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i/Desktop/Analysis Projects/Crowdfunding Analysis/"/>
    </mc:Choice>
  </mc:AlternateContent>
  <xr:revisionPtr revIDLastSave="0" documentId="13_ncr:1_{E853477A-4432-EC4E-BCB1-35A11114D430}" xr6:coauthVersionLast="47" xr6:coauthVersionMax="47" xr10:uidLastSave="{00000000-0000-0000-0000-000000000000}"/>
  <bookViews>
    <workbookView xWindow="0" yWindow="500" windowWidth="27040" windowHeight="23820" xr2:uid="{00000000-000D-0000-FFFF-FFFF00000000}"/>
  </bookViews>
  <sheets>
    <sheet name="Chart1" sheetId="17" r:id="rId1"/>
    <sheet name="Kickstarter" sheetId="1" r:id="rId2"/>
    <sheet name="Sheet3" sheetId="16" r:id="rId3"/>
    <sheet name="Category Statistics" sheetId="2" r:id="rId4"/>
    <sheet name="Subcategory Statistics" sheetId="3" r:id="rId5"/>
    <sheet name="OutcomesBasedOnLaunchDate" sheetId="5" r:id="rId6"/>
    <sheet name="Edinburgh Research" sheetId="7" r:id="rId7"/>
    <sheet name="Successful US Kickstarters" sheetId="14" r:id="rId8"/>
    <sheet name="Failed US Kickstarters" sheetId="15" r:id="rId9"/>
    <sheet name="Descriptive Statistics" sheetId="13" r:id="rId10"/>
  </sheets>
  <definedNames>
    <definedName name="_xlnm._FilterDatabase" localSheetId="6" hidden="1">'Edinburgh Research'!$A$1:$F$1067</definedName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77" r:id="rId11"/>
    <pivotCache cacheId="78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3" l="1"/>
  <c r="C12" i="13"/>
  <c r="C11" i="13"/>
  <c r="C4" i="13"/>
  <c r="B13" i="13"/>
  <c r="B12" i="13"/>
  <c r="B11" i="13"/>
  <c r="C6" i="13"/>
  <c r="C5" i="13"/>
  <c r="B10" i="13"/>
  <c r="B9" i="13"/>
  <c r="B6" i="13"/>
  <c r="B5" i="13"/>
  <c r="B4" i="13"/>
  <c r="B3" i="13"/>
  <c r="B2" i="13"/>
  <c r="C10" i="13"/>
  <c r="C9" i="13"/>
  <c r="C3" i="13"/>
  <c r="C2" i="13"/>
  <c r="H1" i="7"/>
  <c r="C496" i="7"/>
  <c r="C3" i="7"/>
  <c r="D3" i="7"/>
  <c r="C4" i="7"/>
  <c r="D4" i="7"/>
  <c r="C5" i="7"/>
  <c r="D5" i="7"/>
  <c r="C6" i="7"/>
  <c r="D6" i="7"/>
  <c r="C7" i="7"/>
  <c r="D7" i="7"/>
  <c r="C8" i="7"/>
  <c r="D8" i="7"/>
  <c r="C9" i="7"/>
  <c r="D9" i="7"/>
  <c r="C10" i="7"/>
  <c r="D10" i="7"/>
  <c r="C11" i="7"/>
  <c r="D11" i="7"/>
  <c r="C12" i="7"/>
  <c r="D12" i="7"/>
  <c r="C13" i="7"/>
  <c r="D13" i="7"/>
  <c r="C14" i="7"/>
  <c r="D14" i="7"/>
  <c r="C15" i="7"/>
  <c r="D15" i="7"/>
  <c r="C16" i="7"/>
  <c r="D16" i="7"/>
  <c r="C17" i="7"/>
  <c r="D17" i="7"/>
  <c r="C18" i="7"/>
  <c r="D18" i="7"/>
  <c r="C19" i="7"/>
  <c r="D19" i="7"/>
  <c r="C20" i="7"/>
  <c r="D20" i="7"/>
  <c r="C21" i="7"/>
  <c r="D21" i="7"/>
  <c r="C22" i="7"/>
  <c r="D22" i="7"/>
  <c r="C23" i="7"/>
  <c r="D23" i="7"/>
  <c r="C24" i="7"/>
  <c r="D24" i="7"/>
  <c r="C25" i="7"/>
  <c r="D25" i="7"/>
  <c r="C26" i="7"/>
  <c r="D26" i="7"/>
  <c r="C27" i="7"/>
  <c r="D27" i="7"/>
  <c r="C28" i="7"/>
  <c r="D28" i="7"/>
  <c r="C29" i="7"/>
  <c r="D29" i="7"/>
  <c r="C30" i="7"/>
  <c r="D30" i="7"/>
  <c r="C31" i="7"/>
  <c r="D31" i="7"/>
  <c r="C32" i="7"/>
  <c r="D32" i="7"/>
  <c r="C33" i="7"/>
  <c r="D33" i="7"/>
  <c r="C34" i="7"/>
  <c r="D34" i="7"/>
  <c r="C35" i="7"/>
  <c r="D35" i="7"/>
  <c r="C36" i="7"/>
  <c r="D36" i="7"/>
  <c r="C37" i="7"/>
  <c r="D37" i="7"/>
  <c r="C38" i="7"/>
  <c r="D38" i="7"/>
  <c r="C39" i="7"/>
  <c r="D39" i="7"/>
  <c r="C40" i="7"/>
  <c r="D40" i="7"/>
  <c r="C41" i="7"/>
  <c r="D41" i="7"/>
  <c r="C42" i="7"/>
  <c r="D42" i="7"/>
  <c r="C43" i="7"/>
  <c r="D43" i="7"/>
  <c r="C44" i="7"/>
  <c r="D44" i="7"/>
  <c r="C45" i="7"/>
  <c r="D45" i="7"/>
  <c r="C46" i="7"/>
  <c r="D46" i="7"/>
  <c r="C47" i="7"/>
  <c r="D47" i="7"/>
  <c r="C48" i="7"/>
  <c r="D48" i="7"/>
  <c r="C49" i="7"/>
  <c r="D49" i="7"/>
  <c r="C50" i="7"/>
  <c r="D50" i="7"/>
  <c r="C51" i="7"/>
  <c r="D51" i="7"/>
  <c r="C52" i="7"/>
  <c r="D52" i="7"/>
  <c r="C53" i="7"/>
  <c r="D53" i="7"/>
  <c r="C54" i="7"/>
  <c r="D54" i="7"/>
  <c r="C55" i="7"/>
  <c r="D55" i="7"/>
  <c r="C56" i="7"/>
  <c r="D56" i="7"/>
  <c r="C57" i="7"/>
  <c r="D57" i="7"/>
  <c r="C58" i="7"/>
  <c r="D58" i="7"/>
  <c r="C59" i="7"/>
  <c r="D59" i="7"/>
  <c r="C60" i="7"/>
  <c r="D60" i="7"/>
  <c r="C61" i="7"/>
  <c r="D61" i="7"/>
  <c r="C62" i="7"/>
  <c r="D62" i="7"/>
  <c r="C63" i="7"/>
  <c r="D63" i="7"/>
  <c r="C64" i="7"/>
  <c r="D64" i="7"/>
  <c r="C65" i="7"/>
  <c r="D65" i="7"/>
  <c r="C66" i="7"/>
  <c r="D66" i="7"/>
  <c r="C67" i="7"/>
  <c r="D67" i="7"/>
  <c r="C68" i="7"/>
  <c r="D68" i="7"/>
  <c r="C69" i="7"/>
  <c r="D69" i="7"/>
  <c r="C70" i="7"/>
  <c r="D70" i="7"/>
  <c r="C71" i="7"/>
  <c r="D71" i="7"/>
  <c r="C72" i="7"/>
  <c r="D72" i="7"/>
  <c r="C73" i="7"/>
  <c r="D73" i="7"/>
  <c r="C74" i="7"/>
  <c r="D74" i="7"/>
  <c r="C75" i="7"/>
  <c r="D75" i="7"/>
  <c r="C76" i="7"/>
  <c r="D76" i="7"/>
  <c r="C77" i="7"/>
  <c r="D77" i="7"/>
  <c r="C78" i="7"/>
  <c r="D78" i="7"/>
  <c r="C79" i="7"/>
  <c r="D79" i="7"/>
  <c r="C80" i="7"/>
  <c r="D80" i="7"/>
  <c r="C81" i="7"/>
  <c r="D81" i="7"/>
  <c r="C82" i="7"/>
  <c r="D82" i="7"/>
  <c r="C83" i="7"/>
  <c r="D83" i="7"/>
  <c r="C84" i="7"/>
  <c r="D84" i="7"/>
  <c r="C85" i="7"/>
  <c r="D85" i="7"/>
  <c r="C86" i="7"/>
  <c r="D86" i="7"/>
  <c r="C87" i="7"/>
  <c r="D87" i="7"/>
  <c r="C88" i="7"/>
  <c r="D88" i="7"/>
  <c r="C89" i="7"/>
  <c r="D89" i="7"/>
  <c r="C90" i="7"/>
  <c r="D90" i="7"/>
  <c r="C91" i="7"/>
  <c r="D91" i="7"/>
  <c r="C92" i="7"/>
  <c r="D92" i="7"/>
  <c r="C93" i="7"/>
  <c r="D93" i="7"/>
  <c r="C94" i="7"/>
  <c r="D94" i="7"/>
  <c r="C95" i="7"/>
  <c r="D95" i="7"/>
  <c r="C96" i="7"/>
  <c r="D96" i="7"/>
  <c r="C97" i="7"/>
  <c r="D97" i="7"/>
  <c r="C98" i="7"/>
  <c r="D98" i="7"/>
  <c r="C99" i="7"/>
  <c r="D99" i="7"/>
  <c r="C100" i="7"/>
  <c r="D100" i="7"/>
  <c r="C101" i="7"/>
  <c r="D101" i="7"/>
  <c r="C102" i="7"/>
  <c r="D102" i="7"/>
  <c r="C103" i="7"/>
  <c r="D103" i="7"/>
  <c r="C104" i="7"/>
  <c r="D104" i="7"/>
  <c r="C105" i="7"/>
  <c r="D105" i="7"/>
  <c r="C106" i="7"/>
  <c r="D106" i="7"/>
  <c r="C107" i="7"/>
  <c r="D107" i="7"/>
  <c r="C108" i="7"/>
  <c r="D108" i="7"/>
  <c r="C109" i="7"/>
  <c r="D109" i="7"/>
  <c r="C110" i="7"/>
  <c r="D110" i="7"/>
  <c r="C111" i="7"/>
  <c r="D111" i="7"/>
  <c r="C112" i="7"/>
  <c r="D112" i="7"/>
  <c r="C113" i="7"/>
  <c r="D113" i="7"/>
  <c r="C114" i="7"/>
  <c r="D114" i="7"/>
  <c r="C115" i="7"/>
  <c r="D115" i="7"/>
  <c r="C116" i="7"/>
  <c r="D116" i="7"/>
  <c r="C117" i="7"/>
  <c r="D117" i="7"/>
  <c r="C118" i="7"/>
  <c r="D118" i="7"/>
  <c r="C119" i="7"/>
  <c r="D119" i="7"/>
  <c r="C120" i="7"/>
  <c r="D120" i="7"/>
  <c r="C121" i="7"/>
  <c r="D121" i="7"/>
  <c r="C122" i="7"/>
  <c r="D122" i="7"/>
  <c r="C123" i="7"/>
  <c r="D123" i="7"/>
  <c r="C124" i="7"/>
  <c r="D124" i="7"/>
  <c r="C125" i="7"/>
  <c r="D125" i="7"/>
  <c r="C126" i="7"/>
  <c r="D126" i="7"/>
  <c r="C127" i="7"/>
  <c r="D127" i="7"/>
  <c r="C128" i="7"/>
  <c r="D128" i="7"/>
  <c r="C129" i="7"/>
  <c r="D129" i="7"/>
  <c r="C130" i="7"/>
  <c r="D130" i="7"/>
  <c r="C131" i="7"/>
  <c r="D131" i="7"/>
  <c r="C132" i="7"/>
  <c r="D132" i="7"/>
  <c r="C133" i="7"/>
  <c r="D133" i="7"/>
  <c r="C134" i="7"/>
  <c r="D134" i="7"/>
  <c r="C135" i="7"/>
  <c r="D135" i="7"/>
  <c r="C136" i="7"/>
  <c r="D136" i="7"/>
  <c r="C137" i="7"/>
  <c r="D137" i="7"/>
  <c r="C138" i="7"/>
  <c r="D138" i="7"/>
  <c r="C139" i="7"/>
  <c r="D139" i="7"/>
  <c r="C140" i="7"/>
  <c r="D140" i="7"/>
  <c r="C141" i="7"/>
  <c r="D141" i="7"/>
  <c r="C142" i="7"/>
  <c r="D142" i="7"/>
  <c r="C143" i="7"/>
  <c r="D143" i="7"/>
  <c r="C144" i="7"/>
  <c r="D144" i="7"/>
  <c r="C145" i="7"/>
  <c r="D145" i="7"/>
  <c r="C146" i="7"/>
  <c r="D146" i="7"/>
  <c r="C147" i="7"/>
  <c r="D147" i="7"/>
  <c r="C148" i="7"/>
  <c r="D148" i="7"/>
  <c r="C149" i="7"/>
  <c r="D149" i="7"/>
  <c r="C150" i="7"/>
  <c r="D150" i="7"/>
  <c r="C151" i="7"/>
  <c r="D151" i="7"/>
  <c r="C152" i="7"/>
  <c r="D152" i="7"/>
  <c r="C153" i="7"/>
  <c r="D153" i="7"/>
  <c r="C154" i="7"/>
  <c r="D154" i="7"/>
  <c r="C155" i="7"/>
  <c r="D155" i="7"/>
  <c r="C156" i="7"/>
  <c r="D156" i="7"/>
  <c r="C157" i="7"/>
  <c r="D157" i="7"/>
  <c r="C158" i="7"/>
  <c r="D158" i="7"/>
  <c r="C159" i="7"/>
  <c r="D159" i="7"/>
  <c r="C160" i="7"/>
  <c r="D160" i="7"/>
  <c r="C161" i="7"/>
  <c r="D161" i="7"/>
  <c r="C162" i="7"/>
  <c r="D162" i="7"/>
  <c r="C163" i="7"/>
  <c r="D163" i="7"/>
  <c r="C164" i="7"/>
  <c r="D164" i="7"/>
  <c r="C165" i="7"/>
  <c r="D165" i="7"/>
  <c r="C166" i="7"/>
  <c r="D166" i="7"/>
  <c r="C167" i="7"/>
  <c r="D167" i="7"/>
  <c r="C168" i="7"/>
  <c r="D168" i="7"/>
  <c r="C169" i="7"/>
  <c r="D169" i="7"/>
  <c r="C170" i="7"/>
  <c r="D170" i="7"/>
  <c r="C171" i="7"/>
  <c r="D171" i="7"/>
  <c r="C172" i="7"/>
  <c r="D172" i="7"/>
  <c r="C173" i="7"/>
  <c r="D173" i="7"/>
  <c r="C174" i="7"/>
  <c r="D174" i="7"/>
  <c r="C175" i="7"/>
  <c r="D175" i="7"/>
  <c r="C176" i="7"/>
  <c r="D176" i="7"/>
  <c r="C177" i="7"/>
  <c r="D177" i="7"/>
  <c r="C178" i="7"/>
  <c r="D178" i="7"/>
  <c r="C179" i="7"/>
  <c r="D179" i="7"/>
  <c r="C180" i="7"/>
  <c r="D180" i="7"/>
  <c r="C181" i="7"/>
  <c r="D181" i="7"/>
  <c r="C182" i="7"/>
  <c r="D182" i="7"/>
  <c r="C183" i="7"/>
  <c r="D183" i="7"/>
  <c r="C184" i="7"/>
  <c r="D184" i="7"/>
  <c r="C185" i="7"/>
  <c r="D185" i="7"/>
  <c r="C186" i="7"/>
  <c r="D186" i="7"/>
  <c r="C187" i="7"/>
  <c r="D187" i="7"/>
  <c r="C188" i="7"/>
  <c r="D188" i="7"/>
  <c r="C189" i="7"/>
  <c r="D189" i="7"/>
  <c r="C190" i="7"/>
  <c r="D190" i="7"/>
  <c r="C191" i="7"/>
  <c r="D191" i="7"/>
  <c r="C192" i="7"/>
  <c r="D192" i="7"/>
  <c r="C193" i="7"/>
  <c r="D193" i="7"/>
  <c r="C194" i="7"/>
  <c r="D194" i="7"/>
  <c r="C195" i="7"/>
  <c r="D195" i="7"/>
  <c r="C196" i="7"/>
  <c r="D196" i="7"/>
  <c r="C197" i="7"/>
  <c r="D197" i="7"/>
  <c r="C198" i="7"/>
  <c r="D198" i="7"/>
  <c r="C199" i="7"/>
  <c r="D199" i="7"/>
  <c r="C200" i="7"/>
  <c r="D200" i="7"/>
  <c r="C201" i="7"/>
  <c r="D201" i="7"/>
  <c r="C202" i="7"/>
  <c r="D202" i="7"/>
  <c r="C203" i="7"/>
  <c r="D203" i="7"/>
  <c r="C204" i="7"/>
  <c r="D204" i="7"/>
  <c r="C205" i="7"/>
  <c r="D205" i="7"/>
  <c r="C206" i="7"/>
  <c r="D206" i="7"/>
  <c r="C207" i="7"/>
  <c r="D207" i="7"/>
  <c r="C208" i="7"/>
  <c r="D208" i="7"/>
  <c r="C209" i="7"/>
  <c r="D209" i="7"/>
  <c r="C210" i="7"/>
  <c r="D210" i="7"/>
  <c r="C211" i="7"/>
  <c r="D211" i="7"/>
  <c r="C212" i="7"/>
  <c r="D212" i="7"/>
  <c r="C213" i="7"/>
  <c r="D213" i="7"/>
  <c r="C214" i="7"/>
  <c r="D214" i="7"/>
  <c r="C215" i="7"/>
  <c r="D215" i="7"/>
  <c r="C216" i="7"/>
  <c r="D216" i="7"/>
  <c r="C217" i="7"/>
  <c r="D217" i="7"/>
  <c r="C218" i="7"/>
  <c r="D218" i="7"/>
  <c r="C219" i="7"/>
  <c r="D219" i="7"/>
  <c r="C220" i="7"/>
  <c r="D220" i="7"/>
  <c r="C221" i="7"/>
  <c r="D221" i="7"/>
  <c r="C222" i="7"/>
  <c r="D222" i="7"/>
  <c r="C223" i="7"/>
  <c r="D223" i="7"/>
  <c r="C224" i="7"/>
  <c r="D224" i="7"/>
  <c r="C225" i="7"/>
  <c r="D225" i="7"/>
  <c r="C226" i="7"/>
  <c r="D226" i="7"/>
  <c r="C227" i="7"/>
  <c r="D227" i="7"/>
  <c r="C228" i="7"/>
  <c r="D228" i="7"/>
  <c r="C229" i="7"/>
  <c r="D229" i="7"/>
  <c r="C230" i="7"/>
  <c r="D230" i="7"/>
  <c r="C231" i="7"/>
  <c r="D231" i="7"/>
  <c r="C232" i="7"/>
  <c r="D232" i="7"/>
  <c r="C233" i="7"/>
  <c r="D233" i="7"/>
  <c r="C234" i="7"/>
  <c r="D234" i="7"/>
  <c r="C235" i="7"/>
  <c r="D235" i="7"/>
  <c r="C236" i="7"/>
  <c r="D236" i="7"/>
  <c r="C237" i="7"/>
  <c r="D237" i="7"/>
  <c r="C238" i="7"/>
  <c r="D238" i="7"/>
  <c r="C239" i="7"/>
  <c r="D239" i="7"/>
  <c r="C240" i="7"/>
  <c r="D240" i="7"/>
  <c r="C241" i="7"/>
  <c r="D241" i="7"/>
  <c r="C242" i="7"/>
  <c r="D242" i="7"/>
  <c r="C243" i="7"/>
  <c r="D243" i="7"/>
  <c r="C244" i="7"/>
  <c r="D244" i="7"/>
  <c r="C245" i="7"/>
  <c r="D245" i="7"/>
  <c r="C246" i="7"/>
  <c r="D246" i="7"/>
  <c r="C247" i="7"/>
  <c r="D247" i="7"/>
  <c r="C248" i="7"/>
  <c r="D248" i="7"/>
  <c r="C249" i="7"/>
  <c r="D249" i="7"/>
  <c r="C250" i="7"/>
  <c r="D250" i="7"/>
  <c r="C251" i="7"/>
  <c r="D251" i="7"/>
  <c r="C252" i="7"/>
  <c r="D252" i="7"/>
  <c r="C253" i="7"/>
  <c r="D253" i="7"/>
  <c r="C254" i="7"/>
  <c r="D254" i="7"/>
  <c r="C255" i="7"/>
  <c r="D255" i="7"/>
  <c r="C256" i="7"/>
  <c r="D256" i="7"/>
  <c r="C257" i="7"/>
  <c r="D257" i="7"/>
  <c r="C258" i="7"/>
  <c r="D258" i="7"/>
  <c r="C259" i="7"/>
  <c r="D259" i="7"/>
  <c r="C260" i="7"/>
  <c r="D260" i="7"/>
  <c r="C261" i="7"/>
  <c r="D261" i="7"/>
  <c r="C262" i="7"/>
  <c r="D262" i="7"/>
  <c r="C263" i="7"/>
  <c r="D263" i="7"/>
  <c r="C264" i="7"/>
  <c r="D264" i="7"/>
  <c r="C265" i="7"/>
  <c r="D265" i="7"/>
  <c r="C266" i="7"/>
  <c r="D266" i="7"/>
  <c r="C267" i="7"/>
  <c r="D267" i="7"/>
  <c r="C268" i="7"/>
  <c r="D268" i="7"/>
  <c r="C269" i="7"/>
  <c r="D269" i="7"/>
  <c r="C270" i="7"/>
  <c r="D270" i="7"/>
  <c r="C271" i="7"/>
  <c r="D271" i="7"/>
  <c r="C272" i="7"/>
  <c r="D272" i="7"/>
  <c r="C273" i="7"/>
  <c r="D273" i="7"/>
  <c r="C274" i="7"/>
  <c r="D274" i="7"/>
  <c r="C275" i="7"/>
  <c r="D275" i="7"/>
  <c r="C276" i="7"/>
  <c r="D276" i="7"/>
  <c r="C277" i="7"/>
  <c r="D277" i="7"/>
  <c r="C278" i="7"/>
  <c r="D278" i="7"/>
  <c r="C279" i="7"/>
  <c r="D279" i="7"/>
  <c r="C280" i="7"/>
  <c r="D280" i="7"/>
  <c r="C281" i="7"/>
  <c r="D281" i="7"/>
  <c r="C282" i="7"/>
  <c r="D282" i="7"/>
  <c r="C283" i="7"/>
  <c r="D283" i="7"/>
  <c r="C284" i="7"/>
  <c r="D284" i="7"/>
  <c r="C285" i="7"/>
  <c r="D285" i="7"/>
  <c r="C286" i="7"/>
  <c r="D286" i="7"/>
  <c r="C287" i="7"/>
  <c r="D287" i="7"/>
  <c r="C288" i="7"/>
  <c r="D288" i="7"/>
  <c r="C289" i="7"/>
  <c r="D289" i="7"/>
  <c r="C290" i="7"/>
  <c r="D290" i="7"/>
  <c r="C291" i="7"/>
  <c r="D291" i="7"/>
  <c r="C292" i="7"/>
  <c r="D292" i="7"/>
  <c r="C293" i="7"/>
  <c r="D293" i="7"/>
  <c r="C294" i="7"/>
  <c r="D294" i="7"/>
  <c r="C295" i="7"/>
  <c r="D295" i="7"/>
  <c r="C296" i="7"/>
  <c r="D296" i="7"/>
  <c r="C297" i="7"/>
  <c r="D297" i="7"/>
  <c r="C298" i="7"/>
  <c r="D298" i="7"/>
  <c r="C299" i="7"/>
  <c r="D299" i="7"/>
  <c r="C300" i="7"/>
  <c r="D300" i="7"/>
  <c r="C301" i="7"/>
  <c r="D301" i="7"/>
  <c r="C302" i="7"/>
  <c r="D302" i="7"/>
  <c r="C303" i="7"/>
  <c r="D303" i="7"/>
  <c r="C304" i="7"/>
  <c r="D304" i="7"/>
  <c r="C305" i="7"/>
  <c r="D305" i="7"/>
  <c r="C306" i="7"/>
  <c r="D306" i="7"/>
  <c r="C307" i="7"/>
  <c r="D307" i="7"/>
  <c r="C308" i="7"/>
  <c r="D308" i="7"/>
  <c r="C309" i="7"/>
  <c r="D309" i="7"/>
  <c r="C310" i="7"/>
  <c r="D310" i="7"/>
  <c r="C311" i="7"/>
  <c r="D311" i="7"/>
  <c r="C312" i="7"/>
  <c r="D312" i="7"/>
  <c r="C313" i="7"/>
  <c r="D313" i="7"/>
  <c r="C314" i="7"/>
  <c r="D314" i="7"/>
  <c r="C315" i="7"/>
  <c r="D315" i="7"/>
  <c r="C316" i="7"/>
  <c r="D316" i="7"/>
  <c r="C317" i="7"/>
  <c r="D317" i="7"/>
  <c r="C318" i="7"/>
  <c r="D318" i="7"/>
  <c r="C319" i="7"/>
  <c r="D319" i="7"/>
  <c r="C320" i="7"/>
  <c r="D320" i="7"/>
  <c r="C321" i="7"/>
  <c r="D321" i="7"/>
  <c r="C322" i="7"/>
  <c r="D322" i="7"/>
  <c r="C323" i="7"/>
  <c r="D323" i="7"/>
  <c r="C324" i="7"/>
  <c r="D324" i="7"/>
  <c r="C325" i="7"/>
  <c r="D325" i="7"/>
  <c r="C326" i="7"/>
  <c r="D326" i="7"/>
  <c r="C327" i="7"/>
  <c r="D327" i="7"/>
  <c r="C328" i="7"/>
  <c r="D328" i="7"/>
  <c r="C329" i="7"/>
  <c r="D329" i="7"/>
  <c r="C330" i="7"/>
  <c r="D330" i="7"/>
  <c r="C331" i="7"/>
  <c r="D331" i="7"/>
  <c r="C332" i="7"/>
  <c r="D332" i="7"/>
  <c r="C333" i="7"/>
  <c r="D333" i="7"/>
  <c r="C334" i="7"/>
  <c r="D334" i="7"/>
  <c r="C335" i="7"/>
  <c r="D335" i="7"/>
  <c r="C336" i="7"/>
  <c r="D336" i="7"/>
  <c r="C337" i="7"/>
  <c r="D337" i="7"/>
  <c r="C338" i="7"/>
  <c r="D338" i="7"/>
  <c r="C339" i="7"/>
  <c r="D339" i="7"/>
  <c r="C340" i="7"/>
  <c r="D340" i="7"/>
  <c r="C341" i="7"/>
  <c r="D341" i="7"/>
  <c r="C342" i="7"/>
  <c r="D342" i="7"/>
  <c r="C343" i="7"/>
  <c r="D343" i="7"/>
  <c r="C344" i="7"/>
  <c r="D344" i="7"/>
  <c r="C345" i="7"/>
  <c r="D345" i="7"/>
  <c r="C346" i="7"/>
  <c r="D346" i="7"/>
  <c r="C347" i="7"/>
  <c r="D347" i="7"/>
  <c r="C348" i="7"/>
  <c r="D348" i="7"/>
  <c r="C349" i="7"/>
  <c r="D349" i="7"/>
  <c r="C350" i="7"/>
  <c r="D350" i="7"/>
  <c r="C351" i="7"/>
  <c r="D351" i="7"/>
  <c r="C352" i="7"/>
  <c r="D352" i="7"/>
  <c r="C353" i="7"/>
  <c r="D353" i="7"/>
  <c r="C354" i="7"/>
  <c r="D354" i="7"/>
  <c r="C355" i="7"/>
  <c r="D355" i="7"/>
  <c r="C356" i="7"/>
  <c r="D356" i="7"/>
  <c r="C357" i="7"/>
  <c r="D357" i="7"/>
  <c r="C358" i="7"/>
  <c r="D358" i="7"/>
  <c r="C359" i="7"/>
  <c r="D359" i="7"/>
  <c r="C360" i="7"/>
  <c r="D360" i="7"/>
  <c r="C361" i="7"/>
  <c r="D361" i="7"/>
  <c r="C362" i="7"/>
  <c r="D362" i="7"/>
  <c r="C363" i="7"/>
  <c r="D363" i="7"/>
  <c r="C364" i="7"/>
  <c r="D364" i="7"/>
  <c r="C365" i="7"/>
  <c r="D365" i="7"/>
  <c r="C366" i="7"/>
  <c r="D366" i="7"/>
  <c r="C367" i="7"/>
  <c r="D367" i="7"/>
  <c r="C368" i="7"/>
  <c r="D368" i="7"/>
  <c r="C369" i="7"/>
  <c r="D369" i="7"/>
  <c r="C370" i="7"/>
  <c r="D370" i="7"/>
  <c r="C371" i="7"/>
  <c r="D371" i="7"/>
  <c r="C372" i="7"/>
  <c r="D372" i="7"/>
  <c r="C373" i="7"/>
  <c r="D373" i="7"/>
  <c r="C374" i="7"/>
  <c r="D374" i="7"/>
  <c r="C375" i="7"/>
  <c r="D375" i="7"/>
  <c r="C376" i="7"/>
  <c r="D376" i="7"/>
  <c r="C377" i="7"/>
  <c r="D377" i="7"/>
  <c r="C378" i="7"/>
  <c r="D378" i="7"/>
  <c r="C379" i="7"/>
  <c r="D379" i="7"/>
  <c r="C380" i="7"/>
  <c r="D380" i="7"/>
  <c r="C381" i="7"/>
  <c r="D381" i="7"/>
  <c r="C382" i="7"/>
  <c r="D382" i="7"/>
  <c r="C383" i="7"/>
  <c r="D383" i="7"/>
  <c r="C384" i="7"/>
  <c r="D384" i="7"/>
  <c r="C385" i="7"/>
  <c r="D385" i="7"/>
  <c r="C386" i="7"/>
  <c r="D386" i="7"/>
  <c r="C387" i="7"/>
  <c r="D387" i="7"/>
  <c r="C388" i="7"/>
  <c r="D388" i="7"/>
  <c r="C389" i="7"/>
  <c r="D389" i="7"/>
  <c r="C390" i="7"/>
  <c r="D390" i="7"/>
  <c r="C391" i="7"/>
  <c r="D391" i="7"/>
  <c r="C392" i="7"/>
  <c r="D392" i="7"/>
  <c r="C393" i="7"/>
  <c r="D393" i="7"/>
  <c r="C394" i="7"/>
  <c r="D394" i="7"/>
  <c r="C395" i="7"/>
  <c r="D395" i="7"/>
  <c r="C396" i="7"/>
  <c r="D396" i="7"/>
  <c r="C397" i="7"/>
  <c r="D397" i="7"/>
  <c r="C398" i="7"/>
  <c r="D398" i="7"/>
  <c r="C399" i="7"/>
  <c r="D399" i="7"/>
  <c r="C400" i="7"/>
  <c r="D400" i="7"/>
  <c r="C401" i="7"/>
  <c r="D401" i="7"/>
  <c r="C402" i="7"/>
  <c r="D402" i="7"/>
  <c r="C403" i="7"/>
  <c r="D403" i="7"/>
  <c r="C404" i="7"/>
  <c r="D404" i="7"/>
  <c r="C405" i="7"/>
  <c r="D405" i="7"/>
  <c r="C406" i="7"/>
  <c r="D406" i="7"/>
  <c r="C407" i="7"/>
  <c r="D407" i="7"/>
  <c r="C408" i="7"/>
  <c r="D408" i="7"/>
  <c r="C409" i="7"/>
  <c r="D409" i="7"/>
  <c r="C410" i="7"/>
  <c r="D410" i="7"/>
  <c r="C411" i="7"/>
  <c r="D411" i="7"/>
  <c r="C412" i="7"/>
  <c r="D412" i="7"/>
  <c r="C413" i="7"/>
  <c r="D413" i="7"/>
  <c r="C414" i="7"/>
  <c r="D414" i="7"/>
  <c r="C415" i="7"/>
  <c r="D415" i="7"/>
  <c r="C416" i="7"/>
  <c r="D416" i="7"/>
  <c r="C417" i="7"/>
  <c r="D417" i="7"/>
  <c r="C418" i="7"/>
  <c r="D418" i="7"/>
  <c r="C419" i="7"/>
  <c r="D419" i="7"/>
  <c r="C420" i="7"/>
  <c r="D420" i="7"/>
  <c r="C421" i="7"/>
  <c r="D421" i="7"/>
  <c r="C422" i="7"/>
  <c r="D422" i="7"/>
  <c r="C423" i="7"/>
  <c r="D423" i="7"/>
  <c r="C424" i="7"/>
  <c r="D424" i="7"/>
  <c r="C425" i="7"/>
  <c r="D425" i="7"/>
  <c r="C426" i="7"/>
  <c r="D426" i="7"/>
  <c r="C427" i="7"/>
  <c r="D427" i="7"/>
  <c r="C428" i="7"/>
  <c r="D428" i="7"/>
  <c r="C429" i="7"/>
  <c r="D429" i="7"/>
  <c r="C430" i="7"/>
  <c r="D430" i="7"/>
  <c r="C431" i="7"/>
  <c r="D431" i="7"/>
  <c r="C432" i="7"/>
  <c r="D432" i="7"/>
  <c r="C433" i="7"/>
  <c r="D433" i="7"/>
  <c r="C434" i="7"/>
  <c r="D434" i="7"/>
  <c r="C435" i="7"/>
  <c r="D435" i="7"/>
  <c r="C436" i="7"/>
  <c r="D436" i="7"/>
  <c r="C437" i="7"/>
  <c r="D437" i="7"/>
  <c r="C438" i="7"/>
  <c r="D438" i="7"/>
  <c r="C439" i="7"/>
  <c r="D439" i="7"/>
  <c r="C440" i="7"/>
  <c r="D440" i="7"/>
  <c r="C441" i="7"/>
  <c r="D441" i="7"/>
  <c r="C442" i="7"/>
  <c r="D442" i="7"/>
  <c r="C443" i="7"/>
  <c r="D443" i="7"/>
  <c r="C444" i="7"/>
  <c r="D444" i="7"/>
  <c r="C445" i="7"/>
  <c r="D445" i="7"/>
  <c r="C446" i="7"/>
  <c r="D446" i="7"/>
  <c r="C447" i="7"/>
  <c r="D447" i="7"/>
  <c r="C448" i="7"/>
  <c r="D448" i="7"/>
  <c r="C449" i="7"/>
  <c r="D449" i="7"/>
  <c r="C450" i="7"/>
  <c r="D450" i="7"/>
  <c r="C451" i="7"/>
  <c r="D451" i="7"/>
  <c r="C452" i="7"/>
  <c r="D452" i="7"/>
  <c r="C453" i="7"/>
  <c r="D453" i="7"/>
  <c r="C454" i="7"/>
  <c r="D454" i="7"/>
  <c r="C455" i="7"/>
  <c r="D455" i="7"/>
  <c r="C456" i="7"/>
  <c r="D456" i="7"/>
  <c r="C457" i="7"/>
  <c r="D457" i="7"/>
  <c r="C458" i="7"/>
  <c r="D458" i="7"/>
  <c r="C459" i="7"/>
  <c r="D459" i="7"/>
  <c r="C460" i="7"/>
  <c r="D460" i="7"/>
  <c r="C461" i="7"/>
  <c r="D461" i="7"/>
  <c r="C462" i="7"/>
  <c r="D462" i="7"/>
  <c r="C463" i="7"/>
  <c r="D463" i="7"/>
  <c r="C464" i="7"/>
  <c r="D464" i="7"/>
  <c r="C465" i="7"/>
  <c r="D465" i="7"/>
  <c r="C466" i="7"/>
  <c r="D466" i="7"/>
  <c r="C467" i="7"/>
  <c r="D467" i="7"/>
  <c r="C468" i="7"/>
  <c r="D468" i="7"/>
  <c r="C469" i="7"/>
  <c r="D469" i="7"/>
  <c r="C470" i="7"/>
  <c r="D470" i="7"/>
  <c r="C471" i="7"/>
  <c r="D471" i="7"/>
  <c r="C472" i="7"/>
  <c r="D472" i="7"/>
  <c r="C473" i="7"/>
  <c r="D473" i="7"/>
  <c r="C474" i="7"/>
  <c r="D474" i="7"/>
  <c r="C475" i="7"/>
  <c r="D475" i="7"/>
  <c r="C476" i="7"/>
  <c r="D476" i="7"/>
  <c r="C477" i="7"/>
  <c r="D477" i="7"/>
  <c r="C478" i="7"/>
  <c r="D478" i="7"/>
  <c r="C479" i="7"/>
  <c r="D479" i="7"/>
  <c r="C480" i="7"/>
  <c r="D480" i="7"/>
  <c r="C481" i="7"/>
  <c r="D481" i="7"/>
  <c r="C482" i="7"/>
  <c r="D482" i="7"/>
  <c r="C483" i="7"/>
  <c r="D483" i="7"/>
  <c r="C484" i="7"/>
  <c r="D484" i="7"/>
  <c r="C485" i="7"/>
  <c r="D485" i="7"/>
  <c r="C486" i="7"/>
  <c r="D486" i="7"/>
  <c r="C487" i="7"/>
  <c r="D487" i="7"/>
  <c r="C488" i="7"/>
  <c r="D488" i="7"/>
  <c r="C489" i="7"/>
  <c r="D489" i="7"/>
  <c r="C490" i="7"/>
  <c r="D490" i="7"/>
  <c r="C491" i="7"/>
  <c r="D491" i="7"/>
  <c r="C492" i="7"/>
  <c r="D492" i="7"/>
  <c r="C493" i="7"/>
  <c r="D493" i="7"/>
  <c r="C494" i="7"/>
  <c r="D494" i="7"/>
  <c r="C495" i="7"/>
  <c r="D495" i="7"/>
  <c r="D496" i="7"/>
  <c r="C497" i="7"/>
  <c r="D497" i="7"/>
  <c r="C498" i="7"/>
  <c r="D498" i="7"/>
  <c r="C499" i="7"/>
  <c r="D499" i="7"/>
  <c r="C500" i="7"/>
  <c r="D500" i="7"/>
  <c r="C501" i="7"/>
  <c r="D501" i="7"/>
  <c r="C502" i="7"/>
  <c r="D502" i="7"/>
  <c r="C503" i="7"/>
  <c r="D503" i="7"/>
  <c r="C504" i="7"/>
  <c r="D504" i="7"/>
  <c r="C505" i="7"/>
  <c r="D505" i="7"/>
  <c r="C506" i="7"/>
  <c r="D506" i="7"/>
  <c r="C507" i="7"/>
  <c r="D507" i="7"/>
  <c r="C508" i="7"/>
  <c r="D508" i="7"/>
  <c r="C509" i="7"/>
  <c r="D509" i="7"/>
  <c r="C510" i="7"/>
  <c r="D510" i="7"/>
  <c r="C511" i="7"/>
  <c r="D511" i="7"/>
  <c r="C512" i="7"/>
  <c r="D512" i="7"/>
  <c r="C513" i="7"/>
  <c r="D513" i="7"/>
  <c r="C514" i="7"/>
  <c r="D514" i="7"/>
  <c r="C515" i="7"/>
  <c r="D515" i="7"/>
  <c r="C516" i="7"/>
  <c r="D516" i="7"/>
  <c r="C517" i="7"/>
  <c r="D517" i="7"/>
  <c r="C518" i="7"/>
  <c r="D518" i="7"/>
  <c r="C519" i="7"/>
  <c r="D519" i="7"/>
  <c r="C520" i="7"/>
  <c r="D520" i="7"/>
  <c r="C521" i="7"/>
  <c r="D521" i="7"/>
  <c r="C522" i="7"/>
  <c r="D522" i="7"/>
  <c r="C523" i="7"/>
  <c r="D523" i="7"/>
  <c r="C524" i="7"/>
  <c r="D524" i="7"/>
  <c r="C525" i="7"/>
  <c r="D525" i="7"/>
  <c r="C526" i="7"/>
  <c r="D526" i="7"/>
  <c r="C527" i="7"/>
  <c r="D527" i="7"/>
  <c r="C528" i="7"/>
  <c r="D528" i="7"/>
  <c r="C529" i="7"/>
  <c r="D529" i="7"/>
  <c r="C530" i="7"/>
  <c r="D530" i="7"/>
  <c r="C531" i="7"/>
  <c r="D531" i="7"/>
  <c r="C532" i="7"/>
  <c r="D532" i="7"/>
  <c r="C533" i="7"/>
  <c r="D533" i="7"/>
  <c r="C534" i="7"/>
  <c r="D534" i="7"/>
  <c r="C535" i="7"/>
  <c r="D535" i="7"/>
  <c r="C536" i="7"/>
  <c r="D536" i="7"/>
  <c r="C537" i="7"/>
  <c r="D537" i="7"/>
  <c r="C538" i="7"/>
  <c r="D538" i="7"/>
  <c r="C539" i="7"/>
  <c r="D539" i="7"/>
  <c r="C540" i="7"/>
  <c r="D540" i="7"/>
  <c r="C541" i="7"/>
  <c r="D541" i="7"/>
  <c r="C542" i="7"/>
  <c r="D542" i="7"/>
  <c r="C543" i="7"/>
  <c r="D543" i="7"/>
  <c r="C544" i="7"/>
  <c r="D544" i="7"/>
  <c r="C545" i="7"/>
  <c r="D545" i="7"/>
  <c r="C546" i="7"/>
  <c r="D546" i="7"/>
  <c r="C547" i="7"/>
  <c r="D547" i="7"/>
  <c r="C548" i="7"/>
  <c r="D548" i="7"/>
  <c r="C549" i="7"/>
  <c r="D549" i="7"/>
  <c r="C550" i="7"/>
  <c r="D550" i="7"/>
  <c r="C551" i="7"/>
  <c r="D551" i="7"/>
  <c r="C552" i="7"/>
  <c r="D552" i="7"/>
  <c r="C553" i="7"/>
  <c r="D553" i="7"/>
  <c r="C554" i="7"/>
  <c r="D554" i="7"/>
  <c r="C555" i="7"/>
  <c r="D555" i="7"/>
  <c r="C556" i="7"/>
  <c r="D556" i="7"/>
  <c r="C557" i="7"/>
  <c r="D557" i="7"/>
  <c r="C558" i="7"/>
  <c r="D558" i="7"/>
  <c r="C559" i="7"/>
  <c r="D559" i="7"/>
  <c r="C560" i="7"/>
  <c r="D560" i="7"/>
  <c r="C561" i="7"/>
  <c r="D561" i="7"/>
  <c r="C562" i="7"/>
  <c r="D562" i="7"/>
  <c r="C563" i="7"/>
  <c r="D563" i="7"/>
  <c r="C564" i="7"/>
  <c r="D564" i="7"/>
  <c r="C565" i="7"/>
  <c r="D565" i="7"/>
  <c r="C566" i="7"/>
  <c r="D566" i="7"/>
  <c r="C567" i="7"/>
  <c r="D567" i="7"/>
  <c r="C568" i="7"/>
  <c r="D568" i="7"/>
  <c r="C569" i="7"/>
  <c r="D569" i="7"/>
  <c r="C570" i="7"/>
  <c r="D570" i="7"/>
  <c r="C571" i="7"/>
  <c r="D571" i="7"/>
  <c r="C572" i="7"/>
  <c r="D572" i="7"/>
  <c r="C573" i="7"/>
  <c r="D573" i="7"/>
  <c r="C574" i="7"/>
  <c r="D574" i="7"/>
  <c r="C575" i="7"/>
  <c r="D575" i="7"/>
  <c r="C576" i="7"/>
  <c r="D576" i="7"/>
  <c r="C577" i="7"/>
  <c r="D577" i="7"/>
  <c r="C578" i="7"/>
  <c r="D578" i="7"/>
  <c r="C579" i="7"/>
  <c r="D579" i="7"/>
  <c r="C580" i="7"/>
  <c r="D580" i="7"/>
  <c r="C581" i="7"/>
  <c r="D581" i="7"/>
  <c r="C582" i="7"/>
  <c r="D582" i="7"/>
  <c r="C583" i="7"/>
  <c r="D583" i="7"/>
  <c r="C584" i="7"/>
  <c r="D584" i="7"/>
  <c r="C585" i="7"/>
  <c r="D585" i="7"/>
  <c r="C586" i="7"/>
  <c r="D586" i="7"/>
  <c r="C587" i="7"/>
  <c r="D587" i="7"/>
  <c r="C588" i="7"/>
  <c r="D588" i="7"/>
  <c r="C589" i="7"/>
  <c r="D589" i="7"/>
  <c r="C590" i="7"/>
  <c r="D590" i="7"/>
  <c r="C591" i="7"/>
  <c r="D591" i="7"/>
  <c r="C592" i="7"/>
  <c r="D592" i="7"/>
  <c r="C593" i="7"/>
  <c r="D593" i="7"/>
  <c r="C594" i="7"/>
  <c r="D594" i="7"/>
  <c r="C595" i="7"/>
  <c r="D595" i="7"/>
  <c r="C596" i="7"/>
  <c r="D596" i="7"/>
  <c r="C597" i="7"/>
  <c r="D597" i="7"/>
  <c r="C598" i="7"/>
  <c r="D598" i="7"/>
  <c r="C599" i="7"/>
  <c r="D599" i="7"/>
  <c r="C600" i="7"/>
  <c r="D600" i="7"/>
  <c r="C601" i="7"/>
  <c r="D601" i="7"/>
  <c r="C602" i="7"/>
  <c r="D602" i="7"/>
  <c r="C603" i="7"/>
  <c r="D603" i="7"/>
  <c r="C604" i="7"/>
  <c r="D604" i="7"/>
  <c r="C605" i="7"/>
  <c r="D605" i="7"/>
  <c r="C606" i="7"/>
  <c r="D606" i="7"/>
  <c r="C607" i="7"/>
  <c r="D607" i="7"/>
  <c r="C608" i="7"/>
  <c r="D608" i="7"/>
  <c r="C609" i="7"/>
  <c r="D609" i="7"/>
  <c r="C610" i="7"/>
  <c r="D610" i="7"/>
  <c r="C611" i="7"/>
  <c r="D611" i="7"/>
  <c r="C612" i="7"/>
  <c r="D612" i="7"/>
  <c r="C613" i="7"/>
  <c r="D613" i="7"/>
  <c r="C614" i="7"/>
  <c r="D614" i="7"/>
  <c r="C615" i="7"/>
  <c r="D615" i="7"/>
  <c r="C616" i="7"/>
  <c r="D616" i="7"/>
  <c r="C617" i="7"/>
  <c r="D617" i="7"/>
  <c r="C618" i="7"/>
  <c r="D618" i="7"/>
  <c r="C619" i="7"/>
  <c r="D619" i="7"/>
  <c r="C620" i="7"/>
  <c r="D620" i="7"/>
  <c r="C621" i="7"/>
  <c r="D621" i="7"/>
  <c r="C622" i="7"/>
  <c r="D622" i="7"/>
  <c r="C623" i="7"/>
  <c r="D623" i="7"/>
  <c r="C624" i="7"/>
  <c r="D624" i="7"/>
  <c r="C625" i="7"/>
  <c r="D625" i="7"/>
  <c r="C626" i="7"/>
  <c r="D626" i="7"/>
  <c r="C627" i="7"/>
  <c r="D627" i="7"/>
  <c r="C628" i="7"/>
  <c r="D628" i="7"/>
  <c r="C629" i="7"/>
  <c r="D629" i="7"/>
  <c r="C630" i="7"/>
  <c r="D630" i="7"/>
  <c r="C631" i="7"/>
  <c r="D631" i="7"/>
  <c r="C632" i="7"/>
  <c r="D632" i="7"/>
  <c r="C633" i="7"/>
  <c r="D633" i="7"/>
  <c r="C634" i="7"/>
  <c r="D634" i="7"/>
  <c r="C635" i="7"/>
  <c r="D635" i="7"/>
  <c r="C636" i="7"/>
  <c r="D636" i="7"/>
  <c r="C637" i="7"/>
  <c r="D637" i="7"/>
  <c r="C638" i="7"/>
  <c r="D638" i="7"/>
  <c r="C639" i="7"/>
  <c r="D639" i="7"/>
  <c r="C640" i="7"/>
  <c r="D640" i="7"/>
  <c r="C641" i="7"/>
  <c r="D641" i="7"/>
  <c r="C642" i="7"/>
  <c r="D642" i="7"/>
  <c r="C643" i="7"/>
  <c r="D643" i="7"/>
  <c r="C644" i="7"/>
  <c r="D644" i="7"/>
  <c r="C645" i="7"/>
  <c r="D645" i="7"/>
  <c r="C646" i="7"/>
  <c r="D646" i="7"/>
  <c r="C647" i="7"/>
  <c r="D647" i="7"/>
  <c r="C648" i="7"/>
  <c r="D648" i="7"/>
  <c r="C649" i="7"/>
  <c r="D649" i="7"/>
  <c r="C650" i="7"/>
  <c r="D650" i="7"/>
  <c r="C651" i="7"/>
  <c r="D651" i="7"/>
  <c r="C652" i="7"/>
  <c r="D652" i="7"/>
  <c r="C653" i="7"/>
  <c r="D653" i="7"/>
  <c r="C654" i="7"/>
  <c r="D654" i="7"/>
  <c r="C655" i="7"/>
  <c r="D655" i="7"/>
  <c r="C656" i="7"/>
  <c r="D656" i="7"/>
  <c r="C657" i="7"/>
  <c r="D657" i="7"/>
  <c r="C658" i="7"/>
  <c r="D658" i="7"/>
  <c r="C659" i="7"/>
  <c r="D659" i="7"/>
  <c r="C660" i="7"/>
  <c r="D660" i="7"/>
  <c r="C661" i="7"/>
  <c r="D661" i="7"/>
  <c r="C662" i="7"/>
  <c r="D662" i="7"/>
  <c r="C663" i="7"/>
  <c r="D663" i="7"/>
  <c r="C664" i="7"/>
  <c r="D664" i="7"/>
  <c r="C665" i="7"/>
  <c r="D665" i="7"/>
  <c r="C666" i="7"/>
  <c r="D666" i="7"/>
  <c r="C667" i="7"/>
  <c r="D667" i="7"/>
  <c r="C668" i="7"/>
  <c r="D668" i="7"/>
  <c r="C669" i="7"/>
  <c r="D669" i="7"/>
  <c r="C670" i="7"/>
  <c r="D670" i="7"/>
  <c r="C671" i="7"/>
  <c r="D671" i="7"/>
  <c r="C672" i="7"/>
  <c r="D672" i="7"/>
  <c r="C673" i="7"/>
  <c r="D673" i="7"/>
  <c r="C674" i="7"/>
  <c r="D674" i="7"/>
  <c r="C675" i="7"/>
  <c r="D675" i="7"/>
  <c r="C676" i="7"/>
  <c r="D676" i="7"/>
  <c r="C677" i="7"/>
  <c r="D677" i="7"/>
  <c r="C678" i="7"/>
  <c r="D678" i="7"/>
  <c r="C679" i="7"/>
  <c r="D679" i="7"/>
  <c r="C680" i="7"/>
  <c r="D680" i="7"/>
  <c r="C681" i="7"/>
  <c r="D681" i="7"/>
  <c r="C682" i="7"/>
  <c r="D682" i="7"/>
  <c r="C683" i="7"/>
  <c r="D683" i="7"/>
  <c r="C684" i="7"/>
  <c r="D684" i="7"/>
  <c r="C685" i="7"/>
  <c r="D685" i="7"/>
  <c r="C686" i="7"/>
  <c r="D686" i="7"/>
  <c r="C687" i="7"/>
  <c r="D687" i="7"/>
  <c r="C688" i="7"/>
  <c r="D688" i="7"/>
  <c r="C689" i="7"/>
  <c r="D689" i="7"/>
  <c r="C690" i="7"/>
  <c r="D690" i="7"/>
  <c r="C691" i="7"/>
  <c r="D691" i="7"/>
  <c r="C692" i="7"/>
  <c r="D692" i="7"/>
  <c r="C693" i="7"/>
  <c r="D693" i="7"/>
  <c r="C694" i="7"/>
  <c r="D694" i="7"/>
  <c r="C695" i="7"/>
  <c r="D695" i="7"/>
  <c r="C696" i="7"/>
  <c r="D696" i="7"/>
  <c r="C697" i="7"/>
  <c r="D697" i="7"/>
  <c r="C698" i="7"/>
  <c r="D698" i="7"/>
  <c r="C699" i="7"/>
  <c r="D699" i="7"/>
  <c r="C700" i="7"/>
  <c r="D700" i="7"/>
  <c r="C701" i="7"/>
  <c r="D701" i="7"/>
  <c r="C702" i="7"/>
  <c r="D702" i="7"/>
  <c r="C703" i="7"/>
  <c r="D703" i="7"/>
  <c r="C704" i="7"/>
  <c r="D704" i="7"/>
  <c r="C705" i="7"/>
  <c r="D705" i="7"/>
  <c r="C706" i="7"/>
  <c r="D706" i="7"/>
  <c r="C707" i="7"/>
  <c r="D707" i="7"/>
  <c r="C708" i="7"/>
  <c r="D708" i="7"/>
  <c r="C709" i="7"/>
  <c r="D709" i="7"/>
  <c r="C710" i="7"/>
  <c r="D710" i="7"/>
  <c r="C711" i="7"/>
  <c r="D711" i="7"/>
  <c r="C712" i="7"/>
  <c r="D712" i="7"/>
  <c r="C713" i="7"/>
  <c r="D713" i="7"/>
  <c r="C714" i="7"/>
  <c r="D714" i="7"/>
  <c r="C715" i="7"/>
  <c r="D715" i="7"/>
  <c r="C716" i="7"/>
  <c r="D716" i="7"/>
  <c r="C717" i="7"/>
  <c r="D717" i="7"/>
  <c r="C718" i="7"/>
  <c r="D718" i="7"/>
  <c r="C719" i="7"/>
  <c r="D719" i="7"/>
  <c r="C720" i="7"/>
  <c r="D720" i="7"/>
  <c r="C721" i="7"/>
  <c r="D721" i="7"/>
  <c r="C722" i="7"/>
  <c r="D722" i="7"/>
  <c r="C723" i="7"/>
  <c r="D723" i="7"/>
  <c r="C724" i="7"/>
  <c r="D724" i="7"/>
  <c r="C725" i="7"/>
  <c r="D725" i="7"/>
  <c r="C726" i="7"/>
  <c r="D726" i="7"/>
  <c r="C727" i="7"/>
  <c r="D727" i="7"/>
  <c r="C728" i="7"/>
  <c r="D728" i="7"/>
  <c r="C729" i="7"/>
  <c r="D729" i="7"/>
  <c r="C730" i="7"/>
  <c r="D730" i="7"/>
  <c r="C731" i="7"/>
  <c r="D731" i="7"/>
  <c r="C732" i="7"/>
  <c r="D732" i="7"/>
  <c r="C733" i="7"/>
  <c r="D733" i="7"/>
  <c r="C734" i="7"/>
  <c r="D734" i="7"/>
  <c r="C735" i="7"/>
  <c r="D735" i="7"/>
  <c r="C736" i="7"/>
  <c r="D736" i="7"/>
  <c r="C737" i="7"/>
  <c r="D737" i="7"/>
  <c r="C738" i="7"/>
  <c r="D738" i="7"/>
  <c r="C739" i="7"/>
  <c r="D739" i="7"/>
  <c r="C740" i="7"/>
  <c r="D740" i="7"/>
  <c r="C741" i="7"/>
  <c r="D741" i="7"/>
  <c r="C742" i="7"/>
  <c r="D742" i="7"/>
  <c r="C743" i="7"/>
  <c r="D743" i="7"/>
  <c r="C744" i="7"/>
  <c r="D744" i="7"/>
  <c r="C745" i="7"/>
  <c r="D745" i="7"/>
  <c r="C746" i="7"/>
  <c r="D746" i="7"/>
  <c r="C747" i="7"/>
  <c r="D747" i="7"/>
  <c r="C748" i="7"/>
  <c r="D748" i="7"/>
  <c r="C749" i="7"/>
  <c r="D749" i="7"/>
  <c r="C750" i="7"/>
  <c r="D750" i="7"/>
  <c r="C751" i="7"/>
  <c r="D751" i="7"/>
  <c r="C752" i="7"/>
  <c r="D752" i="7"/>
  <c r="C753" i="7"/>
  <c r="D753" i="7"/>
  <c r="C754" i="7"/>
  <c r="D754" i="7"/>
  <c r="C755" i="7"/>
  <c r="D755" i="7"/>
  <c r="C756" i="7"/>
  <c r="D756" i="7"/>
  <c r="C757" i="7"/>
  <c r="D757" i="7"/>
  <c r="C758" i="7"/>
  <c r="D758" i="7"/>
  <c r="C759" i="7"/>
  <c r="D759" i="7"/>
  <c r="C760" i="7"/>
  <c r="D760" i="7"/>
  <c r="C761" i="7"/>
  <c r="D761" i="7"/>
  <c r="C762" i="7"/>
  <c r="D762" i="7"/>
  <c r="C763" i="7"/>
  <c r="D763" i="7"/>
  <c r="C764" i="7"/>
  <c r="D764" i="7"/>
  <c r="C765" i="7"/>
  <c r="D765" i="7"/>
  <c r="C766" i="7"/>
  <c r="D766" i="7"/>
  <c r="C767" i="7"/>
  <c r="D767" i="7"/>
  <c r="C768" i="7"/>
  <c r="D768" i="7"/>
  <c r="C769" i="7"/>
  <c r="D769" i="7"/>
  <c r="C770" i="7"/>
  <c r="D770" i="7"/>
  <c r="C771" i="7"/>
  <c r="D771" i="7"/>
  <c r="C772" i="7"/>
  <c r="D772" i="7"/>
  <c r="C773" i="7"/>
  <c r="D773" i="7"/>
  <c r="C774" i="7"/>
  <c r="D774" i="7"/>
  <c r="C775" i="7"/>
  <c r="D775" i="7"/>
  <c r="C776" i="7"/>
  <c r="D776" i="7"/>
  <c r="C777" i="7"/>
  <c r="D777" i="7"/>
  <c r="C778" i="7"/>
  <c r="D778" i="7"/>
  <c r="C779" i="7"/>
  <c r="D779" i="7"/>
  <c r="C780" i="7"/>
  <c r="D780" i="7"/>
  <c r="C781" i="7"/>
  <c r="D781" i="7"/>
  <c r="C782" i="7"/>
  <c r="D782" i="7"/>
  <c r="C783" i="7"/>
  <c r="D783" i="7"/>
  <c r="C784" i="7"/>
  <c r="D784" i="7"/>
  <c r="C785" i="7"/>
  <c r="D785" i="7"/>
  <c r="C786" i="7"/>
  <c r="D786" i="7"/>
  <c r="C787" i="7"/>
  <c r="D787" i="7"/>
  <c r="C788" i="7"/>
  <c r="D788" i="7"/>
  <c r="C789" i="7"/>
  <c r="D789" i="7"/>
  <c r="C790" i="7"/>
  <c r="D790" i="7"/>
  <c r="C791" i="7"/>
  <c r="D791" i="7"/>
  <c r="C792" i="7"/>
  <c r="D792" i="7"/>
  <c r="C793" i="7"/>
  <c r="D793" i="7"/>
  <c r="C794" i="7"/>
  <c r="D794" i="7"/>
  <c r="C795" i="7"/>
  <c r="D795" i="7"/>
  <c r="C796" i="7"/>
  <c r="D796" i="7"/>
  <c r="C797" i="7"/>
  <c r="D797" i="7"/>
  <c r="C798" i="7"/>
  <c r="D798" i="7"/>
  <c r="C799" i="7"/>
  <c r="D799" i="7"/>
  <c r="C800" i="7"/>
  <c r="D800" i="7"/>
  <c r="C801" i="7"/>
  <c r="D801" i="7"/>
  <c r="C802" i="7"/>
  <c r="D802" i="7"/>
  <c r="C803" i="7"/>
  <c r="D803" i="7"/>
  <c r="C804" i="7"/>
  <c r="D804" i="7"/>
  <c r="C805" i="7"/>
  <c r="D805" i="7"/>
  <c r="C806" i="7"/>
  <c r="D806" i="7"/>
  <c r="C807" i="7"/>
  <c r="D807" i="7"/>
  <c r="C808" i="7"/>
  <c r="D808" i="7"/>
  <c r="C809" i="7"/>
  <c r="D809" i="7"/>
  <c r="C810" i="7"/>
  <c r="D810" i="7"/>
  <c r="C811" i="7"/>
  <c r="D811" i="7"/>
  <c r="C812" i="7"/>
  <c r="D812" i="7"/>
  <c r="C813" i="7"/>
  <c r="D813" i="7"/>
  <c r="C814" i="7"/>
  <c r="D814" i="7"/>
  <c r="C815" i="7"/>
  <c r="D815" i="7"/>
  <c r="C816" i="7"/>
  <c r="D816" i="7"/>
  <c r="C817" i="7"/>
  <c r="D817" i="7"/>
  <c r="C818" i="7"/>
  <c r="D818" i="7"/>
  <c r="C819" i="7"/>
  <c r="D819" i="7"/>
  <c r="C820" i="7"/>
  <c r="D820" i="7"/>
  <c r="C821" i="7"/>
  <c r="D821" i="7"/>
  <c r="C822" i="7"/>
  <c r="D822" i="7"/>
  <c r="C823" i="7"/>
  <c r="D823" i="7"/>
  <c r="C824" i="7"/>
  <c r="D824" i="7"/>
  <c r="C825" i="7"/>
  <c r="D825" i="7"/>
  <c r="C826" i="7"/>
  <c r="D826" i="7"/>
  <c r="C827" i="7"/>
  <c r="D827" i="7"/>
  <c r="C828" i="7"/>
  <c r="D828" i="7"/>
  <c r="C829" i="7"/>
  <c r="D829" i="7"/>
  <c r="C830" i="7"/>
  <c r="D830" i="7"/>
  <c r="C831" i="7"/>
  <c r="D831" i="7"/>
  <c r="C832" i="7"/>
  <c r="D832" i="7"/>
  <c r="C833" i="7"/>
  <c r="D833" i="7"/>
  <c r="C834" i="7"/>
  <c r="D834" i="7"/>
  <c r="C835" i="7"/>
  <c r="D835" i="7"/>
  <c r="C836" i="7"/>
  <c r="D836" i="7"/>
  <c r="C837" i="7"/>
  <c r="D837" i="7"/>
  <c r="C838" i="7"/>
  <c r="D838" i="7"/>
  <c r="C839" i="7"/>
  <c r="D839" i="7"/>
  <c r="C840" i="7"/>
  <c r="D840" i="7"/>
  <c r="C841" i="7"/>
  <c r="D841" i="7"/>
  <c r="C842" i="7"/>
  <c r="D842" i="7"/>
  <c r="C843" i="7"/>
  <c r="D843" i="7"/>
  <c r="C844" i="7"/>
  <c r="D844" i="7"/>
  <c r="C845" i="7"/>
  <c r="D845" i="7"/>
  <c r="C846" i="7"/>
  <c r="D846" i="7"/>
  <c r="C847" i="7"/>
  <c r="D847" i="7"/>
  <c r="C848" i="7"/>
  <c r="D848" i="7"/>
  <c r="C849" i="7"/>
  <c r="D849" i="7"/>
  <c r="C850" i="7"/>
  <c r="D850" i="7"/>
  <c r="C851" i="7"/>
  <c r="D851" i="7"/>
  <c r="C852" i="7"/>
  <c r="D852" i="7"/>
  <c r="C853" i="7"/>
  <c r="D853" i="7"/>
  <c r="C854" i="7"/>
  <c r="D854" i="7"/>
  <c r="C855" i="7"/>
  <c r="D855" i="7"/>
  <c r="C856" i="7"/>
  <c r="D856" i="7"/>
  <c r="C857" i="7"/>
  <c r="D857" i="7"/>
  <c r="C858" i="7"/>
  <c r="D858" i="7"/>
  <c r="C859" i="7"/>
  <c r="D859" i="7"/>
  <c r="C860" i="7"/>
  <c r="D860" i="7"/>
  <c r="C861" i="7"/>
  <c r="D861" i="7"/>
  <c r="C862" i="7"/>
  <c r="D862" i="7"/>
  <c r="C863" i="7"/>
  <c r="D863" i="7"/>
  <c r="C864" i="7"/>
  <c r="D864" i="7"/>
  <c r="C865" i="7"/>
  <c r="D865" i="7"/>
  <c r="C866" i="7"/>
  <c r="D866" i="7"/>
  <c r="C867" i="7"/>
  <c r="D867" i="7"/>
  <c r="C868" i="7"/>
  <c r="D868" i="7"/>
  <c r="C869" i="7"/>
  <c r="D869" i="7"/>
  <c r="C870" i="7"/>
  <c r="D870" i="7"/>
  <c r="C871" i="7"/>
  <c r="D871" i="7"/>
  <c r="C872" i="7"/>
  <c r="D872" i="7"/>
  <c r="C873" i="7"/>
  <c r="D873" i="7"/>
  <c r="C874" i="7"/>
  <c r="D874" i="7"/>
  <c r="C875" i="7"/>
  <c r="D875" i="7"/>
  <c r="C876" i="7"/>
  <c r="D876" i="7"/>
  <c r="C877" i="7"/>
  <c r="D877" i="7"/>
  <c r="C878" i="7"/>
  <c r="D878" i="7"/>
  <c r="C879" i="7"/>
  <c r="D879" i="7"/>
  <c r="C880" i="7"/>
  <c r="D880" i="7"/>
  <c r="C881" i="7"/>
  <c r="D881" i="7"/>
  <c r="C882" i="7"/>
  <c r="D882" i="7"/>
  <c r="C883" i="7"/>
  <c r="D883" i="7"/>
  <c r="C884" i="7"/>
  <c r="D884" i="7"/>
  <c r="C885" i="7"/>
  <c r="D885" i="7"/>
  <c r="C886" i="7"/>
  <c r="D886" i="7"/>
  <c r="C887" i="7"/>
  <c r="D887" i="7"/>
  <c r="C888" i="7"/>
  <c r="D888" i="7"/>
  <c r="C889" i="7"/>
  <c r="D889" i="7"/>
  <c r="C890" i="7"/>
  <c r="D890" i="7"/>
  <c r="C891" i="7"/>
  <c r="D891" i="7"/>
  <c r="C892" i="7"/>
  <c r="D892" i="7"/>
  <c r="C893" i="7"/>
  <c r="D893" i="7"/>
  <c r="C894" i="7"/>
  <c r="D894" i="7"/>
  <c r="C895" i="7"/>
  <c r="D895" i="7"/>
  <c r="C896" i="7"/>
  <c r="D896" i="7"/>
  <c r="C897" i="7"/>
  <c r="D897" i="7"/>
  <c r="C898" i="7"/>
  <c r="D898" i="7"/>
  <c r="C899" i="7"/>
  <c r="D899" i="7"/>
  <c r="C900" i="7"/>
  <c r="D900" i="7"/>
  <c r="C901" i="7"/>
  <c r="D901" i="7"/>
  <c r="C902" i="7"/>
  <c r="D902" i="7"/>
  <c r="C903" i="7"/>
  <c r="D903" i="7"/>
  <c r="C904" i="7"/>
  <c r="D904" i="7"/>
  <c r="C905" i="7"/>
  <c r="D905" i="7"/>
  <c r="C906" i="7"/>
  <c r="D906" i="7"/>
  <c r="C907" i="7"/>
  <c r="D907" i="7"/>
  <c r="C908" i="7"/>
  <c r="D908" i="7"/>
  <c r="C909" i="7"/>
  <c r="D909" i="7"/>
  <c r="C910" i="7"/>
  <c r="D910" i="7"/>
  <c r="C911" i="7"/>
  <c r="D911" i="7"/>
  <c r="C912" i="7"/>
  <c r="D912" i="7"/>
  <c r="C913" i="7"/>
  <c r="D913" i="7"/>
  <c r="C914" i="7"/>
  <c r="D914" i="7"/>
  <c r="C915" i="7"/>
  <c r="D915" i="7"/>
  <c r="C916" i="7"/>
  <c r="D916" i="7"/>
  <c r="C917" i="7"/>
  <c r="D917" i="7"/>
  <c r="C918" i="7"/>
  <c r="D918" i="7"/>
  <c r="C919" i="7"/>
  <c r="D919" i="7"/>
  <c r="C920" i="7"/>
  <c r="D920" i="7"/>
  <c r="C921" i="7"/>
  <c r="D921" i="7"/>
  <c r="C922" i="7"/>
  <c r="D922" i="7"/>
  <c r="C923" i="7"/>
  <c r="D923" i="7"/>
  <c r="C924" i="7"/>
  <c r="D924" i="7"/>
  <c r="C925" i="7"/>
  <c r="D925" i="7"/>
  <c r="C926" i="7"/>
  <c r="D926" i="7"/>
  <c r="C927" i="7"/>
  <c r="D927" i="7"/>
  <c r="C928" i="7"/>
  <c r="D928" i="7"/>
  <c r="C929" i="7"/>
  <c r="D929" i="7"/>
  <c r="C930" i="7"/>
  <c r="D930" i="7"/>
  <c r="C931" i="7"/>
  <c r="D931" i="7"/>
  <c r="C932" i="7"/>
  <c r="D932" i="7"/>
  <c r="C933" i="7"/>
  <c r="D933" i="7"/>
  <c r="C934" i="7"/>
  <c r="D934" i="7"/>
  <c r="C935" i="7"/>
  <c r="D935" i="7"/>
  <c r="C936" i="7"/>
  <c r="D936" i="7"/>
  <c r="C937" i="7"/>
  <c r="D937" i="7"/>
  <c r="C938" i="7"/>
  <c r="D938" i="7"/>
  <c r="C939" i="7"/>
  <c r="D939" i="7"/>
  <c r="C940" i="7"/>
  <c r="D940" i="7"/>
  <c r="C941" i="7"/>
  <c r="D941" i="7"/>
  <c r="C942" i="7"/>
  <c r="D942" i="7"/>
  <c r="C943" i="7"/>
  <c r="D943" i="7"/>
  <c r="C944" i="7"/>
  <c r="D944" i="7"/>
  <c r="C945" i="7"/>
  <c r="D945" i="7"/>
  <c r="C946" i="7"/>
  <c r="D946" i="7"/>
  <c r="C947" i="7"/>
  <c r="D947" i="7"/>
  <c r="C948" i="7"/>
  <c r="D948" i="7"/>
  <c r="C949" i="7"/>
  <c r="D949" i="7"/>
  <c r="C950" i="7"/>
  <c r="D950" i="7"/>
  <c r="C951" i="7"/>
  <c r="D951" i="7"/>
  <c r="C952" i="7"/>
  <c r="D952" i="7"/>
  <c r="C953" i="7"/>
  <c r="D953" i="7"/>
  <c r="C954" i="7"/>
  <c r="D954" i="7"/>
  <c r="C955" i="7"/>
  <c r="D955" i="7"/>
  <c r="C956" i="7"/>
  <c r="D956" i="7"/>
  <c r="C957" i="7"/>
  <c r="D957" i="7"/>
  <c r="C958" i="7"/>
  <c r="D958" i="7"/>
  <c r="C959" i="7"/>
  <c r="D959" i="7"/>
  <c r="C960" i="7"/>
  <c r="D960" i="7"/>
  <c r="C961" i="7"/>
  <c r="D961" i="7"/>
  <c r="C962" i="7"/>
  <c r="D962" i="7"/>
  <c r="C963" i="7"/>
  <c r="D963" i="7"/>
  <c r="C964" i="7"/>
  <c r="D964" i="7"/>
  <c r="C965" i="7"/>
  <c r="D965" i="7"/>
  <c r="C966" i="7"/>
  <c r="D966" i="7"/>
  <c r="C967" i="7"/>
  <c r="D967" i="7"/>
  <c r="C968" i="7"/>
  <c r="D968" i="7"/>
  <c r="C969" i="7"/>
  <c r="D969" i="7"/>
  <c r="C970" i="7"/>
  <c r="D970" i="7"/>
  <c r="C971" i="7"/>
  <c r="D971" i="7"/>
  <c r="C972" i="7"/>
  <c r="D972" i="7"/>
  <c r="C973" i="7"/>
  <c r="D973" i="7"/>
  <c r="C974" i="7"/>
  <c r="D974" i="7"/>
  <c r="C975" i="7"/>
  <c r="D975" i="7"/>
  <c r="C976" i="7"/>
  <c r="D976" i="7"/>
  <c r="C977" i="7"/>
  <c r="D977" i="7"/>
  <c r="C978" i="7"/>
  <c r="D978" i="7"/>
  <c r="C979" i="7"/>
  <c r="D979" i="7"/>
  <c r="C980" i="7"/>
  <c r="D980" i="7"/>
  <c r="C981" i="7"/>
  <c r="D981" i="7"/>
  <c r="C982" i="7"/>
  <c r="D982" i="7"/>
  <c r="C983" i="7"/>
  <c r="D983" i="7"/>
  <c r="C984" i="7"/>
  <c r="D984" i="7"/>
  <c r="C985" i="7"/>
  <c r="D985" i="7"/>
  <c r="C986" i="7"/>
  <c r="D986" i="7"/>
  <c r="C987" i="7"/>
  <c r="D987" i="7"/>
  <c r="C988" i="7"/>
  <c r="D988" i="7"/>
  <c r="C989" i="7"/>
  <c r="D989" i="7"/>
  <c r="C990" i="7"/>
  <c r="D990" i="7"/>
  <c r="C991" i="7"/>
  <c r="D991" i="7"/>
  <c r="C992" i="7"/>
  <c r="D992" i="7"/>
  <c r="C993" i="7"/>
  <c r="D993" i="7"/>
  <c r="C994" i="7"/>
  <c r="D994" i="7"/>
  <c r="C995" i="7"/>
  <c r="D995" i="7"/>
  <c r="C996" i="7"/>
  <c r="D996" i="7"/>
  <c r="C997" i="7"/>
  <c r="D997" i="7"/>
  <c r="C998" i="7"/>
  <c r="D998" i="7"/>
  <c r="C999" i="7"/>
  <c r="D999" i="7"/>
  <c r="C1000" i="7"/>
  <c r="D1000" i="7"/>
  <c r="C1001" i="7"/>
  <c r="D1001" i="7"/>
  <c r="C1002" i="7"/>
  <c r="D1002" i="7"/>
  <c r="C1003" i="7"/>
  <c r="D1003" i="7"/>
  <c r="C1004" i="7"/>
  <c r="D1004" i="7"/>
  <c r="C1005" i="7"/>
  <c r="D1005" i="7"/>
  <c r="C1006" i="7"/>
  <c r="D1006" i="7"/>
  <c r="C1007" i="7"/>
  <c r="D1007" i="7"/>
  <c r="C1008" i="7"/>
  <c r="D1008" i="7"/>
  <c r="C1009" i="7"/>
  <c r="D1009" i="7"/>
  <c r="C1010" i="7"/>
  <c r="D1010" i="7"/>
  <c r="C1011" i="7"/>
  <c r="D1011" i="7"/>
  <c r="C1012" i="7"/>
  <c r="D1012" i="7"/>
  <c r="C1013" i="7"/>
  <c r="D1013" i="7"/>
  <c r="C1014" i="7"/>
  <c r="D1014" i="7"/>
  <c r="C1015" i="7"/>
  <c r="D1015" i="7"/>
  <c r="C1016" i="7"/>
  <c r="D1016" i="7"/>
  <c r="C1017" i="7"/>
  <c r="D1017" i="7"/>
  <c r="C1018" i="7"/>
  <c r="D1018" i="7"/>
  <c r="C1019" i="7"/>
  <c r="D1019" i="7"/>
  <c r="C1020" i="7"/>
  <c r="D1020" i="7"/>
  <c r="C1021" i="7"/>
  <c r="D1021" i="7"/>
  <c r="C1022" i="7"/>
  <c r="D1022" i="7"/>
  <c r="C1023" i="7"/>
  <c r="D1023" i="7"/>
  <c r="C1024" i="7"/>
  <c r="D1024" i="7"/>
  <c r="C1025" i="7"/>
  <c r="D1025" i="7"/>
  <c r="C1026" i="7"/>
  <c r="D1026" i="7"/>
  <c r="C1027" i="7"/>
  <c r="D1027" i="7"/>
  <c r="C1028" i="7"/>
  <c r="D1028" i="7"/>
  <c r="C1029" i="7"/>
  <c r="D1029" i="7"/>
  <c r="C1030" i="7"/>
  <c r="D1030" i="7"/>
  <c r="C1031" i="7"/>
  <c r="D1031" i="7"/>
  <c r="C1032" i="7"/>
  <c r="D1032" i="7"/>
  <c r="C1033" i="7"/>
  <c r="D1033" i="7"/>
  <c r="C1034" i="7"/>
  <c r="D1034" i="7"/>
  <c r="C1035" i="7"/>
  <c r="D1035" i="7"/>
  <c r="C1036" i="7"/>
  <c r="D1036" i="7"/>
  <c r="C1037" i="7"/>
  <c r="D1037" i="7"/>
  <c r="C1038" i="7"/>
  <c r="D1038" i="7"/>
  <c r="C1039" i="7"/>
  <c r="D1039" i="7"/>
  <c r="C1040" i="7"/>
  <c r="D1040" i="7"/>
  <c r="C1041" i="7"/>
  <c r="D1041" i="7"/>
  <c r="C1042" i="7"/>
  <c r="D1042" i="7"/>
  <c r="C1043" i="7"/>
  <c r="D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55" i="7"/>
  <c r="D1055" i="7"/>
  <c r="C1056" i="7"/>
  <c r="D1056" i="7"/>
  <c r="C1057" i="7"/>
  <c r="D1057" i="7"/>
  <c r="C1058" i="7"/>
  <c r="D1058" i="7"/>
  <c r="C1059" i="7"/>
  <c r="D1059" i="7"/>
  <c r="C1060" i="7"/>
  <c r="D1060" i="7"/>
  <c r="C1061" i="7"/>
  <c r="D1061" i="7"/>
  <c r="C1062" i="7"/>
  <c r="D1062" i="7"/>
  <c r="C1063" i="7"/>
  <c r="D1063" i="7"/>
  <c r="C1064" i="7"/>
  <c r="D1064" i="7"/>
  <c r="C1065" i="7"/>
  <c r="D1065" i="7"/>
  <c r="C1066" i="7"/>
  <c r="D1066" i="7"/>
  <c r="C1067" i="7"/>
  <c r="D1067" i="7"/>
  <c r="C2" i="7"/>
  <c r="D2" i="7"/>
  <c r="B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1011" i="7"/>
  <c r="B1012" i="7"/>
  <c r="B1013" i="7"/>
  <c r="B1014" i="7"/>
  <c r="B1015" i="7"/>
  <c r="B1016" i="7"/>
  <c r="B1017" i="7"/>
  <c r="B1018" i="7"/>
  <c r="B1019" i="7"/>
  <c r="B1020" i="7"/>
  <c r="B1021" i="7"/>
  <c r="B1022" i="7"/>
  <c r="B1023" i="7"/>
  <c r="B1024" i="7"/>
  <c r="B1025" i="7"/>
  <c r="B1026" i="7"/>
  <c r="B1027" i="7"/>
  <c r="B1028" i="7"/>
  <c r="B1029" i="7"/>
  <c r="B1030" i="7"/>
  <c r="B1031" i="7"/>
  <c r="B1032" i="7"/>
  <c r="B1033" i="7"/>
  <c r="B1034" i="7"/>
  <c r="B1035" i="7"/>
  <c r="B1036" i="7"/>
  <c r="B1037" i="7"/>
  <c r="B1038" i="7"/>
  <c r="B1039" i="7"/>
  <c r="B1040" i="7"/>
  <c r="B1041" i="7"/>
  <c r="B1042" i="7"/>
  <c r="B1043" i="7"/>
  <c r="B1044" i="7"/>
  <c r="B1045" i="7"/>
  <c r="B1046" i="7"/>
  <c r="B1047" i="7"/>
  <c r="B1048" i="7"/>
  <c r="B1049" i="7"/>
  <c r="B1050" i="7"/>
  <c r="B1051" i="7"/>
  <c r="B1052" i="7"/>
  <c r="B1053" i="7"/>
  <c r="B1054" i="7"/>
  <c r="B1055" i="7"/>
  <c r="B1056" i="7"/>
  <c r="B1057" i="7"/>
  <c r="B1058" i="7"/>
  <c r="B1059" i="7"/>
  <c r="B1060" i="7"/>
  <c r="B1061" i="7"/>
  <c r="B1062" i="7"/>
  <c r="B1063" i="7"/>
  <c r="B1064" i="7"/>
  <c r="B1065" i="7"/>
  <c r="B1066" i="7"/>
  <c r="B1067" i="7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E621" i="7" s="1"/>
  <c r="P523" i="1"/>
  <c r="E622" i="7" s="1"/>
  <c r="P524" i="1"/>
  <c r="E623" i="7" s="1"/>
  <c r="P525" i="1"/>
  <c r="E624" i="7" s="1"/>
  <c r="P526" i="1"/>
  <c r="E625" i="7" s="1"/>
  <c r="P527" i="1"/>
  <c r="E626" i="7" s="1"/>
  <c r="P528" i="1"/>
  <c r="E627" i="7" s="1"/>
  <c r="P529" i="1"/>
  <c r="E628" i="7" s="1"/>
  <c r="P530" i="1"/>
  <c r="E629" i="7" s="1"/>
  <c r="P531" i="1"/>
  <c r="E630" i="7" s="1"/>
  <c r="P532" i="1"/>
  <c r="E631" i="7" s="1"/>
  <c r="P533" i="1"/>
  <c r="E632" i="7" s="1"/>
  <c r="P534" i="1"/>
  <c r="E633" i="7" s="1"/>
  <c r="P535" i="1"/>
  <c r="E634" i="7" s="1"/>
  <c r="P536" i="1"/>
  <c r="E635" i="7" s="1"/>
  <c r="P537" i="1"/>
  <c r="E636" i="7" s="1"/>
  <c r="P538" i="1"/>
  <c r="E637" i="7" s="1"/>
  <c r="P539" i="1"/>
  <c r="E638" i="7" s="1"/>
  <c r="P540" i="1"/>
  <c r="E639" i="7" s="1"/>
  <c r="P541" i="1"/>
  <c r="E640" i="7" s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E1067" i="7" s="1"/>
  <c r="P1287" i="1"/>
  <c r="E1066" i="7" s="1"/>
  <c r="P1288" i="1"/>
  <c r="E1065" i="7" s="1"/>
  <c r="P1289" i="1"/>
  <c r="E1064" i="7" s="1"/>
  <c r="P1290" i="1"/>
  <c r="E1063" i="7" s="1"/>
  <c r="P1291" i="1"/>
  <c r="E1062" i="7" s="1"/>
  <c r="P1292" i="1"/>
  <c r="E1061" i="7" s="1"/>
  <c r="P1293" i="1"/>
  <c r="E1060" i="7" s="1"/>
  <c r="P1294" i="1"/>
  <c r="E1059" i="7" s="1"/>
  <c r="P1295" i="1"/>
  <c r="E1058" i="7" s="1"/>
  <c r="P1296" i="1"/>
  <c r="E1057" i="7" s="1"/>
  <c r="P1297" i="1"/>
  <c r="E1056" i="7" s="1"/>
  <c r="P1298" i="1"/>
  <c r="E1055" i="7" s="1"/>
  <c r="P1299" i="1"/>
  <c r="E1054" i="7" s="1"/>
  <c r="P1300" i="1"/>
  <c r="E1053" i="7" s="1"/>
  <c r="P1301" i="1"/>
  <c r="E1052" i="7" s="1"/>
  <c r="P1302" i="1"/>
  <c r="E1051" i="7" s="1"/>
  <c r="P1303" i="1"/>
  <c r="E1050" i="7" s="1"/>
  <c r="P1304" i="1"/>
  <c r="E1049" i="7" s="1"/>
  <c r="P1305" i="1"/>
  <c r="E1048" i="7" s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E1047" i="7" s="1"/>
  <c r="P2784" i="1"/>
  <c r="E1046" i="7" s="1"/>
  <c r="P2785" i="1"/>
  <c r="E1045" i="7" s="1"/>
  <c r="P2786" i="1"/>
  <c r="E1044" i="7" s="1"/>
  <c r="P2787" i="1"/>
  <c r="E1043" i="7" s="1"/>
  <c r="P2788" i="1"/>
  <c r="E1042" i="7" s="1"/>
  <c r="P2789" i="1"/>
  <c r="E1041" i="7" s="1"/>
  <c r="P2790" i="1"/>
  <c r="E1040" i="7" s="1"/>
  <c r="P2791" i="1"/>
  <c r="E1039" i="7" s="1"/>
  <c r="P2792" i="1"/>
  <c r="E1038" i="7" s="1"/>
  <c r="P2793" i="1"/>
  <c r="E1037" i="7" s="1"/>
  <c r="P2794" i="1"/>
  <c r="E1036" i="7" s="1"/>
  <c r="P2795" i="1"/>
  <c r="E1035" i="7" s="1"/>
  <c r="P2796" i="1"/>
  <c r="E1034" i="7" s="1"/>
  <c r="P2797" i="1"/>
  <c r="E1033" i="7" s="1"/>
  <c r="P2798" i="1"/>
  <c r="E1032" i="7" s="1"/>
  <c r="P2799" i="1"/>
  <c r="E1031" i="7" s="1"/>
  <c r="P2800" i="1"/>
  <c r="E1030" i="7" s="1"/>
  <c r="P2801" i="1"/>
  <c r="E1029" i="7" s="1"/>
  <c r="P2802" i="1"/>
  <c r="E1028" i="7" s="1"/>
  <c r="P2803" i="1"/>
  <c r="E1027" i="7" s="1"/>
  <c r="P2804" i="1"/>
  <c r="E1026" i="7" s="1"/>
  <c r="P2805" i="1"/>
  <c r="E1025" i="7" s="1"/>
  <c r="P2806" i="1"/>
  <c r="E1024" i="7" s="1"/>
  <c r="P2807" i="1"/>
  <c r="E1023" i="7" s="1"/>
  <c r="P2808" i="1"/>
  <c r="E1022" i="7" s="1"/>
  <c r="P2809" i="1"/>
  <c r="E1021" i="7" s="1"/>
  <c r="P2810" i="1"/>
  <c r="E1020" i="7" s="1"/>
  <c r="P2811" i="1"/>
  <c r="E1019" i="7" s="1"/>
  <c r="P2812" i="1"/>
  <c r="E1018" i="7" s="1"/>
  <c r="P2813" i="1"/>
  <c r="E1017" i="7" s="1"/>
  <c r="P2814" i="1"/>
  <c r="E1016" i="7" s="1"/>
  <c r="P2815" i="1"/>
  <c r="E1015" i="7" s="1"/>
  <c r="P2816" i="1"/>
  <c r="E1014" i="7" s="1"/>
  <c r="P2817" i="1"/>
  <c r="E1013" i="7" s="1"/>
  <c r="P2818" i="1"/>
  <c r="E1012" i="7" s="1"/>
  <c r="P2819" i="1"/>
  <c r="E1011" i="7" s="1"/>
  <c r="P2820" i="1"/>
  <c r="E1010" i="7" s="1"/>
  <c r="P2821" i="1"/>
  <c r="E1009" i="7" s="1"/>
  <c r="P2822" i="1"/>
  <c r="E1008" i="7" s="1"/>
  <c r="P2823" i="1"/>
  <c r="E1007" i="7" s="1"/>
  <c r="P2824" i="1"/>
  <c r="E1006" i="7" s="1"/>
  <c r="P2825" i="1"/>
  <c r="E1005" i="7" s="1"/>
  <c r="P2826" i="1"/>
  <c r="E1004" i="7" s="1"/>
  <c r="P2827" i="1"/>
  <c r="E1003" i="7" s="1"/>
  <c r="P2828" i="1"/>
  <c r="E1002" i="7" s="1"/>
  <c r="P2829" i="1"/>
  <c r="E1001" i="7" s="1"/>
  <c r="P2830" i="1"/>
  <c r="E1000" i="7" s="1"/>
  <c r="P2831" i="1"/>
  <c r="E999" i="7" s="1"/>
  <c r="P2832" i="1"/>
  <c r="E998" i="7" s="1"/>
  <c r="P2833" i="1"/>
  <c r="E997" i="7" s="1"/>
  <c r="P2834" i="1"/>
  <c r="E996" i="7" s="1"/>
  <c r="P2835" i="1"/>
  <c r="E995" i="7" s="1"/>
  <c r="P2836" i="1"/>
  <c r="E994" i="7" s="1"/>
  <c r="P2837" i="1"/>
  <c r="E993" i="7" s="1"/>
  <c r="P2838" i="1"/>
  <c r="E992" i="7" s="1"/>
  <c r="P2839" i="1"/>
  <c r="E991" i="7" s="1"/>
  <c r="P2840" i="1"/>
  <c r="E990" i="7" s="1"/>
  <c r="P2841" i="1"/>
  <c r="E989" i="7" s="1"/>
  <c r="P2842" i="1"/>
  <c r="E988" i="7" s="1"/>
  <c r="P2843" i="1"/>
  <c r="E354" i="7" s="1"/>
  <c r="P2844" i="1"/>
  <c r="E353" i="7" s="1"/>
  <c r="P2845" i="1"/>
  <c r="E352" i="7" s="1"/>
  <c r="P2846" i="1"/>
  <c r="E351" i="7" s="1"/>
  <c r="P2847" i="1"/>
  <c r="E350" i="7" s="1"/>
  <c r="P2848" i="1"/>
  <c r="E349" i="7" s="1"/>
  <c r="P2849" i="1"/>
  <c r="E348" i="7" s="1"/>
  <c r="P2850" i="1"/>
  <c r="E347" i="7" s="1"/>
  <c r="P2851" i="1"/>
  <c r="E346" i="7" s="1"/>
  <c r="P2852" i="1"/>
  <c r="E345" i="7" s="1"/>
  <c r="P2853" i="1"/>
  <c r="E344" i="7" s="1"/>
  <c r="P2854" i="1"/>
  <c r="E343" i="7" s="1"/>
  <c r="P2855" i="1"/>
  <c r="E342" i="7" s="1"/>
  <c r="P2856" i="1"/>
  <c r="E341" i="7" s="1"/>
  <c r="P2857" i="1"/>
  <c r="E340" i="7" s="1"/>
  <c r="P2858" i="1"/>
  <c r="E339" i="7" s="1"/>
  <c r="P2859" i="1"/>
  <c r="E338" i="7" s="1"/>
  <c r="P2860" i="1"/>
  <c r="E337" i="7" s="1"/>
  <c r="P2861" i="1"/>
  <c r="E336" i="7" s="1"/>
  <c r="P2862" i="1"/>
  <c r="E335" i="7" s="1"/>
  <c r="P2863" i="1"/>
  <c r="E334" i="7" s="1"/>
  <c r="P2864" i="1"/>
  <c r="E333" i="7" s="1"/>
  <c r="P2865" i="1"/>
  <c r="E332" i="7" s="1"/>
  <c r="P2866" i="1"/>
  <c r="E331" i="7" s="1"/>
  <c r="P2867" i="1"/>
  <c r="E330" i="7" s="1"/>
  <c r="P2868" i="1"/>
  <c r="E329" i="7" s="1"/>
  <c r="P2869" i="1"/>
  <c r="P2870" i="1"/>
  <c r="E327" i="7" s="1"/>
  <c r="P2871" i="1"/>
  <c r="E326" i="7" s="1"/>
  <c r="P2872" i="1"/>
  <c r="E325" i="7" s="1"/>
  <c r="P2873" i="1"/>
  <c r="E324" i="7" s="1"/>
  <c r="P2874" i="1"/>
  <c r="E323" i="7" s="1"/>
  <c r="P2875" i="1"/>
  <c r="E322" i="7" s="1"/>
  <c r="P2876" i="1"/>
  <c r="E321" i="7" s="1"/>
  <c r="P2877" i="1"/>
  <c r="E320" i="7" s="1"/>
  <c r="P2878" i="1"/>
  <c r="E319" i="7" s="1"/>
  <c r="P2879" i="1"/>
  <c r="E318" i="7" s="1"/>
  <c r="P2880" i="1"/>
  <c r="E317" i="7" s="1"/>
  <c r="P2881" i="1"/>
  <c r="E316" i="7" s="1"/>
  <c r="P2882" i="1"/>
  <c r="E315" i="7" s="1"/>
  <c r="P2883" i="1"/>
  <c r="E314" i="7" s="1"/>
  <c r="P2884" i="1"/>
  <c r="E313" i="7" s="1"/>
  <c r="P2885" i="1"/>
  <c r="E312" i="7" s="1"/>
  <c r="P2886" i="1"/>
  <c r="E311" i="7" s="1"/>
  <c r="P2887" i="1"/>
  <c r="E310" i="7" s="1"/>
  <c r="P2888" i="1"/>
  <c r="E309" i="7" s="1"/>
  <c r="P2889" i="1"/>
  <c r="E308" i="7" s="1"/>
  <c r="P2890" i="1"/>
  <c r="E307" i="7" s="1"/>
  <c r="P2891" i="1"/>
  <c r="E306" i="7" s="1"/>
  <c r="P2892" i="1"/>
  <c r="E305" i="7" s="1"/>
  <c r="P2893" i="1"/>
  <c r="E304" i="7" s="1"/>
  <c r="P2894" i="1"/>
  <c r="E303" i="7" s="1"/>
  <c r="P2895" i="1"/>
  <c r="E302" i="7" s="1"/>
  <c r="P2896" i="1"/>
  <c r="E301" i="7" s="1"/>
  <c r="P2897" i="1"/>
  <c r="E300" i="7" s="1"/>
  <c r="P2898" i="1"/>
  <c r="E299" i="7" s="1"/>
  <c r="P2899" i="1"/>
  <c r="E298" i="7" s="1"/>
  <c r="P2900" i="1"/>
  <c r="E297" i="7" s="1"/>
  <c r="P2901" i="1"/>
  <c r="E296" i="7" s="1"/>
  <c r="P2902" i="1"/>
  <c r="E295" i="7" s="1"/>
  <c r="P2903" i="1"/>
  <c r="E294" i="7" s="1"/>
  <c r="P2904" i="1"/>
  <c r="E293" i="7" s="1"/>
  <c r="P2905" i="1"/>
  <c r="E292" i="7" s="1"/>
  <c r="P2906" i="1"/>
  <c r="E291" i="7" s="1"/>
  <c r="P2907" i="1"/>
  <c r="E290" i="7" s="1"/>
  <c r="P2908" i="1"/>
  <c r="E289" i="7" s="1"/>
  <c r="P2909" i="1"/>
  <c r="E288" i="7" s="1"/>
  <c r="P2910" i="1"/>
  <c r="E287" i="7" s="1"/>
  <c r="P2911" i="1"/>
  <c r="E286" i="7" s="1"/>
  <c r="P2912" i="1"/>
  <c r="E285" i="7" s="1"/>
  <c r="P2913" i="1"/>
  <c r="E284" i="7" s="1"/>
  <c r="P2914" i="1"/>
  <c r="E283" i="7" s="1"/>
  <c r="P2915" i="1"/>
  <c r="E282" i="7" s="1"/>
  <c r="P2916" i="1"/>
  <c r="E281" i="7" s="1"/>
  <c r="P2917" i="1"/>
  <c r="E280" i="7" s="1"/>
  <c r="P2918" i="1"/>
  <c r="E279" i="7" s="1"/>
  <c r="P2919" i="1"/>
  <c r="E278" i="7" s="1"/>
  <c r="P2920" i="1"/>
  <c r="E277" i="7" s="1"/>
  <c r="P2921" i="1"/>
  <c r="E276" i="7" s="1"/>
  <c r="P2922" i="1"/>
  <c r="E275" i="7" s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E987" i="7" s="1"/>
  <c r="P2964" i="1"/>
  <c r="E986" i="7" s="1"/>
  <c r="P2965" i="1"/>
  <c r="E985" i="7" s="1"/>
  <c r="P2966" i="1"/>
  <c r="E984" i="7" s="1"/>
  <c r="P2967" i="1"/>
  <c r="E983" i="7" s="1"/>
  <c r="P2968" i="1"/>
  <c r="E982" i="7" s="1"/>
  <c r="P2969" i="1"/>
  <c r="E981" i="7" s="1"/>
  <c r="P2970" i="1"/>
  <c r="E980" i="7" s="1"/>
  <c r="P2971" i="1"/>
  <c r="E979" i="7" s="1"/>
  <c r="P2972" i="1"/>
  <c r="E978" i="7" s="1"/>
  <c r="P2973" i="1"/>
  <c r="E977" i="7" s="1"/>
  <c r="P2974" i="1"/>
  <c r="E976" i="7" s="1"/>
  <c r="P2975" i="1"/>
  <c r="E975" i="7" s="1"/>
  <c r="P2976" i="1"/>
  <c r="E974" i="7" s="1"/>
  <c r="P2977" i="1"/>
  <c r="E973" i="7" s="1"/>
  <c r="P2978" i="1"/>
  <c r="E972" i="7" s="1"/>
  <c r="P2979" i="1"/>
  <c r="E971" i="7" s="1"/>
  <c r="P2980" i="1"/>
  <c r="E970" i="7" s="1"/>
  <c r="P2981" i="1"/>
  <c r="E969" i="7" s="1"/>
  <c r="P2982" i="1"/>
  <c r="E968" i="7" s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E373" i="7" s="1"/>
  <c r="P3131" i="1"/>
  <c r="E372" i="7" s="1"/>
  <c r="P3132" i="1"/>
  <c r="E371" i="7" s="1"/>
  <c r="P3133" i="1"/>
  <c r="E370" i="7" s="1"/>
  <c r="P3134" i="1"/>
  <c r="E369" i="7" s="1"/>
  <c r="P3135" i="1"/>
  <c r="E368" i="7" s="1"/>
  <c r="P3136" i="1"/>
  <c r="E367" i="7" s="1"/>
  <c r="P3137" i="1"/>
  <c r="E366" i="7" s="1"/>
  <c r="P3138" i="1"/>
  <c r="E365" i="7" s="1"/>
  <c r="P3139" i="1"/>
  <c r="E364" i="7" s="1"/>
  <c r="P3140" i="1"/>
  <c r="E363" i="7" s="1"/>
  <c r="P3141" i="1"/>
  <c r="E362" i="7" s="1"/>
  <c r="P3142" i="1"/>
  <c r="E361" i="7" s="1"/>
  <c r="P3143" i="1"/>
  <c r="E360" i="7" s="1"/>
  <c r="P3144" i="1"/>
  <c r="E359" i="7" s="1"/>
  <c r="P3145" i="1"/>
  <c r="E358" i="7" s="1"/>
  <c r="P3146" i="1"/>
  <c r="E357" i="7" s="1"/>
  <c r="P3147" i="1"/>
  <c r="E356" i="7" s="1"/>
  <c r="P3148" i="1"/>
  <c r="E355" i="7" s="1"/>
  <c r="P3149" i="1"/>
  <c r="E967" i="7" s="1"/>
  <c r="P3150" i="1"/>
  <c r="E966" i="7" s="1"/>
  <c r="P3151" i="1"/>
  <c r="E965" i="7" s="1"/>
  <c r="P3152" i="1"/>
  <c r="E964" i="7" s="1"/>
  <c r="P3153" i="1"/>
  <c r="E963" i="7" s="1"/>
  <c r="P3154" i="1"/>
  <c r="E962" i="7" s="1"/>
  <c r="P3155" i="1"/>
  <c r="E961" i="7" s="1"/>
  <c r="P3156" i="1"/>
  <c r="E960" i="7" s="1"/>
  <c r="P3157" i="1"/>
  <c r="E959" i="7" s="1"/>
  <c r="P3158" i="1"/>
  <c r="E958" i="7" s="1"/>
  <c r="P3159" i="1"/>
  <c r="E957" i="7" s="1"/>
  <c r="P3160" i="1"/>
  <c r="E956" i="7" s="1"/>
  <c r="P3161" i="1"/>
  <c r="E955" i="7" s="1"/>
  <c r="P3162" i="1"/>
  <c r="E954" i="7" s="1"/>
  <c r="P3163" i="1"/>
  <c r="E953" i="7" s="1"/>
  <c r="P3164" i="1"/>
  <c r="E952" i="7" s="1"/>
  <c r="P3165" i="1"/>
  <c r="E951" i="7" s="1"/>
  <c r="P3166" i="1"/>
  <c r="E950" i="7" s="1"/>
  <c r="P3167" i="1"/>
  <c r="E949" i="7" s="1"/>
  <c r="P3168" i="1"/>
  <c r="E948" i="7" s="1"/>
  <c r="P3169" i="1"/>
  <c r="E947" i="7" s="1"/>
  <c r="P3170" i="1"/>
  <c r="E946" i="7" s="1"/>
  <c r="P3171" i="1"/>
  <c r="E945" i="7" s="1"/>
  <c r="P3172" i="1"/>
  <c r="E944" i="7" s="1"/>
  <c r="P3173" i="1"/>
  <c r="E943" i="7" s="1"/>
  <c r="P3174" i="1"/>
  <c r="E942" i="7" s="1"/>
  <c r="P3175" i="1"/>
  <c r="E941" i="7" s="1"/>
  <c r="P3176" i="1"/>
  <c r="E940" i="7" s="1"/>
  <c r="P3177" i="1"/>
  <c r="E939" i="7" s="1"/>
  <c r="P3178" i="1"/>
  <c r="E938" i="7" s="1"/>
  <c r="P3179" i="1"/>
  <c r="E937" i="7" s="1"/>
  <c r="P3180" i="1"/>
  <c r="E936" i="7" s="1"/>
  <c r="P3181" i="1"/>
  <c r="E935" i="7" s="1"/>
  <c r="P3182" i="1"/>
  <c r="E934" i="7" s="1"/>
  <c r="P3183" i="1"/>
  <c r="E933" i="7" s="1"/>
  <c r="P3184" i="1"/>
  <c r="E932" i="7" s="1"/>
  <c r="P3185" i="1"/>
  <c r="E931" i="7" s="1"/>
  <c r="P3186" i="1"/>
  <c r="E930" i="7" s="1"/>
  <c r="P3187" i="1"/>
  <c r="E929" i="7" s="1"/>
  <c r="P3188" i="1"/>
  <c r="E928" i="7" s="1"/>
  <c r="P3189" i="1"/>
  <c r="E927" i="7" s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E926" i="7" s="1"/>
  <c r="P3211" i="1"/>
  <c r="E925" i="7" s="1"/>
  <c r="P3212" i="1"/>
  <c r="E924" i="7" s="1"/>
  <c r="P3213" i="1"/>
  <c r="E923" i="7" s="1"/>
  <c r="P3214" i="1"/>
  <c r="E922" i="7" s="1"/>
  <c r="P3215" i="1"/>
  <c r="E921" i="7" s="1"/>
  <c r="P3216" i="1"/>
  <c r="E920" i="7" s="1"/>
  <c r="P3217" i="1"/>
  <c r="E919" i="7" s="1"/>
  <c r="P3218" i="1"/>
  <c r="E918" i="7" s="1"/>
  <c r="P3219" i="1"/>
  <c r="E917" i="7" s="1"/>
  <c r="P3220" i="1"/>
  <c r="E916" i="7" s="1"/>
  <c r="P3221" i="1"/>
  <c r="E915" i="7" s="1"/>
  <c r="P3222" i="1"/>
  <c r="E914" i="7" s="1"/>
  <c r="P3223" i="1"/>
  <c r="E913" i="7" s="1"/>
  <c r="P3224" i="1"/>
  <c r="E912" i="7" s="1"/>
  <c r="P3225" i="1"/>
  <c r="E911" i="7" s="1"/>
  <c r="P3226" i="1"/>
  <c r="E910" i="7" s="1"/>
  <c r="P3227" i="1"/>
  <c r="E909" i="7" s="1"/>
  <c r="P3228" i="1"/>
  <c r="E908" i="7" s="1"/>
  <c r="P3229" i="1"/>
  <c r="E907" i="7" s="1"/>
  <c r="P3230" i="1"/>
  <c r="E906" i="7" s="1"/>
  <c r="P3231" i="1"/>
  <c r="E905" i="7" s="1"/>
  <c r="P3232" i="1"/>
  <c r="E904" i="7" s="1"/>
  <c r="P3233" i="1"/>
  <c r="E903" i="7" s="1"/>
  <c r="P3234" i="1"/>
  <c r="E902" i="7" s="1"/>
  <c r="P3235" i="1"/>
  <c r="E901" i="7" s="1"/>
  <c r="P3236" i="1"/>
  <c r="E900" i="7" s="1"/>
  <c r="P3237" i="1"/>
  <c r="E899" i="7" s="1"/>
  <c r="P3238" i="1"/>
  <c r="E898" i="7" s="1"/>
  <c r="P3239" i="1"/>
  <c r="E897" i="7" s="1"/>
  <c r="P3240" i="1"/>
  <c r="E896" i="7" s="1"/>
  <c r="P3241" i="1"/>
  <c r="E895" i="7" s="1"/>
  <c r="P3242" i="1"/>
  <c r="E894" i="7" s="1"/>
  <c r="P3243" i="1"/>
  <c r="E893" i="7" s="1"/>
  <c r="P3244" i="1"/>
  <c r="E892" i="7" s="1"/>
  <c r="P3245" i="1"/>
  <c r="E891" i="7" s="1"/>
  <c r="P3246" i="1"/>
  <c r="E890" i="7" s="1"/>
  <c r="P3247" i="1"/>
  <c r="E889" i="7" s="1"/>
  <c r="P3248" i="1"/>
  <c r="E888" i="7" s="1"/>
  <c r="P3249" i="1"/>
  <c r="E887" i="7" s="1"/>
  <c r="P3250" i="1"/>
  <c r="E886" i="7" s="1"/>
  <c r="P3251" i="1"/>
  <c r="E885" i="7" s="1"/>
  <c r="P3252" i="1"/>
  <c r="E884" i="7" s="1"/>
  <c r="P3253" i="1"/>
  <c r="E883" i="7" s="1"/>
  <c r="P3254" i="1"/>
  <c r="E882" i="7" s="1"/>
  <c r="P3255" i="1"/>
  <c r="E881" i="7" s="1"/>
  <c r="P3256" i="1"/>
  <c r="E880" i="7" s="1"/>
  <c r="P3257" i="1"/>
  <c r="E879" i="7" s="1"/>
  <c r="P3258" i="1"/>
  <c r="E878" i="7" s="1"/>
  <c r="P3259" i="1"/>
  <c r="E877" i="7" s="1"/>
  <c r="P3260" i="1"/>
  <c r="E876" i="7" s="1"/>
  <c r="P3261" i="1"/>
  <c r="E875" i="7" s="1"/>
  <c r="P3262" i="1"/>
  <c r="E874" i="7" s="1"/>
  <c r="P3263" i="1"/>
  <c r="E873" i="7" s="1"/>
  <c r="P3264" i="1"/>
  <c r="E872" i="7" s="1"/>
  <c r="P3265" i="1"/>
  <c r="E871" i="7" s="1"/>
  <c r="P3266" i="1"/>
  <c r="E870" i="7" s="1"/>
  <c r="P3267" i="1"/>
  <c r="E869" i="7" s="1"/>
  <c r="P3268" i="1"/>
  <c r="E868" i="7" s="1"/>
  <c r="P3269" i="1"/>
  <c r="E867" i="7" s="1"/>
  <c r="P3270" i="1"/>
  <c r="E866" i="7" s="1"/>
  <c r="P3271" i="1"/>
  <c r="E865" i="7" s="1"/>
  <c r="P3272" i="1"/>
  <c r="E864" i="7" s="1"/>
  <c r="P3273" i="1"/>
  <c r="E863" i="7" s="1"/>
  <c r="P3274" i="1"/>
  <c r="E862" i="7" s="1"/>
  <c r="P3275" i="1"/>
  <c r="E861" i="7" s="1"/>
  <c r="P3276" i="1"/>
  <c r="E860" i="7" s="1"/>
  <c r="P3277" i="1"/>
  <c r="E859" i="7" s="1"/>
  <c r="P3278" i="1"/>
  <c r="E858" i="7" s="1"/>
  <c r="P3279" i="1"/>
  <c r="E857" i="7" s="1"/>
  <c r="P3280" i="1"/>
  <c r="E856" i="7" s="1"/>
  <c r="P3281" i="1"/>
  <c r="E855" i="7" s="1"/>
  <c r="P3282" i="1"/>
  <c r="E854" i="7" s="1"/>
  <c r="P3283" i="1"/>
  <c r="E853" i="7" s="1"/>
  <c r="P3284" i="1"/>
  <c r="E852" i="7" s="1"/>
  <c r="P3285" i="1"/>
  <c r="E851" i="7" s="1"/>
  <c r="P3286" i="1"/>
  <c r="E850" i="7" s="1"/>
  <c r="P3287" i="1"/>
  <c r="E849" i="7" s="1"/>
  <c r="P3288" i="1"/>
  <c r="E848" i="7" s="1"/>
  <c r="P3289" i="1"/>
  <c r="E847" i="7" s="1"/>
  <c r="P3290" i="1"/>
  <c r="E846" i="7" s="1"/>
  <c r="P3291" i="1"/>
  <c r="E845" i="7" s="1"/>
  <c r="P3292" i="1"/>
  <c r="E844" i="7" s="1"/>
  <c r="P3293" i="1"/>
  <c r="E843" i="7" s="1"/>
  <c r="P3294" i="1"/>
  <c r="E842" i="7" s="1"/>
  <c r="P3295" i="1"/>
  <c r="E841" i="7" s="1"/>
  <c r="P3296" i="1"/>
  <c r="E840" i="7" s="1"/>
  <c r="P3297" i="1"/>
  <c r="E839" i="7" s="1"/>
  <c r="P3298" i="1"/>
  <c r="E838" i="7" s="1"/>
  <c r="P3299" i="1"/>
  <c r="E837" i="7" s="1"/>
  <c r="P3300" i="1"/>
  <c r="E836" i="7" s="1"/>
  <c r="P3301" i="1"/>
  <c r="E835" i="7" s="1"/>
  <c r="P3302" i="1"/>
  <c r="E834" i="7" s="1"/>
  <c r="P3303" i="1"/>
  <c r="E833" i="7" s="1"/>
  <c r="P3304" i="1"/>
  <c r="E832" i="7" s="1"/>
  <c r="P3305" i="1"/>
  <c r="E831" i="7" s="1"/>
  <c r="P3306" i="1"/>
  <c r="E830" i="7" s="1"/>
  <c r="P3307" i="1"/>
  <c r="E829" i="7" s="1"/>
  <c r="P3308" i="1"/>
  <c r="E828" i="7" s="1"/>
  <c r="P3309" i="1"/>
  <c r="E827" i="7" s="1"/>
  <c r="P3310" i="1"/>
  <c r="E826" i="7" s="1"/>
  <c r="P3311" i="1"/>
  <c r="E825" i="7" s="1"/>
  <c r="P3312" i="1"/>
  <c r="E824" i="7" s="1"/>
  <c r="P3313" i="1"/>
  <c r="E823" i="7" s="1"/>
  <c r="P3314" i="1"/>
  <c r="E822" i="7" s="1"/>
  <c r="P3315" i="1"/>
  <c r="E821" i="7" s="1"/>
  <c r="P3316" i="1"/>
  <c r="E820" i="7" s="1"/>
  <c r="P3317" i="1"/>
  <c r="E819" i="7" s="1"/>
  <c r="P3318" i="1"/>
  <c r="E818" i="7" s="1"/>
  <c r="P3319" i="1"/>
  <c r="E817" i="7" s="1"/>
  <c r="P3320" i="1"/>
  <c r="E816" i="7" s="1"/>
  <c r="P3321" i="1"/>
  <c r="E815" i="7" s="1"/>
  <c r="P3322" i="1"/>
  <c r="E814" i="7" s="1"/>
  <c r="P3323" i="1"/>
  <c r="E813" i="7" s="1"/>
  <c r="P3324" i="1"/>
  <c r="E812" i="7" s="1"/>
  <c r="P3325" i="1"/>
  <c r="E811" i="7" s="1"/>
  <c r="P3326" i="1"/>
  <c r="E810" i="7" s="1"/>
  <c r="P3327" i="1"/>
  <c r="E809" i="7" s="1"/>
  <c r="P3328" i="1"/>
  <c r="E808" i="7" s="1"/>
  <c r="P3329" i="1"/>
  <c r="E807" i="7" s="1"/>
  <c r="P3330" i="1"/>
  <c r="E806" i="7" s="1"/>
  <c r="P3331" i="1"/>
  <c r="E805" i="7" s="1"/>
  <c r="P3332" i="1"/>
  <c r="E804" i="7" s="1"/>
  <c r="P3333" i="1"/>
  <c r="E803" i="7" s="1"/>
  <c r="P3334" i="1"/>
  <c r="E802" i="7" s="1"/>
  <c r="P3335" i="1"/>
  <c r="E801" i="7" s="1"/>
  <c r="P3336" i="1"/>
  <c r="E800" i="7" s="1"/>
  <c r="P3337" i="1"/>
  <c r="E799" i="7" s="1"/>
  <c r="P3338" i="1"/>
  <c r="E798" i="7" s="1"/>
  <c r="P3339" i="1"/>
  <c r="E797" i="7" s="1"/>
  <c r="P3340" i="1"/>
  <c r="E796" i="7" s="1"/>
  <c r="P3341" i="1"/>
  <c r="E795" i="7" s="1"/>
  <c r="P3342" i="1"/>
  <c r="E794" i="7" s="1"/>
  <c r="P3343" i="1"/>
  <c r="E793" i="7" s="1"/>
  <c r="P3344" i="1"/>
  <c r="E792" i="7" s="1"/>
  <c r="P3345" i="1"/>
  <c r="E791" i="7" s="1"/>
  <c r="P3346" i="1"/>
  <c r="E790" i="7" s="1"/>
  <c r="P3347" i="1"/>
  <c r="E789" i="7" s="1"/>
  <c r="P3348" i="1"/>
  <c r="E788" i="7" s="1"/>
  <c r="P3349" i="1"/>
  <c r="E787" i="7" s="1"/>
  <c r="P3350" i="1"/>
  <c r="P3351" i="1"/>
  <c r="E785" i="7" s="1"/>
  <c r="P3352" i="1"/>
  <c r="E784" i="7" s="1"/>
  <c r="P3353" i="1"/>
  <c r="E783" i="7" s="1"/>
  <c r="P3354" i="1"/>
  <c r="E782" i="7" s="1"/>
  <c r="P3355" i="1"/>
  <c r="E781" i="7" s="1"/>
  <c r="P3356" i="1"/>
  <c r="E780" i="7" s="1"/>
  <c r="P3357" i="1"/>
  <c r="E779" i="7" s="1"/>
  <c r="P3358" i="1"/>
  <c r="E778" i="7" s="1"/>
  <c r="P3359" i="1"/>
  <c r="E777" i="7" s="1"/>
  <c r="P3360" i="1"/>
  <c r="E776" i="7" s="1"/>
  <c r="P3361" i="1"/>
  <c r="E134" i="7" s="1"/>
  <c r="P3362" i="1"/>
  <c r="E774" i="7" s="1"/>
  <c r="P3363" i="1"/>
  <c r="E773" i="7" s="1"/>
  <c r="P3364" i="1"/>
  <c r="E772" i="7" s="1"/>
  <c r="P3365" i="1"/>
  <c r="E771" i="7" s="1"/>
  <c r="P3366" i="1"/>
  <c r="E770" i="7" s="1"/>
  <c r="P3367" i="1"/>
  <c r="E769" i="7" s="1"/>
  <c r="P3368" i="1"/>
  <c r="E768" i="7" s="1"/>
  <c r="P3369" i="1"/>
  <c r="E767" i="7" s="1"/>
  <c r="P3370" i="1"/>
  <c r="E766" i="7" s="1"/>
  <c r="P3371" i="1"/>
  <c r="E765" i="7" s="1"/>
  <c r="P3372" i="1"/>
  <c r="E764" i="7" s="1"/>
  <c r="P3373" i="1"/>
  <c r="E763" i="7" s="1"/>
  <c r="P3374" i="1"/>
  <c r="E762" i="7" s="1"/>
  <c r="P3375" i="1"/>
  <c r="E761" i="7" s="1"/>
  <c r="P3376" i="1"/>
  <c r="E760" i="7" s="1"/>
  <c r="P3377" i="1"/>
  <c r="E759" i="7" s="1"/>
  <c r="P3378" i="1"/>
  <c r="E758" i="7" s="1"/>
  <c r="P3379" i="1"/>
  <c r="E757" i="7" s="1"/>
  <c r="P3380" i="1"/>
  <c r="E756" i="7" s="1"/>
  <c r="P3381" i="1"/>
  <c r="E755" i="7" s="1"/>
  <c r="P3382" i="1"/>
  <c r="E754" i="7" s="1"/>
  <c r="P3383" i="1"/>
  <c r="E753" i="7" s="1"/>
  <c r="P3384" i="1"/>
  <c r="E752" i="7" s="1"/>
  <c r="P3385" i="1"/>
  <c r="E751" i="7" s="1"/>
  <c r="P3386" i="1"/>
  <c r="E750" i="7" s="1"/>
  <c r="P3387" i="1"/>
  <c r="E749" i="7" s="1"/>
  <c r="P3388" i="1"/>
  <c r="E748" i="7" s="1"/>
  <c r="P3389" i="1"/>
  <c r="E747" i="7" s="1"/>
  <c r="P3390" i="1"/>
  <c r="E746" i="7" s="1"/>
  <c r="P3391" i="1"/>
  <c r="E745" i="7" s="1"/>
  <c r="P3392" i="1"/>
  <c r="E744" i="7" s="1"/>
  <c r="P3393" i="1"/>
  <c r="E743" i="7" s="1"/>
  <c r="P3394" i="1"/>
  <c r="E742" i="7" s="1"/>
  <c r="P3395" i="1"/>
  <c r="E741" i="7" s="1"/>
  <c r="P3396" i="1"/>
  <c r="E740" i="7" s="1"/>
  <c r="P3397" i="1"/>
  <c r="E739" i="7" s="1"/>
  <c r="P3398" i="1"/>
  <c r="E738" i="7" s="1"/>
  <c r="P3399" i="1"/>
  <c r="E737" i="7" s="1"/>
  <c r="P3400" i="1"/>
  <c r="E736" i="7" s="1"/>
  <c r="P3401" i="1"/>
  <c r="E735" i="7" s="1"/>
  <c r="P3402" i="1"/>
  <c r="E734" i="7" s="1"/>
  <c r="P3403" i="1"/>
  <c r="E733" i="7" s="1"/>
  <c r="P3404" i="1"/>
  <c r="E732" i="7" s="1"/>
  <c r="P3405" i="1"/>
  <c r="E731" i="7" s="1"/>
  <c r="P3406" i="1"/>
  <c r="E730" i="7" s="1"/>
  <c r="P3407" i="1"/>
  <c r="E729" i="7" s="1"/>
  <c r="P3408" i="1"/>
  <c r="E728" i="7" s="1"/>
  <c r="P3409" i="1"/>
  <c r="E727" i="7" s="1"/>
  <c r="P3410" i="1"/>
  <c r="E726" i="7" s="1"/>
  <c r="P3411" i="1"/>
  <c r="E725" i="7" s="1"/>
  <c r="P3412" i="1"/>
  <c r="E724" i="7" s="1"/>
  <c r="P3413" i="1"/>
  <c r="E723" i="7" s="1"/>
  <c r="P3414" i="1"/>
  <c r="E722" i="7" s="1"/>
  <c r="P3415" i="1"/>
  <c r="E721" i="7" s="1"/>
  <c r="P3416" i="1"/>
  <c r="E720" i="7" s="1"/>
  <c r="P3417" i="1"/>
  <c r="E719" i="7" s="1"/>
  <c r="P3418" i="1"/>
  <c r="E718" i="7" s="1"/>
  <c r="P3419" i="1"/>
  <c r="E717" i="7" s="1"/>
  <c r="P3420" i="1"/>
  <c r="E716" i="7" s="1"/>
  <c r="P3421" i="1"/>
  <c r="E715" i="7" s="1"/>
  <c r="P3422" i="1"/>
  <c r="E714" i="7" s="1"/>
  <c r="P3423" i="1"/>
  <c r="E713" i="7" s="1"/>
  <c r="P3424" i="1"/>
  <c r="E712" i="7" s="1"/>
  <c r="P3425" i="1"/>
  <c r="E711" i="7" s="1"/>
  <c r="P3426" i="1"/>
  <c r="E710" i="7" s="1"/>
  <c r="P3427" i="1"/>
  <c r="E709" i="7" s="1"/>
  <c r="P3428" i="1"/>
  <c r="E708" i="7" s="1"/>
  <c r="P3429" i="1"/>
  <c r="E707" i="7" s="1"/>
  <c r="P3430" i="1"/>
  <c r="E706" i="7" s="1"/>
  <c r="P3431" i="1"/>
  <c r="E705" i="7" s="1"/>
  <c r="P3432" i="1"/>
  <c r="E704" i="7" s="1"/>
  <c r="P3433" i="1"/>
  <c r="E703" i="7" s="1"/>
  <c r="P3434" i="1"/>
  <c r="E702" i="7" s="1"/>
  <c r="P3435" i="1"/>
  <c r="E701" i="7" s="1"/>
  <c r="P3436" i="1"/>
  <c r="E700" i="7" s="1"/>
  <c r="P3437" i="1"/>
  <c r="E699" i="7" s="1"/>
  <c r="P3438" i="1"/>
  <c r="E698" i="7" s="1"/>
  <c r="P3439" i="1"/>
  <c r="E697" i="7" s="1"/>
  <c r="P3440" i="1"/>
  <c r="E696" i="7" s="1"/>
  <c r="P3441" i="1"/>
  <c r="E695" i="7" s="1"/>
  <c r="P3442" i="1"/>
  <c r="E500" i="7" s="1"/>
  <c r="P3443" i="1"/>
  <c r="E693" i="7" s="1"/>
  <c r="P3444" i="1"/>
  <c r="E692" i="7" s="1"/>
  <c r="P3445" i="1"/>
  <c r="E691" i="7" s="1"/>
  <c r="P3446" i="1"/>
  <c r="E690" i="7" s="1"/>
  <c r="P3447" i="1"/>
  <c r="E689" i="7" s="1"/>
  <c r="P3448" i="1"/>
  <c r="E688" i="7" s="1"/>
  <c r="P3449" i="1"/>
  <c r="E687" i="7" s="1"/>
  <c r="P3450" i="1"/>
  <c r="E686" i="7" s="1"/>
  <c r="P3451" i="1"/>
  <c r="E685" i="7" s="1"/>
  <c r="P3452" i="1"/>
  <c r="E684" i="7" s="1"/>
  <c r="P3453" i="1"/>
  <c r="E683" i="7" s="1"/>
  <c r="P3454" i="1"/>
  <c r="E682" i="7" s="1"/>
  <c r="P3455" i="1"/>
  <c r="E681" i="7" s="1"/>
  <c r="P3456" i="1"/>
  <c r="E680" i="7" s="1"/>
  <c r="P3457" i="1"/>
  <c r="E679" i="7" s="1"/>
  <c r="P3458" i="1"/>
  <c r="E678" i="7" s="1"/>
  <c r="P3459" i="1"/>
  <c r="E677" i="7" s="1"/>
  <c r="P3460" i="1"/>
  <c r="E676" i="7" s="1"/>
  <c r="P3461" i="1"/>
  <c r="E675" i="7" s="1"/>
  <c r="P3462" i="1"/>
  <c r="E674" i="7" s="1"/>
  <c r="P3463" i="1"/>
  <c r="E673" i="7" s="1"/>
  <c r="P3464" i="1"/>
  <c r="E672" i="7" s="1"/>
  <c r="P3465" i="1"/>
  <c r="E671" i="7" s="1"/>
  <c r="P3466" i="1"/>
  <c r="E670" i="7" s="1"/>
  <c r="P3467" i="1"/>
  <c r="E669" i="7" s="1"/>
  <c r="P3468" i="1"/>
  <c r="E668" i="7" s="1"/>
  <c r="P3469" i="1"/>
  <c r="E667" i="7" s="1"/>
  <c r="P3470" i="1"/>
  <c r="E666" i="7" s="1"/>
  <c r="P3471" i="1"/>
  <c r="E665" i="7" s="1"/>
  <c r="P3472" i="1"/>
  <c r="E664" i="7" s="1"/>
  <c r="P3473" i="1"/>
  <c r="E663" i="7" s="1"/>
  <c r="P3474" i="1"/>
  <c r="E662" i="7" s="1"/>
  <c r="P3475" i="1"/>
  <c r="E661" i="7" s="1"/>
  <c r="P3476" i="1"/>
  <c r="E660" i="7" s="1"/>
  <c r="P3477" i="1"/>
  <c r="E659" i="7" s="1"/>
  <c r="P3478" i="1"/>
  <c r="E658" i="7" s="1"/>
  <c r="P3479" i="1"/>
  <c r="E657" i="7" s="1"/>
  <c r="P3480" i="1"/>
  <c r="P3481" i="1"/>
  <c r="E655" i="7" s="1"/>
  <c r="P3482" i="1"/>
  <c r="E654" i="7" s="1"/>
  <c r="P3483" i="1"/>
  <c r="E653" i="7" s="1"/>
  <c r="P3484" i="1"/>
  <c r="E652" i="7" s="1"/>
  <c r="P3485" i="1"/>
  <c r="E651" i="7" s="1"/>
  <c r="P3486" i="1"/>
  <c r="E650" i="7" s="1"/>
  <c r="P3487" i="1"/>
  <c r="E649" i="7" s="1"/>
  <c r="P3488" i="1"/>
  <c r="E648" i="7" s="1"/>
  <c r="P3489" i="1"/>
  <c r="E647" i="7" s="1"/>
  <c r="P3490" i="1"/>
  <c r="E646" i="7" s="1"/>
  <c r="P3491" i="1"/>
  <c r="E645" i="7" s="1"/>
  <c r="P3492" i="1"/>
  <c r="E644" i="7" s="1"/>
  <c r="P3493" i="1"/>
  <c r="E643" i="7" s="1"/>
  <c r="P3494" i="1"/>
  <c r="E642" i="7" s="1"/>
  <c r="P3495" i="1"/>
  <c r="E641" i="7" s="1"/>
  <c r="P3496" i="1"/>
  <c r="E620" i="7" s="1"/>
  <c r="P3497" i="1"/>
  <c r="E619" i="7" s="1"/>
  <c r="P3498" i="1"/>
  <c r="E618" i="7" s="1"/>
  <c r="P3499" i="1"/>
  <c r="E617" i="7" s="1"/>
  <c r="P3500" i="1"/>
  <c r="E616" i="7" s="1"/>
  <c r="P3501" i="1"/>
  <c r="E615" i="7" s="1"/>
  <c r="P3502" i="1"/>
  <c r="E614" i="7" s="1"/>
  <c r="P3503" i="1"/>
  <c r="E613" i="7" s="1"/>
  <c r="P3504" i="1"/>
  <c r="E612" i="7" s="1"/>
  <c r="P3505" i="1"/>
  <c r="E611" i="7" s="1"/>
  <c r="P3506" i="1"/>
  <c r="E610" i="7" s="1"/>
  <c r="P3507" i="1"/>
  <c r="E609" i="7" s="1"/>
  <c r="P3508" i="1"/>
  <c r="E608" i="7" s="1"/>
  <c r="P3509" i="1"/>
  <c r="E607" i="7" s="1"/>
  <c r="P3510" i="1"/>
  <c r="E606" i="7" s="1"/>
  <c r="P3511" i="1"/>
  <c r="E605" i="7" s="1"/>
  <c r="P3512" i="1"/>
  <c r="E604" i="7" s="1"/>
  <c r="P3513" i="1"/>
  <c r="E603" i="7" s="1"/>
  <c r="P3514" i="1"/>
  <c r="E602" i="7" s="1"/>
  <c r="P3515" i="1"/>
  <c r="E601" i="7" s="1"/>
  <c r="P3516" i="1"/>
  <c r="E600" i="7" s="1"/>
  <c r="P3517" i="1"/>
  <c r="E599" i="7" s="1"/>
  <c r="P3518" i="1"/>
  <c r="E598" i="7" s="1"/>
  <c r="P3519" i="1"/>
  <c r="E597" i="7" s="1"/>
  <c r="P3520" i="1"/>
  <c r="E596" i="7" s="1"/>
  <c r="P3521" i="1"/>
  <c r="E595" i="7" s="1"/>
  <c r="P3522" i="1"/>
  <c r="E594" i="7" s="1"/>
  <c r="P3523" i="1"/>
  <c r="E593" i="7" s="1"/>
  <c r="P3524" i="1"/>
  <c r="E592" i="7" s="1"/>
  <c r="P3525" i="1"/>
  <c r="E591" i="7" s="1"/>
  <c r="P3526" i="1"/>
  <c r="E590" i="7" s="1"/>
  <c r="P3527" i="1"/>
  <c r="E589" i="7" s="1"/>
  <c r="P3528" i="1"/>
  <c r="E588" i="7" s="1"/>
  <c r="P3529" i="1"/>
  <c r="E587" i="7" s="1"/>
  <c r="P3530" i="1"/>
  <c r="E586" i="7" s="1"/>
  <c r="P3531" i="1"/>
  <c r="E585" i="7" s="1"/>
  <c r="P3532" i="1"/>
  <c r="E584" i="7" s="1"/>
  <c r="P3533" i="1"/>
  <c r="E583" i="7" s="1"/>
  <c r="P3534" i="1"/>
  <c r="E582" i="7" s="1"/>
  <c r="P3535" i="1"/>
  <c r="E581" i="7" s="1"/>
  <c r="P3536" i="1"/>
  <c r="E580" i="7" s="1"/>
  <c r="P3537" i="1"/>
  <c r="E579" i="7" s="1"/>
  <c r="P3538" i="1"/>
  <c r="E578" i="7" s="1"/>
  <c r="P3539" i="1"/>
  <c r="E577" i="7" s="1"/>
  <c r="P3540" i="1"/>
  <c r="E576" i="7" s="1"/>
  <c r="P3541" i="1"/>
  <c r="E575" i="7" s="1"/>
  <c r="P3542" i="1"/>
  <c r="E574" i="7" s="1"/>
  <c r="P3543" i="1"/>
  <c r="E573" i="7" s="1"/>
  <c r="P3544" i="1"/>
  <c r="E572" i="7" s="1"/>
  <c r="P3545" i="1"/>
  <c r="E571" i="7" s="1"/>
  <c r="P3546" i="1"/>
  <c r="E570" i="7" s="1"/>
  <c r="P3547" i="1"/>
  <c r="E569" i="7" s="1"/>
  <c r="P3548" i="1"/>
  <c r="E568" i="7" s="1"/>
  <c r="P3549" i="1"/>
  <c r="E567" i="7" s="1"/>
  <c r="P3550" i="1"/>
  <c r="E566" i="7" s="1"/>
  <c r="P3551" i="1"/>
  <c r="E565" i="7" s="1"/>
  <c r="P3552" i="1"/>
  <c r="E564" i="7" s="1"/>
  <c r="P3553" i="1"/>
  <c r="E563" i="7" s="1"/>
  <c r="P3554" i="1"/>
  <c r="E562" i="7" s="1"/>
  <c r="P3555" i="1"/>
  <c r="E561" i="7" s="1"/>
  <c r="P3556" i="1"/>
  <c r="E560" i="7" s="1"/>
  <c r="P3557" i="1"/>
  <c r="E559" i="7" s="1"/>
  <c r="P3558" i="1"/>
  <c r="E558" i="7" s="1"/>
  <c r="P3559" i="1"/>
  <c r="E557" i="7" s="1"/>
  <c r="P3560" i="1"/>
  <c r="E556" i="7" s="1"/>
  <c r="P3561" i="1"/>
  <c r="E555" i="7" s="1"/>
  <c r="P3562" i="1"/>
  <c r="E554" i="7" s="1"/>
  <c r="P3563" i="1"/>
  <c r="E553" i="7" s="1"/>
  <c r="P3564" i="1"/>
  <c r="E552" i="7" s="1"/>
  <c r="P3565" i="1"/>
  <c r="E551" i="7" s="1"/>
  <c r="P3566" i="1"/>
  <c r="E550" i="7" s="1"/>
  <c r="P3567" i="1"/>
  <c r="E549" i="7" s="1"/>
  <c r="P3568" i="1"/>
  <c r="E548" i="7" s="1"/>
  <c r="P3569" i="1"/>
  <c r="E547" i="7" s="1"/>
  <c r="P3570" i="1"/>
  <c r="E546" i="7" s="1"/>
  <c r="P3571" i="1"/>
  <c r="E545" i="7" s="1"/>
  <c r="P3572" i="1"/>
  <c r="E544" i="7" s="1"/>
  <c r="P3573" i="1"/>
  <c r="E543" i="7" s="1"/>
  <c r="P3574" i="1"/>
  <c r="E542" i="7" s="1"/>
  <c r="P3575" i="1"/>
  <c r="E541" i="7" s="1"/>
  <c r="P3576" i="1"/>
  <c r="E540" i="7" s="1"/>
  <c r="P3577" i="1"/>
  <c r="E539" i="7" s="1"/>
  <c r="P3578" i="1"/>
  <c r="E538" i="7" s="1"/>
  <c r="P3579" i="1"/>
  <c r="E537" i="7" s="1"/>
  <c r="P3580" i="1"/>
  <c r="E536" i="7" s="1"/>
  <c r="P3581" i="1"/>
  <c r="E535" i="7" s="1"/>
  <c r="P3582" i="1"/>
  <c r="E534" i="7" s="1"/>
  <c r="P3583" i="1"/>
  <c r="E533" i="7" s="1"/>
  <c r="P3584" i="1"/>
  <c r="E532" i="7" s="1"/>
  <c r="P3585" i="1"/>
  <c r="E531" i="7" s="1"/>
  <c r="P3586" i="1"/>
  <c r="E530" i="7" s="1"/>
  <c r="P3587" i="1"/>
  <c r="E529" i="7" s="1"/>
  <c r="P3588" i="1"/>
  <c r="E528" i="7" s="1"/>
  <c r="P3589" i="1"/>
  <c r="E527" i="7" s="1"/>
  <c r="P3590" i="1"/>
  <c r="E526" i="7" s="1"/>
  <c r="P3591" i="1"/>
  <c r="E525" i="7" s="1"/>
  <c r="P3592" i="1"/>
  <c r="E524" i="7" s="1"/>
  <c r="P3593" i="1"/>
  <c r="E523" i="7" s="1"/>
  <c r="P3594" i="1"/>
  <c r="E522" i="7" s="1"/>
  <c r="P3595" i="1"/>
  <c r="E521" i="7" s="1"/>
  <c r="P3596" i="1"/>
  <c r="E520" i="7" s="1"/>
  <c r="P3597" i="1"/>
  <c r="E519" i="7" s="1"/>
  <c r="P3598" i="1"/>
  <c r="E518" i="7" s="1"/>
  <c r="P3599" i="1"/>
  <c r="E517" i="7" s="1"/>
  <c r="P3600" i="1"/>
  <c r="E516" i="7" s="1"/>
  <c r="P3601" i="1"/>
  <c r="E515" i="7" s="1"/>
  <c r="P3602" i="1"/>
  <c r="E514" i="7" s="1"/>
  <c r="P3603" i="1"/>
  <c r="E513" i="7" s="1"/>
  <c r="P3604" i="1"/>
  <c r="E512" i="7" s="1"/>
  <c r="P3605" i="1"/>
  <c r="E511" i="7" s="1"/>
  <c r="P3606" i="1"/>
  <c r="E510" i="7" s="1"/>
  <c r="P3607" i="1"/>
  <c r="E509" i="7" s="1"/>
  <c r="P3608" i="1"/>
  <c r="E508" i="7" s="1"/>
  <c r="P3609" i="1"/>
  <c r="E507" i="7" s="1"/>
  <c r="P3610" i="1"/>
  <c r="E506" i="7" s="1"/>
  <c r="P3611" i="1"/>
  <c r="E505" i="7" s="1"/>
  <c r="P3612" i="1"/>
  <c r="E504" i="7" s="1"/>
  <c r="P3613" i="1"/>
  <c r="E503" i="7" s="1"/>
  <c r="P3614" i="1"/>
  <c r="E502" i="7" s="1"/>
  <c r="P3615" i="1"/>
  <c r="E501" i="7" s="1"/>
  <c r="P3616" i="1"/>
  <c r="P3617" i="1"/>
  <c r="E499" i="7" s="1"/>
  <c r="P3618" i="1"/>
  <c r="E498" i="7" s="1"/>
  <c r="P3619" i="1"/>
  <c r="E497" i="7" s="1"/>
  <c r="P3620" i="1"/>
  <c r="E496" i="7" s="1"/>
  <c r="P3621" i="1"/>
  <c r="E495" i="7" s="1"/>
  <c r="P3622" i="1"/>
  <c r="E494" i="7" s="1"/>
  <c r="P3623" i="1"/>
  <c r="E493" i="7" s="1"/>
  <c r="P3624" i="1"/>
  <c r="E492" i="7" s="1"/>
  <c r="P3625" i="1"/>
  <c r="E491" i="7" s="1"/>
  <c r="P3626" i="1"/>
  <c r="E490" i="7" s="1"/>
  <c r="P3627" i="1"/>
  <c r="E489" i="7" s="1"/>
  <c r="P3628" i="1"/>
  <c r="E488" i="7" s="1"/>
  <c r="P3629" i="1"/>
  <c r="E487" i="7" s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E486" i="7" s="1"/>
  <c r="P3651" i="1"/>
  <c r="E485" i="7" s="1"/>
  <c r="P3652" i="1"/>
  <c r="E484" i="7" s="1"/>
  <c r="P3653" i="1"/>
  <c r="E483" i="7" s="1"/>
  <c r="P3654" i="1"/>
  <c r="P3655" i="1"/>
  <c r="E481" i="7" s="1"/>
  <c r="P3656" i="1"/>
  <c r="E480" i="7" s="1"/>
  <c r="P3657" i="1"/>
  <c r="E479" i="7" s="1"/>
  <c r="P3658" i="1"/>
  <c r="E478" i="7" s="1"/>
  <c r="P3659" i="1"/>
  <c r="E477" i="7" s="1"/>
  <c r="P3660" i="1"/>
  <c r="E476" i="7" s="1"/>
  <c r="P3661" i="1"/>
  <c r="E475" i="7" s="1"/>
  <c r="P3662" i="1"/>
  <c r="E474" i="7" s="1"/>
  <c r="P3663" i="1"/>
  <c r="E473" i="7" s="1"/>
  <c r="P3664" i="1"/>
  <c r="E472" i="7" s="1"/>
  <c r="P3665" i="1"/>
  <c r="E471" i="7" s="1"/>
  <c r="P3666" i="1"/>
  <c r="E470" i="7" s="1"/>
  <c r="P3667" i="1"/>
  <c r="E469" i="7" s="1"/>
  <c r="P3668" i="1"/>
  <c r="E468" i="7" s="1"/>
  <c r="P3669" i="1"/>
  <c r="E467" i="7" s="1"/>
  <c r="P3670" i="1"/>
  <c r="E466" i="7" s="1"/>
  <c r="P3671" i="1"/>
  <c r="E465" i="7" s="1"/>
  <c r="P3672" i="1"/>
  <c r="E464" i="7" s="1"/>
  <c r="P3673" i="1"/>
  <c r="E463" i="7" s="1"/>
  <c r="P3674" i="1"/>
  <c r="E462" i="7" s="1"/>
  <c r="P3675" i="1"/>
  <c r="E461" i="7" s="1"/>
  <c r="P3676" i="1"/>
  <c r="E460" i="7" s="1"/>
  <c r="P3677" i="1"/>
  <c r="E459" i="7" s="1"/>
  <c r="P3678" i="1"/>
  <c r="E458" i="7" s="1"/>
  <c r="P3679" i="1"/>
  <c r="E457" i="7" s="1"/>
  <c r="P3680" i="1"/>
  <c r="E456" i="7" s="1"/>
  <c r="P3681" i="1"/>
  <c r="E455" i="7" s="1"/>
  <c r="P3682" i="1"/>
  <c r="E454" i="7" s="1"/>
  <c r="P3683" i="1"/>
  <c r="E453" i="7" s="1"/>
  <c r="P3684" i="1"/>
  <c r="E452" i="7" s="1"/>
  <c r="P3685" i="1"/>
  <c r="E451" i="7" s="1"/>
  <c r="P3686" i="1"/>
  <c r="E450" i="7" s="1"/>
  <c r="P3687" i="1"/>
  <c r="E449" i="7" s="1"/>
  <c r="P3688" i="1"/>
  <c r="E448" i="7" s="1"/>
  <c r="P3689" i="1"/>
  <c r="E447" i="7" s="1"/>
  <c r="P3690" i="1"/>
  <c r="E446" i="7" s="1"/>
  <c r="P3691" i="1"/>
  <c r="E445" i="7" s="1"/>
  <c r="P3692" i="1"/>
  <c r="E444" i="7" s="1"/>
  <c r="P3693" i="1"/>
  <c r="E443" i="7" s="1"/>
  <c r="P3694" i="1"/>
  <c r="E442" i="7" s="1"/>
  <c r="P3695" i="1"/>
  <c r="E441" i="7" s="1"/>
  <c r="P3696" i="1"/>
  <c r="E440" i="7" s="1"/>
  <c r="P3697" i="1"/>
  <c r="E439" i="7" s="1"/>
  <c r="P3698" i="1"/>
  <c r="E438" i="7" s="1"/>
  <c r="P3699" i="1"/>
  <c r="E437" i="7" s="1"/>
  <c r="P3700" i="1"/>
  <c r="E436" i="7" s="1"/>
  <c r="P3701" i="1"/>
  <c r="E435" i="7" s="1"/>
  <c r="P3702" i="1"/>
  <c r="E434" i="7" s="1"/>
  <c r="P3703" i="1"/>
  <c r="E433" i="7" s="1"/>
  <c r="P3704" i="1"/>
  <c r="E432" i="7" s="1"/>
  <c r="P3705" i="1"/>
  <c r="E431" i="7" s="1"/>
  <c r="P3706" i="1"/>
  <c r="E430" i="7" s="1"/>
  <c r="P3707" i="1"/>
  <c r="E429" i="7" s="1"/>
  <c r="P3708" i="1"/>
  <c r="E428" i="7" s="1"/>
  <c r="P3709" i="1"/>
  <c r="E427" i="7" s="1"/>
  <c r="P3710" i="1"/>
  <c r="E426" i="7" s="1"/>
  <c r="P3711" i="1"/>
  <c r="E425" i="7" s="1"/>
  <c r="P3712" i="1"/>
  <c r="E424" i="7" s="1"/>
  <c r="P3713" i="1"/>
  <c r="E423" i="7" s="1"/>
  <c r="P3714" i="1"/>
  <c r="E422" i="7" s="1"/>
  <c r="P3715" i="1"/>
  <c r="E421" i="7" s="1"/>
  <c r="P3716" i="1"/>
  <c r="E420" i="7" s="1"/>
  <c r="P3717" i="1"/>
  <c r="E419" i="7" s="1"/>
  <c r="P3718" i="1"/>
  <c r="E418" i="7" s="1"/>
  <c r="P3719" i="1"/>
  <c r="E417" i="7" s="1"/>
  <c r="P3720" i="1"/>
  <c r="E416" i="7" s="1"/>
  <c r="P3721" i="1"/>
  <c r="E415" i="7" s="1"/>
  <c r="P3722" i="1"/>
  <c r="E414" i="7" s="1"/>
  <c r="P3723" i="1"/>
  <c r="E413" i="7" s="1"/>
  <c r="P3724" i="1"/>
  <c r="E412" i="7" s="1"/>
  <c r="P3725" i="1"/>
  <c r="E411" i="7" s="1"/>
  <c r="P3726" i="1"/>
  <c r="E410" i="7" s="1"/>
  <c r="P3727" i="1"/>
  <c r="E409" i="7" s="1"/>
  <c r="P3728" i="1"/>
  <c r="E408" i="7" s="1"/>
  <c r="P3729" i="1"/>
  <c r="E407" i="7" s="1"/>
  <c r="P3730" i="1"/>
  <c r="E274" i="7" s="1"/>
  <c r="P3731" i="1"/>
  <c r="E273" i="7" s="1"/>
  <c r="P3732" i="1"/>
  <c r="E272" i="7" s="1"/>
  <c r="P3733" i="1"/>
  <c r="E271" i="7" s="1"/>
  <c r="P3734" i="1"/>
  <c r="E270" i="7" s="1"/>
  <c r="P3735" i="1"/>
  <c r="E269" i="7" s="1"/>
  <c r="P3736" i="1"/>
  <c r="E268" i="7" s="1"/>
  <c r="P3737" i="1"/>
  <c r="E267" i="7" s="1"/>
  <c r="P3738" i="1"/>
  <c r="E266" i="7" s="1"/>
  <c r="P3739" i="1"/>
  <c r="P3740" i="1"/>
  <c r="E264" i="7" s="1"/>
  <c r="P3741" i="1"/>
  <c r="E263" i="7" s="1"/>
  <c r="P3742" i="1"/>
  <c r="E262" i="7" s="1"/>
  <c r="P3743" i="1"/>
  <c r="E261" i="7" s="1"/>
  <c r="P3744" i="1"/>
  <c r="E260" i="7" s="1"/>
  <c r="P3745" i="1"/>
  <c r="E259" i="7" s="1"/>
  <c r="P3746" i="1"/>
  <c r="E258" i="7" s="1"/>
  <c r="P3747" i="1"/>
  <c r="E257" i="7" s="1"/>
  <c r="P3748" i="1"/>
  <c r="E256" i="7" s="1"/>
  <c r="P3749" i="1"/>
  <c r="E255" i="7" s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E406" i="7" s="1"/>
  <c r="P3811" i="1"/>
  <c r="E405" i="7" s="1"/>
  <c r="P3812" i="1"/>
  <c r="E404" i="7" s="1"/>
  <c r="P3813" i="1"/>
  <c r="E403" i="7" s="1"/>
  <c r="P3814" i="1"/>
  <c r="E402" i="7" s="1"/>
  <c r="P3815" i="1"/>
  <c r="E401" i="7" s="1"/>
  <c r="P3816" i="1"/>
  <c r="E400" i="7" s="1"/>
  <c r="P3817" i="1"/>
  <c r="E399" i="7" s="1"/>
  <c r="P3818" i="1"/>
  <c r="E398" i="7" s="1"/>
  <c r="P3819" i="1"/>
  <c r="E397" i="7" s="1"/>
  <c r="P3820" i="1"/>
  <c r="E396" i="7" s="1"/>
  <c r="P3821" i="1"/>
  <c r="E395" i="7" s="1"/>
  <c r="P3822" i="1"/>
  <c r="E394" i="7" s="1"/>
  <c r="P3823" i="1"/>
  <c r="E393" i="7" s="1"/>
  <c r="P3824" i="1"/>
  <c r="E392" i="7" s="1"/>
  <c r="P3825" i="1"/>
  <c r="E391" i="7" s="1"/>
  <c r="P3826" i="1"/>
  <c r="E390" i="7" s="1"/>
  <c r="P3827" i="1"/>
  <c r="E389" i="7" s="1"/>
  <c r="P3828" i="1"/>
  <c r="E388" i="7" s="1"/>
  <c r="P3829" i="1"/>
  <c r="E387" i="7" s="1"/>
  <c r="P3830" i="1"/>
  <c r="E386" i="7" s="1"/>
  <c r="P3831" i="1"/>
  <c r="E385" i="7" s="1"/>
  <c r="P3832" i="1"/>
  <c r="E384" i="7" s="1"/>
  <c r="P3833" i="1"/>
  <c r="E383" i="7" s="1"/>
  <c r="P3834" i="1"/>
  <c r="E382" i="7" s="1"/>
  <c r="P3835" i="1"/>
  <c r="E381" i="7" s="1"/>
  <c r="P3836" i="1"/>
  <c r="E380" i="7" s="1"/>
  <c r="P3837" i="1"/>
  <c r="E379" i="7" s="1"/>
  <c r="P3838" i="1"/>
  <c r="E378" i="7" s="1"/>
  <c r="P3839" i="1"/>
  <c r="E377" i="7" s="1"/>
  <c r="P3840" i="1"/>
  <c r="E376" i="7" s="1"/>
  <c r="P3841" i="1"/>
  <c r="E375" i="7" s="1"/>
  <c r="P3842" i="1"/>
  <c r="E374" i="7" s="1"/>
  <c r="P3843" i="1"/>
  <c r="E254" i="7" s="1"/>
  <c r="P3844" i="1"/>
  <c r="E253" i="7" s="1"/>
  <c r="P3845" i="1"/>
  <c r="E252" i="7" s="1"/>
  <c r="P3846" i="1"/>
  <c r="E251" i="7" s="1"/>
  <c r="P3847" i="1"/>
  <c r="E250" i="7" s="1"/>
  <c r="P3848" i="1"/>
  <c r="E249" i="7" s="1"/>
  <c r="P3849" i="1"/>
  <c r="E248" i="7" s="1"/>
  <c r="P3850" i="1"/>
  <c r="E247" i="7" s="1"/>
  <c r="P3851" i="1"/>
  <c r="E246" i="7" s="1"/>
  <c r="P3852" i="1"/>
  <c r="E245" i="7" s="1"/>
  <c r="P3853" i="1"/>
  <c r="E244" i="7" s="1"/>
  <c r="P3854" i="1"/>
  <c r="E243" i="7" s="1"/>
  <c r="P3855" i="1"/>
  <c r="E242" i="7" s="1"/>
  <c r="P3856" i="1"/>
  <c r="E241" i="7" s="1"/>
  <c r="P3857" i="1"/>
  <c r="E240" i="7" s="1"/>
  <c r="P3858" i="1"/>
  <c r="E239" i="7" s="1"/>
  <c r="P3859" i="1"/>
  <c r="E238" i="7" s="1"/>
  <c r="P3860" i="1"/>
  <c r="E237" i="7" s="1"/>
  <c r="P3861" i="1"/>
  <c r="E236" i="7" s="1"/>
  <c r="P3862" i="1"/>
  <c r="E235" i="7" s="1"/>
  <c r="P3863" i="1"/>
  <c r="E234" i="7" s="1"/>
  <c r="P3864" i="1"/>
  <c r="E233" i="7" s="1"/>
  <c r="P3865" i="1"/>
  <c r="E232" i="7" s="1"/>
  <c r="P3866" i="1"/>
  <c r="E231" i="7" s="1"/>
  <c r="P3867" i="1"/>
  <c r="E230" i="7" s="1"/>
  <c r="P3868" i="1"/>
  <c r="E229" i="7" s="1"/>
  <c r="P3869" i="1"/>
  <c r="E228" i="7" s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E227" i="7" s="1"/>
  <c r="P3891" i="1"/>
  <c r="E226" i="7" s="1"/>
  <c r="P3892" i="1"/>
  <c r="E225" i="7" s="1"/>
  <c r="P3893" i="1"/>
  <c r="E224" i="7" s="1"/>
  <c r="P3894" i="1"/>
  <c r="E223" i="7" s="1"/>
  <c r="P3895" i="1"/>
  <c r="E222" i="7" s="1"/>
  <c r="P3896" i="1"/>
  <c r="E221" i="7" s="1"/>
  <c r="P3897" i="1"/>
  <c r="E220" i="7" s="1"/>
  <c r="P3898" i="1"/>
  <c r="E219" i="7" s="1"/>
  <c r="P3899" i="1"/>
  <c r="E218" i="7" s="1"/>
  <c r="P3900" i="1"/>
  <c r="E217" i="7" s="1"/>
  <c r="P3901" i="1"/>
  <c r="E216" i="7" s="1"/>
  <c r="P3902" i="1"/>
  <c r="E215" i="7" s="1"/>
  <c r="P3903" i="1"/>
  <c r="E214" i="7" s="1"/>
  <c r="P3904" i="1"/>
  <c r="E213" i="7" s="1"/>
  <c r="P3905" i="1"/>
  <c r="E212" i="7" s="1"/>
  <c r="P3906" i="1"/>
  <c r="E211" i="7" s="1"/>
  <c r="P3907" i="1"/>
  <c r="E210" i="7" s="1"/>
  <c r="P3908" i="1"/>
  <c r="E209" i="7" s="1"/>
  <c r="P3909" i="1"/>
  <c r="E208" i="7" s="1"/>
  <c r="P3910" i="1"/>
  <c r="E207" i="7" s="1"/>
  <c r="P3911" i="1"/>
  <c r="E206" i="7" s="1"/>
  <c r="P3912" i="1"/>
  <c r="E205" i="7" s="1"/>
  <c r="P3913" i="1"/>
  <c r="E204" i="7" s="1"/>
  <c r="P3914" i="1"/>
  <c r="E203" i="7" s="1"/>
  <c r="P3915" i="1"/>
  <c r="E202" i="7" s="1"/>
  <c r="P3916" i="1"/>
  <c r="E201" i="7" s="1"/>
  <c r="P3917" i="1"/>
  <c r="E200" i="7" s="1"/>
  <c r="P3918" i="1"/>
  <c r="E199" i="7" s="1"/>
  <c r="P3919" i="1"/>
  <c r="E198" i="7" s="1"/>
  <c r="P3920" i="1"/>
  <c r="E197" i="7" s="1"/>
  <c r="P3921" i="1"/>
  <c r="E196" i="7" s="1"/>
  <c r="P3922" i="1"/>
  <c r="E195" i="7" s="1"/>
  <c r="P3923" i="1"/>
  <c r="E194" i="7" s="1"/>
  <c r="P3924" i="1"/>
  <c r="E193" i="7" s="1"/>
  <c r="P3925" i="1"/>
  <c r="E192" i="7" s="1"/>
  <c r="P3926" i="1"/>
  <c r="E191" i="7" s="1"/>
  <c r="P3927" i="1"/>
  <c r="E190" i="7" s="1"/>
  <c r="P3928" i="1"/>
  <c r="E189" i="7" s="1"/>
  <c r="P3929" i="1"/>
  <c r="E188" i="7" s="1"/>
  <c r="P3930" i="1"/>
  <c r="E187" i="7" s="1"/>
  <c r="P3931" i="1"/>
  <c r="E186" i="7" s="1"/>
  <c r="P3932" i="1"/>
  <c r="E185" i="7" s="1"/>
  <c r="P3933" i="1"/>
  <c r="E184" i="7" s="1"/>
  <c r="P3934" i="1"/>
  <c r="E183" i="7" s="1"/>
  <c r="P3935" i="1"/>
  <c r="E182" i="7" s="1"/>
  <c r="P3936" i="1"/>
  <c r="E181" i="7" s="1"/>
  <c r="P3937" i="1"/>
  <c r="E180" i="7" s="1"/>
  <c r="P3938" i="1"/>
  <c r="E179" i="7" s="1"/>
  <c r="P3939" i="1"/>
  <c r="E178" i="7" s="1"/>
  <c r="P3940" i="1"/>
  <c r="E177" i="7" s="1"/>
  <c r="P3941" i="1"/>
  <c r="E176" i="7" s="1"/>
  <c r="P3942" i="1"/>
  <c r="E175" i="7" s="1"/>
  <c r="P3943" i="1"/>
  <c r="E174" i="7" s="1"/>
  <c r="P3944" i="1"/>
  <c r="E173" i="7" s="1"/>
  <c r="P3945" i="1"/>
  <c r="E172" i="7" s="1"/>
  <c r="P3946" i="1"/>
  <c r="E171" i="7" s="1"/>
  <c r="P3947" i="1"/>
  <c r="E170" i="7" s="1"/>
  <c r="P3948" i="1"/>
  <c r="E169" i="7" s="1"/>
  <c r="P3949" i="1"/>
  <c r="E168" i="7" s="1"/>
  <c r="P3950" i="1"/>
  <c r="E167" i="7" s="1"/>
  <c r="P3951" i="1"/>
  <c r="E166" i="7" s="1"/>
  <c r="P3952" i="1"/>
  <c r="E165" i="7" s="1"/>
  <c r="P3953" i="1"/>
  <c r="E164" i="7" s="1"/>
  <c r="P3954" i="1"/>
  <c r="E163" i="7" s="1"/>
  <c r="P3955" i="1"/>
  <c r="E162" i="7" s="1"/>
  <c r="P3956" i="1"/>
  <c r="E161" i="7" s="1"/>
  <c r="P3957" i="1"/>
  <c r="E160" i="7" s="1"/>
  <c r="P3958" i="1"/>
  <c r="E159" i="7" s="1"/>
  <c r="P3959" i="1"/>
  <c r="E158" i="7" s="1"/>
  <c r="P3960" i="1"/>
  <c r="E157" i="7" s="1"/>
  <c r="P3961" i="1"/>
  <c r="E156" i="7" s="1"/>
  <c r="P3962" i="1"/>
  <c r="E155" i="7" s="1"/>
  <c r="P3963" i="1"/>
  <c r="E154" i="7" s="1"/>
  <c r="P3964" i="1"/>
  <c r="E153" i="7" s="1"/>
  <c r="P3965" i="1"/>
  <c r="E152" i="7" s="1"/>
  <c r="P3966" i="1"/>
  <c r="E151" i="7" s="1"/>
  <c r="P3967" i="1"/>
  <c r="E150" i="7" s="1"/>
  <c r="P3968" i="1"/>
  <c r="E149" i="7" s="1"/>
  <c r="P3969" i="1"/>
  <c r="E148" i="7" s="1"/>
  <c r="P3970" i="1"/>
  <c r="E147" i="7" s="1"/>
  <c r="P3971" i="1"/>
  <c r="E146" i="7" s="1"/>
  <c r="P3972" i="1"/>
  <c r="E145" i="7" s="1"/>
  <c r="P3973" i="1"/>
  <c r="E144" i="7" s="1"/>
  <c r="P3974" i="1"/>
  <c r="E143" i="7" s="1"/>
  <c r="P3975" i="1"/>
  <c r="E142" i="7" s="1"/>
  <c r="P3976" i="1"/>
  <c r="E141" i="7" s="1"/>
  <c r="P3977" i="1"/>
  <c r="E140" i="7" s="1"/>
  <c r="P3978" i="1"/>
  <c r="E139" i="7" s="1"/>
  <c r="P3979" i="1"/>
  <c r="E138" i="7" s="1"/>
  <c r="P3980" i="1"/>
  <c r="E137" i="7" s="1"/>
  <c r="P3981" i="1"/>
  <c r="E136" i="7" s="1"/>
  <c r="P3982" i="1"/>
  <c r="E135" i="7" s="1"/>
  <c r="P3983" i="1"/>
  <c r="P3984" i="1"/>
  <c r="E133" i="7" s="1"/>
  <c r="P3985" i="1"/>
  <c r="E132" i="7" s="1"/>
  <c r="P3986" i="1"/>
  <c r="E131" i="7" s="1"/>
  <c r="P3987" i="1"/>
  <c r="E130" i="7" s="1"/>
  <c r="P3988" i="1"/>
  <c r="E129" i="7" s="1"/>
  <c r="P3989" i="1"/>
  <c r="E128" i="7" s="1"/>
  <c r="P3990" i="1"/>
  <c r="E127" i="7" s="1"/>
  <c r="P3991" i="1"/>
  <c r="E126" i="7" s="1"/>
  <c r="P3992" i="1"/>
  <c r="E125" i="7" s="1"/>
  <c r="P3993" i="1"/>
  <c r="E124" i="7" s="1"/>
  <c r="P3994" i="1"/>
  <c r="E123" i="7" s="1"/>
  <c r="P3995" i="1"/>
  <c r="E122" i="7" s="1"/>
  <c r="P3996" i="1"/>
  <c r="P3997" i="1"/>
  <c r="E120" i="7" s="1"/>
  <c r="P3998" i="1"/>
  <c r="E119" i="7" s="1"/>
  <c r="P3999" i="1"/>
  <c r="E118" i="7" s="1"/>
  <c r="P4000" i="1"/>
  <c r="E117" i="7" s="1"/>
  <c r="P4001" i="1"/>
  <c r="E116" i="7" s="1"/>
  <c r="P4002" i="1"/>
  <c r="E115" i="7" s="1"/>
  <c r="P4003" i="1"/>
  <c r="E114" i="7" s="1"/>
  <c r="P4004" i="1"/>
  <c r="E113" i="7" s="1"/>
  <c r="P4005" i="1"/>
  <c r="E112" i="7" s="1"/>
  <c r="P4006" i="1"/>
  <c r="E111" i="7" s="1"/>
  <c r="P4007" i="1"/>
  <c r="E110" i="7" s="1"/>
  <c r="P4008" i="1"/>
  <c r="E109" i="7" s="1"/>
  <c r="P4009" i="1"/>
  <c r="P4010" i="1"/>
  <c r="E107" i="7" s="1"/>
  <c r="P4011" i="1"/>
  <c r="E106" i="7" s="1"/>
  <c r="P4012" i="1"/>
  <c r="E105" i="7" s="1"/>
  <c r="P4013" i="1"/>
  <c r="E104" i="7" s="1"/>
  <c r="P4014" i="1"/>
  <c r="E103" i="7" s="1"/>
  <c r="P4015" i="1"/>
  <c r="E102" i="7" s="1"/>
  <c r="P4016" i="1"/>
  <c r="E101" i="7" s="1"/>
  <c r="P4017" i="1"/>
  <c r="E100" i="7" s="1"/>
  <c r="P4018" i="1"/>
  <c r="E99" i="7" s="1"/>
  <c r="P4019" i="1"/>
  <c r="E98" i="7" s="1"/>
  <c r="P4020" i="1"/>
  <c r="E97" i="7" s="1"/>
  <c r="P4021" i="1"/>
  <c r="E96" i="7" s="1"/>
  <c r="P4022" i="1"/>
  <c r="E95" i="7" s="1"/>
  <c r="P4023" i="1"/>
  <c r="E94" i="7" s="1"/>
  <c r="P4024" i="1"/>
  <c r="E93" i="7" s="1"/>
  <c r="P4025" i="1"/>
  <c r="E92" i="7" s="1"/>
  <c r="P4026" i="1"/>
  <c r="E91" i="7" s="1"/>
  <c r="P4027" i="1"/>
  <c r="E90" i="7" s="1"/>
  <c r="P4028" i="1"/>
  <c r="E89" i="7" s="1"/>
  <c r="P4029" i="1"/>
  <c r="E88" i="7" s="1"/>
  <c r="P4030" i="1"/>
  <c r="E87" i="7" s="1"/>
  <c r="P4031" i="1"/>
  <c r="E86" i="7" s="1"/>
  <c r="P4032" i="1"/>
  <c r="E85" i="7" s="1"/>
  <c r="P4033" i="1"/>
  <c r="E84" i="7" s="1"/>
  <c r="P4034" i="1"/>
  <c r="E83" i="7" s="1"/>
  <c r="P4035" i="1"/>
  <c r="E82" i="7" s="1"/>
  <c r="P4036" i="1"/>
  <c r="E81" i="7" s="1"/>
  <c r="P4037" i="1"/>
  <c r="E80" i="7" s="1"/>
  <c r="P4038" i="1"/>
  <c r="E79" i="7" s="1"/>
  <c r="P4039" i="1"/>
  <c r="E78" i="7" s="1"/>
  <c r="P4040" i="1"/>
  <c r="E77" i="7" s="1"/>
  <c r="P4041" i="1"/>
  <c r="E76" i="7" s="1"/>
  <c r="P4042" i="1"/>
  <c r="E75" i="7" s="1"/>
  <c r="P4043" i="1"/>
  <c r="E74" i="7" s="1"/>
  <c r="P4044" i="1"/>
  <c r="E73" i="7" s="1"/>
  <c r="P4045" i="1"/>
  <c r="E72" i="7" s="1"/>
  <c r="P4046" i="1"/>
  <c r="E71" i="7" s="1"/>
  <c r="P4047" i="1"/>
  <c r="E70" i="7" s="1"/>
  <c r="P4048" i="1"/>
  <c r="E69" i="7" s="1"/>
  <c r="P4049" i="1"/>
  <c r="E68" i="7" s="1"/>
  <c r="P4050" i="1"/>
  <c r="E67" i="7" s="1"/>
  <c r="P4051" i="1"/>
  <c r="E66" i="7" s="1"/>
  <c r="P4052" i="1"/>
  <c r="E65" i="7" s="1"/>
  <c r="P4053" i="1"/>
  <c r="E64" i="7" s="1"/>
  <c r="P4054" i="1"/>
  <c r="E63" i="7" s="1"/>
  <c r="P4055" i="1"/>
  <c r="E62" i="7" s="1"/>
  <c r="P4056" i="1"/>
  <c r="E61" i="7" s="1"/>
  <c r="P4057" i="1"/>
  <c r="E60" i="7" s="1"/>
  <c r="P4058" i="1"/>
  <c r="E59" i="7" s="1"/>
  <c r="P4059" i="1"/>
  <c r="E58" i="7" s="1"/>
  <c r="P4060" i="1"/>
  <c r="E57" i="7" s="1"/>
  <c r="P4061" i="1"/>
  <c r="E56" i="7" s="1"/>
  <c r="P4062" i="1"/>
  <c r="E55" i="7" s="1"/>
  <c r="P4063" i="1"/>
  <c r="E54" i="7" s="1"/>
  <c r="P4064" i="1"/>
  <c r="E53" i="7" s="1"/>
  <c r="P4065" i="1"/>
  <c r="E52" i="7" s="1"/>
  <c r="P4066" i="1"/>
  <c r="E51" i="7" s="1"/>
  <c r="P4067" i="1"/>
  <c r="E50" i="7" s="1"/>
  <c r="P4068" i="1"/>
  <c r="E49" i="7" s="1"/>
  <c r="P4069" i="1"/>
  <c r="E48" i="7" s="1"/>
  <c r="P4070" i="1"/>
  <c r="E47" i="7" s="1"/>
  <c r="P4071" i="1"/>
  <c r="E46" i="7" s="1"/>
  <c r="P4072" i="1"/>
  <c r="E45" i="7" s="1"/>
  <c r="P4073" i="1"/>
  <c r="E44" i="7" s="1"/>
  <c r="P4074" i="1"/>
  <c r="E43" i="7" s="1"/>
  <c r="P4075" i="1"/>
  <c r="E42" i="7" s="1"/>
  <c r="P4076" i="1"/>
  <c r="E41" i="7" s="1"/>
  <c r="P4077" i="1"/>
  <c r="E40" i="7" s="1"/>
  <c r="P4078" i="1"/>
  <c r="E39" i="7" s="1"/>
  <c r="P4079" i="1"/>
  <c r="E38" i="7" s="1"/>
  <c r="P4080" i="1"/>
  <c r="E37" i="7" s="1"/>
  <c r="P4081" i="1"/>
  <c r="E36" i="7" s="1"/>
  <c r="P4082" i="1"/>
  <c r="E35" i="7" s="1"/>
  <c r="P4083" i="1"/>
  <c r="E34" i="7" s="1"/>
  <c r="P4084" i="1"/>
  <c r="E33" i="7" s="1"/>
  <c r="P4085" i="1"/>
  <c r="E32" i="7" s="1"/>
  <c r="P4086" i="1"/>
  <c r="E31" i="7" s="1"/>
  <c r="P4087" i="1"/>
  <c r="E30" i="7" s="1"/>
  <c r="P4088" i="1"/>
  <c r="E29" i="7" s="1"/>
  <c r="P4089" i="1"/>
  <c r="E28" i="7" s="1"/>
  <c r="P4090" i="1"/>
  <c r="E27" i="7" s="1"/>
  <c r="P4091" i="1"/>
  <c r="E26" i="7" s="1"/>
  <c r="P4092" i="1"/>
  <c r="E25" i="7" s="1"/>
  <c r="P4093" i="1"/>
  <c r="E24" i="7" s="1"/>
  <c r="P4094" i="1"/>
  <c r="E23" i="7" s="1"/>
  <c r="P4095" i="1"/>
  <c r="E22" i="7" s="1"/>
  <c r="P4096" i="1"/>
  <c r="E21" i="7" s="1"/>
  <c r="P4097" i="1"/>
  <c r="E20" i="7" s="1"/>
  <c r="P4098" i="1"/>
  <c r="E19" i="7" s="1"/>
  <c r="P4099" i="1"/>
  <c r="E18" i="7" s="1"/>
  <c r="P4100" i="1"/>
  <c r="E17" i="7" s="1"/>
  <c r="P4101" i="1"/>
  <c r="E16" i="7" s="1"/>
  <c r="P4102" i="1"/>
  <c r="E15" i="7" s="1"/>
  <c r="P4103" i="1"/>
  <c r="E14" i="7" s="1"/>
  <c r="P4104" i="1"/>
  <c r="E13" i="7" s="1"/>
  <c r="P4105" i="1"/>
  <c r="E12" i="7" s="1"/>
  <c r="P4106" i="1"/>
  <c r="E11" i="7" s="1"/>
  <c r="P4107" i="1"/>
  <c r="E10" i="7" s="1"/>
  <c r="P4108" i="1"/>
  <c r="E9" i="7" s="1"/>
  <c r="P4109" i="1"/>
  <c r="E8" i="7" s="1"/>
  <c r="P4110" i="1"/>
  <c r="E7" i="7" s="1"/>
  <c r="P4111" i="1"/>
  <c r="E6" i="7" s="1"/>
  <c r="P4112" i="1"/>
  <c r="E5" i="7" s="1"/>
  <c r="P4113" i="1"/>
  <c r="E4" i="7" s="1"/>
  <c r="P4114" i="1"/>
  <c r="E3" i="7" s="1"/>
  <c r="P4115" i="1"/>
  <c r="E2" i="7" s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C14" i="13" l="1"/>
  <c r="B14" i="13"/>
  <c r="C7" i="13"/>
  <c r="B7" i="13"/>
  <c r="E328" i="7"/>
  <c r="E482" i="7"/>
  <c r="E694" i="7"/>
  <c r="E108" i="7"/>
  <c r="E121" i="7"/>
  <c r="E786" i="7"/>
  <c r="E775" i="7"/>
  <c r="E656" i="7"/>
  <c r="E265" i="7"/>
  <c r="O2" i="1" l="1"/>
</calcChain>
</file>

<file path=xl/sharedStrings.xml><?xml version="1.0" encoding="utf-8"?>
<sst xmlns="http://schemas.openxmlformats.org/spreadsheetml/2006/main" count="39401" uniqueCount="8395">
  <si>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</si>
  <si>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</si>
  <si>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</si>
  <si>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</si>
  <si>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</si>
  <si>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</si>
  <si>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</si>
  <si>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</si>
  <si>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</si>
  <si>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</si>
  <si>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</si>
  <si>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</si>
  <si>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</si>
  <si>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</si>
  <si>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</si>
  <si>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</si>
  <si>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</si>
  <si>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</si>
  <si>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</si>
  <si>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</si>
  <si>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</si>
  <si>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</si>
  <si>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</si>
  <si>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</si>
  <si>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</si>
  <si>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</si>
  <si>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</si>
  <si>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</si>
  <si>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</si>
  <si>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</si>
  <si>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</si>
  <si>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</si>
  <si>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</si>
  <si>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</si>
  <si>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</si>
  <si>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</si>
  <si>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</si>
  <si>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</si>
  <si>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</si>
  <si>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</si>
  <si>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</si>
  <si>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</si>
  <si>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</si>
  <si>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</si>
  <si>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</si>
  <si>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</si>
  <si>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</si>
  <si>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</si>
  <si>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</si>
  <si>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</si>
  <si>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</si>
  <si>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</si>
  <si>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</si>
  <si>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</si>
  <si>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</si>
  <si>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</si>
  <si>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</si>
  <si>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</si>
  <si>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</si>
  <si>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</si>
  <si>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</si>
  <si>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</si>
  <si>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</si>
  <si>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</si>
  <si>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</si>
  <si>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</si>
  <si>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</si>
  <si>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</si>
  <si>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</si>
  <si>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</si>
  <si>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</si>
  <si>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</si>
  <si>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</si>
  <si>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</si>
  <si>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</si>
  <si>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</si>
  <si>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</si>
  <si>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</si>
  <si>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</si>
  <si>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</si>
  <si>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</si>
  <si>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</si>
  <si>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</si>
  <si>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</si>
  <si>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</si>
  <si>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</si>
  <si>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</si>
  <si>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</si>
  <si>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</si>
  <si>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</si>
  <si>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</si>
  <si>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</si>
  <si>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</si>
  <si>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</si>
  <si>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</si>
  <si>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</si>
  <si>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</si>
  <si>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</si>
  <si>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</si>
  <si>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</si>
  <si>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</si>
  <si>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</si>
  <si>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</si>
  <si>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</si>
  <si>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</si>
  <si>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</si>
  <si>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</si>
  <si>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</si>
  <si>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</si>
  <si>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</si>
  <si>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</si>
  <si>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</si>
  <si>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</si>
  <si>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</si>
  <si>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</si>
  <si>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</si>
  <si>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</si>
  <si>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</si>
  <si>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</si>
  <si>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</si>
  <si>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</si>
  <si>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</si>
  <si>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</si>
  <si>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</si>
  <si>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</si>
  <si>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</si>
  <si>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</si>
  <si>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</si>
  <si>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</si>
  <si>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</si>
  <si>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</si>
  <si>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</si>
  <si>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</si>
  <si>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</si>
  <si>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</si>
  <si>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</si>
  <si>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</si>
  <si>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</si>
  <si>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</si>
  <si>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</si>
  <si>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</si>
  <si>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</si>
  <si>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</si>
  <si>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</si>
  <si>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</si>
  <si>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</si>
  <si>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</si>
  <si>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</si>
  <si>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</si>
  <si>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</si>
  <si>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</si>
  <si>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</si>
  <si>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</si>
  <si>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</si>
  <si>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</si>
  <si>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</si>
  <si>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</si>
  <si>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</si>
  <si>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</si>
  <si>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</si>
  <si>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</si>
  <si>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</si>
  <si>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</si>
  <si>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</si>
  <si>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</si>
  <si>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</si>
  <si>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</si>
  <si>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</si>
  <si>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</si>
  <si>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</si>
  <si>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</si>
  <si>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</si>
  <si>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</si>
  <si>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</si>
  <si>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</si>
  <si>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</si>
  <si>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</si>
  <si>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</si>
  <si>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</si>
  <si>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</si>
  <si>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</si>
  <si>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</si>
  <si>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</si>
  <si>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</si>
  <si>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</si>
  <si>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</si>
  <si>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</si>
  <si>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</si>
  <si>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</si>
  <si>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</si>
  <si>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</si>
  <si>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</si>
  <si>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</si>
  <si>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</si>
  <si>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</si>
  <si>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</si>
  <si>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</si>
  <si>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</si>
  <si>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</si>
  <si>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</si>
  <si>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</si>
  <si>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</si>
  <si>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</si>
  <si>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</si>
  <si>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</si>
  <si>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</si>
  <si>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</si>
  <si>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</si>
  <si>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</si>
  <si>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</si>
  <si>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</si>
  <si>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</si>
  <si>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</si>
  <si>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</si>
  <si>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</si>
  <si>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</si>
  <si>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</si>
  <si>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</si>
  <si>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</si>
  <si>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</si>
  <si>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</si>
  <si>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</si>
  <si>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</si>
  <si>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</si>
  <si>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</si>
  <si>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</si>
  <si>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</si>
  <si>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</si>
  <si>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</si>
  <si>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</si>
  <si>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</si>
  <si>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</si>
  <si>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</si>
  <si>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</si>
  <si>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</si>
  <si>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</si>
  <si>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</si>
  <si>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</si>
  <si>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</si>
  <si>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</si>
  <si>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</si>
  <si>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</si>
  <si>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</si>
  <si>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</si>
  <si>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</si>
  <si>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</si>
  <si>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</si>
  <si>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</si>
  <si>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</si>
  <si>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</si>
  <si>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</si>
  <si>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</si>
  <si>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</si>
  <si>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</si>
  <si>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</si>
  <si>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</si>
  <si>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</si>
  <si>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</si>
  <si>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</si>
  <si>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</si>
  <si>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</si>
  <si>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</si>
  <si>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</si>
  <si>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</si>
  <si>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</si>
  <si>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</si>
  <si>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</si>
  <si>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</si>
  <si>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</si>
  <si>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</si>
  <si>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</si>
  <si>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</si>
  <si>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</si>
  <si>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</si>
  <si>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</si>
  <si>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</si>
  <si>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</si>
  <si>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</si>
  <si>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</si>
  <si>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</si>
  <si>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</si>
  <si>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</si>
  <si>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</si>
  <si>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</si>
  <si>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</si>
  <si>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</si>
  <si>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</si>
  <si>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</si>
  <si>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</si>
  <si>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</si>
  <si>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</si>
  <si>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</si>
  <si>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</si>
  <si>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</si>
  <si>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</si>
  <si>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</si>
  <si>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</si>
  <si>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</si>
  <si>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</si>
  <si>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</si>
  <si>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</si>
  <si>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</si>
  <si>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</si>
  <si>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</si>
  <si>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</si>
  <si>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</si>
  <si>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</si>
  <si>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</si>
  <si>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</si>
  <si>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</si>
  <si>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</si>
  <si>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</si>
  <si>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</si>
  <si>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</si>
  <si>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</si>
  <si>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</si>
  <si>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</si>
  <si>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</si>
  <si>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</si>
  <si>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</si>
  <si>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</si>
  <si>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</si>
  <si>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</si>
  <si>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</si>
  <si>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</si>
  <si>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</si>
  <si>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</si>
  <si>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</si>
  <si>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</si>
  <si>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</si>
  <si>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</si>
  <si>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</si>
  <si>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</si>
  <si>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</si>
  <si>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</si>
  <si>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</si>
  <si>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</si>
  <si>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</si>
  <si>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</si>
  <si>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</si>
  <si>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</si>
  <si>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</si>
  <si>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</si>
  <si>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</si>
  <si>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</si>
  <si>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</si>
  <si>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</si>
  <si>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</si>
  <si>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</si>
  <si>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</si>
  <si>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</si>
  <si>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</si>
  <si>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</si>
  <si>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</si>
  <si>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</si>
  <si>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</si>
  <si>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</si>
  <si>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</si>
  <si>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</si>
  <si>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</si>
  <si>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</si>
  <si>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</si>
  <si>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</si>
  <si>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</si>
  <si>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</si>
  <si>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</si>
  <si>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</si>
  <si>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</si>
  <si>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</si>
  <si>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</si>
  <si>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</si>
  <si>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</si>
  <si>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</si>
  <si>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</si>
  <si>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</si>
  <si>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</si>
  <si>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</si>
  <si>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</si>
  <si>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</si>
  <si>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</si>
  <si>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</si>
  <si>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</si>
  <si>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</si>
  <si>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</si>
  <si>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</si>
  <si>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</si>
  <si>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</si>
  <si>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</si>
  <si>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</si>
  <si>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</si>
  <si>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</si>
  <si>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</si>
  <si>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</si>
  <si>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</si>
  <si>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</si>
  <si>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</si>
  <si>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</si>
  <si>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</si>
  <si>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</si>
  <si>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</si>
  <si>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</si>
  <si>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</si>
  <si>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</si>
  <si>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</si>
  <si>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</si>
  <si>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</si>
  <si>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</si>
  <si>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</si>
  <si>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</si>
  <si>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</si>
  <si>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</si>
  <si>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</si>
  <si>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</si>
  <si>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</si>
  <si>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</si>
  <si>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</si>
  <si>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</si>
  <si>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</si>
  <si>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</si>
  <si>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</si>
  <si>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</si>
  <si>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</si>
  <si>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</si>
  <si>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</si>
  <si>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</si>
  <si>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</si>
  <si>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</si>
  <si>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</si>
  <si>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</si>
  <si>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</si>
  <si>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</si>
  <si>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</si>
  <si>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</si>
  <si>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</si>
  <si>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</si>
  <si>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</si>
  <si>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</si>
  <si>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</si>
  <si>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</si>
  <si>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</si>
  <si>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</si>
  <si>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</si>
  <si>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</si>
  <si>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</si>
  <si>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</si>
  <si>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</si>
  <si>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</si>
  <si>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</si>
  <si>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</si>
  <si>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</si>
  <si>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</si>
  <si>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</si>
  <si>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</si>
  <si>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</si>
  <si>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</si>
  <si>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</si>
  <si>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</si>
  <si>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</si>
  <si>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</si>
  <si>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</si>
  <si>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</si>
  <si>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</si>
  <si>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</si>
  <si>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</si>
  <si>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</si>
  <si>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</si>
  <si>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</si>
  <si>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</si>
  <si>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</si>
  <si>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</si>
  <si>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</si>
  <si>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</si>
  <si>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</si>
  <si>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</si>
  <si>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</si>
  <si>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</si>
  <si>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</si>
  <si>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</si>
  <si>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</si>
  <si>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</si>
  <si>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</si>
  <si>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</si>
  <si>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</si>
  <si>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</si>
  <si>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</si>
  <si>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</si>
  <si>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</si>
  <si>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</si>
  <si>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</si>
  <si>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</si>
  <si>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</si>
  <si>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</si>
  <si>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</si>
  <si>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</si>
  <si>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</si>
  <si>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</si>
  <si>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</si>
  <si>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</si>
  <si>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</si>
  <si>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</si>
  <si>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</si>
  <si>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</si>
  <si>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</si>
  <si>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</si>
  <si>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</si>
  <si>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</si>
  <si>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</si>
  <si>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</si>
  <si>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</si>
  <si>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</si>
  <si>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</si>
  <si>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</si>
  <si>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</si>
  <si>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</si>
  <si>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</si>
  <si>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</si>
  <si>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</si>
  <si>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</si>
  <si>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</si>
  <si>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</si>
  <si>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</si>
  <si>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</si>
  <si>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</si>
  <si>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</si>
  <si>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</si>
  <si>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</si>
  <si>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</si>
  <si>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</si>
  <si>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</si>
  <si>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</si>
  <si>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</si>
  <si>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</si>
  <si>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</si>
  <si>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</si>
  <si>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</si>
  <si>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</si>
  <si>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</si>
  <si>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</si>
  <si>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</si>
  <si>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</si>
  <si>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</si>
  <si>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</si>
  <si>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</si>
  <si>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</si>
  <si>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</si>
  <si>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</si>
  <si>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</si>
  <si>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</si>
  <si>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</si>
  <si>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</si>
  <si>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</si>
  <si>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</si>
  <si>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</si>
  <si>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</si>
  <si>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</si>
  <si>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</si>
  <si>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</si>
  <si>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</si>
  <si>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</si>
  <si>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</si>
  <si>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</si>
  <si>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</si>
  <si>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</si>
  <si>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</si>
  <si>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</si>
  <si>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</si>
  <si>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</si>
  <si>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</si>
  <si>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</si>
  <si>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</si>
  <si>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</si>
  <si>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</si>
  <si>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</si>
  <si>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</si>
  <si>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</si>
  <si>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</si>
  <si>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</si>
  <si>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</si>
  <si>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</si>
  <si>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</si>
  <si>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</si>
  <si>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</si>
  <si>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</si>
  <si>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</si>
  <si>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</si>
  <si>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</si>
  <si>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</si>
  <si>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</si>
  <si>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</si>
  <si>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</si>
  <si>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</si>
  <si>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</si>
  <si>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</si>
  <si>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</si>
  <si>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</si>
  <si>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</si>
  <si>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</si>
  <si>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</si>
  <si>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</si>
  <si>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</si>
  <si>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</si>
  <si>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</si>
  <si>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</si>
  <si>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</si>
  <si>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</si>
  <si>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</si>
  <si>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</si>
  <si>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</si>
  <si>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</si>
  <si>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</si>
  <si>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</si>
  <si>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</si>
  <si>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</si>
  <si>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</si>
  <si>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</si>
  <si>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</si>
  <si>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</si>
  <si>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</si>
  <si>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</si>
  <si>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</si>
  <si>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</si>
  <si>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</si>
  <si>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</si>
  <si>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</si>
  <si>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</si>
  <si>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</si>
  <si>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</si>
  <si>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</si>
  <si>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</si>
  <si>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</si>
  <si>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</si>
  <si>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</si>
  <si>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</si>
  <si>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</si>
  <si>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</si>
  <si>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</si>
  <si>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</si>
  <si>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</si>
  <si>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</si>
  <si>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</si>
  <si>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</si>
  <si>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</si>
  <si>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</si>
  <si>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</si>
  <si>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</si>
  <si>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</si>
  <si>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</si>
  <si>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</si>
  <si>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</si>
  <si>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</si>
  <si>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</si>
  <si>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</si>
  <si>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</si>
  <si>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</si>
  <si>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</si>
  <si>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</si>
  <si>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</si>
  <si>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</si>
  <si>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</si>
  <si>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</si>
  <si>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</si>
  <si>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</si>
  <si>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</si>
  <si>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</si>
  <si>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</si>
  <si>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</si>
  <si>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</si>
  <si>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</si>
  <si>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</si>
  <si>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</si>
  <si>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</si>
  <si>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</si>
  <si>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</si>
  <si>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</si>
  <si>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</si>
  <si>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</si>
  <si>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</si>
  <si>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</si>
  <si>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</si>
  <si>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</si>
  <si>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</si>
  <si>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</si>
  <si>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</si>
  <si>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</si>
  <si>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</si>
  <si>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</si>
  <si>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</si>
  <si>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</si>
  <si>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</si>
  <si>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</si>
  <si>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</si>
  <si>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</si>
  <si>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</si>
  <si>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</si>
  <si>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</si>
  <si>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</si>
  <si>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</si>
  <si>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</si>
  <si>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</si>
  <si>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</si>
  <si>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</si>
  <si>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</si>
  <si>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</si>
  <si>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</si>
  <si>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</si>
  <si>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</si>
  <si>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</si>
  <si>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</si>
  <si>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</si>
  <si>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</si>
  <si>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</si>
  <si>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</si>
  <si>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</si>
  <si>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</si>
  <si>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</si>
  <si>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</si>
  <si>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</si>
  <si>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</si>
  <si>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</si>
  <si>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</si>
  <si>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</si>
  <si>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</si>
  <si>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</si>
  <si>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</si>
  <si>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</si>
  <si>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</si>
  <si>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</si>
  <si>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</si>
  <si>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</si>
  <si>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</si>
  <si>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</si>
  <si>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</si>
  <si>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</si>
  <si>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</si>
  <si>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</si>
  <si>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</si>
  <si>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</si>
  <si>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</si>
  <si>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</si>
  <si>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</si>
  <si>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</si>
  <si>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</si>
  <si>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</si>
  <si>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</si>
  <si>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</si>
  <si>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</si>
  <si>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</si>
  <si>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</si>
  <si>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</si>
  <si>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</si>
  <si>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</si>
  <si>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</si>
  <si>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</si>
  <si>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</si>
  <si>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</si>
  <si>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</si>
  <si>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</si>
  <si>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</si>
  <si>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</si>
  <si>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</si>
  <si>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</si>
  <si>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</si>
  <si>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</si>
  <si>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</si>
  <si>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</si>
  <si>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</si>
  <si>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</si>
  <si>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</si>
  <si>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</si>
  <si>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</si>
  <si>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</si>
  <si>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</si>
  <si>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</si>
  <si>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</si>
  <si>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</si>
  <si>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</si>
  <si>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</si>
  <si>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</si>
  <si>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</si>
  <si>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</si>
  <si>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</si>
  <si>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</si>
  <si>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</si>
  <si>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</si>
  <si>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</si>
  <si>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</si>
  <si>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</si>
  <si>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</si>
  <si>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</si>
  <si>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</si>
  <si>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</si>
  <si>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</si>
  <si>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</si>
  <si>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</si>
  <si>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</si>
  <si>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</si>
  <si>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</si>
  <si>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</si>
  <si>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</si>
  <si>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</si>
  <si>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</si>
  <si>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</si>
  <si>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</si>
  <si>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</si>
  <si>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</si>
  <si>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</si>
  <si>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</si>
  <si>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</si>
  <si>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</si>
  <si>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</si>
  <si>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</si>
  <si>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</si>
  <si>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</si>
  <si>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</si>
  <si>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</si>
  <si>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</si>
  <si>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</si>
  <si>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</si>
  <si>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</si>
  <si>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</si>
  <si>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</si>
  <si>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</si>
  <si>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</si>
  <si>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</si>
  <si>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</si>
  <si>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</si>
  <si>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</si>
  <si>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</si>
  <si>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</si>
  <si>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</si>
  <si>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</si>
  <si>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</si>
  <si>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</si>
  <si>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</si>
  <si>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</si>
  <si>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</si>
  <si>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</si>
  <si>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</si>
  <si>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</si>
  <si>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</si>
  <si>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</si>
  <si>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</si>
  <si>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</si>
  <si>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</si>
  <si>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</si>
  <si>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</si>
  <si>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</si>
  <si>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</si>
  <si>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</si>
  <si>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</si>
  <si>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</si>
  <si>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</si>
  <si>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</si>
  <si>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</si>
  <si>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</si>
  <si>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</si>
  <si>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</si>
  <si>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</si>
  <si>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</si>
  <si>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</si>
  <si>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</si>
  <si>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</si>
  <si>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</si>
  <si>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</si>
  <si>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</si>
  <si>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</si>
  <si>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</si>
  <si>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</si>
  <si>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</si>
  <si>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</si>
  <si>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</si>
  <si>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</si>
  <si>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</si>
  <si>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</si>
  <si>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</si>
  <si>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</si>
  <si>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</si>
  <si>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</si>
  <si>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</si>
  <si>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</si>
  <si>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</si>
  <si>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</si>
  <si>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</si>
  <si>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</si>
  <si>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</si>
  <si>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</si>
  <si>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</si>
  <si>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</si>
  <si>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</si>
  <si>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</si>
  <si>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</si>
  <si>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</si>
  <si>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</si>
  <si>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</si>
  <si>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</si>
  <si>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</si>
  <si>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</si>
  <si>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</si>
  <si>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</si>
  <si>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</si>
  <si>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</si>
  <si>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</si>
  <si>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</si>
  <si>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</si>
  <si>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</si>
  <si>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</si>
  <si>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</si>
  <si>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</si>
  <si>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</si>
  <si>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</si>
  <si>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</si>
  <si>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</si>
  <si>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</si>
  <si>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</si>
  <si>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</si>
  <si>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</si>
  <si>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</si>
  <si>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</si>
  <si>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</si>
  <si>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</si>
  <si>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</si>
  <si>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</si>
  <si>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</si>
  <si>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</si>
  <si>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</si>
  <si>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</si>
  <si>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</si>
  <si>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</si>
  <si>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</si>
  <si>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</si>
  <si>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</si>
  <si>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</si>
  <si>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</si>
  <si>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</si>
  <si>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</si>
  <si>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</si>
  <si>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</si>
  <si>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</si>
  <si>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</si>
  <si>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</si>
  <si>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</si>
  <si>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</si>
  <si>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</si>
  <si>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</si>
  <si>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</si>
  <si>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</si>
  <si>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</si>
  <si>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</si>
  <si>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</si>
  <si>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</si>
  <si>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</si>
  <si>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</si>
  <si>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</si>
  <si>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</si>
  <si>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</si>
  <si>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</si>
  <si>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</si>
  <si>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</si>
  <si>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</si>
  <si>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</si>
  <si>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</si>
  <si>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</si>
  <si>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</si>
  <si>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</si>
  <si>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</si>
  <si>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</si>
  <si>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</si>
  <si>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</si>
  <si>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</si>
  <si>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</si>
  <si>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</si>
  <si>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</si>
  <si>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</si>
  <si>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</si>
  <si>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</si>
  <si>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</si>
  <si>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</si>
  <si>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</si>
  <si>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</si>
  <si>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</si>
  <si>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</si>
  <si>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</si>
  <si>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</si>
  <si>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</si>
  <si>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</si>
  <si>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</si>
  <si>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</si>
  <si>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</si>
  <si>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</si>
  <si>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</si>
  <si>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</si>
  <si>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</si>
  <si>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</si>
  <si>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</si>
  <si>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</si>
  <si>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</si>
  <si>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</si>
  <si>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</si>
  <si>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</si>
  <si>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</si>
  <si>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</si>
  <si>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</si>
  <si>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</si>
  <si>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</si>
  <si>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</si>
  <si>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</si>
  <si>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</si>
  <si>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</si>
  <si>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</si>
  <si>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</si>
  <si>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</si>
  <si>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</si>
  <si>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</si>
  <si>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</si>
  <si>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</si>
  <si>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</si>
  <si>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</si>
  <si>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</si>
  <si>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</si>
  <si>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</si>
  <si>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</si>
  <si>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</si>
  <si>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</si>
  <si>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</si>
  <si>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</si>
  <si>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</si>
  <si>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</si>
  <si>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</si>
  <si>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</si>
  <si>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</si>
  <si>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</si>
  <si>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</si>
  <si>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</si>
  <si>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</si>
  <si>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</si>
  <si>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</si>
  <si>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</si>
  <si>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</si>
  <si>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</si>
  <si>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</si>
  <si>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</si>
  <si>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</si>
  <si>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</si>
  <si>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</si>
  <si>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</si>
  <si>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</si>
  <si>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</si>
  <si>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</si>
  <si>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</si>
  <si>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</si>
  <si>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</si>
  <si>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</si>
  <si>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</si>
  <si>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</si>
  <si>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</si>
  <si>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</si>
  <si>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</si>
  <si>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</si>
  <si>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</si>
  <si>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</si>
  <si>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</si>
  <si>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</si>
  <si>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</si>
  <si>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</si>
  <si>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</si>
  <si>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</si>
  <si>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</si>
  <si>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</si>
  <si>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</si>
  <si>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</si>
  <si>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</si>
  <si>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</si>
  <si>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</si>
  <si>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</si>
  <si>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</si>
  <si>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</si>
  <si>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</si>
  <si>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</si>
  <si>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</si>
  <si>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</si>
  <si>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</si>
  <si>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</si>
  <si>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</si>
  <si>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</si>
  <si>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</si>
  <si>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</si>
  <si>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</si>
  <si>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</si>
  <si>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</si>
  <si>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</si>
  <si>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</si>
  <si>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</si>
  <si>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</si>
  <si>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</si>
  <si>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</si>
  <si>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</si>
  <si>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</si>
  <si>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</si>
  <si>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</si>
  <si>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</si>
  <si>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</si>
  <si>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</si>
  <si>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</si>
  <si>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</si>
  <si>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</si>
  <si>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</si>
  <si>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</si>
  <si>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</si>
  <si>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</si>
  <si>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</si>
  <si>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</si>
  <si>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</si>
  <si>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</si>
  <si>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</si>
  <si>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</si>
  <si>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</si>
  <si>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</si>
  <si>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</si>
  <si>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</si>
  <si>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</si>
  <si>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</si>
  <si>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</si>
  <si>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</si>
  <si>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</si>
  <si>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</si>
  <si>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</si>
  <si>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</si>
  <si>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</si>
  <si>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</si>
  <si>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</si>
  <si>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</si>
  <si>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</si>
  <si>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</si>
  <si>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</si>
  <si>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</si>
  <si>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</si>
  <si>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</si>
  <si>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</si>
  <si>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</si>
  <si>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</si>
  <si>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</si>
  <si>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</si>
  <si>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</si>
  <si>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</si>
  <si>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</si>
  <si>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</si>
  <si>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</si>
  <si>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</si>
  <si>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</si>
  <si>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</si>
  <si>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</si>
  <si>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</si>
  <si>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</si>
  <si>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</si>
  <si>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</si>
  <si>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</si>
  <si>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</si>
  <si>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</si>
  <si>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</si>
  <si>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</si>
  <si>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</si>
  <si>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</si>
  <si>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</si>
  <si>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</si>
  <si>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</si>
  <si>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</si>
  <si>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</si>
  <si>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</si>
  <si>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</si>
  <si>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</si>
  <si>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</si>
  <si>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</si>
  <si>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</si>
  <si>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</si>
  <si>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</si>
  <si>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</si>
  <si>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</si>
  <si>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</si>
  <si>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</si>
  <si>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</si>
  <si>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</si>
  <si>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</si>
  <si>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</si>
  <si>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</si>
  <si>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</si>
  <si>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</si>
  <si>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</si>
  <si>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</si>
  <si>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</si>
  <si>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</si>
  <si>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</si>
  <si>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</si>
  <si>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</si>
  <si>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</si>
  <si>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</si>
  <si>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</si>
  <si>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</si>
  <si>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</si>
  <si>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</si>
  <si>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</si>
  <si>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</si>
  <si>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</si>
  <si>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</si>
  <si>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</si>
  <si>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</si>
  <si>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</si>
  <si>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</si>
  <si>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</si>
  <si>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</si>
  <si>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</si>
  <si>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</si>
  <si>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</si>
  <si>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</si>
  <si>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</si>
  <si>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</si>
  <si>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</si>
  <si>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</si>
  <si>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</si>
  <si>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</si>
  <si>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</si>
  <si>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</si>
  <si>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</si>
  <si>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</si>
  <si>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</si>
  <si>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</si>
  <si>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</si>
  <si>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</si>
  <si>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</si>
  <si>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</si>
  <si>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</si>
  <si>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</si>
  <si>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</si>
  <si>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</si>
  <si>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</si>
  <si>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</si>
  <si>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</si>
  <si>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</si>
  <si>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</si>
  <si>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</si>
  <si>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</si>
  <si>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</si>
  <si>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</si>
  <si>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</si>
  <si>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</si>
  <si>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</si>
  <si>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</si>
  <si>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</si>
  <si>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</si>
  <si>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</si>
  <si>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</si>
  <si>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</si>
  <si>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</si>
  <si>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</si>
  <si>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</si>
  <si>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</si>
  <si>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</si>
  <si>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</si>
  <si>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</si>
  <si>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</si>
  <si>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</si>
  <si>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</si>
  <si>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</si>
  <si>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</si>
  <si>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</si>
  <si>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</si>
  <si>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</si>
  <si>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</si>
  <si>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</si>
  <si>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</si>
  <si>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</si>
  <si>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</si>
  <si>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</si>
  <si>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</si>
  <si>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</si>
  <si>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</si>
  <si>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</si>
  <si>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</si>
  <si>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</si>
  <si>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</si>
  <si>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</si>
  <si>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</si>
  <si>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</si>
  <si>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</si>
  <si>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</si>
  <si>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</si>
  <si>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</si>
  <si>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</si>
  <si>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</si>
  <si>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</si>
  <si>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</si>
  <si>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</si>
  <si>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</si>
  <si>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</si>
  <si>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</si>
  <si>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</si>
  <si>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</si>
  <si>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</si>
  <si>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</si>
  <si>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</si>
  <si>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</si>
  <si>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</si>
  <si>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</si>
  <si>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</si>
  <si>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</si>
  <si>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</si>
  <si>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</si>
  <si>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</si>
  <si>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</si>
  <si>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</si>
  <si>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</si>
  <si>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</si>
  <si>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</si>
  <si>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</si>
  <si>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</si>
  <si>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</si>
  <si>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</si>
  <si>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</si>
  <si>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</si>
  <si>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</si>
  <si>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</si>
  <si>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</si>
  <si>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</si>
  <si>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</si>
  <si>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</si>
  <si>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</si>
  <si>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</si>
  <si>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</si>
  <si>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</si>
  <si>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</si>
  <si>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</si>
  <si>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</si>
  <si>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</si>
  <si>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</si>
  <si>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</si>
  <si>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</si>
  <si>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</si>
  <si>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</si>
  <si>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</si>
  <si>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</si>
  <si>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</si>
  <si>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</si>
  <si>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</si>
  <si>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</si>
  <si>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</si>
  <si>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</si>
  <si>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</si>
  <si>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</si>
  <si>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</si>
  <si>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</si>
  <si>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</si>
  <si>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</si>
  <si>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</si>
  <si>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</si>
  <si>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</si>
  <si>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</si>
  <si>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</si>
  <si>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</si>
  <si>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</si>
  <si>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</si>
  <si>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</si>
  <si>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</si>
  <si>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</si>
  <si>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</si>
  <si>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</si>
  <si>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</si>
  <si>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</si>
  <si>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</si>
  <si>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</si>
  <si>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</si>
  <si>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</si>
  <si>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</si>
  <si>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</si>
  <si>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</si>
  <si>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</si>
  <si>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</si>
  <si>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</si>
  <si>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</si>
  <si>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</si>
  <si>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</si>
  <si>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</si>
  <si>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</si>
  <si>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</si>
  <si>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</si>
  <si>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</si>
  <si>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</si>
  <si>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</si>
  <si>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</si>
  <si>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</si>
  <si>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</si>
  <si>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</si>
  <si>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</si>
  <si>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</si>
  <si>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</si>
  <si>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</si>
  <si>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</si>
  <si>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</si>
  <si>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</si>
  <si>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</si>
  <si>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</si>
  <si>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</si>
  <si>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</si>
  <si>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</si>
  <si>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</si>
  <si>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</si>
  <si>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</si>
  <si>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</si>
  <si>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</si>
  <si>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</si>
  <si>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</si>
  <si>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</si>
  <si>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</si>
  <si>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</si>
  <si>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</si>
  <si>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</si>
  <si>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</si>
  <si>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</si>
  <si>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</si>
  <si>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</si>
  <si>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</si>
  <si>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</si>
  <si>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</si>
  <si>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</si>
  <si>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</si>
  <si>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</si>
  <si>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</si>
  <si>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</si>
  <si>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</si>
  <si>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</si>
  <si>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</si>
  <si>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</si>
  <si>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</si>
  <si>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</si>
  <si>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</si>
  <si>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</si>
  <si>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</si>
  <si>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</si>
  <si>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</si>
  <si>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</si>
  <si>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</si>
  <si>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</si>
  <si>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</si>
  <si>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</si>
  <si>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</si>
  <si>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</si>
  <si>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</si>
  <si>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</si>
  <si>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</si>
  <si>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</si>
  <si>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</si>
  <si>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</si>
  <si>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</si>
  <si>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</si>
  <si>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</si>
  <si>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</si>
  <si>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</si>
  <si>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</si>
  <si>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</si>
  <si>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</si>
  <si>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</si>
  <si>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</si>
  <si>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</si>
  <si>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</si>
  <si>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</si>
  <si>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</si>
  <si>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</si>
  <si>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</si>
  <si>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</si>
  <si>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</si>
  <si>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</si>
  <si>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</si>
  <si>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</si>
  <si>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</si>
  <si>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</si>
  <si>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</si>
  <si>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</si>
  <si>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</si>
  <si>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</si>
  <si>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</si>
  <si>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</si>
  <si>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</si>
  <si>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</si>
  <si>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</si>
  <si>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</si>
  <si>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</si>
  <si>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</si>
  <si>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</si>
  <si>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</si>
  <si>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</si>
  <si>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</si>
  <si>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</si>
  <si>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</si>
  <si>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</si>
  <si>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</si>
  <si>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</si>
  <si>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</si>
  <si>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</si>
  <si>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</si>
  <si>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</si>
  <si>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</si>
  <si>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</si>
  <si>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</si>
  <si>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</si>
  <si>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</si>
  <si>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</si>
  <si>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</si>
  <si>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</si>
  <si>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</si>
  <si>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</si>
  <si>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</si>
  <si>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</si>
  <si>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</si>
  <si>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</si>
  <si>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</si>
  <si>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</si>
  <si>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</si>
  <si>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</si>
  <si>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</si>
  <si>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</si>
  <si>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</si>
  <si>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</si>
  <si>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</si>
  <si>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</si>
  <si>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</si>
  <si>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</si>
  <si>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</si>
  <si>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</si>
  <si>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</si>
  <si>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</si>
  <si>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</si>
  <si>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</si>
  <si>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</si>
  <si>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</si>
  <si>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</si>
  <si>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</si>
  <si>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</si>
  <si>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</si>
  <si>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</si>
  <si>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</si>
  <si>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</si>
  <si>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</si>
  <si>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</si>
  <si>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</si>
  <si>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</si>
  <si>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</si>
  <si>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</si>
  <si>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</si>
  <si>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</si>
  <si>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</si>
  <si>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</si>
  <si>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</si>
  <si>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</si>
  <si>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</si>
  <si>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</si>
  <si>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</si>
  <si>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</si>
  <si>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</si>
  <si>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</si>
  <si>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</si>
  <si>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</si>
  <si>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</si>
  <si>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</si>
  <si>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</si>
  <si>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</si>
  <si>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</si>
  <si>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</si>
  <si>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</si>
  <si>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</si>
  <si>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</si>
  <si>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</si>
  <si>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</si>
  <si>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</si>
  <si>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</si>
  <si>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</si>
  <si>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</si>
  <si>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</si>
  <si>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</si>
  <si>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</si>
  <si>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</si>
  <si>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</si>
  <si>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</si>
  <si>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</si>
  <si>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</si>
  <si>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</si>
  <si>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</si>
  <si>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</si>
  <si>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</si>
  <si>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</si>
  <si>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</si>
  <si>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</si>
  <si>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</si>
  <si>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</si>
  <si>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</si>
  <si>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</si>
  <si>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</si>
  <si>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</si>
  <si>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</si>
  <si>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</si>
  <si>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</si>
  <si>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</si>
  <si>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</si>
  <si>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</si>
  <si>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</si>
  <si>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</si>
  <si>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</si>
  <si>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</si>
  <si>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</si>
  <si>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</si>
  <si>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</si>
  <si>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</si>
  <si>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</si>
  <si>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</si>
  <si>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</si>
  <si>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</si>
  <si>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</si>
  <si>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</si>
  <si>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</si>
  <si>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</si>
  <si>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</si>
  <si>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</si>
  <si>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</si>
  <si>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</si>
  <si>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</si>
  <si>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</si>
  <si>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</si>
  <si>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</si>
  <si>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</si>
  <si>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</si>
  <si>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</si>
  <si>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</si>
  <si>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</si>
  <si>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</si>
  <si>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</si>
  <si>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</si>
  <si>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</si>
  <si>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</si>
  <si>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</si>
  <si>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</si>
  <si>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</si>
  <si>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</si>
  <si>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</si>
  <si>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</si>
  <si>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</si>
  <si>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</si>
  <si>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</si>
  <si>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</si>
  <si>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</si>
  <si>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</si>
  <si>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</si>
  <si>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</si>
  <si>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</si>
  <si>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</si>
  <si>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</si>
  <si>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</si>
  <si>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</si>
  <si>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</si>
  <si>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</si>
  <si>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</si>
  <si>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</si>
  <si>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</si>
  <si>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</si>
  <si>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</si>
  <si>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</si>
  <si>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</si>
  <si>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</si>
  <si>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</si>
  <si>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</si>
  <si>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</si>
  <si>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</si>
  <si>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</si>
  <si>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</si>
  <si>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</si>
  <si>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</si>
  <si>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</si>
  <si>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</si>
  <si>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</si>
  <si>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</si>
  <si>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</si>
  <si>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</si>
  <si>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</si>
  <si>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</si>
  <si>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</si>
  <si>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</si>
  <si>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</si>
  <si>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</si>
  <si>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</si>
  <si>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</si>
  <si>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</si>
  <si>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</si>
  <si>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</si>
  <si>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</si>
  <si>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</si>
  <si>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</si>
  <si>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</si>
  <si>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</si>
  <si>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</si>
  <si>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</si>
  <si>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</si>
  <si>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</si>
  <si>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</si>
  <si>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</si>
  <si>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</si>
  <si>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</si>
  <si>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</si>
  <si>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</si>
  <si>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</si>
  <si>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</si>
  <si>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</si>
  <si>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</si>
  <si>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</si>
  <si>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</si>
  <si>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</si>
  <si>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</si>
  <si>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</si>
  <si>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</si>
  <si>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</si>
  <si>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</si>
  <si>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</si>
  <si>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</si>
  <si>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</si>
  <si>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</si>
  <si>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</si>
  <si>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</si>
  <si>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</si>
  <si>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</si>
  <si>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</si>
  <si>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</si>
  <si>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</si>
  <si>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</si>
  <si>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</si>
  <si>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</si>
  <si>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</si>
  <si>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</si>
  <si>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</si>
  <si>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</si>
  <si>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</si>
  <si>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</si>
  <si>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</si>
  <si>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</si>
  <si>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</si>
  <si>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</si>
  <si>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</si>
  <si>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</si>
  <si>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</si>
  <si>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</si>
  <si>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</si>
  <si>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</si>
  <si>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</si>
  <si>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</si>
  <si>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</si>
  <si>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</si>
  <si>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</si>
  <si>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</si>
  <si>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</si>
  <si>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</si>
  <si>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</si>
  <si>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</si>
  <si>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</si>
  <si>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</si>
  <si>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</si>
  <si>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</si>
  <si>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</si>
  <si>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</si>
  <si>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</si>
  <si>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</si>
  <si>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</si>
  <si>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</si>
  <si>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</si>
  <si>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</si>
  <si>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</si>
  <si>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</si>
  <si>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</si>
  <si>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</si>
  <si>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</si>
  <si>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</si>
  <si>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</si>
  <si>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</si>
  <si>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</si>
  <si>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</si>
  <si>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</si>
  <si>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</si>
  <si>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</si>
  <si>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</si>
  <si>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</si>
  <si>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</si>
  <si>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</si>
  <si>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</si>
  <si>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</si>
  <si>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</si>
  <si>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</si>
  <si>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</si>
  <si>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</si>
  <si>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</si>
  <si>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</si>
  <si>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</si>
  <si>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</si>
  <si>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</si>
  <si>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</si>
  <si>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</si>
  <si>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</si>
  <si>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</si>
  <si>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</si>
  <si>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</si>
  <si>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</si>
  <si>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</si>
  <si>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</si>
  <si>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</si>
  <si>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</si>
  <si>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</si>
  <si>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</si>
  <si>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</si>
  <si>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</si>
  <si>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</si>
  <si>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</si>
  <si>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</si>
  <si>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</si>
  <si>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</si>
  <si>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</si>
  <si>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</si>
  <si>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</si>
  <si>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</si>
  <si>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</si>
  <si>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</si>
  <si>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</si>
  <si>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</si>
  <si>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</si>
  <si>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</si>
  <si>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</si>
  <si>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</si>
  <si>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</si>
  <si>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</si>
  <si>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</si>
  <si>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</si>
  <si>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</si>
  <si>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</si>
  <si>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</si>
  <si>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</si>
  <si>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</si>
  <si>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</si>
  <si>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</si>
  <si>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</si>
  <si>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</si>
  <si>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</si>
  <si>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</si>
  <si>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</si>
  <si>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</si>
  <si>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</si>
  <si>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</si>
  <si>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</si>
  <si>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</si>
  <si>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</si>
  <si>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</si>
  <si>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</si>
  <si>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</si>
  <si>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</si>
  <si>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</si>
  <si>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</si>
  <si>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</si>
  <si>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</si>
  <si>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</si>
  <si>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</si>
  <si>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</si>
  <si>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</si>
  <si>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</si>
  <si>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</si>
  <si>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</si>
  <si>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</si>
  <si>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</si>
  <si>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</si>
  <si>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</si>
  <si>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</si>
  <si>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</si>
  <si>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</si>
  <si>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</si>
  <si>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</si>
  <si>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</si>
  <si>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</si>
  <si>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</si>
  <si>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</si>
  <si>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</si>
  <si>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</si>
  <si>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</si>
  <si>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</si>
  <si>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</si>
  <si>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</si>
  <si>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</si>
  <si>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</si>
  <si>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</si>
  <si>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</si>
  <si>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</si>
  <si>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</si>
  <si>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</si>
  <si>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</si>
  <si>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</si>
  <si>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</si>
  <si>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</si>
  <si>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</si>
  <si>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</si>
  <si>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</si>
  <si>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</si>
  <si>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</si>
  <si>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</si>
  <si>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</si>
  <si>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</si>
  <si>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</si>
  <si>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</si>
  <si>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</si>
  <si>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</si>
  <si>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</si>
  <si>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</si>
  <si>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</si>
  <si>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</si>
  <si>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</si>
  <si>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</si>
  <si>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</si>
  <si>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</si>
  <si>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</si>
  <si>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</si>
  <si>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</si>
  <si>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</si>
  <si>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</si>
  <si>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</si>
  <si>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</si>
  <si>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</si>
  <si>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</si>
  <si>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</si>
  <si>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</si>
  <si>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</si>
  <si>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</si>
  <si>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</si>
  <si>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</si>
  <si>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</si>
  <si>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</si>
  <si>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</si>
  <si>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</si>
  <si>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</si>
  <si>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</si>
  <si>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</si>
  <si>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</si>
  <si>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</si>
  <si>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</si>
  <si>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</si>
  <si>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</si>
  <si>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</si>
  <si>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</si>
  <si>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</si>
  <si>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</si>
  <si>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</si>
  <si>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</si>
  <si>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</si>
  <si>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</si>
  <si>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</si>
  <si>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</si>
  <si>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</si>
  <si>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</si>
  <si>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</si>
  <si>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</si>
  <si>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</si>
  <si>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</si>
  <si>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</si>
  <si>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</si>
  <si>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</si>
  <si>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</si>
  <si>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</si>
  <si>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</si>
  <si>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</si>
  <si>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</si>
  <si>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</si>
  <si>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</si>
  <si>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</si>
  <si>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</si>
  <si>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</si>
  <si>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</si>
  <si>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</si>
  <si>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</si>
  <si>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</si>
  <si>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</si>
  <si>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</si>
  <si>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</si>
  <si>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</si>
  <si>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</si>
  <si>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</si>
  <si>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</si>
  <si>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</si>
  <si>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</si>
  <si>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</si>
  <si>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</si>
  <si>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</si>
  <si>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</si>
  <si>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</si>
  <si>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</si>
  <si>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</si>
  <si>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</si>
  <si>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</si>
  <si>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</si>
  <si>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</si>
  <si>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</si>
  <si>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</si>
  <si>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</si>
  <si>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</si>
  <si>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</si>
  <si>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</si>
  <si>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</si>
  <si>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</si>
  <si>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</si>
  <si>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</si>
  <si>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</si>
  <si>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</si>
  <si>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</si>
  <si>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</si>
  <si>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</si>
  <si>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</si>
  <si>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</si>
  <si>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</si>
  <si>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</si>
  <si>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</si>
  <si>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</si>
  <si>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</si>
  <si>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</si>
  <si>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</si>
  <si>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</si>
  <si>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</si>
  <si>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</si>
  <si>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</si>
  <si>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</si>
  <si>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</si>
  <si>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</si>
  <si>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</si>
  <si>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</si>
  <si>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</si>
  <si>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</si>
  <si>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</si>
  <si>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</si>
  <si>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</si>
  <si>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</si>
  <si>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</si>
  <si>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</si>
  <si>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</si>
  <si>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</si>
  <si>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</si>
  <si>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</si>
  <si>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</si>
  <si>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</si>
  <si>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</si>
  <si>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</si>
  <si>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</si>
  <si>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</si>
  <si>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</si>
  <si>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</si>
  <si>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</si>
  <si>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</si>
  <si>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</si>
  <si>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</si>
  <si>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</si>
  <si>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</si>
  <si>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</si>
  <si>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</si>
  <si>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</si>
  <si>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</si>
  <si>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</si>
  <si>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</si>
  <si>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</si>
  <si>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</si>
  <si>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</si>
  <si>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</si>
  <si>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</si>
  <si>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</si>
  <si>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</si>
  <si>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</si>
  <si>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</si>
  <si>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</si>
  <si>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</si>
  <si>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</si>
  <si>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</si>
  <si>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</si>
  <si>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</si>
  <si>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</si>
  <si>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</si>
  <si>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</si>
  <si>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</si>
  <si>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</si>
  <si>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</si>
  <si>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</si>
  <si>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</si>
  <si>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</si>
  <si>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</si>
  <si>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</si>
  <si>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</si>
  <si>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</si>
  <si>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</si>
  <si>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</si>
  <si>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</si>
  <si>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</si>
  <si>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</si>
  <si>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</si>
  <si>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</si>
  <si>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</si>
  <si>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</si>
  <si>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</si>
  <si>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</si>
  <si>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</si>
  <si>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</si>
  <si>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</si>
  <si>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</si>
  <si>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</si>
  <si>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</si>
  <si>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</si>
  <si>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</si>
  <si>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</si>
  <si>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</si>
  <si>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</si>
  <si>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</si>
  <si>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</si>
  <si>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</si>
  <si>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</si>
  <si>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</si>
  <si>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</si>
  <si>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</si>
  <si>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</si>
  <si>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</si>
  <si>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</si>
  <si>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</si>
  <si>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</si>
  <si>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</si>
  <si>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</si>
  <si>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</si>
  <si>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</si>
  <si>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</si>
  <si>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</si>
  <si>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</si>
  <si>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</si>
  <si>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</si>
  <si>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</si>
  <si>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</si>
  <si>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</si>
  <si>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</si>
  <si>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</si>
  <si>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</si>
  <si>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</si>
  <si>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</si>
  <si>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</si>
  <si>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</si>
  <si>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</si>
  <si>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</si>
  <si>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</si>
  <si>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</si>
  <si>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</si>
  <si>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</si>
  <si>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</si>
  <si>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</si>
  <si>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</si>
  <si>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</si>
  <si>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</si>
  <si>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</si>
  <si>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</si>
  <si>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</si>
  <si>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</si>
  <si>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</si>
  <si>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</si>
  <si>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</si>
  <si>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</si>
  <si>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</si>
  <si>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</si>
  <si>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</si>
  <si>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</si>
  <si>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</si>
  <si>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</si>
  <si>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</si>
  <si>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</si>
  <si>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</si>
  <si>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</si>
  <si>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</si>
  <si>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</si>
  <si>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</si>
  <si>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</si>
  <si>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</si>
  <si>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</si>
  <si>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</si>
  <si>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</si>
  <si>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</si>
  <si>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</si>
  <si>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</si>
  <si>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</si>
  <si>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</si>
  <si>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</si>
  <si>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</si>
  <si>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</si>
  <si>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</si>
  <si>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</si>
  <si>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</si>
  <si>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</si>
  <si>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</si>
  <si>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</si>
  <si>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</si>
  <si>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</si>
  <si>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</si>
  <si>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</si>
  <si>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</si>
  <si>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</si>
  <si>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</si>
  <si>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</si>
  <si>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</si>
  <si>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</si>
  <si>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</si>
  <si>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</si>
  <si>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</si>
  <si>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</si>
  <si>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</si>
  <si>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</si>
  <si>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</si>
  <si>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</si>
  <si>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</si>
  <si>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</si>
  <si>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</si>
  <si>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</si>
  <si>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</si>
  <si>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</si>
  <si>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</si>
  <si>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</si>
  <si>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</si>
  <si>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</si>
  <si>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</si>
  <si>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</si>
  <si>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</si>
  <si>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</si>
  <si>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</si>
  <si>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</si>
  <si>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</si>
  <si>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</si>
  <si>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</si>
  <si>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</si>
  <si>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</si>
  <si>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</si>
  <si>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</si>
  <si>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</si>
  <si>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</si>
  <si>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</si>
  <si>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</si>
  <si>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</si>
  <si>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</si>
  <si>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</si>
  <si>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</si>
  <si>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</si>
  <si>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</si>
  <si>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</si>
  <si>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</si>
  <si>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</si>
  <si>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</si>
  <si>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</si>
  <si>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</si>
  <si>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</si>
  <si>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</si>
  <si>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</si>
  <si>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</si>
  <si>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</si>
  <si>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</si>
  <si>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</si>
  <si>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</si>
  <si>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</si>
  <si>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</si>
  <si>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</si>
  <si>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</si>
  <si>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</si>
  <si>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</si>
  <si>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</si>
  <si>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</si>
  <si>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</si>
  <si>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</si>
  <si>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</si>
  <si>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</si>
  <si>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</si>
  <si>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</si>
  <si>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</si>
  <si>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</si>
  <si>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</si>
  <si>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</si>
  <si>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</si>
  <si>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</si>
  <si>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</si>
  <si>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</si>
  <si>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</si>
  <si>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</si>
  <si>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</si>
  <si>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</si>
  <si>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</si>
  <si>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</si>
  <si>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</si>
  <si>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</si>
  <si>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</si>
  <si>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</si>
  <si>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</si>
  <si>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</si>
  <si>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</si>
  <si>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</si>
  <si>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</si>
  <si>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</si>
  <si>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</si>
  <si>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</si>
  <si>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</si>
  <si>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</si>
  <si>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</si>
  <si>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</si>
  <si>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</si>
  <si>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</si>
  <si>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</si>
  <si>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</si>
  <si>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</si>
  <si>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</si>
  <si>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</si>
  <si>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</si>
  <si>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</si>
  <si>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</si>
  <si>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</si>
  <si>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</si>
  <si>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</si>
  <si>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</si>
  <si>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</si>
  <si>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</si>
  <si>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</si>
  <si>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</si>
  <si>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</si>
  <si>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</si>
  <si>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</si>
  <si>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</si>
  <si>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</si>
  <si>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</si>
  <si>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</si>
  <si>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</si>
  <si>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</si>
  <si>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</si>
  <si>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</si>
  <si>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</si>
  <si>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</si>
  <si>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</si>
  <si>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</si>
  <si>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</si>
  <si>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</si>
  <si>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</si>
  <si>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</si>
  <si>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</si>
  <si>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</si>
  <si>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</si>
  <si>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</si>
  <si>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</si>
  <si>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</si>
  <si>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</si>
  <si>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</si>
  <si>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</si>
  <si>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</si>
  <si>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</si>
  <si>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</si>
  <si>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</si>
  <si>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</si>
  <si>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</si>
  <si>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</si>
  <si>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</si>
  <si>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</si>
  <si>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</si>
  <si>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</si>
  <si>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</si>
  <si>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</si>
  <si>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</si>
  <si>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</si>
  <si>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</si>
  <si>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</si>
  <si>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</si>
  <si>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</si>
  <si>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</si>
  <si>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</si>
  <si>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</si>
  <si>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</si>
  <si>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</si>
  <si>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</si>
  <si>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</si>
  <si>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</si>
  <si>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</si>
  <si>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</si>
  <si>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</si>
  <si>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</si>
  <si>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</si>
  <si>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</si>
  <si>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</si>
  <si>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</si>
  <si>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</si>
  <si>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</si>
  <si>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</si>
  <si>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</si>
  <si>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</si>
  <si>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</si>
  <si>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</si>
  <si>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</si>
  <si>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</si>
  <si>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</si>
  <si>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</si>
  <si>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</si>
  <si>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</si>
  <si>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</si>
  <si>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</si>
  <si>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</si>
  <si>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</si>
  <si>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</si>
  <si>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</si>
  <si>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</si>
  <si>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</si>
  <si>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</si>
  <si>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</si>
  <si>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</si>
  <si>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</si>
  <si>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</si>
  <si>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</si>
  <si>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</si>
  <si>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</si>
  <si>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</si>
  <si>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</si>
  <si>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</si>
  <si>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</si>
  <si>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</si>
  <si>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</si>
  <si>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</si>
  <si>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</si>
  <si>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</si>
  <si>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</si>
  <si>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</si>
  <si>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</si>
  <si>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</si>
  <si>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</si>
  <si>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</si>
  <si>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</si>
  <si>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</si>
  <si>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</si>
  <si>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</si>
  <si>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</si>
  <si>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</si>
  <si>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</si>
  <si>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</si>
  <si>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</si>
  <si>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</si>
  <si>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</si>
  <si>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</si>
  <si>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</si>
  <si>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</si>
  <si>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</si>
  <si>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</si>
  <si>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</si>
  <si>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</si>
  <si>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</si>
  <si>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</si>
  <si>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</si>
  <si>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</si>
  <si>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</si>
  <si>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</si>
  <si>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</si>
  <si>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</si>
  <si>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</si>
  <si>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</si>
  <si>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</si>
  <si>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</si>
  <si>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</si>
  <si>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</si>
  <si>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</si>
  <si>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</si>
  <si>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</si>
  <si>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</si>
  <si>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</si>
  <si>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</si>
  <si>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</si>
  <si>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</si>
  <si>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</si>
  <si>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</si>
  <si>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</si>
  <si>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</si>
  <si>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</si>
  <si>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</si>
  <si>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</si>
  <si>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</si>
  <si>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</si>
  <si>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</si>
  <si>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</si>
  <si>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</si>
  <si>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</si>
  <si>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</si>
  <si>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</si>
  <si>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</si>
  <si>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</si>
  <si>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</si>
  <si>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</si>
  <si>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</si>
  <si>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</si>
  <si>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</si>
  <si>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</si>
  <si>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</si>
  <si>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</si>
  <si>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</si>
  <si>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</si>
  <si>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</si>
  <si>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</si>
  <si>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</si>
  <si>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</si>
  <si>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</si>
  <si>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</si>
  <si>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</si>
  <si>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</si>
  <si>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</si>
  <si>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</si>
  <si>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</si>
  <si>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</si>
  <si>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</si>
  <si>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</si>
  <si>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</si>
  <si>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</si>
  <si>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</si>
  <si>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</si>
  <si>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</si>
  <si>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</si>
  <si>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</si>
  <si>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</si>
  <si>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</si>
  <si>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</si>
  <si>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</si>
  <si>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</si>
  <si>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</si>
  <si>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</si>
  <si>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</si>
  <si>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</si>
  <si>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</si>
  <si>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</si>
  <si>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</si>
  <si>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</si>
  <si>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</si>
  <si>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</si>
  <si>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</si>
  <si>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</si>
  <si>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</si>
  <si>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</si>
  <si>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</si>
  <si>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</si>
  <si>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</si>
  <si>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</si>
  <si>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</si>
  <si>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</si>
  <si>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</si>
  <si>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</si>
  <si>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</si>
  <si>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</si>
  <si>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</si>
  <si>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</si>
  <si>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</si>
  <si>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</si>
  <si>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</si>
  <si>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</si>
  <si>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</si>
  <si>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</si>
  <si>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</si>
  <si>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</si>
  <si>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</si>
  <si>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</si>
  <si>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</si>
  <si>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</si>
  <si>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</si>
  <si>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</si>
  <si>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</si>
  <si>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</si>
  <si>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</si>
  <si>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</si>
  <si>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</si>
  <si>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</si>
  <si>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</si>
  <si>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</si>
  <si>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</si>
  <si>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</si>
  <si>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</si>
  <si>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</si>
  <si>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</si>
  <si>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</si>
  <si>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</si>
  <si>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</si>
  <si>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</si>
  <si>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</si>
  <si>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</si>
  <si>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</si>
  <si>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</si>
  <si>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</si>
  <si>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</si>
  <si>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</si>
  <si>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</si>
  <si>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</si>
  <si>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</si>
  <si>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</si>
  <si>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</si>
  <si>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</si>
  <si>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</si>
  <si>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</si>
  <si>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</si>
  <si>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</si>
  <si>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</si>
  <si>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</si>
  <si>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</si>
  <si>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</si>
  <si>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</si>
  <si>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</si>
  <si>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</si>
  <si>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</si>
  <si>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</si>
  <si>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</si>
  <si>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</si>
  <si>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</si>
  <si>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</si>
  <si>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</si>
  <si>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</si>
  <si>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</si>
  <si>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</si>
  <si>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</si>
  <si>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</si>
  <si>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</si>
  <si>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</si>
  <si>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</si>
  <si>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</si>
  <si>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</si>
  <si>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</si>
  <si>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</si>
  <si>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</si>
  <si>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</si>
  <si>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</si>
  <si>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</si>
  <si>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</si>
  <si>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</si>
  <si>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</si>
  <si>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</si>
  <si>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</si>
  <si>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</si>
  <si>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</si>
  <si>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</si>
  <si>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</si>
  <si>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</si>
  <si>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</si>
  <si>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</si>
  <si>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</si>
  <si>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</si>
  <si>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</si>
  <si>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</si>
  <si>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</si>
  <si>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</si>
  <si>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</si>
  <si>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</si>
  <si>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</si>
  <si>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</si>
  <si>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</si>
  <si>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</si>
  <si>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</si>
  <si>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</si>
  <si>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</si>
  <si>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</si>
  <si>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</si>
  <si>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</si>
  <si>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</si>
  <si>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</si>
  <si>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</si>
  <si>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</si>
  <si>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</si>
  <si>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</si>
  <si>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</si>
  <si>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</si>
  <si>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</si>
  <si>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</si>
  <si>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</si>
  <si>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</si>
  <si>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</si>
  <si>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</si>
  <si>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</si>
  <si>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</si>
  <si>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</si>
  <si>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</si>
  <si>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</si>
  <si>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</si>
  <si>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</si>
  <si>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</si>
  <si>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</si>
  <si>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</si>
  <si>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</si>
  <si>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</si>
  <si>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</si>
  <si>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</si>
  <si>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</si>
  <si>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</si>
  <si>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</si>
  <si>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</si>
  <si>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</si>
  <si>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</si>
  <si>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</si>
  <si>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</si>
  <si>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</si>
  <si>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</si>
  <si>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</si>
  <si>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</si>
  <si>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</si>
  <si>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</si>
  <si>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</si>
  <si>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</si>
  <si>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</si>
  <si>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</si>
  <si>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</si>
  <si>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</si>
  <si>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</si>
  <si>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</si>
  <si>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</si>
  <si>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</si>
  <si>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</si>
  <si>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</si>
  <si>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</si>
  <si>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</si>
  <si>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</si>
  <si>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</si>
  <si>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</si>
  <si>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</si>
  <si>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</si>
  <si>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</si>
  <si>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</si>
  <si>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</si>
  <si>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</si>
  <si>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</si>
  <si>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</si>
  <si>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</si>
  <si>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</si>
  <si>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</si>
  <si>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</si>
  <si>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</si>
  <si>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</si>
  <si>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</si>
  <si>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</si>
  <si>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</si>
  <si>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</si>
  <si>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</si>
  <si>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</si>
  <si>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</si>
  <si>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</si>
  <si>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</si>
  <si>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</si>
  <si>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</si>
  <si>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</si>
  <si>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</si>
  <si>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</si>
  <si>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</si>
  <si>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</si>
  <si>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</si>
  <si>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</si>
  <si>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</si>
  <si>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</si>
  <si>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</si>
  <si>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</si>
  <si>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</si>
  <si>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</si>
  <si>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</si>
  <si>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</si>
  <si>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</si>
  <si>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</si>
  <si>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</si>
  <si>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</si>
  <si>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</si>
  <si>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</si>
  <si>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</si>
  <si>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</si>
  <si>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</si>
  <si>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</si>
  <si>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</si>
  <si>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</si>
  <si>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</si>
  <si>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</si>
  <si>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</si>
  <si>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</si>
  <si>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</si>
  <si>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</si>
  <si>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</si>
  <si>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</si>
  <si>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</si>
  <si>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</si>
  <si>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</si>
  <si>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</si>
  <si>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</si>
  <si>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</si>
  <si>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</si>
  <si>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</si>
  <si>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</si>
  <si>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</si>
  <si>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</si>
  <si>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</si>
  <si>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</si>
  <si>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</si>
  <si>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</si>
  <si>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</si>
  <si>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</si>
  <si>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</si>
  <si>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</si>
  <si>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</si>
  <si>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</si>
  <si>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</si>
  <si>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</si>
  <si>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</si>
  <si>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</si>
  <si>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</si>
  <si>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</si>
  <si>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</si>
  <si>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</si>
  <si>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</si>
  <si>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</si>
  <si>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</si>
  <si>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</si>
  <si>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</si>
  <si>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</si>
  <si>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</si>
  <si>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</si>
  <si>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</si>
  <si>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</si>
  <si>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</si>
  <si>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</si>
  <si>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</si>
  <si>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</si>
  <si>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</si>
  <si>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</si>
  <si>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</si>
  <si>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</si>
  <si>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</si>
  <si>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</si>
  <si>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</si>
  <si>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</si>
  <si>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</si>
  <si>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</si>
  <si>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</si>
  <si>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</si>
  <si>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</si>
  <si>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</si>
  <si>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</si>
  <si>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</si>
  <si>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</si>
  <si>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</si>
  <si>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</si>
  <si>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</si>
  <si>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</si>
  <si>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</si>
  <si>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</si>
  <si>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</si>
  <si>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</si>
  <si>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</si>
  <si>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</si>
  <si>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</si>
  <si>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</si>
  <si>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</si>
  <si>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</si>
  <si>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</si>
  <si>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</si>
  <si>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</si>
  <si>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</si>
  <si>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</si>
  <si>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</si>
  <si>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</si>
  <si>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</si>
  <si>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</si>
  <si>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</si>
  <si>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</si>
  <si>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</si>
  <si>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</si>
  <si>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</si>
  <si>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</si>
  <si>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</si>
  <si>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</si>
  <si>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</si>
  <si>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</si>
  <si>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</si>
  <si>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</si>
  <si>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</si>
  <si>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</si>
  <si>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</si>
  <si>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</si>
  <si>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</si>
  <si>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</si>
  <si>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</si>
  <si>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</si>
  <si>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</si>
  <si>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</si>
  <si>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</si>
  <si>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</si>
  <si>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</si>
  <si>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</si>
  <si>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</si>
  <si>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</si>
  <si>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</si>
  <si>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</si>
  <si>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</si>
  <si>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</si>
  <si>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</si>
  <si>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</si>
  <si>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</si>
  <si>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</si>
  <si>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</si>
  <si>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</si>
  <si>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</si>
  <si>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</si>
  <si>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</si>
  <si>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</si>
  <si>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</si>
  <si>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</si>
  <si>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</si>
  <si>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</si>
  <si>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</si>
  <si>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</si>
  <si>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</si>
  <si>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</si>
  <si>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</si>
  <si>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</si>
  <si>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</si>
  <si>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</si>
  <si>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</si>
  <si>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</si>
  <si>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</si>
  <si>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</si>
  <si>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</si>
  <si>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</si>
  <si>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</si>
  <si>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</si>
  <si>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</si>
  <si>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</si>
  <si>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</si>
  <si>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</si>
  <si>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</si>
  <si>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</si>
  <si>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</si>
  <si>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</si>
  <si>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</si>
  <si>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</si>
  <si>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</si>
  <si>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</si>
  <si>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</si>
  <si>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</si>
  <si>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</si>
  <si>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</si>
  <si>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</si>
  <si>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</si>
  <si>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</si>
  <si>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</si>
  <si>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</si>
  <si>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</si>
  <si>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</si>
  <si>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</si>
  <si>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</si>
  <si>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</si>
  <si>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</si>
  <si>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</si>
  <si>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</si>
  <si>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</si>
  <si>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</si>
  <si>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</si>
  <si>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</si>
  <si>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</si>
  <si>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</si>
  <si>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</si>
  <si>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</si>
  <si>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</si>
  <si>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</si>
  <si>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</si>
  <si>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</si>
  <si>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</si>
  <si>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</si>
  <si>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</si>
  <si>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</si>
  <si>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</si>
  <si>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</si>
  <si>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</si>
  <si>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</si>
  <si>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</si>
  <si>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</si>
  <si>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</si>
  <si>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</si>
  <si>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</si>
  <si>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</si>
  <si>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</si>
  <si>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</si>
  <si>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</si>
  <si>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</si>
  <si>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</si>
  <si>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</si>
  <si>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</si>
  <si>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</si>
  <si>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</si>
  <si>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</si>
  <si>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</si>
  <si>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</si>
  <si>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</si>
  <si>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</si>
  <si>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</si>
  <si>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</si>
  <si>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</si>
  <si>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</si>
  <si>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</si>
  <si>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</si>
  <si>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</si>
  <si>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</si>
  <si>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</si>
  <si>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</si>
  <si>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</si>
  <si>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</si>
  <si>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</si>
  <si>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</si>
  <si>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</si>
  <si>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</si>
  <si>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</si>
  <si>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</si>
  <si>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</si>
  <si>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</si>
  <si>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</si>
  <si>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</si>
  <si>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</si>
  <si>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</si>
  <si>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</si>
  <si>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</si>
  <si>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</si>
  <si>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</si>
  <si>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</si>
  <si>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</si>
  <si>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</si>
  <si>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</si>
  <si>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</si>
  <si>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</si>
  <si>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</si>
  <si>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</si>
  <si>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</si>
  <si>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</si>
  <si>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</si>
  <si>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</si>
  <si>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</si>
  <si>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</si>
  <si>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</si>
  <si>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</si>
  <si>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</si>
  <si>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</si>
  <si>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</si>
  <si>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</si>
  <si>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</si>
  <si>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</si>
  <si>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</si>
  <si>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</si>
  <si>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</si>
  <si>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</si>
  <si>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</si>
  <si>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</si>
  <si>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</si>
  <si>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</si>
  <si>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</si>
  <si>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</si>
  <si>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</si>
  <si>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</si>
  <si>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</si>
  <si>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</si>
  <si>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</si>
  <si>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</si>
  <si>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</si>
  <si>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</si>
  <si>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</si>
  <si>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</si>
  <si>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</si>
  <si>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</si>
  <si>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</si>
  <si>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</si>
  <si>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</si>
  <si>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</si>
  <si>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</si>
  <si>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</si>
  <si>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</si>
  <si>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</si>
  <si>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</si>
  <si>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</si>
  <si>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</si>
  <si>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</si>
  <si>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</si>
  <si>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</si>
  <si>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</si>
  <si>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</si>
  <si>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</si>
  <si>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</si>
  <si>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</si>
  <si>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</si>
  <si>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</si>
  <si>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</si>
  <si>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</si>
  <si>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</si>
  <si>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</si>
  <si>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</si>
  <si>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</si>
  <si>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</si>
  <si>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</si>
  <si>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</si>
  <si>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</si>
  <si>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</si>
  <si>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</si>
  <si>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</si>
  <si>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</si>
  <si>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</si>
  <si>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</si>
  <si>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</si>
  <si>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</si>
  <si>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</si>
  <si>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</si>
  <si>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</si>
  <si>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</si>
  <si>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</si>
  <si>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</si>
  <si>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</si>
  <si>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</si>
  <si>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</si>
  <si>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</si>
  <si>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</si>
  <si>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</si>
  <si>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</si>
  <si>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</si>
  <si>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</si>
  <si>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</si>
  <si>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</si>
  <si>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</si>
  <si>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</si>
  <si>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</si>
  <si>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</si>
  <si>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</si>
  <si>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</si>
  <si>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</si>
  <si>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</si>
  <si>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</si>
  <si>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</si>
  <si>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</si>
  <si>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</si>
  <si>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</si>
  <si>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</si>
  <si>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</si>
  <si>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</si>
  <si>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</si>
  <si>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</si>
  <si>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</si>
  <si>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</si>
  <si>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</si>
  <si>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</si>
  <si>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</si>
  <si>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</si>
  <si>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</si>
  <si>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</si>
  <si>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</si>
  <si>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</si>
  <si>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</si>
  <si>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</si>
  <si>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</si>
  <si>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</si>
  <si>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</si>
  <si>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</si>
  <si>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</si>
  <si>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</si>
  <si>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</si>
  <si>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</si>
  <si>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</si>
  <si>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</si>
  <si>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</si>
  <si>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</si>
  <si>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</si>
  <si>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</si>
  <si>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</si>
  <si>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</si>
  <si>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</si>
  <si>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</si>
  <si>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</si>
  <si>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</si>
  <si>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</si>
  <si>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</si>
  <si>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</si>
  <si>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</si>
  <si>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</si>
  <si>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</si>
  <si>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</si>
  <si>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</si>
  <si>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</si>
  <si>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</si>
  <si>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</si>
  <si>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</si>
  <si>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</si>
  <si>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</si>
  <si>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</si>
  <si>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</si>
  <si>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</si>
  <si>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</si>
  <si>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</si>
  <si>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</si>
  <si>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</si>
  <si>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</si>
  <si>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</si>
  <si>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</si>
  <si>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</si>
  <si>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</si>
  <si>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</si>
  <si>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</si>
  <si>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</si>
  <si>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</si>
  <si>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</si>
  <si>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</si>
  <si>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</si>
  <si>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</si>
  <si>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</si>
  <si>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</si>
  <si>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</si>
  <si>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</si>
  <si>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</si>
  <si>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</si>
  <si>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</si>
  <si>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</si>
  <si>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</si>
  <si>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</si>
  <si>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</si>
  <si>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</si>
  <si>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</si>
  <si>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</si>
  <si>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</si>
  <si>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</si>
  <si>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</si>
  <si>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</si>
  <si>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</si>
  <si>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</si>
  <si>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</si>
  <si>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</si>
  <si>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</si>
  <si>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</si>
  <si>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</si>
  <si>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</si>
  <si>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</si>
  <si>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</si>
  <si>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</si>
  <si>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</si>
  <si>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</si>
  <si>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</si>
  <si>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</si>
  <si>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</si>
  <si>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</si>
  <si>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</si>
  <si>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</si>
  <si>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</si>
  <si>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</si>
  <si>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</si>
  <si>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</si>
  <si>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</si>
  <si>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</si>
  <si>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</si>
  <si>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</si>
  <si>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</si>
  <si>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</si>
  <si>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</si>
  <si>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</si>
  <si>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</si>
  <si>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</si>
  <si>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</si>
  <si>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</si>
  <si>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</si>
  <si>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</si>
  <si>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</si>
  <si>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</si>
  <si>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</si>
  <si>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</si>
  <si>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</si>
  <si>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</si>
  <si>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</si>
  <si>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</si>
  <si>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</si>
  <si>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</si>
  <si>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</si>
  <si>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</si>
  <si>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</si>
  <si>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</si>
  <si>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</si>
  <si>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</si>
  <si>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</si>
  <si>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</si>
  <si>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</si>
  <si>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</si>
  <si>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</si>
  <si>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</si>
  <si>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</si>
  <si>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</si>
  <si>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</si>
  <si>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</si>
  <si>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</si>
  <si>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</si>
  <si>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</si>
  <si>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</si>
  <si>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</si>
  <si>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</si>
  <si>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</si>
  <si>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</si>
  <si>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</si>
  <si>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</si>
  <si>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</si>
  <si>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</si>
  <si>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</si>
  <si>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</si>
  <si>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</si>
  <si>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</si>
  <si>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</si>
  <si>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</si>
  <si>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</si>
  <si>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</si>
  <si>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</si>
  <si>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</si>
  <si>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</si>
  <si>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</si>
  <si>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</si>
  <si>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</si>
  <si>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</si>
  <si>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</si>
  <si>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</si>
  <si>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</si>
  <si>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</si>
  <si>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</si>
  <si>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</si>
  <si>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</si>
  <si>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</si>
  <si>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</si>
  <si>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</si>
  <si>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</si>
  <si>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</si>
  <si>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</si>
  <si>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</si>
  <si>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</si>
  <si>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</si>
  <si>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</si>
  <si>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</si>
  <si>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</si>
  <si>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</si>
  <si>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</si>
  <si>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</si>
  <si>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</si>
  <si>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</si>
  <si>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</si>
  <si>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</si>
  <si>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</si>
  <si>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</si>
  <si>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</si>
  <si>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</si>
  <si>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</si>
  <si>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</si>
  <si>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</si>
  <si>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</si>
  <si>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</si>
  <si>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</si>
  <si>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</si>
  <si>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</si>
  <si>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</si>
  <si>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</si>
  <si>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</si>
  <si>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</si>
  <si>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</si>
  <si>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</si>
  <si>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</si>
  <si>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</si>
  <si>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</si>
  <si>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</si>
  <si>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</si>
  <si>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</si>
  <si>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</si>
  <si>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</si>
  <si>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</si>
  <si>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</si>
  <si>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</si>
  <si>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</si>
  <si>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</si>
  <si>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</si>
  <si>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</si>
  <si>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</si>
  <si>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</si>
  <si>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</si>
  <si>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</si>
  <si>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</si>
  <si>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</si>
  <si>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</si>
  <si>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</si>
  <si>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</si>
  <si>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</si>
  <si>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</si>
  <si>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</si>
  <si>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</si>
  <si>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</si>
  <si>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</si>
  <si>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</si>
  <si>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</si>
  <si>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</si>
  <si>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</si>
  <si>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</si>
  <si>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</si>
  <si>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</si>
  <si>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</si>
  <si>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</si>
  <si>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</si>
  <si>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</si>
  <si>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</si>
  <si>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</si>
  <si>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</si>
  <si>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</si>
  <si>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</si>
  <si>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</si>
  <si>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</si>
  <si>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</si>
  <si>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</si>
  <si>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</si>
  <si>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</si>
  <si>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</si>
  <si>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</si>
  <si>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</si>
  <si>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</si>
  <si>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</si>
  <si>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</si>
  <si>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</si>
  <si>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</si>
  <si>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</si>
  <si>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</si>
  <si>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</si>
  <si>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</si>
  <si>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</si>
  <si>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</si>
  <si>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</si>
  <si>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</si>
  <si>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</si>
  <si>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</si>
  <si>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</si>
  <si>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</si>
  <si>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</si>
  <si>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</si>
  <si>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</si>
  <si>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</si>
  <si>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</si>
  <si>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</si>
  <si>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</si>
  <si>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</si>
  <si>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</si>
  <si>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</si>
  <si>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</si>
  <si>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</si>
  <si>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</si>
  <si>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</si>
  <si>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</si>
  <si>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</si>
  <si>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</si>
  <si>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</si>
  <si>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</si>
  <si>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</si>
  <si>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</si>
  <si>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</si>
  <si>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</si>
  <si>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</si>
  <si>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</si>
  <si>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</si>
  <si>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</si>
  <si>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</si>
  <si>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</si>
  <si>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</si>
  <si>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</si>
  <si>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</si>
  <si>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</si>
  <si>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</si>
  <si>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</si>
  <si>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</si>
  <si>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</si>
  <si>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</si>
  <si>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</si>
  <si>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</si>
  <si>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</si>
  <si>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</si>
  <si>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</si>
  <si>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</si>
  <si>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</si>
  <si>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</si>
  <si>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</si>
  <si>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</si>
  <si>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</si>
  <si>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</si>
  <si>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</si>
  <si>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</si>
  <si>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</si>
  <si>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</si>
  <si>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</si>
  <si>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</si>
  <si>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</si>
  <si>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</si>
  <si>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</si>
  <si>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</si>
  <si>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</si>
  <si>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</si>
  <si>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</si>
  <si>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</si>
  <si>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</si>
  <si>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</si>
  <si>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</si>
  <si>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</si>
  <si>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</si>
  <si>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</si>
  <si>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</si>
  <si>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</si>
  <si>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</si>
  <si>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</si>
  <si>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</si>
  <si>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</si>
  <si>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</si>
  <si>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</si>
  <si>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</si>
  <si>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</si>
  <si>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</si>
  <si>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</si>
  <si>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</si>
  <si>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</si>
  <si>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</si>
  <si>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</si>
  <si>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</si>
  <si>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</si>
  <si>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</si>
  <si>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</si>
  <si>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</si>
  <si>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</si>
  <si>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</si>
  <si>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</si>
  <si>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</si>
  <si>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</si>
  <si>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</si>
  <si>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</si>
  <si>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</si>
  <si>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</si>
  <si>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</si>
  <si>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</si>
  <si>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</si>
  <si>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</si>
  <si>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</si>
  <si>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</si>
  <si>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</si>
  <si>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</si>
  <si>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</si>
  <si>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</si>
  <si>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</si>
  <si>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</si>
  <si>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</si>
  <si>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</si>
  <si>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</si>
  <si>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</si>
  <si>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</si>
  <si>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</si>
  <si>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</si>
  <si>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</si>
  <si>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</si>
  <si>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</si>
  <si>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</si>
  <si>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</si>
  <si>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</si>
  <si>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</si>
  <si>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</si>
  <si>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</si>
  <si>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</si>
  <si>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</si>
  <si>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</si>
  <si>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</si>
  <si>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</si>
  <si>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</si>
  <si>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</si>
  <si>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</si>
  <si>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</si>
  <si>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</si>
  <si>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</si>
  <si>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</si>
  <si>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</si>
  <si>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</si>
  <si>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</si>
  <si>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</si>
  <si>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</si>
  <si>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</si>
  <si>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</si>
  <si>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</si>
  <si>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</si>
  <si>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</si>
  <si>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</si>
  <si>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</si>
  <si>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</si>
  <si>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</si>
  <si>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</si>
  <si>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</si>
  <si>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</si>
  <si>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</si>
  <si>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</si>
  <si>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</si>
  <si>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</si>
  <si>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</si>
  <si>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</si>
  <si>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</si>
  <si>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</si>
  <si>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</si>
  <si>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</si>
  <si>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</si>
  <si>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</si>
  <si>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</si>
  <si>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</si>
  <si>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</si>
  <si>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</si>
  <si>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</si>
  <si>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</si>
  <si>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</si>
  <si>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</si>
  <si>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</si>
  <si>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</si>
  <si>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</si>
  <si>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</si>
  <si>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</si>
  <si>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</si>
  <si>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</si>
  <si>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</si>
  <si>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</si>
  <si>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</si>
  <si>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</si>
  <si>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</si>
  <si>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</si>
  <si>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</si>
  <si>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</si>
  <si>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</si>
  <si>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</si>
  <si>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</si>
  <si>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</si>
  <si>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</si>
  <si>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</si>
  <si>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</si>
  <si>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</si>
  <si>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</si>
  <si>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</si>
  <si>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</si>
  <si>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</si>
  <si>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</si>
  <si>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</si>
  <si>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</si>
  <si>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</si>
  <si>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</si>
  <si>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</si>
  <si>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</si>
  <si>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</si>
  <si>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</si>
  <si>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</si>
  <si>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</si>
  <si>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</si>
  <si>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</si>
  <si>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</si>
  <si>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</si>
  <si>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</si>
  <si>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</si>
  <si>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</si>
  <si>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</si>
  <si>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</si>
  <si>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</si>
  <si>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</si>
  <si>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</si>
  <si>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</si>
  <si>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</si>
  <si>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</si>
  <si>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</si>
  <si>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</si>
  <si>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</si>
  <si>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</si>
  <si>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</si>
  <si>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</si>
  <si>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</si>
  <si>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</si>
  <si>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</si>
  <si>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</si>
  <si>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</si>
  <si>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</si>
  <si>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</si>
  <si>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</si>
  <si>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</si>
  <si>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</si>
  <si>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</si>
  <si>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</si>
  <si>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</si>
  <si>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</si>
  <si>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</si>
  <si>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</si>
  <si>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</si>
  <si>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</si>
  <si>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</si>
  <si>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</si>
  <si>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</si>
  <si>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</si>
  <si>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</si>
  <si>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</si>
  <si>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</si>
  <si>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</si>
  <si>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</si>
  <si>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</si>
  <si>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</si>
  <si>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</si>
  <si>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</si>
  <si>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</si>
  <si>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</si>
  <si>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</si>
  <si>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</si>
  <si>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</si>
  <si>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</si>
  <si>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</si>
  <si>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</si>
  <si>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</si>
  <si>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</si>
  <si>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</si>
  <si>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</si>
  <si>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</si>
  <si>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</si>
  <si>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</si>
  <si>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</si>
  <si>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</si>
  <si>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</si>
  <si>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</si>
  <si>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</si>
  <si>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</si>
  <si>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</si>
  <si>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</si>
  <si>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</si>
  <si>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</si>
  <si>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</si>
  <si>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</si>
  <si>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</si>
  <si>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</si>
  <si>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</si>
  <si>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</si>
  <si>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</si>
  <si>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</si>
  <si>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</si>
  <si>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</si>
  <si>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</si>
  <si>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</si>
  <si>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</si>
  <si>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</si>
  <si>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</si>
  <si>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</si>
  <si>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</si>
  <si>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</si>
  <si>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</si>
  <si>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</si>
  <si>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</si>
  <si>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</si>
  <si>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</si>
  <si>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</si>
  <si>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</si>
  <si>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</si>
  <si>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</si>
  <si>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</si>
  <si>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</si>
  <si>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</si>
  <si>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</si>
  <si>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</si>
  <si>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</si>
  <si>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</si>
  <si>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</si>
  <si>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</si>
  <si>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</si>
  <si>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</si>
  <si>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</si>
  <si>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</si>
  <si>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</si>
  <si>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</si>
  <si>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</si>
  <si>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</si>
  <si>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</si>
  <si>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</si>
  <si>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</si>
  <si>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</si>
  <si>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</si>
  <si>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</si>
  <si>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</si>
  <si>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</si>
  <si>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</si>
  <si>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</si>
  <si>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</si>
  <si>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</si>
  <si>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</si>
  <si>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</si>
  <si>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</si>
  <si>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</si>
  <si>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</si>
  <si>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</si>
  <si>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</si>
  <si>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</si>
  <si>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</si>
  <si>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</si>
  <si>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</si>
  <si>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</si>
  <si>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</si>
  <si>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</si>
  <si>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</si>
  <si>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</si>
  <si>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</si>
  <si>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</si>
  <si>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</si>
  <si>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</si>
  <si>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</si>
  <si>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</si>
  <si>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</si>
  <si>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</si>
  <si>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</si>
  <si>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</si>
  <si>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</si>
  <si>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</si>
  <si>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</si>
  <si>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</si>
  <si>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</si>
  <si>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</si>
  <si>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</si>
  <si>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</si>
  <si>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</si>
  <si>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</si>
  <si>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</si>
  <si>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</si>
  <si>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</si>
  <si>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</si>
  <si>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</si>
  <si>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</si>
  <si>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</si>
  <si>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</si>
  <si>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</si>
  <si>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</si>
  <si>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</si>
  <si>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</si>
  <si>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</si>
  <si>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</si>
  <si>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</si>
  <si>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</si>
  <si>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</si>
  <si>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</si>
  <si>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</si>
  <si>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</si>
  <si>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</si>
  <si>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</si>
  <si>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</si>
  <si>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</si>
  <si>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</si>
  <si>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</si>
  <si>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</si>
  <si>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</si>
  <si>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</si>
  <si>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</si>
  <si>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</si>
  <si>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</si>
  <si>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</si>
  <si>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</si>
  <si>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</si>
  <si>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</si>
  <si>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</si>
  <si>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</si>
  <si>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</si>
  <si>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</si>
  <si>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</si>
  <si>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</si>
  <si>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</si>
  <si>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</si>
  <si>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</si>
  <si>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</si>
  <si>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</si>
  <si>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</si>
  <si>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</si>
  <si>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</si>
  <si>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</si>
  <si>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</si>
  <si>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</si>
  <si>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</si>
  <si>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</si>
  <si>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</si>
  <si>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</si>
  <si>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</si>
  <si>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</si>
  <si>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</si>
  <si>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</si>
  <si>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</si>
  <si>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</si>
  <si>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</si>
  <si>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</si>
  <si>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</si>
  <si>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</si>
  <si>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</si>
  <si>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</si>
  <si>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</si>
  <si>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</si>
  <si>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</si>
  <si>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</si>
  <si>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</si>
  <si>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</si>
  <si>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</si>
  <si>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</si>
  <si>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</si>
  <si>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</si>
  <si>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</si>
  <si>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</si>
  <si>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</si>
  <si>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</si>
  <si>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</si>
  <si>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</si>
  <si>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</si>
  <si>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</si>
  <si>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</si>
  <si>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</si>
  <si>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</si>
  <si>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</si>
  <si>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</si>
  <si>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</si>
  <si>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</si>
  <si>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</si>
  <si>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</si>
  <si>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</si>
  <si>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</si>
  <si>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</si>
  <si>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</si>
  <si>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</si>
  <si>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</si>
  <si>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</si>
  <si>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</si>
  <si>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</si>
  <si>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</si>
  <si>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</si>
  <si>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</si>
  <si>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</si>
  <si>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</si>
  <si>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</si>
  <si>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</si>
  <si>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</si>
  <si>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</si>
  <si>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</si>
  <si>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</si>
  <si>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</si>
  <si>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</si>
  <si>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</si>
  <si>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</si>
  <si>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</si>
  <si>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</si>
  <si>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</si>
  <si>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</si>
  <si>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</si>
  <si>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</si>
  <si>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</si>
  <si>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</si>
  <si>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</si>
  <si>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</si>
  <si>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</si>
  <si>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</si>
  <si>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</si>
  <si>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</si>
  <si>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</si>
  <si>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</si>
  <si>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</si>
  <si>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</si>
  <si>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</si>
  <si>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</si>
  <si>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</si>
  <si>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</si>
  <si>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</si>
  <si>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</si>
  <si>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</si>
  <si>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</si>
  <si>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</si>
  <si>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</si>
  <si>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</si>
  <si>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</si>
  <si>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</si>
  <si>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</si>
  <si>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</si>
  <si>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</si>
  <si>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</si>
  <si>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</si>
  <si>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</si>
  <si>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</si>
  <si>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</si>
  <si>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</si>
  <si>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</si>
  <si>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</si>
  <si>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</si>
  <si>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</si>
  <si>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</si>
  <si>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</si>
  <si>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</si>
  <si>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</si>
  <si>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</si>
  <si>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</si>
  <si>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</si>
  <si>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</si>
  <si>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</si>
  <si>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</si>
  <si>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</si>
  <si>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</si>
  <si>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</si>
  <si>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</si>
  <si>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</si>
  <si>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</si>
  <si>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</si>
  <si>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</si>
  <si>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</si>
  <si>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</si>
  <si>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</si>
  <si>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</si>
  <si>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</si>
  <si>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</si>
  <si>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</si>
  <si>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</si>
  <si>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</si>
  <si>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</si>
  <si>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</si>
  <si>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</si>
  <si>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</si>
  <si>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</si>
  <si>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</si>
  <si>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</si>
  <si>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</si>
  <si>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</si>
  <si>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</si>
  <si>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</si>
  <si>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</si>
  <si>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</si>
  <si>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</si>
  <si>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</si>
  <si>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</si>
  <si>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</si>
  <si>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</si>
  <si>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</si>
  <si>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</si>
  <si>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</si>
  <si>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</si>
  <si>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</si>
  <si>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</si>
  <si>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</si>
  <si>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</si>
  <si>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</si>
  <si>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</si>
  <si>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</si>
  <si>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</si>
  <si>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</si>
  <si>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</si>
  <si>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</si>
  <si>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</si>
  <si>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</si>
  <si>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</si>
  <si>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</si>
  <si>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</si>
  <si>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</si>
  <si>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</si>
  <si>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</si>
  <si>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</si>
  <si>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</si>
  <si>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</si>
  <si>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</si>
  <si>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</si>
  <si>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</si>
  <si>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</si>
  <si>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</si>
  <si>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</si>
  <si>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</si>
  <si>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</si>
  <si>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</si>
  <si>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</si>
  <si>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</si>
  <si>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</si>
  <si>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</si>
  <si>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</si>
  <si>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</si>
  <si>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</si>
  <si>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</si>
  <si>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</si>
  <si>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</si>
  <si>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</si>
  <si>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</si>
  <si>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</si>
  <si>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</si>
  <si>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</si>
  <si>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</si>
  <si>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</si>
  <si>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</si>
  <si>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</si>
  <si>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</si>
  <si>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</si>
  <si>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</si>
  <si>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</si>
  <si>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</si>
  <si>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</si>
  <si>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</si>
  <si>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</si>
  <si>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</si>
  <si>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</si>
  <si>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</si>
  <si>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</si>
  <si>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</si>
  <si>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</si>
  <si>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</si>
  <si>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</si>
  <si>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</si>
  <si>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</si>
  <si>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</si>
  <si>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</si>
  <si>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</si>
  <si>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</si>
  <si>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</si>
  <si>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</si>
  <si>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</si>
  <si>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</si>
  <si>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</si>
  <si>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</si>
  <si>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</si>
  <si>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</si>
  <si>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</si>
  <si>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</si>
  <si>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</si>
  <si>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</si>
  <si>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</si>
  <si>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</si>
  <si>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</si>
  <si>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</si>
  <si>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</si>
  <si>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</si>
  <si>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</si>
  <si>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</si>
  <si>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</si>
  <si>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</si>
  <si>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</si>
  <si>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</si>
  <si>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</si>
  <si>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</si>
  <si>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</si>
  <si>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</si>
  <si>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</si>
  <si>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</si>
  <si>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</si>
  <si>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</si>
  <si>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</si>
  <si>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</si>
  <si>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</si>
  <si>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</si>
  <si>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</si>
  <si>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</si>
  <si>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</si>
  <si>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</si>
  <si>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</si>
  <si>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</si>
  <si>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</si>
  <si>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</si>
  <si>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</si>
  <si>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</si>
  <si>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</si>
  <si>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</si>
  <si>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</si>
  <si>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</si>
  <si>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</si>
  <si>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</si>
  <si>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</si>
  <si>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</si>
  <si>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</si>
  <si>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</si>
  <si>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</si>
  <si>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</si>
  <si>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</si>
  <si>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</si>
  <si>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</si>
  <si>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</si>
  <si>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</si>
  <si>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</si>
  <si>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</si>
  <si>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</si>
  <si>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</si>
  <si>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</si>
  <si>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</si>
  <si>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</si>
  <si>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</si>
  <si>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</si>
  <si>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</si>
  <si>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</si>
  <si>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</si>
  <si>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</si>
  <si>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</si>
  <si>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</si>
  <si>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</si>
  <si>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</si>
  <si>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</si>
  <si>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</si>
  <si>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</si>
  <si>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</si>
  <si>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</si>
  <si>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</si>
  <si>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</si>
  <si>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</si>
  <si>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</si>
  <si>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</si>
  <si>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</si>
  <si>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</si>
  <si>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</si>
  <si>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</si>
  <si>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</si>
  <si>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</si>
  <si>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</si>
  <si>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</si>
  <si>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</si>
  <si>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</si>
  <si>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</si>
  <si>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</si>
  <si>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</si>
  <si>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</si>
  <si>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</si>
  <si>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</si>
  <si>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</si>
  <si>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</si>
  <si>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</si>
  <si>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</si>
  <si>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</si>
  <si>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</si>
  <si>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</si>
  <si>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</si>
  <si>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</si>
  <si>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</si>
  <si>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</si>
  <si>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</si>
  <si>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</si>
  <si>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</si>
  <si>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</si>
  <si>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</si>
  <si>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</si>
  <si>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</si>
  <si>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</si>
  <si>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</si>
  <si>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</si>
  <si>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</si>
  <si>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</si>
  <si>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</si>
  <si>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</si>
  <si>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</si>
  <si>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</si>
  <si>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</si>
  <si>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</si>
  <si>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</si>
  <si>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</si>
  <si>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</si>
  <si>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</si>
  <si>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</si>
  <si>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</si>
  <si>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</si>
  <si>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</si>
  <si>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</si>
  <si>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</si>
  <si>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</si>
  <si>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</si>
  <si>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</si>
  <si>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</si>
  <si>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</si>
  <si>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</si>
  <si>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</si>
  <si>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</si>
  <si>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</si>
  <si>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</si>
  <si>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</si>
  <si>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</si>
  <si>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</si>
  <si>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</si>
  <si>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</si>
  <si>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</si>
  <si>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</si>
  <si>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</si>
  <si>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</si>
  <si>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</si>
  <si>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</si>
  <si>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</si>
  <si>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</si>
  <si>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</si>
  <si>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</si>
  <si>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</si>
  <si>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</si>
  <si>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</si>
  <si>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</si>
  <si>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</si>
  <si>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</si>
  <si>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</si>
  <si>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</si>
  <si>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</si>
  <si>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</si>
  <si>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</si>
  <si>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</si>
  <si>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</si>
  <si>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</si>
  <si>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</si>
  <si>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</si>
  <si>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</si>
  <si>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</si>
  <si>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</si>
  <si>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</si>
  <si>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</si>
  <si>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</si>
  <si>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</si>
  <si>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</si>
  <si>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</si>
  <si>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</si>
  <si>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</si>
  <si>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</si>
  <si>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</si>
  <si>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</si>
  <si>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</si>
  <si>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</si>
  <si>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</si>
  <si>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</si>
  <si>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</si>
  <si>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</si>
  <si>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</si>
  <si>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</si>
  <si>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</si>
  <si>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</si>
  <si>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</si>
  <si>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</si>
  <si>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</si>
  <si>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</si>
  <si>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</si>
  <si>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</si>
  <si>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</si>
  <si>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</si>
  <si>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</si>
  <si>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</si>
  <si>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</si>
  <si>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</si>
  <si>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</si>
  <si>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</si>
  <si>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</si>
  <si>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</si>
  <si>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</si>
  <si>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</si>
  <si>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</si>
  <si>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</si>
  <si>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</si>
  <si>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</si>
  <si>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</si>
  <si>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</si>
  <si>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</si>
  <si>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</si>
  <si>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</si>
  <si>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</si>
  <si>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</si>
  <si>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</si>
  <si>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</si>
  <si>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</si>
  <si>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</si>
  <si>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</si>
  <si>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</si>
  <si>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</si>
  <si>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</si>
  <si>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</si>
  <si>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</si>
  <si>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</si>
  <si>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</si>
  <si>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</si>
  <si>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</si>
  <si>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</si>
  <si>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</si>
  <si>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</si>
  <si>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</si>
  <si>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</si>
  <si>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</si>
  <si>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</si>
  <si>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</si>
  <si>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</si>
  <si>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</si>
  <si>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</si>
  <si>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</si>
  <si>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</si>
  <si>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</si>
  <si>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</si>
  <si>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</si>
  <si>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</si>
  <si>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</si>
  <si>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</si>
  <si>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</si>
  <si>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</si>
  <si>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</si>
  <si>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</si>
  <si>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</si>
  <si>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</si>
  <si>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</si>
  <si>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</si>
  <si>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</si>
  <si>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</si>
  <si>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</si>
  <si>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</si>
  <si>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</si>
  <si>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</si>
  <si>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</si>
  <si>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</si>
  <si>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</si>
  <si>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</si>
  <si>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</si>
  <si>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</si>
  <si>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</si>
  <si>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</si>
  <si>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</si>
  <si>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</si>
  <si>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</si>
  <si>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</si>
  <si>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</si>
  <si>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</si>
  <si>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</si>
  <si>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</si>
  <si>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</si>
  <si>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</si>
  <si>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</si>
  <si>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</si>
  <si>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</si>
  <si>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</si>
  <si>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</si>
  <si>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</si>
  <si>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</si>
  <si>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</si>
  <si>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</si>
  <si>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</si>
  <si>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</si>
  <si>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</si>
  <si>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</si>
  <si>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</si>
  <si>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</si>
  <si>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</si>
  <si>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</si>
  <si>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</si>
  <si>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</si>
  <si>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</si>
  <si>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</si>
  <si>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</si>
  <si>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</si>
  <si>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</si>
  <si>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</si>
  <si>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</si>
  <si>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</si>
  <si>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</si>
  <si>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</si>
  <si>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</si>
  <si>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</si>
  <si>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</si>
  <si>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</si>
  <si>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</si>
  <si>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</si>
  <si>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</si>
  <si>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</si>
  <si>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</si>
  <si>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</si>
  <si>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</si>
  <si>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</si>
  <si>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</si>
  <si>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</si>
  <si>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</si>
  <si>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</si>
  <si>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</si>
  <si>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</si>
  <si>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</si>
  <si>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</si>
  <si>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</si>
  <si>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</si>
  <si>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</si>
  <si>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</si>
  <si>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</si>
  <si>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</si>
  <si>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</si>
  <si>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</si>
  <si>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</si>
  <si>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</si>
  <si>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</si>
  <si>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</si>
  <si>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</si>
  <si>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</si>
  <si>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</si>
  <si>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</si>
  <si>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</si>
  <si>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</si>
  <si>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</si>
  <si>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</si>
  <si>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</si>
  <si>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</si>
  <si>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</si>
  <si>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</si>
  <si>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</si>
  <si>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</si>
  <si>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</si>
  <si>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</si>
  <si>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</si>
  <si>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</si>
  <si>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</si>
  <si>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</si>
  <si>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</si>
  <si>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</si>
  <si>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</si>
  <si>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</si>
  <si>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</si>
  <si>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</si>
  <si>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</si>
  <si>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</si>
  <si>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</si>
  <si>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</si>
  <si>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</si>
  <si>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</si>
  <si>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</si>
  <si>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</si>
  <si>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</si>
  <si>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</si>
  <si>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</si>
  <si>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</si>
  <si>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</si>
  <si>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</si>
  <si>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</si>
  <si>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</si>
  <si>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</si>
  <si>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</si>
  <si>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</si>
  <si>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</si>
  <si>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</si>
  <si>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</si>
  <si>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</si>
  <si>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</si>
  <si>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</si>
  <si>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</si>
  <si>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</si>
  <si>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</si>
  <si>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</si>
  <si>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</si>
  <si>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</si>
  <si>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</si>
  <si>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</si>
  <si>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</si>
  <si>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</si>
  <si>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</si>
  <si>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</si>
  <si>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</si>
  <si>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</si>
  <si>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</si>
  <si>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</si>
  <si>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</si>
  <si>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</si>
  <si>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</si>
  <si>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</si>
  <si>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</si>
  <si>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</si>
  <si>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</si>
  <si>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</si>
  <si>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</si>
  <si>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</si>
  <si>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</si>
  <si>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</si>
  <si>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</si>
  <si>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</si>
  <si>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</si>
  <si>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</si>
  <si>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</si>
  <si>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</si>
  <si>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</si>
  <si>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</si>
  <si>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</si>
  <si>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</si>
  <si>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</si>
  <si>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</si>
  <si>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</si>
  <si>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</si>
  <si>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</si>
  <si>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</si>
  <si>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</si>
  <si>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</si>
  <si>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</si>
  <si>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</si>
  <si>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</si>
  <si>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</si>
  <si>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</si>
  <si>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</si>
  <si>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</si>
  <si>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</si>
  <si>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</si>
  <si>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</si>
  <si>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</si>
  <si>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</si>
  <si>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</si>
  <si>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</si>
  <si>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</si>
  <si>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</si>
  <si>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</si>
  <si>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</si>
  <si>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</si>
  <si>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</si>
  <si>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</si>
  <si>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</si>
  <si>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</si>
  <si>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</si>
  <si>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</si>
  <si>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</si>
  <si>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</si>
  <si>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</si>
  <si>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</si>
  <si>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</si>
  <si>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</si>
  <si>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</si>
  <si>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</si>
  <si>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</si>
  <si>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</si>
  <si>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</si>
  <si>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</si>
  <si>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</si>
  <si>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</si>
  <si>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</si>
  <si>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</si>
  <si>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</si>
  <si>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</si>
  <si>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</si>
  <si>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</si>
  <si>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</si>
  <si>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</si>
  <si>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</si>
  <si>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</si>
  <si>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</si>
  <si>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</si>
  <si>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</si>
  <si>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</si>
  <si>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</si>
  <si>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</si>
  <si>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</si>
  <si>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</si>
  <si>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</si>
  <si>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</si>
  <si>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</si>
  <si>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</si>
  <si>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</si>
  <si>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</si>
  <si>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</si>
  <si>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</si>
  <si>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</si>
  <si>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</si>
  <si>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</si>
  <si>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</si>
  <si>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</si>
  <si>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</si>
  <si>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</si>
  <si>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</si>
  <si>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</si>
  <si>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</si>
  <si>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</si>
  <si>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</si>
  <si>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</si>
  <si>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</si>
  <si>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</si>
  <si>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</si>
  <si>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</si>
  <si>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</si>
  <si>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</si>
  <si>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</si>
  <si>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</si>
  <si>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</si>
  <si>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</si>
  <si>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</si>
  <si>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</si>
  <si>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</si>
  <si>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</si>
  <si>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</si>
  <si>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</si>
  <si>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</si>
  <si>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</si>
  <si>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</si>
  <si>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</si>
  <si>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</si>
  <si>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</si>
  <si>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</si>
  <si>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</si>
  <si>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</si>
  <si>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</si>
  <si>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</si>
  <si>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</si>
  <si>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</si>
  <si>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</si>
  <si>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</si>
  <si>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</si>
  <si>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</si>
  <si>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</si>
  <si>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</si>
  <si>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</si>
  <si>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</si>
  <si>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</si>
  <si>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</si>
  <si>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</si>
  <si>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</si>
  <si>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</si>
  <si>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</si>
  <si>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</si>
  <si>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</si>
  <si>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</si>
  <si>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</si>
  <si>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</si>
  <si>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</si>
  <si>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</si>
  <si>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</si>
  <si>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</si>
  <si>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</si>
  <si>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</si>
  <si>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</si>
  <si>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</si>
  <si>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</si>
  <si>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</si>
  <si>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</si>
  <si>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</si>
  <si>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</si>
  <si>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</si>
  <si>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</si>
  <si>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</si>
  <si>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</si>
  <si>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</si>
  <si>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</si>
  <si>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</si>
  <si>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</si>
  <si>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</si>
  <si>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</si>
  <si>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</si>
  <si>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</si>
  <si>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</si>
  <si>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</si>
  <si>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</si>
  <si>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</si>
  <si>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</si>
  <si>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</si>
  <si>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</si>
  <si>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</si>
  <si>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</si>
  <si>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</si>
  <si>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</si>
  <si>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</si>
  <si>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</si>
  <si>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</si>
  <si>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</si>
  <si>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</si>
  <si>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</si>
  <si>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</si>
  <si>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</si>
  <si>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</si>
  <si>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</si>
  <si>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</si>
  <si>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</si>
  <si>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</si>
  <si>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</si>
  <si>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</si>
  <si>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</si>
  <si>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</si>
  <si>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</si>
  <si>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</si>
  <si>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</si>
  <si>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</si>
  <si>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</si>
  <si>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</si>
  <si>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</si>
  <si>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</si>
  <si>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</si>
  <si>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</si>
  <si>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</si>
  <si>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</si>
  <si>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</si>
  <si>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</si>
  <si>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</si>
  <si>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</si>
  <si>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</si>
  <si>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</si>
  <si>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</si>
  <si>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</si>
  <si>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</si>
  <si>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</si>
  <si>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</si>
  <si>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</si>
  <si>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</si>
  <si>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</si>
  <si>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</si>
  <si>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</si>
  <si>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</si>
  <si>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</si>
  <si>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</si>
  <si>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</si>
  <si>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</si>
  <si>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</si>
  <si>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</si>
  <si>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</si>
  <si>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</si>
  <si>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</si>
  <si>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</si>
  <si>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</si>
  <si>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</si>
  <si>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</si>
  <si>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</si>
  <si>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</si>
  <si>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</si>
  <si>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</si>
  <si>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</si>
  <si>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</si>
  <si>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</si>
  <si>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</si>
  <si>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</si>
  <si>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</si>
  <si>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</si>
  <si>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</si>
  <si>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</si>
  <si>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</si>
  <si>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</si>
  <si>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</si>
  <si>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</si>
  <si>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</si>
  <si>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</si>
  <si>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</si>
  <si>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</si>
  <si>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</si>
  <si>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</si>
  <si>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</si>
  <si>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</si>
  <si>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</si>
  <si>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</si>
  <si>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</si>
  <si>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</si>
  <si>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</si>
  <si>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</si>
  <si>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</si>
  <si>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</si>
  <si>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</si>
  <si>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</si>
  <si>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</si>
  <si>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</si>
  <si>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</si>
  <si>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</si>
  <si>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</si>
  <si>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</si>
  <si>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</si>
  <si>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</si>
  <si>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</si>
  <si>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</si>
  <si>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</si>
  <si>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</si>
  <si>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</si>
  <si>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</si>
  <si>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</si>
  <si>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</si>
  <si>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</si>
  <si>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</si>
  <si>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</si>
  <si>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</si>
  <si>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</si>
  <si>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</si>
  <si>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</si>
  <si>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</si>
  <si>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</si>
  <si>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</si>
  <si>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</si>
  <si>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</si>
  <si>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</si>
  <si>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</si>
  <si>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</si>
  <si>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</si>
  <si>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</si>
  <si>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</si>
  <si>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</si>
  <si>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</si>
  <si>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</si>
  <si>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</si>
  <si>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</si>
  <si>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</si>
  <si>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</si>
  <si>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</si>
  <si>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</si>
  <si>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</si>
  <si>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</si>
  <si>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</si>
  <si>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</si>
  <si>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</si>
  <si>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</si>
  <si>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</si>
  <si>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</si>
  <si>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</si>
  <si>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</si>
  <si>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</si>
  <si>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</si>
  <si>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</si>
  <si>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</si>
  <si>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</si>
  <si>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</si>
  <si>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</si>
  <si>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</si>
  <si>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</si>
  <si>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</si>
  <si>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</si>
  <si>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</si>
  <si>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</si>
  <si>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</si>
  <si>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</si>
  <si>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</si>
  <si>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</si>
  <si>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</si>
  <si>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</si>
  <si>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</si>
  <si>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</si>
  <si>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</si>
  <si>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</si>
  <si>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</si>
  <si>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</si>
  <si>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</si>
  <si>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</si>
  <si>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</si>
  <si>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</si>
  <si>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</si>
  <si>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</si>
  <si>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</si>
  <si>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</si>
  <si>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</si>
  <si>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</si>
  <si>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</si>
  <si>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</si>
  <si>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</si>
  <si>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</si>
  <si>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</si>
  <si>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</si>
  <si>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</si>
  <si>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</si>
  <si>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</si>
  <si>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</si>
  <si>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</si>
  <si>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</si>
  <si>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</si>
  <si>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</si>
  <si>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</si>
  <si>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</si>
  <si>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</si>
  <si>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</si>
  <si>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</si>
  <si>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</si>
  <si>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</si>
  <si>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</si>
  <si>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</si>
  <si>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</si>
  <si>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</si>
  <si>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</si>
  <si>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</si>
  <si>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</si>
  <si>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</si>
  <si>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</si>
  <si>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</si>
  <si>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</si>
  <si>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</si>
  <si>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</si>
  <si>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</si>
  <si>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</si>
  <si>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</si>
  <si>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</si>
  <si>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</si>
  <si>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</si>
  <si>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</si>
  <si>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</si>
  <si>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</si>
  <si>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</si>
  <si>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</si>
  <si>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</si>
  <si>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</si>
  <si>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</si>
  <si>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</si>
  <si>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</si>
  <si>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</si>
  <si>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</si>
  <si>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</si>
  <si>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</si>
  <si>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</si>
  <si>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</si>
  <si>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</si>
  <si>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</si>
  <si>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</si>
  <si>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</si>
  <si>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</si>
  <si>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</si>
  <si>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</si>
  <si>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</si>
  <si>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</si>
  <si>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</si>
  <si>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</si>
  <si>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</si>
  <si>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</si>
  <si>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</si>
  <si>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</si>
  <si>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</si>
  <si>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</si>
  <si>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</si>
  <si>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</si>
  <si>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</si>
  <si>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</si>
  <si>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</si>
  <si>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</si>
  <si>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</si>
  <si>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</si>
  <si>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</si>
  <si>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</si>
  <si>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</si>
  <si>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</si>
  <si>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</si>
  <si>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</si>
  <si>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</si>
  <si>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</si>
  <si>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</si>
  <si>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</si>
  <si>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</si>
  <si>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</si>
  <si>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</si>
  <si>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</si>
  <si>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</si>
  <si>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</si>
  <si>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</si>
  <si>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</si>
  <si>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</si>
  <si>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</si>
  <si>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</si>
  <si>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</si>
  <si>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</si>
  <si>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</si>
  <si>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</si>
  <si>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</si>
  <si>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</si>
  <si>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</si>
  <si>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</si>
  <si>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</si>
  <si>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</si>
  <si>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</si>
  <si>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</si>
  <si>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</si>
  <si>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</si>
  <si>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</si>
  <si>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</si>
  <si>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</si>
  <si>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</si>
  <si>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</si>
  <si>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</si>
  <si>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</si>
  <si>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</si>
  <si>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</si>
  <si>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</si>
  <si>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</si>
  <si>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</si>
  <si>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</si>
  <si>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</si>
  <si>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</si>
  <si>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</si>
  <si>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</si>
  <si>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</si>
  <si>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</si>
  <si>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</si>
  <si>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</si>
  <si>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</si>
  <si>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</si>
  <si>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</si>
  <si>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</si>
  <si>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</si>
  <si>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</si>
  <si>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</si>
  <si>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</si>
  <si>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</si>
  <si>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</si>
  <si>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</si>
  <si>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</si>
  <si>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</si>
  <si>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</si>
  <si>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</si>
  <si>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</si>
  <si>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</si>
  <si>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</si>
  <si>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</si>
  <si>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</si>
  <si>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</si>
  <si>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</si>
  <si>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</si>
  <si>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</si>
  <si>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</si>
  <si>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</si>
  <si>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</si>
  <si>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</si>
  <si>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</si>
  <si>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</si>
  <si>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</si>
  <si>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</si>
  <si>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</si>
  <si>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</si>
  <si>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</si>
  <si>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</si>
  <si>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</si>
  <si>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</si>
  <si>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</si>
  <si>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</si>
  <si>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</si>
  <si>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</si>
  <si>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</si>
  <si>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</si>
  <si>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</si>
  <si>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</si>
  <si>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</si>
  <si>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</si>
  <si>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</si>
  <si>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</si>
  <si>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</si>
  <si>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</si>
  <si>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</si>
  <si>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</si>
  <si>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</si>
  <si>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</si>
  <si>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</si>
  <si>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</si>
  <si>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</si>
  <si>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</si>
  <si>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</si>
  <si>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</si>
  <si>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</si>
  <si>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</si>
  <si>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</si>
  <si>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</si>
  <si>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</si>
  <si>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</si>
  <si>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</si>
  <si>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</si>
  <si>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</si>
  <si>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</si>
  <si>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</si>
  <si>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</si>
  <si>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</si>
  <si>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</si>
  <si>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</si>
  <si>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</si>
  <si>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</si>
  <si>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</si>
  <si>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</si>
  <si>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</si>
  <si>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</si>
  <si>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</si>
  <si>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</si>
  <si>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</si>
  <si>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</si>
  <si>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</si>
  <si>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</si>
  <si>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</si>
  <si>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</si>
  <si>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</si>
  <si>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</si>
  <si>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</si>
  <si>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</si>
  <si>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</si>
  <si>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</si>
  <si>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</si>
  <si>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</si>
  <si>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</si>
  <si>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</si>
  <si>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</si>
  <si>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</si>
  <si>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</si>
  <si>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</si>
  <si>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</si>
  <si>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</si>
  <si>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</si>
  <si>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</si>
  <si>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</si>
  <si>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</si>
  <si>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</si>
  <si>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</si>
  <si>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</si>
  <si>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</si>
  <si>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</si>
  <si>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</si>
  <si>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</si>
  <si>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</si>
  <si>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</si>
  <si>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</si>
  <si>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</si>
  <si>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</si>
  <si>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</si>
  <si>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</si>
  <si>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</si>
  <si>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</si>
  <si>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</si>
  <si>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</si>
  <si>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</si>
  <si>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</si>
  <si>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</si>
  <si>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</si>
  <si>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</si>
  <si>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</si>
  <si>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</si>
  <si>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</si>
  <si>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</si>
  <si>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</si>
  <si>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</si>
  <si>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</si>
  <si>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</si>
  <si>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</si>
  <si>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</si>
  <si>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</si>
  <si>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</si>
  <si>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</si>
  <si>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</si>
  <si>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</si>
  <si>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</si>
  <si>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</si>
  <si>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</si>
  <si>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</si>
  <si>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</si>
  <si>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</si>
  <si>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</si>
  <si>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</si>
  <si>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</si>
  <si>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</si>
  <si>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</si>
  <si>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</si>
  <si>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</si>
  <si>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</si>
  <si>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</si>
  <si>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</si>
  <si>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</si>
  <si>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</si>
  <si>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</si>
  <si>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</si>
  <si>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</si>
  <si>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</si>
  <si>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</si>
  <si>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</si>
  <si>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</si>
  <si>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</si>
  <si>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</si>
  <si>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</si>
  <si>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</si>
  <si>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</si>
  <si>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</si>
  <si>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</si>
  <si>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</si>
  <si>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</si>
  <si>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</si>
  <si>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</si>
  <si>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</si>
  <si>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</si>
  <si>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</si>
  <si>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</si>
  <si>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</si>
  <si>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</si>
  <si>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</si>
  <si>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</si>
  <si>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</si>
  <si>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</si>
  <si>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</si>
  <si>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</si>
  <si>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</si>
  <si>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</si>
  <si>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</si>
  <si>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</si>
  <si>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</si>
  <si>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</si>
  <si>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</si>
  <si>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</si>
  <si>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</si>
  <si>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</si>
  <si>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</si>
  <si>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</si>
  <si>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</si>
  <si>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</si>
  <si>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</si>
  <si>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</si>
  <si>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</si>
  <si>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</si>
  <si>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</si>
  <si>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</si>
  <si>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</si>
  <si>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</si>
  <si>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</si>
  <si>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</si>
  <si>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</si>
  <si>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</si>
  <si>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</si>
  <si>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</si>
  <si>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</si>
  <si>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</si>
  <si>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</si>
  <si>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</si>
  <si>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</si>
  <si>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</si>
  <si>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</si>
  <si>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</si>
  <si>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</si>
  <si>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</si>
  <si>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</si>
  <si>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</si>
  <si>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</si>
  <si>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</si>
  <si>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</si>
  <si>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</si>
  <si>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</si>
  <si>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</si>
  <si>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</si>
  <si>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</si>
  <si>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</si>
  <si>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</si>
  <si>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</si>
  <si>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</si>
  <si>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</si>
  <si>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</si>
  <si>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</si>
  <si>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</si>
  <si>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</si>
  <si>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</si>
  <si>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</si>
  <si>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</si>
  <si>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</si>
  <si>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</si>
  <si>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</si>
  <si>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</si>
  <si>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</si>
  <si>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</si>
  <si>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</si>
  <si>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</si>
  <si>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</si>
  <si>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</si>
  <si>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</si>
  <si>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</si>
  <si>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</si>
  <si>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</si>
  <si>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</si>
  <si>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</si>
  <si>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</si>
  <si>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</si>
  <si>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</si>
  <si>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</si>
  <si>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</si>
  <si>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</si>
  <si>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</si>
  <si>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</si>
  <si>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</si>
  <si>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</si>
  <si>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</si>
  <si>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</si>
  <si>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</si>
  <si>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</si>
  <si>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</si>
  <si>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</si>
  <si>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</si>
  <si>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</si>
  <si>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</si>
  <si>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</si>
  <si>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</si>
  <si>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</si>
  <si>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</si>
  <si>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</si>
  <si>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</si>
  <si>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</si>
  <si>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</si>
  <si>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</si>
  <si>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</si>
  <si>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</si>
  <si>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</si>
  <si>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</si>
  <si>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</si>
  <si>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</si>
  <si>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</si>
  <si>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</si>
  <si>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</si>
  <si>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</si>
  <si>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</si>
  <si>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</si>
  <si>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</si>
  <si>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</si>
  <si>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</si>
  <si>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</si>
  <si>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</si>
  <si>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</si>
  <si>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</si>
  <si>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</si>
  <si>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</si>
  <si>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</si>
  <si>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</si>
  <si>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</si>
  <si>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</si>
  <si>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</si>
  <si>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</si>
  <si>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</si>
  <si>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</si>
  <si>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</si>
  <si>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</si>
  <si>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</si>
  <si>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</si>
  <si>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</si>
  <si>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</si>
  <si>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</si>
  <si>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</si>
  <si>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</si>
  <si>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</si>
  <si>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</si>
  <si>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</si>
  <si>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</si>
  <si>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</si>
  <si>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</si>
  <si>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</si>
  <si>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</si>
  <si>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</si>
  <si>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</si>
  <si>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</si>
  <si>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</si>
  <si>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</si>
  <si>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</si>
  <si>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</si>
  <si>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</si>
  <si>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</si>
  <si>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</si>
  <si>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</si>
  <si>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</si>
  <si>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</si>
  <si>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</si>
  <si>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</si>
  <si>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</si>
  <si>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</si>
  <si>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</si>
  <si>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</si>
  <si>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</si>
  <si>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</si>
  <si>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</si>
  <si>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</si>
  <si>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</si>
  <si>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</si>
  <si>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</si>
  <si>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</si>
  <si>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</si>
  <si>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</si>
  <si>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</si>
  <si>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</si>
  <si>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</si>
  <si>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</si>
  <si>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</si>
  <si>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</si>
  <si>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</si>
  <si>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</si>
  <si>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</si>
  <si>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</si>
  <si>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</si>
  <si>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</si>
  <si>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</si>
  <si>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</si>
  <si>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</si>
  <si>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</si>
  <si>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</si>
  <si>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</si>
  <si>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</si>
  <si>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</si>
  <si>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</si>
  <si>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</si>
  <si>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</si>
  <si>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</si>
  <si>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</si>
  <si>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</si>
  <si>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</si>
  <si>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</si>
  <si>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</si>
  <si>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</si>
  <si>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</si>
  <si>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</si>
  <si>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</si>
  <si>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</si>
  <si>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</si>
  <si>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</si>
  <si>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</si>
  <si>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</si>
  <si>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</si>
  <si>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</si>
  <si>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</si>
  <si>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</si>
  <si>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</si>
  <si>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</si>
  <si>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</si>
  <si>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</si>
  <si>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</si>
  <si>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</si>
  <si>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</si>
  <si>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</si>
  <si>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</si>
  <si>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</si>
  <si>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</si>
  <si>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</si>
  <si>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</si>
  <si>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</si>
  <si>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</si>
  <si>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</si>
  <si>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</si>
  <si>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</si>
  <si>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</si>
  <si>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</si>
  <si>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</si>
  <si>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</si>
  <si>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</si>
  <si>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</si>
  <si>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</si>
  <si>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</si>
  <si>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</si>
  <si>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</si>
  <si>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</si>
  <si>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</si>
  <si>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</si>
  <si>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</si>
  <si>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</si>
  <si>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</si>
  <si>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</si>
  <si>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</si>
  <si>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</si>
  <si>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</si>
  <si>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</si>
  <si>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</si>
  <si>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</si>
  <si>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</si>
  <si>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</si>
  <si>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</si>
  <si>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</si>
  <si>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</si>
  <si>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</si>
  <si>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</si>
  <si>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</si>
  <si>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</si>
  <si>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</si>
  <si>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</si>
  <si>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</si>
  <si>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</si>
  <si>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</si>
  <si>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</si>
  <si>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</si>
  <si>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</si>
  <si>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</si>
  <si>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</si>
  <si>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</si>
  <si>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</si>
  <si>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</si>
  <si>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</si>
  <si>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</si>
  <si>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</si>
  <si>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</si>
  <si>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</si>
  <si>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</si>
  <si>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</si>
  <si>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</si>
  <si>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</si>
  <si>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</si>
  <si>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</si>
  <si>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</si>
  <si>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</si>
  <si>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</si>
  <si>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</si>
  <si>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</si>
  <si>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</si>
  <si>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</si>
  <si>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</si>
  <si>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</si>
  <si>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</si>
  <si>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</si>
  <si>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</si>
  <si>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</si>
  <si>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</si>
  <si>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</si>
  <si>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</si>
  <si>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</si>
  <si>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</si>
  <si>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</si>
  <si>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</si>
  <si>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</si>
  <si>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</si>
  <si>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</si>
  <si>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</si>
  <si>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</si>
  <si>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</si>
  <si>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</si>
  <si>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</si>
  <si>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</si>
  <si>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</si>
  <si>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</si>
  <si>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</si>
  <si>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</si>
  <si>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</si>
  <si>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</si>
  <si>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</si>
  <si>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</si>
  <si>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</si>
  <si>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</si>
  <si>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</si>
  <si>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</si>
  <si>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</si>
  <si>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</si>
  <si>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</si>
  <si>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</si>
  <si>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</si>
  <si>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</si>
  <si>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</si>
  <si>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</si>
  <si>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</si>
  <si>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</si>
  <si>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</si>
  <si>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</si>
  <si>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</si>
  <si>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</si>
  <si>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</si>
  <si>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</si>
  <si>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</si>
  <si>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</si>
  <si>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</si>
  <si>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</si>
  <si>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</si>
  <si>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</si>
  <si>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</si>
  <si>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</si>
  <si>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</si>
  <si>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</si>
  <si>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</si>
  <si>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</si>
  <si>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</si>
  <si>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</si>
  <si>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</si>
  <si>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</si>
  <si>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</si>
  <si>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</si>
  <si>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</si>
  <si>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</si>
  <si>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</si>
  <si>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</si>
  <si>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</si>
  <si>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</si>
  <si>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</si>
  <si>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</si>
  <si>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</si>
  <si>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</si>
  <si>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</si>
  <si>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</si>
  <si>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</si>
  <si>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</si>
  <si>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</si>
  <si>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</si>
  <si>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</si>
  <si>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</si>
  <si>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</si>
  <si>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</si>
  <si>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</si>
  <si>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</si>
  <si>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</si>
  <si>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</si>
  <si>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</si>
  <si>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</si>
  <si>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</si>
  <si>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</si>
  <si>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</si>
  <si>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</si>
  <si>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</si>
  <si>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</si>
  <si>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</si>
  <si>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</si>
  <si>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</si>
  <si>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</si>
  <si>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</si>
  <si>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</si>
  <si>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</si>
  <si>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</si>
  <si>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</si>
  <si>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</si>
  <si>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</si>
  <si>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</si>
  <si>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</si>
  <si>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</si>
  <si>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</si>
  <si>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</si>
  <si>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</si>
  <si>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</si>
  <si>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</si>
  <si>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</si>
  <si>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</si>
  <si>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</si>
  <si>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</si>
  <si>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</si>
  <si>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</si>
  <si>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</si>
  <si>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</si>
  <si>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</si>
  <si>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</si>
  <si>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</si>
  <si>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</si>
  <si>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</si>
  <si>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</si>
  <si>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</si>
  <si>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</si>
  <si>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</si>
  <si>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</si>
  <si>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</si>
  <si>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</si>
  <si>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</si>
  <si>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</si>
  <si>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</si>
  <si>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</si>
  <si>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</si>
  <si>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</si>
  <si>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</si>
  <si>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</si>
  <si>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</si>
  <si>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</si>
  <si>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</si>
  <si>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</si>
  <si>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</si>
  <si>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</si>
  <si>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</si>
  <si>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</si>
  <si>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</si>
  <si>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</si>
  <si>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</si>
  <si>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</si>
  <si>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</si>
  <si>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</si>
  <si>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</si>
  <si>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</si>
  <si>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</si>
  <si>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</si>
  <si>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</si>
  <si>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</si>
  <si>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</si>
  <si>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</si>
  <si>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</si>
  <si>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</si>
  <si>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</si>
  <si>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</si>
  <si>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</si>
  <si>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</si>
  <si>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</si>
  <si>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</si>
  <si>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</si>
  <si>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</si>
  <si>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</si>
  <si>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</si>
  <si>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</si>
  <si>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</si>
  <si>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</si>
  <si>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</si>
  <si>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</si>
  <si>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</si>
  <si>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</si>
  <si>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</si>
  <si>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</si>
  <si>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</si>
  <si>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</si>
  <si>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</si>
  <si>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</si>
  <si>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</si>
  <si>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</si>
  <si>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</si>
  <si>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</si>
  <si>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</si>
  <si>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</si>
  <si>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</si>
  <si>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</si>
  <si>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</si>
  <si>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</si>
  <si>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</si>
  <si>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</si>
  <si>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</si>
  <si>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</si>
  <si>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</si>
  <si>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</si>
  <si>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</si>
  <si>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</si>
  <si>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</si>
  <si>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</si>
  <si>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</si>
  <si>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</si>
  <si>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</si>
  <si>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</si>
  <si>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</si>
  <si>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</si>
  <si>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</si>
  <si>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</si>
  <si>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</si>
  <si>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</si>
  <si>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</si>
  <si>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</si>
  <si>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</si>
  <si>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</si>
  <si>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</si>
  <si>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</si>
  <si>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</si>
  <si>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</si>
  <si>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</si>
  <si>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</si>
  <si>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</si>
  <si>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</si>
  <si>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</si>
  <si>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</si>
  <si>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</si>
  <si>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</si>
  <si>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</si>
  <si>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</si>
  <si>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</si>
  <si>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</si>
  <si>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</si>
  <si>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</si>
  <si>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</si>
  <si>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</si>
  <si>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</si>
  <si>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</si>
  <si>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</si>
  <si>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</si>
  <si>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</si>
  <si>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</si>
  <si>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</si>
  <si>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</si>
  <si>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</si>
  <si>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</si>
  <si>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</si>
  <si>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</si>
  <si>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</si>
  <si>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</si>
  <si>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</si>
  <si>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</si>
  <si>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</si>
  <si>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</si>
  <si>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</si>
  <si>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</si>
  <si>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</si>
  <si>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</si>
  <si>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</si>
  <si>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</si>
  <si>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</si>
  <si>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</si>
  <si>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</si>
  <si>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</si>
  <si>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</si>
  <si>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</si>
  <si>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</si>
  <si>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</si>
  <si>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</si>
  <si>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</si>
  <si>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</si>
  <si>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</si>
  <si>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</si>
  <si>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</si>
  <si>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</si>
  <si>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</si>
  <si>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</si>
  <si>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</si>
  <si>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</si>
  <si>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</si>
  <si>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</si>
  <si>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</si>
  <si>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</si>
  <si>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</si>
  <si>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</si>
  <si>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</si>
  <si>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</si>
  <si>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</si>
  <si>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</si>
  <si>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</si>
  <si>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</si>
  <si>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</si>
  <si>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</si>
  <si>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</si>
  <si>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</si>
  <si>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</si>
  <si>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</si>
  <si>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</si>
  <si>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</si>
  <si>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</si>
  <si>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</si>
  <si>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</si>
  <si>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</si>
  <si>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</si>
  <si>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</si>
  <si>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</si>
  <si>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</si>
  <si>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</si>
  <si>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</si>
  <si>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</si>
  <si>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</si>
  <si>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</si>
  <si>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</si>
  <si>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</si>
  <si>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</si>
  <si>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</si>
  <si>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</si>
  <si>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</si>
  <si>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</si>
  <si>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</si>
  <si>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</si>
  <si>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</si>
  <si>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</si>
  <si>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</si>
  <si>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</si>
  <si>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</si>
  <si>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</si>
  <si>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</si>
  <si>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</si>
  <si>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</si>
  <si>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</si>
  <si>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</si>
  <si>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</si>
  <si>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</si>
  <si>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</si>
  <si>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</si>
  <si>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</si>
  <si>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</si>
  <si>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</si>
  <si>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</si>
  <si>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</si>
  <si>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</si>
  <si>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</si>
  <si>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</si>
  <si>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</si>
  <si>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</si>
  <si>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</si>
  <si>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</si>
  <si>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</si>
  <si>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</si>
  <si>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</si>
  <si>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</si>
  <si>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</si>
  <si>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</si>
  <si>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</si>
  <si>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</si>
  <si>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</si>
  <si>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</si>
  <si>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</si>
  <si>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</si>
  <si>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</si>
  <si>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</si>
  <si>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</si>
  <si>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</si>
  <si>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</si>
  <si>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</si>
  <si>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</si>
  <si>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</si>
  <si>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</si>
  <si>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</si>
  <si>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</si>
  <si>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</si>
  <si>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</si>
  <si>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</si>
  <si>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</si>
  <si>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</si>
  <si>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</si>
  <si>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</si>
  <si>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</si>
  <si>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</si>
  <si>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</si>
  <si>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</si>
  <si>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</si>
  <si>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</si>
  <si>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</si>
  <si>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</si>
  <si>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</si>
  <si>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</si>
  <si>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</si>
  <si>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</si>
  <si>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</si>
  <si>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</si>
  <si>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</si>
  <si>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</si>
  <si>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</si>
  <si>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</si>
  <si>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</si>
  <si>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</si>
  <si>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</si>
  <si>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</si>
  <si>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</si>
  <si>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</si>
  <si>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</si>
  <si>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</si>
  <si>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</si>
  <si>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</si>
  <si>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</si>
  <si>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</si>
  <si>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</si>
  <si>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</si>
  <si>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</si>
  <si>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</si>
  <si>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</si>
  <si>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</si>
  <si>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</si>
  <si>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</si>
  <si>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</si>
  <si>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</si>
  <si>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</si>
  <si>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</si>
  <si>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</si>
  <si>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</si>
  <si>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</si>
  <si>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</si>
  <si>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</si>
  <si>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</si>
  <si>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</si>
  <si>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</si>
  <si>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</si>
  <si>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</si>
  <si>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</si>
  <si>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</si>
  <si>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</si>
  <si>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</si>
  <si>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</si>
  <si>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</si>
  <si>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</si>
  <si>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</si>
  <si>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</si>
  <si>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</si>
  <si>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</si>
  <si>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</si>
  <si>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</si>
  <si>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</si>
  <si>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</si>
  <si>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</si>
  <si>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</si>
  <si>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</si>
  <si>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</si>
  <si>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</si>
  <si>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</si>
  <si>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</si>
  <si>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</si>
  <si>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</si>
  <si>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</si>
  <si>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</si>
  <si>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</si>
  <si>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</si>
  <si>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</si>
  <si>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</si>
  <si>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</si>
  <si>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</si>
  <si>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</si>
  <si>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</si>
  <si>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</si>
  <si>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</si>
  <si>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</si>
  <si>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</si>
  <si>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</si>
  <si>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</si>
  <si>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</si>
  <si>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</si>
  <si>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</si>
  <si>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</si>
  <si>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</si>
  <si>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</si>
  <si>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</si>
  <si>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</si>
  <si>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</si>
  <si>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</si>
  <si>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</si>
  <si>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</si>
  <si>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</si>
  <si>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</si>
  <si>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</si>
  <si>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</si>
  <si>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</si>
  <si>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</si>
  <si>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</si>
  <si>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</si>
  <si>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</si>
  <si>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</si>
  <si>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</si>
  <si>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</si>
  <si>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</si>
  <si>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</si>
  <si>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</si>
  <si>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</si>
  <si>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</si>
  <si>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</si>
  <si>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</si>
  <si>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</si>
  <si>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</si>
  <si>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</si>
  <si>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</si>
  <si>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</si>
  <si>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</si>
  <si>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</si>
  <si>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</si>
  <si>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</si>
  <si>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</si>
  <si>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</si>
  <si>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</si>
  <si>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</si>
  <si>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</si>
  <si>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</si>
  <si>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</si>
  <si>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</si>
  <si>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</si>
  <si>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</si>
  <si>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</si>
  <si>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</si>
  <si>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</si>
  <si>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</si>
  <si>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</si>
  <si>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</si>
  <si>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</si>
  <si>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</si>
  <si>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</si>
  <si>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</si>
  <si>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</si>
  <si>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</si>
  <si>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</si>
  <si>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</si>
  <si>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</si>
  <si>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</si>
  <si>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</si>
  <si>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</si>
  <si>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</si>
  <si>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</si>
  <si>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</si>
  <si>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</si>
  <si>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</si>
  <si>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</si>
  <si>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</si>
  <si>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</si>
  <si>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</si>
  <si>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</si>
  <si>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</si>
  <si>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</si>
  <si>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</si>
  <si>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</si>
  <si>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</si>
  <si>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</si>
  <si>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</si>
  <si>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</si>
  <si>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</si>
  <si>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</si>
  <si>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</si>
  <si>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</si>
  <si>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</si>
  <si>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</si>
  <si>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</si>
  <si>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</si>
  <si>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</si>
  <si>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</si>
  <si>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</si>
  <si>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</si>
  <si>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</si>
  <si>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</si>
  <si>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</si>
  <si>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</si>
  <si>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</si>
  <si>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</si>
  <si>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</si>
  <si>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</si>
  <si>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</si>
  <si>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</si>
  <si>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</si>
  <si>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</si>
  <si>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</si>
  <si>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</si>
  <si>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</si>
  <si>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</si>
  <si>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</si>
  <si>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</si>
  <si>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</si>
  <si>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</si>
  <si>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</si>
  <si>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</si>
  <si>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</si>
  <si>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</si>
  <si>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</si>
  <si>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</si>
  <si>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</si>
  <si>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</si>
  <si>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</si>
  <si>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</si>
  <si>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</si>
  <si>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</si>
  <si>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</si>
  <si>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</si>
  <si>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</si>
  <si>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</si>
  <si>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</si>
  <si>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</si>
  <si>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</si>
  <si>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</si>
  <si>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</si>
  <si>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</si>
  <si>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</si>
  <si>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</si>
  <si>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</si>
  <si>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</si>
  <si>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</si>
  <si>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</si>
  <si>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</si>
  <si>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</si>
  <si>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</si>
  <si>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</si>
  <si>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</si>
  <si>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</si>
  <si>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</si>
  <si>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</si>
  <si>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</si>
  <si>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</si>
  <si>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</si>
  <si>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</si>
  <si>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</si>
  <si>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</si>
  <si>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</si>
  <si>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</si>
  <si>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</si>
  <si>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</si>
  <si>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</si>
  <si>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</si>
  <si>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</si>
  <si>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</si>
  <si>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</si>
  <si>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</si>
  <si>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</si>
  <si>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</si>
  <si>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</si>
  <si>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</si>
  <si>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</si>
  <si>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</si>
  <si>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</si>
  <si>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</si>
  <si>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</si>
  <si>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</si>
  <si>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</si>
  <si>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</si>
  <si>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</si>
  <si>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</si>
  <si>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</si>
  <si>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</si>
  <si>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</si>
  <si>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</si>
  <si>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</si>
  <si>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</si>
  <si>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</si>
  <si>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</si>
  <si>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</si>
  <si>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</si>
  <si>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</si>
  <si>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</si>
  <si>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</si>
  <si>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</si>
  <si>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</si>
  <si>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</si>
  <si>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</si>
  <si>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</si>
  <si>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</si>
  <si>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</si>
  <si>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</si>
  <si>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</si>
  <si>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</si>
  <si>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</si>
  <si>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</si>
  <si>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</si>
  <si>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</si>
  <si>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</si>
  <si>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</si>
  <si>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</si>
  <si>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</si>
  <si>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</si>
  <si>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</si>
  <si>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</si>
  <si>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</si>
  <si>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</si>
  <si>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</si>
  <si>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</si>
  <si>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</si>
  <si>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</si>
  <si>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</si>
  <si>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</si>
  <si>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</si>
  <si>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</si>
  <si>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</si>
  <si>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</si>
  <si>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</si>
  <si>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</si>
  <si>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</si>
  <si>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</si>
  <si>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</si>
  <si>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</si>
  <si>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</si>
  <si>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</si>
  <si>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</si>
  <si>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</si>
  <si>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</si>
  <si>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</si>
  <si>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</si>
  <si>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</si>
  <si>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</si>
  <si>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</si>
  <si>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</si>
  <si>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</si>
  <si>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</si>
  <si>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</si>
  <si>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</si>
  <si>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</si>
  <si>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</si>
  <si>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</si>
  <si>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</si>
  <si>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</si>
  <si>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</si>
  <si>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</si>
  <si>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</si>
  <si>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</si>
  <si>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</si>
  <si>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</si>
  <si>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</si>
  <si>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</si>
  <si>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</si>
  <si>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</si>
  <si>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</si>
  <si>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</si>
  <si>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</si>
  <si>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</si>
  <si>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</si>
  <si>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</si>
  <si>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</si>
  <si>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</si>
  <si>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</si>
  <si>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</si>
  <si>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</si>
  <si>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</si>
  <si>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</si>
  <si>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</si>
  <si>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</si>
  <si>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</si>
  <si>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</si>
  <si>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</si>
  <si>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</si>
  <si>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</si>
  <si>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</si>
  <si>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</si>
  <si>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</si>
  <si>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</si>
  <si>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</si>
  <si>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</si>
  <si>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</si>
  <si>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</si>
  <si>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</si>
  <si>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</si>
  <si>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</si>
  <si>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</si>
  <si>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</si>
  <si>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</si>
  <si>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</si>
  <si>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</si>
  <si>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</si>
  <si>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</si>
  <si>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</si>
  <si>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</si>
  <si>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</si>
  <si>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</si>
  <si>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</si>
  <si>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</si>
  <si>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</si>
  <si>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</si>
  <si>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</si>
  <si>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</si>
  <si>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</si>
  <si>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</si>
  <si>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</si>
  <si>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</si>
  <si>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</si>
  <si>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</si>
  <si>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</si>
  <si>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</si>
  <si>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</si>
  <si>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</si>
  <si>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</si>
  <si>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</si>
  <si>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</si>
  <si>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</si>
  <si>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</si>
  <si>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</si>
  <si>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</si>
  <si>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</si>
  <si>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</si>
  <si>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</si>
  <si>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</si>
  <si>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</si>
  <si>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</si>
  <si>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</si>
  <si>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</si>
  <si>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</si>
  <si>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</si>
  <si>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</si>
  <si>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</si>
  <si>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</si>
  <si>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</si>
  <si>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</si>
  <si>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</si>
  <si>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</si>
  <si>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</si>
  <si>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</si>
  <si>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</si>
  <si>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</si>
  <si>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</si>
  <si>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</si>
  <si>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</si>
  <si>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</si>
  <si>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</si>
  <si>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</si>
  <si>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</si>
  <si>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</si>
  <si>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</si>
  <si>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</si>
  <si>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</si>
  <si>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</si>
  <si>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</si>
  <si>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</si>
  <si>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</si>
  <si>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</si>
  <si>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</si>
  <si>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</si>
  <si>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</si>
  <si>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</si>
  <si>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</si>
  <si>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</si>
  <si>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</si>
  <si>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</si>
  <si>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</si>
  <si>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</si>
  <si>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</si>
  <si>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</si>
  <si>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</si>
  <si>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</si>
  <si>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</si>
  <si>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</si>
  <si>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</si>
  <si>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</si>
  <si>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</si>
  <si>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</si>
  <si>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</si>
  <si>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</si>
  <si>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</si>
  <si>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</si>
  <si>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</si>
  <si>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</si>
  <si>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</si>
  <si>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</si>
  <si>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</si>
  <si>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</si>
  <si>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</si>
  <si>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</si>
  <si>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</si>
  <si>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</si>
  <si>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</si>
  <si>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</si>
  <si>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</si>
  <si>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</si>
  <si>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</si>
  <si>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</si>
  <si>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</si>
  <si>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</si>
  <si>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</si>
  <si>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</si>
  <si>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</si>
  <si>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</si>
  <si>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</si>
  <si>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</si>
  <si>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</si>
  <si>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</si>
  <si>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</si>
  <si>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</si>
  <si>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</si>
  <si>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</si>
  <si>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</si>
  <si>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</si>
  <si>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</si>
  <si>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</si>
  <si>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</si>
  <si>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</si>
  <si>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</si>
  <si>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</si>
  <si>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</si>
  <si>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</si>
  <si>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</si>
  <si>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</si>
  <si>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</si>
  <si>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</si>
  <si>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</si>
  <si>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</si>
  <si>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</si>
  <si>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</si>
  <si>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</si>
  <si>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</si>
  <si>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</si>
  <si>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</si>
  <si>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</si>
  <si>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</si>
  <si>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</si>
  <si>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</si>
  <si>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</si>
  <si>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</si>
  <si>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</si>
  <si>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</si>
  <si>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</si>
  <si>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</si>
  <si>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</si>
  <si>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</si>
  <si>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</si>
  <si>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</si>
  <si>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</si>
  <si>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</si>
  <si>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</si>
  <si>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</si>
  <si>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</si>
  <si>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</si>
  <si>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</si>
  <si>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</si>
  <si>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</si>
  <si>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</si>
  <si>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</si>
  <si>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</si>
  <si>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</si>
  <si>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</si>
  <si>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</si>
  <si>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</si>
  <si>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</si>
  <si>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</si>
  <si>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</si>
  <si>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</si>
  <si>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</si>
  <si>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</si>
  <si>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</si>
  <si>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</si>
  <si>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</si>
  <si>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</si>
  <si>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</si>
  <si>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</si>
  <si>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</si>
  <si>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</si>
  <si>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</si>
  <si>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</si>
  <si>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</si>
  <si>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</si>
  <si>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</si>
  <si>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</si>
  <si>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</si>
  <si>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</si>
  <si>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</si>
  <si>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</si>
  <si>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</si>
  <si>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</si>
  <si>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</si>
  <si>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</si>
  <si>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</si>
  <si>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</si>
  <si>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</si>
  <si>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</si>
  <si>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</si>
  <si>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</si>
  <si>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</si>
  <si>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</si>
  <si>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</si>
  <si>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</si>
  <si>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</si>
  <si>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</si>
  <si>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</si>
  <si>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</si>
  <si>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</si>
  <si>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</si>
  <si>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</si>
  <si>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</si>
  <si>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</si>
  <si>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</si>
  <si>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</si>
  <si>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</si>
  <si>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</si>
  <si>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</si>
  <si>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</si>
  <si>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</si>
  <si>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</si>
  <si>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</si>
  <si>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</si>
  <si>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</si>
  <si>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</si>
  <si>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</si>
  <si>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</si>
  <si>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</si>
  <si>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</si>
  <si>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</si>
  <si>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</si>
  <si>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</si>
  <si>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</si>
  <si>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</si>
  <si>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</si>
  <si>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</si>
  <si>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</si>
  <si>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</si>
  <si>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</si>
  <si>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</si>
  <si>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</si>
  <si>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</si>
  <si>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</si>
  <si>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</si>
  <si>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</si>
  <si>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</si>
  <si>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</si>
  <si>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</si>
  <si>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</si>
  <si>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</si>
  <si>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</si>
  <si>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</si>
  <si>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</si>
  <si>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</si>
  <si>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</si>
  <si>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</si>
  <si>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</si>
  <si>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</si>
  <si>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</si>
  <si>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</si>
  <si>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</si>
  <si>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</si>
  <si>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</si>
  <si>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</si>
  <si>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</si>
  <si>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</si>
  <si>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</si>
  <si>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</si>
  <si>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</si>
  <si>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</si>
  <si>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</si>
  <si>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</si>
  <si>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</si>
  <si>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</si>
  <si>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</si>
  <si>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</si>
  <si>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</si>
  <si>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</si>
  <si>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</si>
  <si>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</si>
  <si>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</si>
  <si>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</si>
  <si>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</si>
  <si>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</si>
  <si>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</si>
  <si>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</si>
  <si>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</si>
  <si>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</si>
  <si>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</si>
  <si>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</si>
  <si>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</si>
  <si>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</si>
  <si>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</si>
  <si>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</si>
  <si>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</si>
  <si>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</si>
  <si>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</si>
  <si>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</si>
  <si>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</si>
  <si>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</si>
  <si>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</si>
  <si>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</si>
  <si>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</si>
  <si>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</si>
  <si>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</si>
  <si>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</si>
  <si>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</si>
  <si>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</si>
  <si>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</si>
  <si>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</si>
  <si>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</si>
  <si>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</si>
  <si>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</si>
  <si>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</si>
  <si>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</si>
  <si>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</si>
  <si>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</si>
  <si>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</si>
  <si>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</si>
  <si>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</si>
  <si>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</si>
  <si>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</si>
  <si>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</si>
  <si>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</si>
  <si>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</si>
  <si>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</si>
  <si>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</si>
  <si>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</si>
  <si>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</si>
  <si>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</si>
  <si>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</si>
  <si>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</si>
  <si>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</si>
  <si>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</si>
  <si>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</si>
  <si>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</si>
  <si>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</si>
  <si>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</si>
  <si>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</si>
  <si>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</si>
  <si>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</si>
  <si>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</si>
  <si>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</si>
  <si>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</si>
  <si>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</si>
  <si>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</si>
  <si>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</si>
  <si>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</si>
  <si>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</si>
  <si>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</si>
  <si>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</si>
  <si>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</si>
  <si>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</si>
  <si>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</si>
  <si>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</si>
  <si>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</si>
  <si>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</si>
  <si>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</si>
  <si>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</si>
  <si>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</si>
  <si>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</si>
  <si>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</si>
  <si>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</si>
  <si>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</si>
  <si>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</si>
  <si>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</si>
  <si>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</si>
  <si>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</si>
  <si>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</si>
  <si>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</si>
  <si>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</si>
  <si>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</si>
  <si>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</si>
  <si>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</si>
  <si>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</si>
  <si>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</si>
  <si>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</si>
  <si>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</si>
  <si>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</si>
  <si>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</si>
  <si>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</si>
  <si>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</si>
  <si>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</si>
  <si>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</si>
  <si>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</si>
  <si>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</si>
  <si>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</si>
  <si>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</si>
  <si>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</si>
  <si>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</si>
  <si>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</si>
  <si>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</si>
  <si>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</si>
  <si>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</si>
  <si>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</si>
  <si>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</si>
  <si>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</si>
  <si>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</si>
  <si>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</si>
  <si>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</si>
  <si>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</si>
  <si>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</si>
  <si>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</si>
  <si>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</si>
  <si>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</si>
  <si>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</si>
  <si>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</si>
  <si>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</si>
  <si>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</si>
  <si>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</si>
  <si>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</si>
  <si>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</si>
  <si>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</si>
  <si>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</si>
  <si>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</si>
  <si>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</si>
  <si>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</si>
  <si>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</si>
  <si>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</si>
  <si>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</si>
  <si>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</si>
  <si>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</si>
  <si>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</si>
  <si>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</si>
  <si>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</si>
  <si>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</si>
  <si>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</si>
  <si>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</si>
  <si>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</si>
  <si>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</si>
  <si>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</si>
  <si>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</si>
  <si>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</si>
  <si>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</si>
  <si>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</si>
  <si>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</si>
  <si>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</si>
  <si>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</si>
  <si>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</si>
  <si>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</si>
  <si>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</si>
  <si>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</si>
  <si>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</si>
  <si>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</si>
  <si>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</si>
  <si>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</si>
  <si>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</si>
  <si>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</si>
  <si>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</si>
  <si>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</si>
  <si>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</si>
  <si>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</si>
  <si>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</si>
  <si>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</si>
  <si>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</si>
  <si>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</si>
  <si>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</si>
  <si>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</si>
  <si>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</si>
  <si>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</si>
  <si>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</si>
  <si>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</si>
  <si>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</si>
  <si>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</si>
  <si>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</si>
  <si>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</si>
  <si>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</si>
  <si>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</si>
  <si>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</si>
  <si>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</si>
  <si>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</si>
  <si>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</si>
  <si>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</si>
  <si>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</si>
  <si>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</si>
  <si>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</si>
  <si>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</si>
  <si>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</si>
  <si>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</si>
  <si>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</si>
  <si>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</si>
  <si>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</si>
  <si>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</si>
  <si>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</si>
  <si>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</si>
  <si>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</si>
  <si>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</si>
  <si>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</si>
  <si>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</si>
  <si>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</si>
  <si>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</si>
  <si>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</si>
  <si>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</si>
  <si>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</si>
  <si>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</si>
  <si>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</si>
  <si>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</si>
  <si>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</si>
  <si>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</si>
  <si>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</si>
  <si>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</si>
  <si>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</si>
  <si>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</si>
  <si>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</si>
  <si>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</si>
  <si>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</si>
  <si>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</si>
  <si>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</si>
  <si>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</si>
  <si>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</si>
  <si>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</si>
  <si>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</si>
  <si>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</si>
  <si>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</si>
  <si>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</si>
  <si>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</si>
  <si>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</si>
  <si>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</si>
  <si>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</si>
  <si>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</si>
  <si>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</si>
  <si>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</si>
  <si>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</si>
  <si>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</si>
  <si>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</si>
  <si>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</si>
  <si>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</si>
  <si>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</si>
  <si>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</si>
  <si>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</si>
  <si>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</si>
  <si>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</si>
  <si>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</si>
  <si>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</si>
  <si>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</si>
  <si>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</si>
  <si>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</si>
  <si>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</si>
  <si>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</si>
  <si>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</si>
  <si>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</si>
  <si>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</si>
  <si>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</si>
  <si>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</si>
  <si>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</si>
  <si>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</si>
  <si>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</si>
  <si>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</si>
  <si>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</si>
  <si>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</si>
  <si>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</si>
  <si>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</si>
  <si>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</si>
  <si>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</si>
  <si>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</si>
  <si>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</si>
  <si>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</si>
  <si>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</si>
  <si>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</si>
  <si>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</si>
  <si>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</si>
  <si>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</si>
  <si>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</si>
  <si>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</si>
  <si>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</si>
  <si>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</si>
  <si>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</si>
  <si>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</si>
  <si>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</si>
  <si>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</si>
  <si>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</si>
  <si>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</si>
  <si>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</si>
  <si>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</si>
  <si>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</si>
  <si>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</si>
  <si>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</si>
  <si>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</si>
  <si>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</si>
  <si>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</si>
  <si>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</si>
  <si>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</si>
  <si>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</si>
  <si>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</si>
  <si>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</si>
  <si>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</si>
  <si>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</si>
  <si>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</si>
  <si>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</si>
  <si>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</si>
  <si>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</si>
  <si>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</si>
  <si>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</si>
  <si>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</si>
  <si>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</si>
  <si>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</si>
  <si>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</si>
  <si>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</si>
  <si>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</si>
  <si>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</si>
  <si>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</si>
  <si>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</si>
  <si>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</si>
  <si>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</si>
  <si>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</si>
  <si>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</si>
  <si>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</si>
  <si>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</si>
  <si>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</si>
  <si>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</si>
  <si>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</si>
  <si>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</si>
  <si>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</si>
  <si>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</si>
  <si>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</si>
  <si>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</si>
  <si>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</si>
  <si>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</si>
  <si>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</si>
  <si>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</si>
  <si>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</si>
  <si>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</si>
  <si>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</si>
  <si>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</si>
  <si>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</si>
  <si>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</si>
  <si>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</si>
  <si>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</si>
  <si>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</si>
  <si>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</si>
  <si>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</si>
  <si>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</si>
  <si>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</si>
  <si>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</si>
  <si>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</si>
  <si>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</si>
  <si>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</si>
  <si>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</si>
  <si>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</si>
  <si>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</si>
  <si>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</si>
  <si>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</si>
  <si>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</si>
  <si>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</si>
  <si>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</si>
  <si>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</si>
  <si>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</si>
  <si>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</si>
  <si>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</si>
  <si>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</si>
  <si>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</si>
  <si>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</si>
  <si>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</si>
  <si>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</si>
  <si>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</si>
  <si>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</si>
  <si>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</si>
  <si>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</si>
  <si>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</si>
  <si>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</si>
  <si>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</si>
  <si>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</si>
  <si>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</si>
  <si>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</si>
  <si>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</si>
  <si>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</si>
  <si>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</si>
  <si>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</si>
  <si>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</si>
  <si>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</si>
  <si>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</si>
  <si>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</si>
  <si>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</si>
  <si>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</si>
  <si>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</si>
  <si>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</si>
  <si>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</si>
  <si>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</si>
  <si>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</si>
  <si>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</si>
  <si>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</si>
  <si>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</si>
  <si>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</si>
  <si>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</si>
  <si>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</si>
  <si>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</si>
  <si>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</si>
  <si>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</si>
  <si>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</si>
  <si>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</si>
  <si>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</si>
  <si>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</si>
  <si>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</si>
  <si>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</si>
  <si>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</si>
  <si>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</si>
  <si>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</si>
  <si>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</si>
  <si>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</si>
  <si>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</si>
  <si>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</si>
  <si>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</si>
  <si>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</si>
  <si>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</si>
  <si>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</si>
  <si>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</si>
  <si>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</si>
  <si>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</si>
  <si>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</si>
  <si>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</si>
  <si>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</si>
  <si>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</si>
  <si>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</si>
  <si>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</si>
  <si>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</si>
  <si>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</si>
  <si>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</si>
  <si>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</si>
  <si>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</si>
  <si>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</si>
  <si>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</si>
  <si>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</si>
  <si>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</si>
  <si>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</si>
  <si>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</si>
  <si>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</si>
  <si>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</si>
  <si>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</si>
  <si>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</si>
  <si>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</si>
  <si>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</si>
  <si>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</si>
  <si>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</si>
  <si>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</si>
  <si>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</si>
  <si>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</si>
  <si>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</si>
  <si>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</si>
  <si>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</si>
  <si>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</si>
  <si>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</si>
  <si>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</si>
  <si>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</si>
  <si>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</si>
  <si>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</si>
  <si>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</si>
  <si>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</si>
  <si>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</si>
  <si>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</si>
  <si>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</si>
  <si>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</si>
  <si>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</si>
  <si>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</si>
  <si>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</si>
  <si>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</si>
  <si>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</si>
  <si>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</si>
  <si>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</si>
  <si>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</si>
  <si>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</si>
  <si>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</si>
  <si>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</si>
  <si>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</si>
  <si>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</si>
  <si>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</si>
  <si>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</si>
  <si>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</si>
  <si>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</si>
  <si>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</si>
  <si>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</si>
  <si>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</si>
  <si>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</si>
  <si>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</si>
  <si>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</si>
  <si>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</si>
  <si>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</si>
  <si>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</si>
  <si>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</si>
  <si>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</si>
  <si>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</si>
  <si>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</si>
  <si>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</si>
  <si>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</si>
  <si>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</si>
  <si>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</si>
  <si>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</si>
  <si>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</si>
  <si>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</si>
  <si>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</si>
  <si>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</si>
  <si>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</si>
  <si>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</si>
  <si>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</si>
  <si>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</si>
  <si>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</si>
  <si>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</si>
  <si>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</si>
  <si>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</si>
  <si>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</si>
  <si>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</si>
  <si>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</si>
  <si>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</si>
  <si>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</si>
  <si>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</si>
  <si>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</si>
  <si>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</si>
  <si>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</si>
  <si>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</si>
  <si>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</si>
  <si>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</si>
  <si>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</si>
  <si>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</si>
  <si>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</si>
  <si>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</si>
  <si>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</si>
  <si>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</si>
  <si>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</si>
  <si>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</si>
  <si>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</si>
  <si>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</si>
  <si>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</si>
  <si>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</si>
  <si>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</si>
  <si>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</si>
  <si>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</si>
  <si>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</si>
  <si>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</si>
  <si>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</si>
  <si>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</si>
  <si>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</si>
  <si>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</si>
  <si>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</si>
  <si>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</si>
  <si>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</si>
  <si>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</si>
  <si>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</si>
  <si>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</si>
  <si>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</si>
  <si>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</si>
  <si>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</si>
  <si>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</si>
  <si>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</si>
  <si>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</si>
  <si>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</si>
  <si>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</si>
  <si>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</si>
  <si>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</si>
  <si>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</si>
  <si>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</si>
  <si>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</si>
  <si>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</si>
  <si>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</si>
  <si>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</si>
  <si>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</si>
  <si>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</si>
  <si>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</si>
  <si>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</si>
  <si>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</si>
  <si>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</si>
  <si>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</si>
  <si>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</si>
  <si>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</si>
  <si>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</si>
  <si>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</si>
  <si>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</si>
  <si>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</si>
  <si>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</si>
  <si>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</si>
  <si>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</si>
  <si>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</si>
  <si>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</si>
  <si>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</si>
  <si>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</si>
  <si>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</si>
  <si>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</si>
  <si>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</si>
  <si>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</si>
  <si>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</si>
  <si>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</si>
  <si>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</si>
  <si>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</si>
  <si>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</si>
  <si>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</si>
  <si>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</si>
  <si>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</si>
  <si>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</si>
  <si>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</si>
  <si>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</si>
  <si>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</si>
  <si>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</si>
  <si>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</si>
  <si>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</si>
  <si>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</si>
  <si>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</si>
  <si>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</si>
  <si>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</si>
  <si>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</si>
  <si>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</si>
  <si>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</si>
  <si>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</si>
  <si>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</si>
  <si>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</si>
  <si>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</si>
  <si>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</si>
  <si>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</si>
  <si>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</si>
  <si>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</si>
  <si>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</si>
  <si>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</si>
  <si>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</si>
  <si>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</si>
  <si>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</si>
  <si>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</si>
  <si>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</si>
  <si>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</si>
  <si>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</si>
  <si>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</si>
  <si>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</si>
  <si>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</si>
  <si>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</si>
  <si>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</si>
  <si>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</si>
  <si>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</si>
  <si>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</si>
  <si>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</si>
  <si>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</si>
  <si>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</si>
  <si>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</si>
  <si>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</si>
  <si>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</si>
  <si>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</si>
  <si>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</si>
  <si>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</si>
  <si>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</si>
  <si>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</si>
  <si>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</si>
  <si>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</si>
  <si>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</si>
  <si>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</si>
  <si>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</si>
  <si>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</si>
  <si>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</si>
  <si>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</si>
  <si>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</si>
  <si>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</si>
  <si>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</si>
  <si>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</si>
  <si>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</si>
  <si>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</si>
  <si>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</si>
  <si>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</si>
  <si>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</si>
  <si>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</si>
  <si>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</si>
  <si>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</si>
  <si>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</si>
  <si>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</si>
  <si>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</si>
  <si>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</si>
  <si>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</si>
  <si>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</si>
  <si>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</si>
  <si>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</si>
  <si>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</si>
  <si>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</si>
  <si>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</si>
  <si>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</si>
  <si>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</si>
  <si>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</si>
  <si>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</si>
  <si>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</si>
  <si>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</si>
  <si>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</si>
  <si>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</si>
  <si>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</si>
  <si>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</si>
  <si>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</si>
  <si>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</si>
  <si>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</si>
  <si>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</si>
  <si>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</si>
  <si>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</si>
  <si>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</si>
  <si>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</si>
  <si>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</si>
  <si>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</si>
  <si>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</si>
  <si>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</si>
  <si>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</si>
  <si>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</si>
  <si>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</si>
  <si>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</si>
  <si>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</si>
  <si>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</si>
  <si>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</si>
  <si>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</si>
  <si>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</si>
  <si>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</si>
  <si>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</si>
  <si>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</si>
  <si>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</si>
  <si>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</si>
  <si>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</si>
  <si>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</si>
  <si>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</si>
  <si>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</si>
  <si>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</si>
  <si>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</si>
  <si>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</si>
  <si>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</si>
  <si>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</si>
  <si>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</si>
  <si>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</si>
  <si>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</si>
  <si>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</si>
  <si>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</si>
  <si>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</si>
  <si>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</si>
  <si>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</si>
  <si>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</si>
  <si>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</si>
  <si>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</si>
  <si>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</si>
  <si>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</si>
  <si>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</si>
  <si>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</si>
  <si>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</si>
  <si>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</si>
  <si>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</si>
  <si>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</si>
  <si>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</si>
  <si>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</si>
  <si>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</si>
  <si>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</si>
  <si>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</si>
  <si>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</si>
  <si>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</si>
  <si>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</si>
  <si>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</si>
  <si>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</si>
  <si>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</si>
  <si>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</si>
  <si>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</si>
  <si>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</si>
  <si>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</si>
  <si>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</si>
  <si>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</si>
  <si>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</si>
  <si>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</si>
  <si>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</si>
  <si>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</si>
  <si>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</si>
  <si>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</si>
  <si>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</si>
  <si>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</si>
  <si>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</si>
  <si>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</si>
  <si>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</si>
  <si>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</si>
  <si>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</si>
  <si>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</si>
  <si>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</si>
  <si>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</si>
  <si>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</si>
  <si>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</si>
  <si>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</si>
  <si>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</si>
  <si>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</si>
  <si>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</si>
  <si>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</si>
  <si>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</si>
  <si>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</si>
  <si>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</si>
  <si>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</si>
  <si>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</si>
  <si>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</si>
  <si>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</si>
  <si>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</si>
  <si>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</si>
  <si>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</si>
  <si>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</si>
  <si>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</si>
  <si>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</si>
  <si>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</si>
  <si>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</si>
  <si>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</si>
  <si>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</si>
  <si>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</si>
  <si>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</si>
  <si>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</si>
  <si>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</si>
  <si>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</si>
  <si>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</si>
  <si>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</si>
  <si>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</si>
  <si>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</si>
  <si>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</si>
  <si>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</si>
  <si>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</si>
  <si>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</si>
  <si>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</si>
  <si>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</si>
  <si>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</si>
  <si>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</si>
  <si>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</si>
  <si>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</si>
  <si>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</si>
  <si>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</si>
  <si>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</si>
  <si>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</si>
  <si>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</si>
  <si>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</si>
  <si>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</si>
  <si>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</si>
  <si>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</si>
  <si>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</si>
  <si>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</si>
  <si>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</si>
  <si>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</si>
  <si>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</si>
  <si>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</si>
  <si>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</si>
  <si>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</si>
  <si>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</si>
  <si>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</si>
  <si>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</si>
  <si>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</si>
  <si>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</si>
  <si>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</si>
  <si>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</si>
  <si>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</si>
  <si>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</si>
  <si>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</si>
  <si>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</si>
  <si>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</si>
  <si>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</si>
  <si>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</si>
  <si>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</si>
  <si>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</si>
  <si>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</si>
  <si>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</si>
  <si>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</si>
  <si>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</si>
  <si>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</si>
  <si>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</si>
  <si>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</si>
  <si>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</si>
  <si>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</si>
  <si>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</si>
  <si>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</si>
  <si>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</si>
  <si>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</si>
  <si>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</si>
  <si>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</si>
  <si>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</si>
  <si>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</si>
  <si>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</si>
  <si>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</si>
  <si>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</si>
  <si>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</si>
  <si>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</si>
  <si>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</si>
  <si>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</si>
  <si>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</si>
  <si>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</si>
  <si>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</si>
  <si>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</si>
  <si>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</si>
  <si>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</si>
  <si>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</si>
  <si>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</si>
  <si>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</si>
  <si>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</si>
  <si>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</si>
  <si>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</si>
  <si>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</si>
  <si>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</si>
  <si>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</si>
  <si>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</si>
  <si>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</si>
  <si>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</si>
  <si>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</si>
  <si>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</si>
  <si>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</si>
  <si>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</si>
  <si>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</si>
  <si>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</si>
  <si>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</si>
  <si>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</si>
  <si>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</si>
  <si>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</si>
  <si>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</si>
  <si>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</si>
  <si>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</si>
  <si>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</si>
  <si>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</si>
  <si>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</si>
  <si>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</si>
  <si>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</si>
  <si>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</si>
  <si>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</si>
  <si>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</si>
  <si>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</si>
  <si>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</si>
  <si>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</si>
  <si>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</si>
  <si>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</si>
  <si>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</si>
  <si>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</si>
  <si>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</si>
  <si>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</si>
  <si>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</si>
  <si>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</si>
  <si>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</si>
  <si>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</si>
  <si>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</si>
  <si>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</si>
  <si>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</si>
  <si>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</si>
  <si>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</si>
  <si>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</si>
  <si>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</si>
  <si>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</si>
  <si>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</si>
  <si>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</si>
  <si>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</si>
  <si>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</si>
  <si>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</si>
  <si>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</si>
  <si>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</si>
  <si>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</si>
  <si>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</si>
  <si>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</si>
  <si>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</si>
  <si>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</si>
  <si>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</si>
  <si>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</si>
  <si>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</si>
  <si>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</si>
  <si>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</si>
  <si>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</si>
  <si>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</si>
  <si>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</si>
  <si>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</si>
  <si>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</si>
  <si>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</si>
  <si>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</si>
  <si>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</si>
  <si>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</si>
  <si>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</si>
  <si>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</si>
  <si>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</si>
  <si>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</si>
  <si>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</si>
  <si>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</si>
  <si>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</si>
  <si>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</si>
  <si>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</si>
  <si>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</si>
  <si>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</si>
  <si>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</si>
  <si>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</si>
  <si>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</si>
  <si>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</si>
  <si>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</si>
  <si>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</si>
  <si>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</si>
  <si>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</si>
  <si>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</si>
  <si>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</si>
  <si>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</si>
  <si>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</si>
  <si>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</si>
  <si>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</si>
  <si>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</si>
  <si>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</si>
  <si>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</si>
  <si>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</si>
  <si>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</si>
  <si>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</si>
  <si>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</si>
  <si>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</si>
  <si>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</si>
  <si>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</si>
  <si>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</si>
  <si>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</si>
  <si>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</si>
  <si>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</si>
  <si>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</si>
  <si>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</si>
  <si>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</si>
  <si>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</si>
  <si>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</si>
  <si>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</si>
  <si>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</si>
  <si>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</si>
  <si>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</si>
  <si>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</si>
  <si>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</si>
  <si>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</si>
  <si>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</si>
  <si>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</si>
  <si>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</si>
  <si>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</si>
  <si>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</si>
  <si>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</si>
  <si>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</si>
  <si>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</si>
  <si>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</si>
  <si>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</si>
  <si>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</si>
  <si>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</si>
  <si>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</si>
  <si>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</si>
  <si>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</si>
  <si>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</si>
  <si>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</si>
  <si>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</si>
  <si>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</si>
  <si>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</si>
  <si>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</si>
  <si>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</si>
  <si>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</si>
  <si>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</si>
  <si>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</si>
  <si>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</si>
  <si>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</si>
  <si>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</si>
  <si>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</si>
  <si>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</si>
  <si>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</si>
  <si>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</si>
  <si>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</si>
  <si>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</si>
  <si>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</si>
  <si>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</si>
  <si>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</si>
  <si>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</si>
  <si>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</si>
  <si>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</si>
  <si>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</si>
  <si>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</si>
  <si>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</si>
  <si>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</si>
  <si>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</si>
  <si>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</si>
  <si>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</si>
  <si>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</si>
  <si>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</si>
  <si>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</si>
  <si>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</si>
  <si>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</si>
  <si>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</si>
  <si>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</si>
  <si>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</si>
  <si>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</si>
  <si>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</si>
  <si>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</si>
  <si>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</si>
  <si>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</si>
  <si>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</si>
  <si>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</si>
  <si>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</si>
  <si>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</si>
  <si>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</si>
  <si>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</si>
  <si>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</si>
  <si>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</si>
  <si>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</si>
  <si>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</si>
  <si>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</si>
  <si>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</si>
  <si>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</si>
  <si>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</si>
  <si>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</si>
  <si>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</si>
  <si>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</si>
  <si>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</si>
  <si>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</si>
  <si>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</si>
  <si>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</si>
  <si>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</si>
  <si>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</si>
  <si>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</si>
  <si>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</si>
  <si>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</si>
  <si>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</si>
  <si>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</si>
  <si>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</si>
  <si>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</si>
  <si>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</si>
  <si>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</si>
  <si>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</si>
  <si>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</si>
  <si>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</si>
  <si>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</si>
  <si>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</si>
  <si>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</si>
  <si>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</si>
  <si>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</si>
  <si>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</si>
  <si>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</si>
  <si>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</si>
  <si>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</si>
  <si>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</si>
  <si>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</si>
  <si>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</si>
  <si>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</si>
  <si>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</si>
  <si>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</si>
  <si>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</si>
  <si>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</si>
  <si>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</si>
  <si>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</si>
  <si>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</si>
  <si>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</si>
  <si>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</si>
  <si>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</si>
  <si>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</si>
  <si>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</si>
  <si>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</si>
  <si>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</si>
  <si>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</si>
  <si>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</si>
  <si>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</si>
  <si>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</si>
  <si>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</si>
  <si>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</si>
  <si>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</si>
  <si>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</si>
  <si>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</si>
  <si>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</si>
  <si>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</si>
  <si>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</si>
  <si>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</si>
  <si>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</si>
  <si>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</si>
  <si>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</si>
  <si>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</si>
  <si>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</si>
  <si>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</si>
  <si>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</si>
  <si>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</si>
  <si>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</si>
  <si>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</si>
  <si>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</si>
  <si>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</si>
  <si>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</si>
  <si>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</si>
  <si>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</si>
  <si>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</si>
  <si>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</si>
  <si>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</si>
  <si>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</si>
  <si>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</si>
  <si>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</si>
  <si>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</si>
  <si>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</si>
  <si>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</si>
  <si>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</si>
  <si>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</si>
  <si>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</si>
  <si>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</si>
  <si>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</si>
  <si>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</si>
  <si>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</si>
  <si>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</si>
  <si>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</si>
  <si>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</si>
  <si>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</si>
  <si>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</si>
  <si>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</si>
  <si>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</si>
  <si>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</si>
  <si>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</si>
  <si>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</si>
  <si>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</si>
  <si>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</si>
  <si>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</si>
  <si>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</si>
  <si>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</si>
  <si>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</si>
  <si>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</si>
  <si>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</si>
  <si>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</si>
  <si>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</si>
  <si>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</si>
  <si>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</si>
  <si>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</si>
  <si>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</si>
  <si>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</si>
  <si>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</si>
  <si>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</si>
  <si>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</si>
  <si>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</si>
  <si>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</si>
  <si>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</si>
  <si>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</si>
  <si>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</si>
  <si>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</si>
  <si>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</si>
  <si>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</si>
  <si>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</si>
  <si>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</si>
  <si>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</si>
  <si>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</si>
  <si>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</si>
  <si>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</si>
  <si>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</si>
  <si>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</si>
  <si>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</si>
  <si>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</si>
  <si>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</si>
  <si>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</si>
  <si>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</si>
  <si>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</si>
  <si>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</si>
  <si>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</si>
  <si>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</si>
  <si>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</si>
  <si>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</si>
  <si>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</si>
  <si>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</si>
  <si>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</si>
  <si>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</si>
  <si>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</si>
  <si>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</si>
  <si>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</si>
  <si>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</si>
  <si>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</si>
  <si>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</si>
  <si>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</si>
  <si>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</si>
  <si>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</si>
  <si>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</si>
  <si>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</si>
  <si>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</si>
  <si>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</si>
  <si>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</si>
  <si>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</si>
  <si>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</si>
  <si>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</si>
  <si>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</si>
  <si>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</si>
  <si>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</si>
  <si>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</si>
  <si>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</si>
  <si>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</si>
  <si>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</si>
  <si>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</si>
  <si>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</si>
  <si>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</si>
  <si>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</si>
  <si>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</si>
  <si>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</si>
  <si>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</si>
  <si>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</si>
  <si>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</si>
  <si>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</si>
  <si>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</si>
  <si>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</si>
  <si>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</si>
  <si>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</si>
  <si>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</si>
  <si>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</si>
  <si>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</si>
  <si>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</si>
  <si>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</si>
  <si>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</si>
  <si>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</si>
  <si>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</si>
  <si>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</si>
  <si>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</si>
  <si>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</si>
  <si>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</si>
  <si>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</si>
  <si>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</si>
  <si>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</si>
  <si>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</si>
  <si>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</si>
  <si>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</si>
  <si>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</si>
  <si>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</si>
  <si>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</si>
  <si>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</si>
  <si>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</si>
  <si>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</si>
  <si>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</si>
  <si>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</si>
  <si>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</si>
  <si>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</si>
  <si>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</si>
  <si>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</si>
  <si>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</si>
  <si>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</si>
  <si>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</si>
  <si>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</si>
  <si>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</si>
  <si>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</si>
  <si>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</si>
  <si>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</si>
  <si>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</si>
  <si>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</si>
  <si>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</si>
  <si>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</si>
  <si>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</si>
  <si>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</si>
  <si>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</si>
  <si>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</si>
  <si>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</si>
  <si>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</si>
  <si>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</si>
  <si>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</si>
  <si>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</si>
  <si>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</si>
  <si>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</si>
  <si>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</si>
  <si>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</si>
  <si>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</si>
  <si>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</si>
  <si>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</si>
  <si>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</si>
  <si>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</si>
  <si>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</si>
  <si>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</si>
  <si>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</si>
  <si>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</si>
  <si>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</si>
  <si>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</si>
  <si>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</si>
  <si>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</si>
  <si>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</si>
  <si>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</si>
  <si>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</si>
  <si>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</si>
  <si>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</si>
  <si>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</si>
  <si>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</si>
  <si>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</si>
  <si>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</si>
  <si>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</si>
  <si>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</si>
  <si>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</si>
  <si>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</si>
  <si>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</si>
  <si>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</si>
  <si>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</si>
  <si>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</si>
  <si>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</si>
  <si>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</si>
  <si>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</si>
  <si>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</si>
  <si>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</si>
  <si>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</si>
  <si>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</si>
  <si>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</si>
  <si>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</si>
  <si>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</si>
  <si>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</si>
  <si>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</si>
  <si>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</si>
  <si>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</si>
  <si>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</si>
  <si>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</si>
  <si>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</si>
  <si>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</si>
  <si>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</si>
  <si>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</si>
  <si>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</si>
  <si>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</si>
  <si>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</si>
  <si>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</si>
  <si>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</si>
  <si>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</si>
  <si>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</si>
  <si>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</si>
  <si>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</si>
  <si>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</si>
  <si>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</si>
  <si>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</si>
  <si>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</si>
  <si>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</si>
  <si>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</si>
  <si>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</si>
  <si>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</si>
  <si>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</si>
  <si>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</si>
  <si>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</si>
  <si>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</si>
  <si>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</si>
  <si>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</si>
  <si>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</si>
  <si>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</si>
  <si>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</si>
  <si>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</si>
  <si>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</si>
  <si>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</si>
  <si>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</si>
  <si>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</si>
  <si>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</si>
  <si>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</si>
  <si>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</si>
  <si>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</si>
  <si>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</si>
  <si>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</si>
  <si>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</si>
  <si>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</si>
  <si>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</si>
  <si>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</si>
  <si>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</si>
  <si>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</si>
  <si>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</si>
  <si>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</si>
  <si>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</si>
  <si>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</si>
  <si>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</si>
  <si>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</si>
  <si>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</si>
  <si>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</si>
  <si>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</si>
  <si>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</si>
  <si>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</si>
  <si>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</si>
  <si>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</si>
  <si>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</si>
  <si>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</si>
  <si>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</si>
  <si>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</si>
  <si>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</si>
  <si>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</si>
  <si>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</si>
  <si>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</si>
  <si>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</si>
  <si>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</si>
  <si>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</si>
  <si>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</si>
  <si>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</si>
  <si>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</si>
  <si>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</si>
  <si>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</si>
  <si>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</si>
  <si>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</si>
  <si>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</si>
  <si>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</si>
  <si>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</si>
  <si>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</si>
  <si>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</si>
  <si>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</si>
  <si>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</si>
  <si>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</si>
  <si>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</si>
  <si>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</si>
  <si>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</si>
  <si>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</si>
  <si>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</si>
  <si>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</si>
  <si>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</si>
  <si>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</si>
  <si>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</si>
  <si>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</si>
  <si>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</si>
  <si>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</si>
  <si>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</si>
  <si>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</si>
  <si>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</si>
  <si>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</si>
  <si>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</si>
  <si>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</si>
  <si>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</si>
  <si>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</si>
  <si>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</si>
  <si>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</si>
  <si>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</si>
  <si>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</si>
  <si>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</si>
  <si>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</si>
  <si>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</si>
  <si>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</si>
  <si>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</si>
  <si>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</si>
  <si>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</si>
  <si>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</si>
  <si>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</si>
  <si>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</si>
  <si>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</si>
  <si>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</si>
  <si>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</si>
  <si>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</si>
  <si>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</si>
  <si>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</si>
  <si>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</si>
  <si>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</si>
  <si>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</si>
  <si>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</si>
  <si>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</si>
  <si>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</si>
  <si>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</si>
  <si>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</si>
  <si>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</si>
  <si>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</si>
  <si>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</si>
  <si>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</si>
  <si>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</si>
  <si>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</si>
  <si>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</si>
  <si>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</si>
  <si>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</si>
  <si>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</si>
  <si>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</si>
  <si>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</si>
  <si>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</si>
  <si>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</si>
  <si>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</si>
  <si>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</si>
  <si>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</si>
  <si>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</si>
  <si>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</si>
  <si>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</si>
  <si>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</si>
  <si>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</si>
  <si>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</si>
  <si>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</si>
  <si>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</si>
  <si>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</si>
  <si>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</si>
  <si>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</si>
  <si>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</si>
  <si>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</si>
  <si>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</si>
  <si>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</si>
  <si>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</si>
  <si>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</si>
  <si>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</si>
  <si>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</si>
  <si>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</si>
  <si>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</si>
  <si>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</si>
  <si>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</si>
  <si>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</si>
  <si>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</si>
  <si>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</si>
  <si>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</si>
  <si>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</si>
  <si>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</si>
  <si>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</si>
  <si>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</si>
  <si>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</si>
  <si>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</si>
  <si>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</si>
  <si>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</si>
  <si>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</si>
  <si>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</si>
  <si>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</si>
  <si>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</si>
  <si>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</si>
  <si>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</si>
  <si>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</si>
  <si>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</si>
  <si>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</si>
  <si>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</si>
  <si>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</si>
  <si>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</si>
  <si>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</si>
  <si>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</si>
  <si>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</si>
  <si>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</si>
  <si>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</si>
  <si>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</si>
  <si>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</si>
  <si>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</si>
  <si>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</si>
  <si>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</si>
  <si>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</si>
  <si>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</si>
  <si>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</si>
  <si>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</si>
  <si>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</si>
  <si>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</si>
  <si>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</si>
  <si>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</si>
  <si>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</si>
  <si>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</si>
  <si>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</si>
  <si>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</si>
  <si>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</si>
  <si>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</si>
  <si>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</si>
  <si>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</si>
  <si>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</si>
  <si>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</si>
  <si>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</si>
  <si>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</si>
  <si>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</si>
  <si>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</si>
  <si>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</si>
  <si>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</si>
  <si>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</si>
  <si>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</si>
  <si>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</si>
  <si>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</si>
  <si>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</si>
  <si>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</si>
  <si>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</si>
  <si>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</si>
  <si>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</si>
  <si>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</si>
  <si>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</si>
  <si>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</si>
  <si>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</si>
  <si>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</si>
  <si>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</si>
  <si>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</si>
  <si>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</si>
  <si>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</si>
  <si>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</si>
  <si>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</si>
  <si>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</si>
  <si>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</si>
  <si>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</si>
  <si>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</si>
  <si>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</si>
  <si>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</si>
  <si>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</si>
  <si>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</si>
  <si>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</si>
  <si>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</si>
  <si>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</si>
  <si>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</si>
  <si>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</si>
  <si>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</si>
  <si>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</si>
  <si>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</si>
  <si>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</si>
  <si>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</si>
  <si>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</si>
  <si>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</si>
  <si>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</si>
  <si>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</si>
  <si>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</si>
  <si>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</si>
  <si>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</si>
  <si>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</si>
  <si>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</si>
  <si>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</si>
  <si>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</si>
  <si>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</si>
  <si>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</si>
  <si>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</si>
  <si>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</si>
  <si>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</si>
  <si>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</si>
  <si>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</si>
  <si>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</si>
  <si>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</si>
  <si>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</si>
  <si>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</si>
  <si>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</si>
  <si>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</si>
  <si>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</si>
  <si>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</si>
  <si>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</si>
  <si>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</si>
  <si>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</si>
  <si>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</si>
  <si>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</si>
  <si>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</si>
  <si>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</si>
  <si>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</si>
  <si>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</si>
  <si>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</si>
  <si>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</si>
  <si>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</si>
  <si>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</si>
  <si>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</si>
  <si>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</si>
  <si>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</si>
  <si>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</si>
  <si>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</si>
  <si>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</si>
  <si>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</si>
  <si>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</si>
  <si>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</si>
  <si>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</si>
  <si>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</si>
  <si>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</si>
  <si>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</si>
  <si>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</si>
  <si>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</si>
  <si>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</si>
  <si>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</si>
  <si>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</si>
  <si>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</si>
  <si>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</si>
  <si>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</si>
  <si>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</si>
  <si>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</si>
  <si>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</si>
  <si>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</si>
  <si>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</si>
  <si>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</si>
  <si>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</si>
  <si>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</si>
  <si>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</si>
  <si>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</si>
  <si>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</si>
  <si>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</si>
  <si>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</si>
  <si>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</si>
  <si>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</si>
  <si>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</si>
  <si>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</si>
  <si>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</si>
  <si>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</si>
  <si>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</si>
  <si>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</si>
  <si>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</si>
  <si>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</si>
  <si>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</si>
  <si>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</si>
  <si>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</si>
  <si>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</si>
  <si>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</si>
  <si>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</si>
  <si>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</si>
  <si>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</si>
  <si>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</si>
  <si>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</si>
  <si>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</si>
  <si>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</si>
  <si>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</si>
  <si>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</si>
  <si>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</si>
  <si>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</si>
  <si>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</si>
  <si>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</si>
  <si>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outcomes</t>
  </si>
  <si>
    <t>Column Labels</t>
  </si>
  <si>
    <t>Grand Total</t>
  </si>
  <si>
    <t>(All)</t>
  </si>
  <si>
    <t>Row Labels</t>
  </si>
  <si>
    <t>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</si>
  <si>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</si>
  <si>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</si>
  <si>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</si>
  <si>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</si>
  <si>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</si>
  <si>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</si>
  <si>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</si>
  <si>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</si>
  <si>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</si>
  <si>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</si>
  <si>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</si>
  <si>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</si>
  <si>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</si>
  <si>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</si>
  <si>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</si>
  <si>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Quarters</t>
  </si>
  <si>
    <t>Parent category</t>
  </si>
  <si>
    <t>Successful</t>
  </si>
  <si>
    <t>Failed</t>
  </si>
  <si>
    <t>Mean Goal</t>
  </si>
  <si>
    <t>Median Goal</t>
  </si>
  <si>
    <t>Mean Pledged</t>
  </si>
  <si>
    <t>Median Pledget</t>
  </si>
  <si>
    <t>Standart Deviation of Pledget</t>
  </si>
  <si>
    <t>Lower Quartile of Pledged</t>
  </si>
  <si>
    <t>Uppere Quartile of Pledged</t>
  </si>
  <si>
    <t>IQR of Pledged</t>
  </si>
  <si>
    <t>Standart Deviation of Goal</t>
  </si>
  <si>
    <t>Uppere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</si>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</sst>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2" borderId="0" xfId="0" applyFill="1"/>
    <xf numFmtId="42" fontId="0" fillId="0" borderId="0" xfId="0" applyNumberFormat="1"/>
  </cellXfs>
  <cellStyles count="1">
    <cellStyle name="Normal" xfId="0" builtinId="0"/>
  </cellStyles>
  <dxfs count="5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 patternType="solid">
          <fgColor rgb="FFD9E1F2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1.xml"/><Relationship Id="rId16" Type="http://schemas.openxmlformats.org/officeDocument/2006/relationships/calcChain" Target="calcChain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EF-254D-AC9E-A4E697259DE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EF-254D-AC9E-A4E697259DE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EF-254D-AC9E-A4E697259DE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EF-254D-AC9E-A4E697259D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5642496"/>
        <c:axId val="903632432"/>
      </c:barChart>
      <c:catAx>
        <c:axId val="96564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632432"/>
        <c:crosses val="autoZero"/>
        <c:auto val="1"/>
        <c:lblAlgn val="ctr"/>
        <c:lblOffset val="100"/>
        <c:noMultiLvlLbl val="0"/>
      </c:catAx>
      <c:valAx>
        <c:axId val="90363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64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E2-4C47-B460-CE24C0D19D6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BE2-4C47-B460-CE24C0D19D6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BE2-4C47-B460-CE24C0D19D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97536128"/>
        <c:axId val="999797120"/>
      </c:barChart>
      <c:catAx>
        <c:axId val="99753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797120"/>
        <c:crosses val="autoZero"/>
        <c:auto val="1"/>
        <c:lblAlgn val="ctr"/>
        <c:lblOffset val="100"/>
        <c:noMultiLvlLbl val="0"/>
      </c:catAx>
      <c:valAx>
        <c:axId val="99979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53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[data-1-1-3-StarterBook.xlsx]OutcomesBasedOnLaunchDate!PivotTable2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OutcomesBasedOnLaunchDate!$B$5:$B$6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OutcomesBasedOnLaunchDate!$A$7:$A$19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OutcomesBasedOnLaunchDate!$B$7:$B$19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24E-A54E-82E7-E58FB5AC709B}"/>
            </c:ext>
          </c:extLst>
        </c:ser>
        <c:ser>
          <c:idx val="1"/>
          <c:order val="1"/>
          <c:tx>
            <c:strRef>
              <c:f>OutcomesBasedOnLaunchDate!$C$5:$C$6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OutcomesBasedOnLaunchDate!$A$7:$A$19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OutcomesBasedOnLaunchDate!$C$7:$C$19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24E-A54E-82E7-E58FB5AC709B}"/>
            </c:ext>
          </c:extLst>
        </c:ser>
        <c:ser>
          <c:idx val="2"/>
          <c:order val="2"/>
          <c:tx>
            <c:strRef>
              <c:f>OutcomesBasedOnLaunchDate!$D$5:$D$6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OutcomesBasedOnLaunchDate!$A$7:$A$19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OutcomesBasedOnLaunchDate!$D$7:$D$19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24E-A54E-82E7-E58FB5AC709B}"/>
            </c:ext>
          </c:extLst>
        </c:ser>
        <c:ser>
          <c:idx val="3"/>
          <c:order val="3"/>
          <c:tx>
            <c:strRef>
              <c:f>OutcomesBasedOnLaunchDate!$E$5:$E$6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OutcomesBasedOnLaunchDate!$A$7:$A$19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OutcomesBasedOnLaunchDate!$E$7:$E$19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24E-A54E-82E7-E58FB5AC70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7536128"/>
        <c:axId val="999797120"/>
      </c:lineChart>
      <c:catAx>
        <c:axId val="99753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9797120"/>
        <c:crosses val="autoZero"/>
        <c:auto val="1"/>
        <c:lblAlgn val="ctr"/>
        <c:lblOffset val="100"/>
        <c:noMultiLvlLbl val="0"/>
      </c:catAx>
      <c:valAx>
        <c:axId val="99979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536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79972A54-1B37-904A-898F-5C577E5D4FBC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71FB02-8320-3E4C-B401-1639EBB57CF8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/>
    <cx:plotArea>
      <cx:plotAreaRegion>
        <cx:series layoutId="boxWhisker" uniqueId="{42F9A648-6843-3249-BEBB-91E82AE56E24}">
          <cx:tx>
            <cx:txData>
              <cx:f>_xlchart.v1.12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A4657F8-4A21-D54A-99B2-7B8B46EBFEBA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F9E0F69-82C0-B34F-B603-5605618C5164}">
  <sheetPr/>
  <sheetViews>
    <sheetView tabSelected="1" zoomScale="19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2286" cy="628468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11E481A-F126-7941-A52F-B0C74411A87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35A4380-0748-6E4B-B7C2-80180A45E1F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2286" cy="628468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444500</xdr:colOff>
      <xdr:row>14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3CD019F4-9DCF-254E-A18C-82FA802732C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279400</xdr:colOff>
      <xdr:row>9</xdr:row>
      <xdr:rowOff>165100</xdr:rowOff>
    </xdr:from>
    <xdr:to>
      <xdr:col>6</xdr:col>
      <xdr:colOff>368300</xdr:colOff>
      <xdr:row>24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8B3C68-B99D-444A-9E2D-19CF824507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285750</xdr:colOff>
      <xdr:row>3</xdr:row>
      <xdr:rowOff>25400</xdr:rowOff>
    </xdr:from>
    <xdr:to>
      <xdr:col>12</xdr:col>
      <xdr:colOff>730250</xdr:colOff>
      <xdr:row>17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E4C363-7579-C345-BC30-350C8729D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234950</xdr:colOff>
      <xdr:row>4</xdr:row>
      <xdr:rowOff>25400</xdr:rowOff>
    </xdr:from>
    <xdr:to>
      <xdr:col>12</xdr:col>
      <xdr:colOff>679450</xdr:colOff>
      <xdr:row>18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4B0623-325A-3642-A563-2DEDC0A17B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9.515733796296" createdVersion="7" refreshedVersion="7" minRefreshableVersion="3" recordCount="4115" xr:uid="{024594A2-E044-2B4F-87F2-8EAC3AF27B24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44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9.526088310187" createdVersion="7" refreshedVersion="7" minRefreshableVersion="3" recordCount="4115" xr:uid="{EA9B36C5-7E92-0C41-A088-AE636704B096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44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A198A0-A784-564F-83BA-C591FC3D2C6E}" name="PivotTable1" cacheId="7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33A92A-2B5C-684B-A93C-E7BCE4831E0F}" name="PivotTable2" cacheId="7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4D98E2-A059-054E-B6C3-C82F4378BE6C}" name="PivotTable2" cacheId="7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F19" firstHeaderRow="1" firstDataRow="2" firstDataCol="1" rowPageCount="3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20" hier="-1"/>
    <pageField fld="21" hier="-1"/>
    <pageField fld="1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7" zoomScaleNormal="77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2924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customWidth="1"/>
    <col min="5" max="5" width="16.5" style="7" customWidth="1"/>
    <col min="6" max="6" width="14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14" customWidth="1"/>
    <col min="15" max="15" width="15.33203125" style="11" customWidth="1"/>
    <col min="17" max="17" width="14" customWidth="1"/>
    <col min="19" max="20" width="10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8380</v>
      </c>
      <c r="R1" t="s">
        <v>8363</v>
      </c>
      <c r="S1" s="10" t="s">
        <v>8364</v>
      </c>
      <c r="T1" s="10" t="s">
        <v>8365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>
        <f>IFERROR(ROUND(E2/L2,2),0)</f>
        <v>63.92</v>
      </c>
      <c r="Q2" s="13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0">ROUND(E3/D3*100,0)</f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3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3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3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0"/>
        <v>173</v>
      </c>
      <c r="P66">
        <f t="shared" si="1"/>
        <v>86.67</v>
      </c>
      <c r="Q66" s="13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4">ROUND(E67/D67*100,0)</f>
        <v>108</v>
      </c>
      <c r="P67">
        <f t="shared" ref="P67:P130" si="5">IFERROR(ROUND(E67/L67,2),0)</f>
        <v>132.05000000000001</v>
      </c>
      <c r="Q67" s="13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>
        <f t="shared" si="5"/>
        <v>91.23</v>
      </c>
      <c r="Q68" s="13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>
        <f t="shared" si="5"/>
        <v>116.25</v>
      </c>
      <c r="Q69" s="13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>
        <f t="shared" si="5"/>
        <v>21.19</v>
      </c>
      <c r="Q70" s="13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>
        <f t="shared" si="5"/>
        <v>62.33</v>
      </c>
      <c r="Q71" s="13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>
        <f t="shared" si="5"/>
        <v>37.409999999999997</v>
      </c>
      <c r="Q72" s="13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>
        <f t="shared" si="5"/>
        <v>69.72</v>
      </c>
      <c r="Q73" s="13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>
        <f t="shared" si="5"/>
        <v>58.17</v>
      </c>
      <c r="Q74" s="13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>
        <f t="shared" si="5"/>
        <v>50</v>
      </c>
      <c r="Q75" s="13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>
        <f t="shared" si="5"/>
        <v>19.47</v>
      </c>
      <c r="Q76" s="13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>
        <f t="shared" si="5"/>
        <v>85.96</v>
      </c>
      <c r="Q77" s="13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>
        <f t="shared" si="5"/>
        <v>30.67</v>
      </c>
      <c r="Q78" s="13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>
        <f t="shared" si="5"/>
        <v>60.38</v>
      </c>
      <c r="Q79" s="13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>
        <f t="shared" si="5"/>
        <v>38.6</v>
      </c>
      <c r="Q80" s="13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>
        <f t="shared" si="5"/>
        <v>40.270000000000003</v>
      </c>
      <c r="Q81" s="13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>
        <f t="shared" si="5"/>
        <v>273.83</v>
      </c>
      <c r="Q82" s="13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>
        <f t="shared" si="5"/>
        <v>53.04</v>
      </c>
      <c r="Q83" s="13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>
        <f t="shared" si="5"/>
        <v>40.01</v>
      </c>
      <c r="Q84" s="13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>
        <f t="shared" si="5"/>
        <v>15.77</v>
      </c>
      <c r="Q85" s="13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>
        <f t="shared" si="5"/>
        <v>71.430000000000007</v>
      </c>
      <c r="Q86" s="13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>
        <f t="shared" si="5"/>
        <v>71.709999999999994</v>
      </c>
      <c r="Q87" s="13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>
        <f t="shared" si="5"/>
        <v>375.76</v>
      </c>
      <c r="Q88" s="13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>
        <f t="shared" si="5"/>
        <v>104.6</v>
      </c>
      <c r="Q89" s="13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>
        <f t="shared" si="5"/>
        <v>60</v>
      </c>
      <c r="Q90" s="13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>
        <f t="shared" si="5"/>
        <v>123.29</v>
      </c>
      <c r="Q91" s="13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>
        <f t="shared" si="5"/>
        <v>31.38</v>
      </c>
      <c r="Q92" s="13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>
        <f t="shared" si="5"/>
        <v>78.260000000000005</v>
      </c>
      <c r="Q93" s="13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>
        <f t="shared" si="5"/>
        <v>122.33</v>
      </c>
      <c r="Q94" s="13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>
        <f t="shared" si="5"/>
        <v>73.73</v>
      </c>
      <c r="Q95" s="13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>
        <f t="shared" si="5"/>
        <v>21.67</v>
      </c>
      <c r="Q96" s="13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>
        <f t="shared" si="5"/>
        <v>21.9</v>
      </c>
      <c r="Q97" s="13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>
        <f t="shared" si="5"/>
        <v>50.59</v>
      </c>
      <c r="Q98" s="13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>
        <f t="shared" si="5"/>
        <v>53.13</v>
      </c>
      <c r="Q99" s="13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>
        <f t="shared" si="5"/>
        <v>56.67</v>
      </c>
      <c r="Q100" s="13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>
        <f t="shared" si="5"/>
        <v>40.78</v>
      </c>
      <c r="Q101" s="13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>
        <f t="shared" si="5"/>
        <v>192.31</v>
      </c>
      <c r="Q102" s="13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>
        <f t="shared" si="5"/>
        <v>100</v>
      </c>
      <c r="Q103" s="13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>
        <f t="shared" si="5"/>
        <v>117.92</v>
      </c>
      <c r="Q104" s="13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>
        <f t="shared" si="5"/>
        <v>27.9</v>
      </c>
      <c r="Q105" s="13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>
        <f t="shared" si="5"/>
        <v>60</v>
      </c>
      <c r="Q106" s="13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>
        <f t="shared" si="5"/>
        <v>39.380000000000003</v>
      </c>
      <c r="Q107" s="13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>
        <f t="shared" si="5"/>
        <v>186.11</v>
      </c>
      <c r="Q108" s="13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>
        <f t="shared" si="5"/>
        <v>111.38</v>
      </c>
      <c r="Q109" s="13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>
        <f t="shared" si="5"/>
        <v>78.72</v>
      </c>
      <c r="Q110" s="13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>
        <f t="shared" si="5"/>
        <v>46.7</v>
      </c>
      <c r="Q111" s="13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>
        <f t="shared" si="5"/>
        <v>65.38</v>
      </c>
      <c r="Q112" s="13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>
        <f t="shared" si="5"/>
        <v>102.08</v>
      </c>
      <c r="Q113" s="13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>
        <f t="shared" si="5"/>
        <v>64.2</v>
      </c>
      <c r="Q114" s="13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>
        <f t="shared" si="5"/>
        <v>90.38</v>
      </c>
      <c r="Q115" s="13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>
        <f t="shared" si="5"/>
        <v>88.57</v>
      </c>
      <c r="Q116" s="13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>
        <f t="shared" si="5"/>
        <v>28.73</v>
      </c>
      <c r="Q117" s="13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>
        <f t="shared" si="5"/>
        <v>69.790000000000006</v>
      </c>
      <c r="Q118" s="13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>
        <f t="shared" si="5"/>
        <v>167.49</v>
      </c>
      <c r="Q119" s="13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>
        <f t="shared" si="5"/>
        <v>144.91</v>
      </c>
      <c r="Q120" s="13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>
        <f t="shared" si="5"/>
        <v>91.84</v>
      </c>
      <c r="Q121" s="13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>
        <f t="shared" si="5"/>
        <v>10</v>
      </c>
      <c r="Q122" s="13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>
        <f t="shared" si="5"/>
        <v>1</v>
      </c>
      <c r="Q123" s="13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>
        <f t="shared" si="5"/>
        <v>0</v>
      </c>
      <c r="Q124" s="13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>
        <f t="shared" si="5"/>
        <v>25.17</v>
      </c>
      <c r="Q125" s="13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>
        <f t="shared" si="5"/>
        <v>0</v>
      </c>
      <c r="Q126" s="13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>
        <f t="shared" si="5"/>
        <v>11.67</v>
      </c>
      <c r="Q127" s="13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>
        <f t="shared" si="5"/>
        <v>106.69</v>
      </c>
      <c r="Q128" s="13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>
        <f t="shared" si="5"/>
        <v>47.5</v>
      </c>
      <c r="Q129" s="13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4"/>
        <v>2</v>
      </c>
      <c r="P130">
        <f t="shared" si="5"/>
        <v>311.17</v>
      </c>
      <c r="Q130" s="13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8">ROUND(E131/D131*100,0)</f>
        <v>0</v>
      </c>
      <c r="P131">
        <f t="shared" ref="P131:P194" si="9">IFERROR(ROUND(E131/L131,2),0)</f>
        <v>0</v>
      </c>
      <c r="Q131" s="13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>
        <f t="shared" si="9"/>
        <v>0</v>
      </c>
      <c r="Q132" s="13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>
        <f t="shared" si="9"/>
        <v>0</v>
      </c>
      <c r="Q133" s="13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>
        <f t="shared" si="9"/>
        <v>94.51</v>
      </c>
      <c r="Q134" s="13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>
        <f t="shared" si="9"/>
        <v>0</v>
      </c>
      <c r="Q135" s="13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>
        <f t="shared" si="9"/>
        <v>0</v>
      </c>
      <c r="Q136" s="13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>
        <f t="shared" si="9"/>
        <v>80.599999999999994</v>
      </c>
      <c r="Q137" s="13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>
        <f t="shared" si="9"/>
        <v>0</v>
      </c>
      <c r="Q138" s="13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>
        <f t="shared" si="9"/>
        <v>0</v>
      </c>
      <c r="Q139" s="13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>
        <f t="shared" si="9"/>
        <v>81.239999999999995</v>
      </c>
      <c r="Q140" s="13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>
        <f t="shared" si="9"/>
        <v>500</v>
      </c>
      <c r="Q141" s="13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>
        <f t="shared" si="9"/>
        <v>0</v>
      </c>
      <c r="Q142" s="13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>
        <f t="shared" si="9"/>
        <v>46.18</v>
      </c>
      <c r="Q143" s="13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>
        <f t="shared" si="9"/>
        <v>10</v>
      </c>
      <c r="Q144" s="13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>
        <f t="shared" si="9"/>
        <v>0</v>
      </c>
      <c r="Q145" s="13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>
        <f t="shared" si="9"/>
        <v>55.95</v>
      </c>
      <c r="Q146" s="13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>
        <f t="shared" si="9"/>
        <v>37.56</v>
      </c>
      <c r="Q147" s="13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>
        <f t="shared" si="9"/>
        <v>38.33</v>
      </c>
      <c r="Q148" s="13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>
        <f t="shared" si="9"/>
        <v>0</v>
      </c>
      <c r="Q149" s="13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>
        <f t="shared" si="9"/>
        <v>20</v>
      </c>
      <c r="Q150" s="13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>
        <f t="shared" si="9"/>
        <v>15.33</v>
      </c>
      <c r="Q151" s="13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>
        <f t="shared" si="9"/>
        <v>449.43</v>
      </c>
      <c r="Q152" s="13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>
        <f t="shared" si="9"/>
        <v>28</v>
      </c>
      <c r="Q153" s="13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>
        <f t="shared" si="9"/>
        <v>15</v>
      </c>
      <c r="Q154" s="13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>
        <f t="shared" si="9"/>
        <v>35.9</v>
      </c>
      <c r="Q155" s="13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>
        <f t="shared" si="9"/>
        <v>13.33</v>
      </c>
      <c r="Q156" s="13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>
        <f t="shared" si="9"/>
        <v>20.25</v>
      </c>
      <c r="Q157" s="13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>
        <f t="shared" si="9"/>
        <v>119</v>
      </c>
      <c r="Q158" s="13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>
        <f t="shared" si="9"/>
        <v>4</v>
      </c>
      <c r="Q159" s="13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>
        <f t="shared" si="9"/>
        <v>0</v>
      </c>
      <c r="Q160" s="13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>
        <f t="shared" si="9"/>
        <v>10</v>
      </c>
      <c r="Q161" s="13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>
        <f t="shared" si="9"/>
        <v>0</v>
      </c>
      <c r="Q162" s="13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>
        <f t="shared" si="9"/>
        <v>5</v>
      </c>
      <c r="Q163" s="13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>
        <f t="shared" si="9"/>
        <v>43.5</v>
      </c>
      <c r="Q164" s="13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>
        <f t="shared" si="9"/>
        <v>0</v>
      </c>
      <c r="Q165" s="13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>
        <f t="shared" si="9"/>
        <v>91.43</v>
      </c>
      <c r="Q166" s="13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>
        <f t="shared" si="9"/>
        <v>0</v>
      </c>
      <c r="Q167" s="13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>
        <f t="shared" si="9"/>
        <v>3000</v>
      </c>
      <c r="Q168" s="13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>
        <f t="shared" si="9"/>
        <v>5.5</v>
      </c>
      <c r="Q169" s="13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>
        <f t="shared" si="9"/>
        <v>108.33</v>
      </c>
      <c r="Q170" s="13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>
        <f t="shared" si="9"/>
        <v>56</v>
      </c>
      <c r="Q171" s="13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>
        <f t="shared" si="9"/>
        <v>32.5</v>
      </c>
      <c r="Q172" s="13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>
        <f t="shared" si="9"/>
        <v>1</v>
      </c>
      <c r="Q173" s="13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>
        <f t="shared" si="9"/>
        <v>0</v>
      </c>
      <c r="Q174" s="13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>
        <f t="shared" si="9"/>
        <v>0</v>
      </c>
      <c r="Q175" s="13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>
        <f t="shared" si="9"/>
        <v>0</v>
      </c>
      <c r="Q176" s="13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>
        <f t="shared" si="9"/>
        <v>49.88</v>
      </c>
      <c r="Q177" s="13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>
        <f t="shared" si="9"/>
        <v>0</v>
      </c>
      <c r="Q178" s="13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>
        <f t="shared" si="9"/>
        <v>25.71</v>
      </c>
      <c r="Q179" s="13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>
        <f t="shared" si="9"/>
        <v>0</v>
      </c>
      <c r="Q180" s="13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>
        <f t="shared" si="9"/>
        <v>100</v>
      </c>
      <c r="Q181" s="13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>
        <f t="shared" si="9"/>
        <v>30.85</v>
      </c>
      <c r="Q182" s="13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>
        <f t="shared" si="9"/>
        <v>180.5</v>
      </c>
      <c r="Q183" s="13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>
        <f t="shared" si="9"/>
        <v>0</v>
      </c>
      <c r="Q184" s="13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>
        <f t="shared" si="9"/>
        <v>373.5</v>
      </c>
      <c r="Q185" s="13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>
        <f t="shared" si="9"/>
        <v>25.5</v>
      </c>
      <c r="Q186" s="13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>
        <f t="shared" si="9"/>
        <v>220</v>
      </c>
      <c r="Q187" s="13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>
        <f t="shared" si="9"/>
        <v>0</v>
      </c>
      <c r="Q188" s="13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>
        <f t="shared" si="9"/>
        <v>160</v>
      </c>
      <c r="Q189" s="13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>
        <f t="shared" si="9"/>
        <v>0</v>
      </c>
      <c r="Q190" s="13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>
        <f t="shared" si="9"/>
        <v>69</v>
      </c>
      <c r="Q191" s="13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>
        <f t="shared" si="9"/>
        <v>50</v>
      </c>
      <c r="Q192" s="13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>
        <f t="shared" si="9"/>
        <v>83.33</v>
      </c>
      <c r="Q193" s="13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8"/>
        <v>0</v>
      </c>
      <c r="P194">
        <f t="shared" si="9"/>
        <v>5.67</v>
      </c>
      <c r="Q194" s="13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2">ROUND(E195/D195*100,0)</f>
        <v>0</v>
      </c>
      <c r="P195">
        <f t="shared" ref="P195:P258" si="13">IFERROR(ROUND(E195/L195,2),0)</f>
        <v>0</v>
      </c>
      <c r="Q195" s="13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>
        <f t="shared" si="13"/>
        <v>1</v>
      </c>
      <c r="Q196" s="13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>
        <f t="shared" si="13"/>
        <v>0</v>
      </c>
      <c r="Q197" s="13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>
        <f t="shared" si="13"/>
        <v>77.11</v>
      </c>
      <c r="Q198" s="13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>
        <f t="shared" si="13"/>
        <v>32.75</v>
      </c>
      <c r="Q199" s="13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>
        <f t="shared" si="13"/>
        <v>46.5</v>
      </c>
      <c r="Q200" s="13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>
        <f t="shared" si="13"/>
        <v>0</v>
      </c>
      <c r="Q201" s="13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>
        <f t="shared" si="13"/>
        <v>87.31</v>
      </c>
      <c r="Q202" s="13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>
        <f t="shared" si="13"/>
        <v>54.29</v>
      </c>
      <c r="Q203" s="13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>
        <f t="shared" si="13"/>
        <v>0</v>
      </c>
      <c r="Q204" s="13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>
        <f t="shared" si="13"/>
        <v>93.25</v>
      </c>
      <c r="Q205" s="13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>
        <f t="shared" si="13"/>
        <v>117.68</v>
      </c>
      <c r="Q206" s="13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>
        <f t="shared" si="13"/>
        <v>76.47</v>
      </c>
      <c r="Q207" s="13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>
        <f t="shared" si="13"/>
        <v>0</v>
      </c>
      <c r="Q208" s="13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>
        <f t="shared" si="13"/>
        <v>163.85</v>
      </c>
      <c r="Q209" s="13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>
        <f t="shared" si="13"/>
        <v>0</v>
      </c>
      <c r="Q210" s="13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>
        <f t="shared" si="13"/>
        <v>0</v>
      </c>
      <c r="Q211" s="13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>
        <f t="shared" si="13"/>
        <v>91.82</v>
      </c>
      <c r="Q212" s="13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>
        <f t="shared" si="13"/>
        <v>185.83</v>
      </c>
      <c r="Q213" s="13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>
        <f t="shared" si="13"/>
        <v>1</v>
      </c>
      <c r="Q214" s="13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>
        <f t="shared" si="13"/>
        <v>20</v>
      </c>
      <c r="Q215" s="13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>
        <f t="shared" si="13"/>
        <v>1</v>
      </c>
      <c r="Q216" s="13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>
        <f t="shared" si="13"/>
        <v>10</v>
      </c>
      <c r="Q217" s="13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>
        <f t="shared" si="13"/>
        <v>331.54</v>
      </c>
      <c r="Q218" s="13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>
        <f t="shared" si="13"/>
        <v>314.29000000000002</v>
      </c>
      <c r="Q219" s="13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>
        <f t="shared" si="13"/>
        <v>100</v>
      </c>
      <c r="Q220" s="13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>
        <f t="shared" si="13"/>
        <v>115.99</v>
      </c>
      <c r="Q221" s="13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>
        <f t="shared" si="13"/>
        <v>120</v>
      </c>
      <c r="Q222" s="13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>
        <f t="shared" si="13"/>
        <v>0</v>
      </c>
      <c r="Q223" s="13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>
        <f t="shared" si="13"/>
        <v>65</v>
      </c>
      <c r="Q224" s="13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>
        <f t="shared" si="13"/>
        <v>0</v>
      </c>
      <c r="Q225" s="13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>
        <f t="shared" si="13"/>
        <v>0</v>
      </c>
      <c r="Q226" s="13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>
        <f t="shared" si="13"/>
        <v>0</v>
      </c>
      <c r="Q227" s="13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>
        <f t="shared" si="13"/>
        <v>125</v>
      </c>
      <c r="Q228" s="13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>
        <f t="shared" si="13"/>
        <v>0</v>
      </c>
      <c r="Q229" s="13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>
        <f t="shared" si="13"/>
        <v>0</v>
      </c>
      <c r="Q230" s="13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>
        <f t="shared" si="13"/>
        <v>0</v>
      </c>
      <c r="Q231" s="13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>
        <f t="shared" si="13"/>
        <v>30</v>
      </c>
      <c r="Q232" s="13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>
        <f t="shared" si="13"/>
        <v>0</v>
      </c>
      <c r="Q233" s="13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>
        <f t="shared" si="13"/>
        <v>15.71</v>
      </c>
      <c r="Q234" s="13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>
        <f t="shared" si="13"/>
        <v>0</v>
      </c>
      <c r="Q235" s="13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>
        <f t="shared" si="13"/>
        <v>80.2</v>
      </c>
      <c r="Q236" s="13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>
        <f t="shared" si="13"/>
        <v>0</v>
      </c>
      <c r="Q237" s="13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>
        <f t="shared" si="13"/>
        <v>0</v>
      </c>
      <c r="Q238" s="13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>
        <f t="shared" si="13"/>
        <v>50</v>
      </c>
      <c r="Q239" s="13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>
        <f t="shared" si="13"/>
        <v>0</v>
      </c>
      <c r="Q240" s="13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>
        <f t="shared" si="13"/>
        <v>50</v>
      </c>
      <c r="Q241" s="13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>
        <f t="shared" si="13"/>
        <v>117.85</v>
      </c>
      <c r="Q242" s="13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>
        <f t="shared" si="13"/>
        <v>109.04</v>
      </c>
      <c r="Q243" s="13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>
        <f t="shared" si="13"/>
        <v>73.02</v>
      </c>
      <c r="Q244" s="13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>
        <f t="shared" si="13"/>
        <v>78.2</v>
      </c>
      <c r="Q245" s="13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>
        <f t="shared" si="13"/>
        <v>47.4</v>
      </c>
      <c r="Q246" s="13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>
        <f t="shared" si="13"/>
        <v>54.02</v>
      </c>
      <c r="Q247" s="13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>
        <f t="shared" si="13"/>
        <v>68.489999999999995</v>
      </c>
      <c r="Q248" s="13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>
        <f t="shared" si="13"/>
        <v>108.15</v>
      </c>
      <c r="Q249" s="13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>
        <f t="shared" si="13"/>
        <v>589.95000000000005</v>
      </c>
      <c r="Q250" s="13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>
        <f t="shared" si="13"/>
        <v>48.05</v>
      </c>
      <c r="Q251" s="13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>
        <f t="shared" si="13"/>
        <v>72.48</v>
      </c>
      <c r="Q252" s="13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>
        <f t="shared" si="13"/>
        <v>57.08</v>
      </c>
      <c r="Q253" s="13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>
        <f t="shared" si="13"/>
        <v>85.44</v>
      </c>
      <c r="Q254" s="13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>
        <f t="shared" si="13"/>
        <v>215.86</v>
      </c>
      <c r="Q255" s="13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>
        <f t="shared" si="13"/>
        <v>89.39</v>
      </c>
      <c r="Q256" s="13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>
        <f t="shared" si="13"/>
        <v>45.42</v>
      </c>
      <c r="Q257" s="13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2"/>
        <v>139</v>
      </c>
      <c r="P258">
        <f t="shared" si="13"/>
        <v>65.760000000000005</v>
      </c>
      <c r="Q258" s="13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16">ROUND(E259/D259*100,0)</f>
        <v>107</v>
      </c>
      <c r="P259">
        <f t="shared" ref="P259:P322" si="17">IFERROR(ROUND(E259/L259,2),0)</f>
        <v>66.7</v>
      </c>
      <c r="Q259" s="13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>
        <f t="shared" si="17"/>
        <v>83.35</v>
      </c>
      <c r="Q260" s="13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>
        <f t="shared" si="17"/>
        <v>105.05</v>
      </c>
      <c r="Q261" s="13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>
        <f t="shared" si="17"/>
        <v>120.91</v>
      </c>
      <c r="Q262" s="13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>
        <f t="shared" si="17"/>
        <v>97.64</v>
      </c>
      <c r="Q263" s="13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>
        <f t="shared" si="17"/>
        <v>41.38</v>
      </c>
      <c r="Q264" s="13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>
        <f t="shared" si="17"/>
        <v>30.65</v>
      </c>
      <c r="Q265" s="13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>
        <f t="shared" si="17"/>
        <v>64.95</v>
      </c>
      <c r="Q266" s="13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>
        <f t="shared" si="17"/>
        <v>95.78</v>
      </c>
      <c r="Q267" s="13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>
        <f t="shared" si="17"/>
        <v>40.42</v>
      </c>
      <c r="Q268" s="13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>
        <f t="shared" si="17"/>
        <v>78.58</v>
      </c>
      <c r="Q269" s="13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>
        <f t="shared" si="17"/>
        <v>50.18</v>
      </c>
      <c r="Q270" s="13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>
        <f t="shared" si="17"/>
        <v>92.25</v>
      </c>
      <c r="Q271" s="13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>
        <f t="shared" si="17"/>
        <v>57.54</v>
      </c>
      <c r="Q272" s="13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>
        <f t="shared" si="17"/>
        <v>109.42</v>
      </c>
      <c r="Q273" s="13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>
        <f t="shared" si="17"/>
        <v>81.89</v>
      </c>
      <c r="Q274" s="13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>
        <f t="shared" si="17"/>
        <v>45.67</v>
      </c>
      <c r="Q275" s="13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>
        <f t="shared" si="17"/>
        <v>55.22</v>
      </c>
      <c r="Q276" s="13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>
        <f t="shared" si="17"/>
        <v>65.3</v>
      </c>
      <c r="Q277" s="13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>
        <f t="shared" si="17"/>
        <v>95.23</v>
      </c>
      <c r="Q278" s="13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>
        <f t="shared" si="17"/>
        <v>75.44</v>
      </c>
      <c r="Q279" s="13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>
        <f t="shared" si="17"/>
        <v>97.82</v>
      </c>
      <c r="Q280" s="13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>
        <f t="shared" si="17"/>
        <v>87.69</v>
      </c>
      <c r="Q281" s="13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>
        <f t="shared" si="17"/>
        <v>54.75</v>
      </c>
      <c r="Q282" s="13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>
        <f t="shared" si="17"/>
        <v>83.95</v>
      </c>
      <c r="Q283" s="13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>
        <f t="shared" si="17"/>
        <v>254.39</v>
      </c>
      <c r="Q284" s="13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>
        <f t="shared" si="17"/>
        <v>101.83</v>
      </c>
      <c r="Q285" s="13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>
        <f t="shared" si="17"/>
        <v>55.07</v>
      </c>
      <c r="Q286" s="13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>
        <f t="shared" si="17"/>
        <v>56.9</v>
      </c>
      <c r="Q287" s="13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>
        <f t="shared" si="17"/>
        <v>121.28</v>
      </c>
      <c r="Q288" s="13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>
        <f t="shared" si="17"/>
        <v>91.19</v>
      </c>
      <c r="Q289" s="13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>
        <f t="shared" si="17"/>
        <v>115.45</v>
      </c>
      <c r="Q290" s="13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>
        <f t="shared" si="17"/>
        <v>67.77</v>
      </c>
      <c r="Q291" s="13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>
        <f t="shared" si="17"/>
        <v>28.58</v>
      </c>
      <c r="Q292" s="13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>
        <f t="shared" si="17"/>
        <v>46.88</v>
      </c>
      <c r="Q293" s="13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>
        <f t="shared" si="17"/>
        <v>154.41999999999999</v>
      </c>
      <c r="Q294" s="13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>
        <f t="shared" si="17"/>
        <v>201.22</v>
      </c>
      <c r="Q295" s="13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>
        <f t="shared" si="17"/>
        <v>100</v>
      </c>
      <c r="Q296" s="13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>
        <f t="shared" si="17"/>
        <v>100.08</v>
      </c>
      <c r="Q297" s="13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>
        <f t="shared" si="17"/>
        <v>230.09</v>
      </c>
      <c r="Q298" s="13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>
        <f t="shared" si="17"/>
        <v>141.75</v>
      </c>
      <c r="Q299" s="13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>
        <f t="shared" si="17"/>
        <v>56.34</v>
      </c>
      <c r="Q300" s="13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>
        <f t="shared" si="17"/>
        <v>73.34</v>
      </c>
      <c r="Q301" s="13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>
        <f t="shared" si="17"/>
        <v>85.34</v>
      </c>
      <c r="Q302" s="13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>
        <f t="shared" si="17"/>
        <v>61.5</v>
      </c>
      <c r="Q303" s="13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>
        <f t="shared" si="17"/>
        <v>93.02</v>
      </c>
      <c r="Q304" s="13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>
        <f t="shared" si="17"/>
        <v>50.29</v>
      </c>
      <c r="Q305" s="13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>
        <f t="shared" si="17"/>
        <v>106.43</v>
      </c>
      <c r="Q306" s="13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>
        <f t="shared" si="17"/>
        <v>51.72</v>
      </c>
      <c r="Q307" s="13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>
        <f t="shared" si="17"/>
        <v>36.61</v>
      </c>
      <c r="Q308" s="13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>
        <f t="shared" si="17"/>
        <v>42.52</v>
      </c>
      <c r="Q309" s="13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>
        <f t="shared" si="17"/>
        <v>62.71</v>
      </c>
      <c r="Q310" s="13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>
        <f t="shared" si="17"/>
        <v>89.96</v>
      </c>
      <c r="Q311" s="13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>
        <f t="shared" si="17"/>
        <v>28.92</v>
      </c>
      <c r="Q312" s="13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>
        <f t="shared" si="17"/>
        <v>138.80000000000001</v>
      </c>
      <c r="Q313" s="13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>
        <f t="shared" si="17"/>
        <v>61.3</v>
      </c>
      <c r="Q314" s="13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>
        <f t="shared" si="17"/>
        <v>80.2</v>
      </c>
      <c r="Q315" s="13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>
        <f t="shared" si="17"/>
        <v>32.1</v>
      </c>
      <c r="Q316" s="13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>
        <f t="shared" si="17"/>
        <v>200.89</v>
      </c>
      <c r="Q317" s="13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>
        <f t="shared" si="17"/>
        <v>108.01</v>
      </c>
      <c r="Q318" s="13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>
        <f t="shared" si="17"/>
        <v>95.7</v>
      </c>
      <c r="Q319" s="13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>
        <f t="shared" si="17"/>
        <v>49.88</v>
      </c>
      <c r="Q320" s="13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>
        <f t="shared" si="17"/>
        <v>110.47</v>
      </c>
      <c r="Q321" s="13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16"/>
        <v>107</v>
      </c>
      <c r="P322">
        <f t="shared" si="17"/>
        <v>134.91</v>
      </c>
      <c r="Q322" s="13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0">ROUND(E323/D323*100,0)</f>
        <v>103</v>
      </c>
      <c r="P323">
        <f t="shared" ref="P323:P386" si="21">IFERROR(ROUND(E323/L323,2),0)</f>
        <v>106.62</v>
      </c>
      <c r="Q323" s="13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>
        <f t="shared" si="21"/>
        <v>145.04</v>
      </c>
      <c r="Q324" s="13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>
        <f t="shared" si="21"/>
        <v>114.59</v>
      </c>
      <c r="Q325" s="13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>
        <f t="shared" si="21"/>
        <v>105.32</v>
      </c>
      <c r="Q326" s="13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>
        <f t="shared" si="21"/>
        <v>70.92</v>
      </c>
      <c r="Q327" s="13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>
        <f t="shared" si="21"/>
        <v>147.16999999999999</v>
      </c>
      <c r="Q328" s="13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>
        <f t="shared" si="21"/>
        <v>160.47</v>
      </c>
      <c r="Q329" s="13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>
        <f t="shared" si="21"/>
        <v>156.05000000000001</v>
      </c>
      <c r="Q330" s="13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>
        <f t="shared" si="21"/>
        <v>63.17</v>
      </c>
      <c r="Q331" s="13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>
        <f t="shared" si="21"/>
        <v>104.82</v>
      </c>
      <c r="Q332" s="13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>
        <f t="shared" si="21"/>
        <v>97.36</v>
      </c>
      <c r="Q333" s="13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>
        <f t="shared" si="21"/>
        <v>203.63</v>
      </c>
      <c r="Q334" s="13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>
        <f t="shared" si="21"/>
        <v>188.31</v>
      </c>
      <c r="Q335" s="13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>
        <f t="shared" si="21"/>
        <v>146.65</v>
      </c>
      <c r="Q336" s="13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>
        <f t="shared" si="21"/>
        <v>109.19</v>
      </c>
      <c r="Q337" s="13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>
        <f t="shared" si="21"/>
        <v>59.25</v>
      </c>
      <c r="Q338" s="13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>
        <f t="shared" si="21"/>
        <v>97.9</v>
      </c>
      <c r="Q339" s="13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>
        <f t="shared" si="21"/>
        <v>70</v>
      </c>
      <c r="Q340" s="13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>
        <f t="shared" si="21"/>
        <v>72.87</v>
      </c>
      <c r="Q341" s="13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>
        <f t="shared" si="21"/>
        <v>146.35</v>
      </c>
      <c r="Q342" s="13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>
        <f t="shared" si="21"/>
        <v>67.91</v>
      </c>
      <c r="Q343" s="13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>
        <f t="shared" si="21"/>
        <v>169.85</v>
      </c>
      <c r="Q344" s="13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>
        <f t="shared" si="21"/>
        <v>58.41</v>
      </c>
      <c r="Q345" s="13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>
        <f t="shared" si="21"/>
        <v>119.99</v>
      </c>
      <c r="Q346" s="13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>
        <f t="shared" si="21"/>
        <v>99.86</v>
      </c>
      <c r="Q347" s="13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>
        <f t="shared" si="21"/>
        <v>90.58</v>
      </c>
      <c r="Q348" s="13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>
        <f t="shared" si="21"/>
        <v>117.77</v>
      </c>
      <c r="Q349" s="13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>
        <f t="shared" si="21"/>
        <v>86.55</v>
      </c>
      <c r="Q350" s="13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>
        <f t="shared" si="21"/>
        <v>71.900000000000006</v>
      </c>
      <c r="Q351" s="13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>
        <f t="shared" si="21"/>
        <v>129.82</v>
      </c>
      <c r="Q352" s="13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>
        <f t="shared" si="21"/>
        <v>44.91</v>
      </c>
      <c r="Q353" s="13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>
        <f t="shared" si="21"/>
        <v>40.76</v>
      </c>
      <c r="Q354" s="13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>
        <f t="shared" si="21"/>
        <v>103.52</v>
      </c>
      <c r="Q355" s="13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>
        <f t="shared" si="21"/>
        <v>125.45</v>
      </c>
      <c r="Q356" s="13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>
        <f t="shared" si="21"/>
        <v>246.61</v>
      </c>
      <c r="Q357" s="13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>
        <f t="shared" si="21"/>
        <v>79.400000000000006</v>
      </c>
      <c r="Q358" s="13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>
        <f t="shared" si="21"/>
        <v>86.14</v>
      </c>
      <c r="Q359" s="13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>
        <f t="shared" si="21"/>
        <v>193.05</v>
      </c>
      <c r="Q360" s="13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>
        <f t="shared" si="21"/>
        <v>84.02</v>
      </c>
      <c r="Q361" s="13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>
        <f t="shared" si="21"/>
        <v>139.83000000000001</v>
      </c>
      <c r="Q362" s="13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>
        <f t="shared" si="21"/>
        <v>109.82</v>
      </c>
      <c r="Q363" s="13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>
        <f t="shared" si="21"/>
        <v>139.53</v>
      </c>
      <c r="Q364" s="13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>
        <f t="shared" si="21"/>
        <v>347.85</v>
      </c>
      <c r="Q365" s="13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>
        <f t="shared" si="21"/>
        <v>68.239999999999995</v>
      </c>
      <c r="Q366" s="13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>
        <f t="shared" si="21"/>
        <v>239.94</v>
      </c>
      <c r="Q367" s="13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>
        <f t="shared" si="21"/>
        <v>287.31</v>
      </c>
      <c r="Q368" s="13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>
        <f t="shared" si="21"/>
        <v>86.85</v>
      </c>
      <c r="Q369" s="13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>
        <f t="shared" si="21"/>
        <v>81.849999999999994</v>
      </c>
      <c r="Q370" s="13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>
        <f t="shared" si="21"/>
        <v>42.87</v>
      </c>
      <c r="Q371" s="13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>
        <f t="shared" si="21"/>
        <v>709.42</v>
      </c>
      <c r="Q372" s="13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>
        <f t="shared" si="21"/>
        <v>161.26</v>
      </c>
      <c r="Q373" s="13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>
        <f t="shared" si="21"/>
        <v>41.78</v>
      </c>
      <c r="Q374" s="13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>
        <f t="shared" si="21"/>
        <v>89.89</v>
      </c>
      <c r="Q375" s="13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>
        <f t="shared" si="21"/>
        <v>45.05</v>
      </c>
      <c r="Q376" s="13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>
        <f t="shared" si="21"/>
        <v>42.86</v>
      </c>
      <c r="Q377" s="13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>
        <f t="shared" si="21"/>
        <v>54.08</v>
      </c>
      <c r="Q378" s="13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>
        <f t="shared" si="21"/>
        <v>103.22</v>
      </c>
      <c r="Q379" s="13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>
        <f t="shared" si="21"/>
        <v>40.4</v>
      </c>
      <c r="Q380" s="13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>
        <f t="shared" si="21"/>
        <v>116.86</v>
      </c>
      <c r="Q381" s="13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>
        <f t="shared" si="21"/>
        <v>115.51</v>
      </c>
      <c r="Q382" s="13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>
        <f t="shared" si="21"/>
        <v>104.31</v>
      </c>
      <c r="Q383" s="13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>
        <f t="shared" si="21"/>
        <v>69.77</v>
      </c>
      <c r="Q384" s="13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>
        <f t="shared" si="21"/>
        <v>43.02</v>
      </c>
      <c r="Q385" s="13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0"/>
        <v>112</v>
      </c>
      <c r="P386">
        <f t="shared" si="21"/>
        <v>58.54</v>
      </c>
      <c r="Q386" s="13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24">ROUND(E387/D387*100,0)</f>
        <v>106</v>
      </c>
      <c r="P387">
        <f t="shared" ref="P387:P450" si="25">IFERROR(ROUND(E387/L387,2),0)</f>
        <v>111.8</v>
      </c>
      <c r="Q387" s="13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>
        <f t="shared" si="25"/>
        <v>46.23</v>
      </c>
      <c r="Q388" s="13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>
        <f t="shared" si="25"/>
        <v>144.69</v>
      </c>
      <c r="Q389" s="13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>
        <f t="shared" si="25"/>
        <v>88.85</v>
      </c>
      <c r="Q390" s="13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>
        <f t="shared" si="25"/>
        <v>81.75</v>
      </c>
      <c r="Q391" s="13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>
        <f t="shared" si="25"/>
        <v>71.430000000000007</v>
      </c>
      <c r="Q392" s="13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>
        <f t="shared" si="25"/>
        <v>104.26</v>
      </c>
      <c r="Q393" s="13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>
        <f t="shared" si="25"/>
        <v>90.62</v>
      </c>
      <c r="Q394" s="13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>
        <f t="shared" si="25"/>
        <v>157.33000000000001</v>
      </c>
      <c r="Q395" s="13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>
        <f t="shared" si="25"/>
        <v>105.18</v>
      </c>
      <c r="Q396" s="13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>
        <f t="shared" si="25"/>
        <v>58.72</v>
      </c>
      <c r="Q397" s="13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>
        <f t="shared" si="25"/>
        <v>81.63</v>
      </c>
      <c r="Q398" s="13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>
        <f t="shared" si="25"/>
        <v>56.46</v>
      </c>
      <c r="Q399" s="13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>
        <f t="shared" si="25"/>
        <v>140.1</v>
      </c>
      <c r="Q400" s="13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>
        <f t="shared" si="25"/>
        <v>224.85</v>
      </c>
      <c r="Q401" s="13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>
        <f t="shared" si="25"/>
        <v>181.13</v>
      </c>
      <c r="Q402" s="13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>
        <f t="shared" si="25"/>
        <v>711.04</v>
      </c>
      <c r="Q403" s="13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>
        <f t="shared" si="25"/>
        <v>65.88</v>
      </c>
      <c r="Q404" s="13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>
        <f t="shared" si="25"/>
        <v>75.19</v>
      </c>
      <c r="Q405" s="13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>
        <f t="shared" si="25"/>
        <v>133.13999999999999</v>
      </c>
      <c r="Q406" s="13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>
        <f t="shared" si="25"/>
        <v>55.2</v>
      </c>
      <c r="Q407" s="13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>
        <f t="shared" si="25"/>
        <v>86.16</v>
      </c>
      <c r="Q408" s="13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>
        <f t="shared" si="25"/>
        <v>92.32</v>
      </c>
      <c r="Q409" s="13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>
        <f t="shared" si="25"/>
        <v>160.16</v>
      </c>
      <c r="Q410" s="13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>
        <f t="shared" si="25"/>
        <v>45.6</v>
      </c>
      <c r="Q411" s="13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>
        <f t="shared" si="25"/>
        <v>183.29</v>
      </c>
      <c r="Q412" s="13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>
        <f t="shared" si="25"/>
        <v>125.79</v>
      </c>
      <c r="Q413" s="13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>
        <f t="shared" si="25"/>
        <v>57.65</v>
      </c>
      <c r="Q414" s="13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>
        <f t="shared" si="25"/>
        <v>78.66</v>
      </c>
      <c r="Q415" s="13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>
        <f t="shared" si="25"/>
        <v>91.48</v>
      </c>
      <c r="Q416" s="13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>
        <f t="shared" si="25"/>
        <v>68.099999999999994</v>
      </c>
      <c r="Q417" s="13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>
        <f t="shared" si="25"/>
        <v>48.09</v>
      </c>
      <c r="Q418" s="13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>
        <f t="shared" si="25"/>
        <v>202.42</v>
      </c>
      <c r="Q419" s="13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>
        <f t="shared" si="25"/>
        <v>216.75</v>
      </c>
      <c r="Q420" s="13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>
        <f t="shared" si="25"/>
        <v>110.07</v>
      </c>
      <c r="Q421" s="13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>
        <f t="shared" si="25"/>
        <v>4.83</v>
      </c>
      <c r="Q422" s="13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>
        <f t="shared" si="25"/>
        <v>50.17</v>
      </c>
      <c r="Q423" s="13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>
        <f t="shared" si="25"/>
        <v>35.83</v>
      </c>
      <c r="Q424" s="13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>
        <f t="shared" si="25"/>
        <v>11.77</v>
      </c>
      <c r="Q425" s="13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>
        <f t="shared" si="25"/>
        <v>40.78</v>
      </c>
      <c r="Q426" s="13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>
        <f t="shared" si="25"/>
        <v>3</v>
      </c>
      <c r="Q427" s="13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>
        <f t="shared" si="25"/>
        <v>16.63</v>
      </c>
      <c r="Q428" s="13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>
        <f t="shared" si="25"/>
        <v>0</v>
      </c>
      <c r="Q429" s="13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>
        <f t="shared" si="25"/>
        <v>52</v>
      </c>
      <c r="Q430" s="13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>
        <f t="shared" si="25"/>
        <v>0</v>
      </c>
      <c r="Q431" s="13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>
        <f t="shared" si="25"/>
        <v>4.8</v>
      </c>
      <c r="Q432" s="13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>
        <f t="shared" si="25"/>
        <v>51.88</v>
      </c>
      <c r="Q433" s="13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>
        <f t="shared" si="25"/>
        <v>71.25</v>
      </c>
      <c r="Q434" s="13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>
        <f t="shared" si="25"/>
        <v>0</v>
      </c>
      <c r="Q435" s="13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>
        <f t="shared" si="25"/>
        <v>62.5</v>
      </c>
      <c r="Q436" s="13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>
        <f t="shared" si="25"/>
        <v>1</v>
      </c>
      <c r="Q437" s="13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>
        <f t="shared" si="25"/>
        <v>0</v>
      </c>
      <c r="Q438" s="13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>
        <f t="shared" si="25"/>
        <v>0</v>
      </c>
      <c r="Q439" s="13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>
        <f t="shared" si="25"/>
        <v>170.55</v>
      </c>
      <c r="Q440" s="13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>
        <f t="shared" si="25"/>
        <v>0</v>
      </c>
      <c r="Q441" s="13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>
        <f t="shared" si="25"/>
        <v>5</v>
      </c>
      <c r="Q442" s="13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>
        <f t="shared" si="25"/>
        <v>0</v>
      </c>
      <c r="Q443" s="13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>
        <f t="shared" si="25"/>
        <v>393.59</v>
      </c>
      <c r="Q444" s="13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>
        <f t="shared" si="25"/>
        <v>5</v>
      </c>
      <c r="Q445" s="13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>
        <f t="shared" si="25"/>
        <v>50</v>
      </c>
      <c r="Q446" s="13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>
        <f t="shared" si="25"/>
        <v>1</v>
      </c>
      <c r="Q447" s="13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>
        <f t="shared" si="25"/>
        <v>47.88</v>
      </c>
      <c r="Q448" s="13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>
        <f t="shared" si="25"/>
        <v>5</v>
      </c>
      <c r="Q449" s="13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24"/>
        <v>3</v>
      </c>
      <c r="P450">
        <f t="shared" si="25"/>
        <v>20.5</v>
      </c>
      <c r="Q450" s="13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28">ROUND(E451/D451*100,0)</f>
        <v>2</v>
      </c>
      <c r="P451">
        <f t="shared" ref="P451:P514" si="29">IFERROR(ROUND(E451/L451,2),0)</f>
        <v>9</v>
      </c>
      <c r="Q451" s="13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>
        <f t="shared" si="29"/>
        <v>56.57</v>
      </c>
      <c r="Q452" s="13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>
        <f t="shared" si="29"/>
        <v>0</v>
      </c>
      <c r="Q453" s="13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>
        <f t="shared" si="29"/>
        <v>40</v>
      </c>
      <c r="Q454" s="13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>
        <f t="shared" si="29"/>
        <v>13</v>
      </c>
      <c r="Q455" s="13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>
        <f t="shared" si="29"/>
        <v>16.399999999999999</v>
      </c>
      <c r="Q456" s="13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>
        <f t="shared" si="29"/>
        <v>22.5</v>
      </c>
      <c r="Q457" s="13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>
        <f t="shared" si="29"/>
        <v>20.329999999999998</v>
      </c>
      <c r="Q458" s="13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>
        <f t="shared" si="29"/>
        <v>0</v>
      </c>
      <c r="Q459" s="13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>
        <f t="shared" si="29"/>
        <v>16.760000000000002</v>
      </c>
      <c r="Q460" s="13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>
        <f t="shared" si="29"/>
        <v>25</v>
      </c>
      <c r="Q461" s="13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>
        <f t="shared" si="29"/>
        <v>12.5</v>
      </c>
      <c r="Q462" s="13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>
        <f t="shared" si="29"/>
        <v>0</v>
      </c>
      <c r="Q463" s="13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>
        <f t="shared" si="29"/>
        <v>0</v>
      </c>
      <c r="Q464" s="13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>
        <f t="shared" si="29"/>
        <v>113.64</v>
      </c>
      <c r="Q465" s="13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>
        <f t="shared" si="29"/>
        <v>1</v>
      </c>
      <c r="Q466" s="13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>
        <f t="shared" si="29"/>
        <v>17.25</v>
      </c>
      <c r="Q467" s="13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>
        <f t="shared" si="29"/>
        <v>15.2</v>
      </c>
      <c r="Q468" s="13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>
        <f t="shared" si="29"/>
        <v>110.64</v>
      </c>
      <c r="Q469" s="13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>
        <f t="shared" si="29"/>
        <v>0</v>
      </c>
      <c r="Q470" s="13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>
        <f t="shared" si="29"/>
        <v>0</v>
      </c>
      <c r="Q471" s="13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>
        <f t="shared" si="29"/>
        <v>25.5</v>
      </c>
      <c r="Q472" s="13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>
        <f t="shared" si="29"/>
        <v>38.479999999999997</v>
      </c>
      <c r="Q473" s="13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>
        <f t="shared" si="29"/>
        <v>28.2</v>
      </c>
      <c r="Q474" s="13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>
        <f t="shared" si="29"/>
        <v>61.5</v>
      </c>
      <c r="Q475" s="13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>
        <f t="shared" si="29"/>
        <v>1</v>
      </c>
      <c r="Q476" s="13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>
        <f t="shared" si="29"/>
        <v>0</v>
      </c>
      <c r="Q477" s="13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>
        <f t="shared" si="29"/>
        <v>39.57</v>
      </c>
      <c r="Q478" s="13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>
        <f t="shared" si="29"/>
        <v>0</v>
      </c>
      <c r="Q479" s="13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>
        <f t="shared" si="29"/>
        <v>0</v>
      </c>
      <c r="Q480" s="13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>
        <f t="shared" si="29"/>
        <v>88.8</v>
      </c>
      <c r="Q481" s="13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>
        <f t="shared" si="29"/>
        <v>55.46</v>
      </c>
      <c r="Q482" s="13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>
        <f t="shared" si="29"/>
        <v>87.14</v>
      </c>
      <c r="Q483" s="13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>
        <f t="shared" si="29"/>
        <v>10</v>
      </c>
      <c r="Q484" s="13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>
        <f t="shared" si="29"/>
        <v>51.22</v>
      </c>
      <c r="Q485" s="13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>
        <f t="shared" si="29"/>
        <v>13.55</v>
      </c>
      <c r="Q486" s="13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>
        <f t="shared" si="29"/>
        <v>66.52</v>
      </c>
      <c r="Q487" s="13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>
        <f t="shared" si="29"/>
        <v>50</v>
      </c>
      <c r="Q488" s="13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>
        <f t="shared" si="29"/>
        <v>0</v>
      </c>
      <c r="Q489" s="13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>
        <f t="shared" si="29"/>
        <v>0</v>
      </c>
      <c r="Q490" s="13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>
        <f t="shared" si="29"/>
        <v>71.67</v>
      </c>
      <c r="Q491" s="13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>
        <f t="shared" si="29"/>
        <v>0</v>
      </c>
      <c r="Q492" s="13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>
        <f t="shared" si="29"/>
        <v>0</v>
      </c>
      <c r="Q493" s="13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>
        <f t="shared" si="29"/>
        <v>0</v>
      </c>
      <c r="Q494" s="13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>
        <f t="shared" si="29"/>
        <v>0</v>
      </c>
      <c r="Q495" s="13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>
        <f t="shared" si="29"/>
        <v>10.33</v>
      </c>
      <c r="Q496" s="13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>
        <f t="shared" si="29"/>
        <v>0</v>
      </c>
      <c r="Q497" s="13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>
        <f t="shared" si="29"/>
        <v>1</v>
      </c>
      <c r="Q498" s="13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>
        <f t="shared" si="29"/>
        <v>10</v>
      </c>
      <c r="Q499" s="13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>
        <f t="shared" si="29"/>
        <v>136.09</v>
      </c>
      <c r="Q500" s="13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>
        <f t="shared" si="29"/>
        <v>73.459999999999994</v>
      </c>
      <c r="Q501" s="13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>
        <f t="shared" si="29"/>
        <v>53.75</v>
      </c>
      <c r="Q502" s="13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>
        <f t="shared" si="29"/>
        <v>0</v>
      </c>
      <c r="Q503" s="13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>
        <f t="shared" si="29"/>
        <v>57.5</v>
      </c>
      <c r="Q504" s="13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>
        <f t="shared" si="29"/>
        <v>12.67</v>
      </c>
      <c r="Q505" s="13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>
        <f t="shared" si="29"/>
        <v>67</v>
      </c>
      <c r="Q506" s="13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>
        <f t="shared" si="29"/>
        <v>3.71</v>
      </c>
      <c r="Q507" s="13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>
        <f t="shared" si="29"/>
        <v>250</v>
      </c>
      <c r="Q508" s="13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>
        <f t="shared" si="29"/>
        <v>64</v>
      </c>
      <c r="Q509" s="13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>
        <f t="shared" si="29"/>
        <v>133.33000000000001</v>
      </c>
      <c r="Q510" s="13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>
        <f t="shared" si="29"/>
        <v>10</v>
      </c>
      <c r="Q511" s="13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>
        <f t="shared" si="29"/>
        <v>0</v>
      </c>
      <c r="Q512" s="13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>
        <f t="shared" si="29"/>
        <v>30</v>
      </c>
      <c r="Q513" s="13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28"/>
        <v>0</v>
      </c>
      <c r="P514">
        <f t="shared" si="29"/>
        <v>5.5</v>
      </c>
      <c r="Q514" s="13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32">ROUND(E515/D515*100,0)</f>
        <v>14</v>
      </c>
      <c r="P515">
        <f t="shared" ref="P515:P578" si="33">IFERROR(ROUND(E515/L515,2),0)</f>
        <v>102.38</v>
      </c>
      <c r="Q515" s="13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>
        <f t="shared" si="33"/>
        <v>16.670000000000002</v>
      </c>
      <c r="Q516" s="13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>
        <f t="shared" si="33"/>
        <v>725.03</v>
      </c>
      <c r="Q517" s="13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>
        <f t="shared" si="33"/>
        <v>0</v>
      </c>
      <c r="Q518" s="13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>
        <f t="shared" si="33"/>
        <v>68.33</v>
      </c>
      <c r="Q519" s="13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>
        <f t="shared" si="33"/>
        <v>0</v>
      </c>
      <c r="Q520" s="13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>
        <f t="shared" si="33"/>
        <v>39.229999999999997</v>
      </c>
      <c r="Q521" s="13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>
        <f t="shared" si="33"/>
        <v>150.15</v>
      </c>
      <c r="Q522" s="13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>
        <f t="shared" si="33"/>
        <v>93.43</v>
      </c>
      <c r="Q523" s="13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>
        <f t="shared" si="33"/>
        <v>110.97</v>
      </c>
      <c r="Q524" s="13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>
        <f t="shared" si="33"/>
        <v>71.790000000000006</v>
      </c>
      <c r="Q525" s="13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>
        <f t="shared" si="33"/>
        <v>29.26</v>
      </c>
      <c r="Q526" s="13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>
        <f t="shared" si="33"/>
        <v>1000</v>
      </c>
      <c r="Q527" s="13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>
        <f t="shared" si="33"/>
        <v>74.349999999999994</v>
      </c>
      <c r="Q528" s="13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>
        <f t="shared" si="33"/>
        <v>63.83</v>
      </c>
      <c r="Q529" s="13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>
        <f t="shared" si="33"/>
        <v>44.33</v>
      </c>
      <c r="Q530" s="13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>
        <f t="shared" si="33"/>
        <v>86.94</v>
      </c>
      <c r="Q531" s="13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>
        <f t="shared" si="33"/>
        <v>126.55</v>
      </c>
      <c r="Q532" s="13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>
        <f t="shared" si="33"/>
        <v>129.03</v>
      </c>
      <c r="Q533" s="13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>
        <f t="shared" si="33"/>
        <v>71.239999999999995</v>
      </c>
      <c r="Q534" s="13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>
        <f t="shared" si="33"/>
        <v>117.88</v>
      </c>
      <c r="Q535" s="13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>
        <f t="shared" si="33"/>
        <v>327.08</v>
      </c>
      <c r="Q536" s="13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>
        <f t="shared" si="33"/>
        <v>34.75</v>
      </c>
      <c r="Q537" s="13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>
        <f t="shared" si="33"/>
        <v>100.06</v>
      </c>
      <c r="Q538" s="13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>
        <f t="shared" si="33"/>
        <v>40.85</v>
      </c>
      <c r="Q539" s="13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>
        <f t="shared" si="33"/>
        <v>252.02</v>
      </c>
      <c r="Q540" s="13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>
        <f t="shared" si="33"/>
        <v>25.16</v>
      </c>
      <c r="Q541" s="13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>
        <f t="shared" si="33"/>
        <v>1</v>
      </c>
      <c r="Q542" s="13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>
        <f t="shared" si="33"/>
        <v>25</v>
      </c>
      <c r="Q543" s="13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>
        <f t="shared" si="33"/>
        <v>1</v>
      </c>
      <c r="Q544" s="13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>
        <f t="shared" si="33"/>
        <v>35</v>
      </c>
      <c r="Q545" s="13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>
        <f t="shared" si="33"/>
        <v>3</v>
      </c>
      <c r="Q546" s="13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>
        <f t="shared" si="33"/>
        <v>402.71</v>
      </c>
      <c r="Q547" s="13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>
        <f t="shared" si="33"/>
        <v>26</v>
      </c>
      <c r="Q548" s="13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>
        <f t="shared" si="33"/>
        <v>0</v>
      </c>
      <c r="Q549" s="13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>
        <f t="shared" si="33"/>
        <v>9</v>
      </c>
      <c r="Q550" s="13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>
        <f t="shared" si="33"/>
        <v>8.5</v>
      </c>
      <c r="Q551" s="13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>
        <f t="shared" si="33"/>
        <v>8.75</v>
      </c>
      <c r="Q552" s="13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>
        <f t="shared" si="33"/>
        <v>135.04</v>
      </c>
      <c r="Q553" s="13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>
        <f t="shared" si="33"/>
        <v>0</v>
      </c>
      <c r="Q554" s="13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>
        <f t="shared" si="33"/>
        <v>20.5</v>
      </c>
      <c r="Q555" s="13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>
        <f t="shared" si="33"/>
        <v>64.36</v>
      </c>
      <c r="Q556" s="13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>
        <f t="shared" si="33"/>
        <v>0</v>
      </c>
      <c r="Q557" s="13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>
        <f t="shared" si="33"/>
        <v>200</v>
      </c>
      <c r="Q558" s="13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>
        <f t="shared" si="33"/>
        <v>68.3</v>
      </c>
      <c r="Q559" s="13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>
        <f t="shared" si="33"/>
        <v>0</v>
      </c>
      <c r="Q560" s="13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>
        <f t="shared" si="33"/>
        <v>50</v>
      </c>
      <c r="Q561" s="13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>
        <f t="shared" si="33"/>
        <v>4</v>
      </c>
      <c r="Q562" s="13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>
        <f t="shared" si="33"/>
        <v>27.5</v>
      </c>
      <c r="Q563" s="13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>
        <f t="shared" si="33"/>
        <v>0</v>
      </c>
      <c r="Q564" s="13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>
        <f t="shared" si="33"/>
        <v>34</v>
      </c>
      <c r="Q565" s="13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>
        <f t="shared" si="33"/>
        <v>1</v>
      </c>
      <c r="Q566" s="13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>
        <f t="shared" si="33"/>
        <v>0</v>
      </c>
      <c r="Q567" s="13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>
        <f t="shared" si="33"/>
        <v>1</v>
      </c>
      <c r="Q568" s="13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>
        <f t="shared" si="33"/>
        <v>0</v>
      </c>
      <c r="Q569" s="13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>
        <f t="shared" si="33"/>
        <v>49</v>
      </c>
      <c r="Q570" s="13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>
        <f t="shared" si="33"/>
        <v>20</v>
      </c>
      <c r="Q571" s="13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>
        <f t="shared" si="33"/>
        <v>142</v>
      </c>
      <c r="Q572" s="13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>
        <f t="shared" si="33"/>
        <v>53</v>
      </c>
      <c r="Q573" s="13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>
        <f t="shared" si="33"/>
        <v>0</v>
      </c>
      <c r="Q574" s="13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>
        <f t="shared" si="33"/>
        <v>38.44</v>
      </c>
      <c r="Q575" s="13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>
        <f t="shared" si="33"/>
        <v>20</v>
      </c>
      <c r="Q576" s="13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>
        <f t="shared" si="33"/>
        <v>64.75</v>
      </c>
      <c r="Q577" s="13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32"/>
        <v>0</v>
      </c>
      <c r="P578">
        <f t="shared" si="33"/>
        <v>1</v>
      </c>
      <c r="Q578" s="13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36">ROUND(E579/D579*100,0)</f>
        <v>0</v>
      </c>
      <c r="P579">
        <f t="shared" ref="P579:P642" si="37">IFERROR(ROUND(E579/L579,2),0)</f>
        <v>10</v>
      </c>
      <c r="Q579" s="13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>
        <f t="shared" si="37"/>
        <v>2</v>
      </c>
      <c r="Q580" s="13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>
        <f t="shared" si="37"/>
        <v>35</v>
      </c>
      <c r="Q581" s="13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>
        <f t="shared" si="37"/>
        <v>1</v>
      </c>
      <c r="Q582" s="13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>
        <f t="shared" si="37"/>
        <v>0</v>
      </c>
      <c r="Q583" s="13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>
        <f t="shared" si="37"/>
        <v>0</v>
      </c>
      <c r="Q584" s="13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>
        <f t="shared" si="37"/>
        <v>1</v>
      </c>
      <c r="Q585" s="13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>
        <f t="shared" si="37"/>
        <v>5</v>
      </c>
      <c r="Q586" s="13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>
        <f t="shared" si="37"/>
        <v>0</v>
      </c>
      <c r="Q587" s="13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>
        <f t="shared" si="37"/>
        <v>14</v>
      </c>
      <c r="Q588" s="13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>
        <f t="shared" si="37"/>
        <v>389.29</v>
      </c>
      <c r="Q589" s="13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>
        <f t="shared" si="37"/>
        <v>150.5</v>
      </c>
      <c r="Q590" s="13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>
        <f t="shared" si="37"/>
        <v>1</v>
      </c>
      <c r="Q591" s="13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>
        <f t="shared" si="37"/>
        <v>24.78</v>
      </c>
      <c r="Q592" s="13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>
        <f t="shared" si="37"/>
        <v>30.5</v>
      </c>
      <c r="Q593" s="13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>
        <f t="shared" si="37"/>
        <v>250</v>
      </c>
      <c r="Q594" s="13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>
        <f t="shared" si="37"/>
        <v>16.43</v>
      </c>
      <c r="Q595" s="13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>
        <f t="shared" si="37"/>
        <v>13</v>
      </c>
      <c r="Q596" s="13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>
        <f t="shared" si="37"/>
        <v>53.25</v>
      </c>
      <c r="Q597" s="13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>
        <f t="shared" si="37"/>
        <v>3</v>
      </c>
      <c r="Q598" s="13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>
        <f t="shared" si="37"/>
        <v>10</v>
      </c>
      <c r="Q599" s="13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>
        <f t="shared" si="37"/>
        <v>121.43</v>
      </c>
      <c r="Q600" s="13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>
        <f t="shared" si="37"/>
        <v>15.5</v>
      </c>
      <c r="Q601" s="13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>
        <f t="shared" si="37"/>
        <v>100</v>
      </c>
      <c r="Q602" s="13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>
        <f t="shared" si="37"/>
        <v>23.33</v>
      </c>
      <c r="Q603" s="13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>
        <f t="shared" si="37"/>
        <v>0</v>
      </c>
      <c r="Q604" s="13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>
        <f t="shared" si="37"/>
        <v>45.39</v>
      </c>
      <c r="Q605" s="13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>
        <f t="shared" si="37"/>
        <v>0</v>
      </c>
      <c r="Q606" s="13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>
        <f t="shared" si="37"/>
        <v>16.38</v>
      </c>
      <c r="Q607" s="13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>
        <f t="shared" si="37"/>
        <v>10</v>
      </c>
      <c r="Q608" s="13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>
        <f t="shared" si="37"/>
        <v>0</v>
      </c>
      <c r="Q609" s="13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>
        <f t="shared" si="37"/>
        <v>292.2</v>
      </c>
      <c r="Q610" s="13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>
        <f t="shared" si="37"/>
        <v>5</v>
      </c>
      <c r="Q611" s="13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>
        <f t="shared" si="37"/>
        <v>0</v>
      </c>
      <c r="Q612" s="13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>
        <f t="shared" si="37"/>
        <v>0</v>
      </c>
      <c r="Q613" s="13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>
        <f t="shared" si="37"/>
        <v>0</v>
      </c>
      <c r="Q614" s="13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>
        <f t="shared" si="37"/>
        <v>105.93</v>
      </c>
      <c r="Q615" s="13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>
        <f t="shared" si="37"/>
        <v>0</v>
      </c>
      <c r="Q616" s="13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>
        <f t="shared" si="37"/>
        <v>0</v>
      </c>
      <c r="Q617" s="13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>
        <f t="shared" si="37"/>
        <v>0</v>
      </c>
      <c r="Q618" s="13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>
        <f t="shared" si="37"/>
        <v>20</v>
      </c>
      <c r="Q619" s="13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>
        <f t="shared" si="37"/>
        <v>0</v>
      </c>
      <c r="Q620" s="13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>
        <f t="shared" si="37"/>
        <v>1</v>
      </c>
      <c r="Q621" s="13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>
        <f t="shared" si="37"/>
        <v>300</v>
      </c>
      <c r="Q622" s="13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>
        <f t="shared" si="37"/>
        <v>87</v>
      </c>
      <c r="Q623" s="13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>
        <f t="shared" si="37"/>
        <v>37.89</v>
      </c>
      <c r="Q624" s="13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>
        <f t="shared" si="37"/>
        <v>0</v>
      </c>
      <c r="Q625" s="13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>
        <f t="shared" si="37"/>
        <v>0</v>
      </c>
      <c r="Q626" s="13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>
        <f t="shared" si="37"/>
        <v>0</v>
      </c>
      <c r="Q627" s="13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>
        <f t="shared" si="37"/>
        <v>111.41</v>
      </c>
      <c r="Q628" s="13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>
        <f t="shared" si="37"/>
        <v>90</v>
      </c>
      <c r="Q629" s="13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>
        <f t="shared" si="37"/>
        <v>0</v>
      </c>
      <c r="Q630" s="13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>
        <f t="shared" si="37"/>
        <v>116.67</v>
      </c>
      <c r="Q631" s="13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>
        <f t="shared" si="37"/>
        <v>10</v>
      </c>
      <c r="Q632" s="13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>
        <f t="shared" si="37"/>
        <v>76.67</v>
      </c>
      <c r="Q633" s="13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>
        <f t="shared" si="37"/>
        <v>0</v>
      </c>
      <c r="Q634" s="13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>
        <f t="shared" si="37"/>
        <v>49.8</v>
      </c>
      <c r="Q635" s="13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>
        <f t="shared" si="37"/>
        <v>1</v>
      </c>
      <c r="Q636" s="13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>
        <f t="shared" si="37"/>
        <v>2</v>
      </c>
      <c r="Q637" s="13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>
        <f t="shared" si="37"/>
        <v>4</v>
      </c>
      <c r="Q638" s="13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>
        <f t="shared" si="37"/>
        <v>0</v>
      </c>
      <c r="Q639" s="13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>
        <f t="shared" si="37"/>
        <v>3</v>
      </c>
      <c r="Q640" s="13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>
        <f t="shared" si="37"/>
        <v>1</v>
      </c>
      <c r="Q641" s="13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36"/>
        <v>144</v>
      </c>
      <c r="P642">
        <f t="shared" si="37"/>
        <v>50.5</v>
      </c>
      <c r="Q642" s="13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40">ROUND(E643/D643*100,0)</f>
        <v>119</v>
      </c>
      <c r="P643">
        <f t="shared" ref="P643:P706" si="41">IFERROR(ROUND(E643/L643,2),0)</f>
        <v>151.32</v>
      </c>
      <c r="Q643" s="13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>
        <f t="shared" si="41"/>
        <v>134.36000000000001</v>
      </c>
      <c r="Q644" s="13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>
        <f t="shared" si="41"/>
        <v>174.03</v>
      </c>
      <c r="Q645" s="13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>
        <f t="shared" si="41"/>
        <v>73.489999999999995</v>
      </c>
      <c r="Q646" s="13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>
        <f t="shared" si="41"/>
        <v>23.52</v>
      </c>
      <c r="Q647" s="13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>
        <f t="shared" si="41"/>
        <v>39.07</v>
      </c>
      <c r="Q648" s="13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>
        <f t="shared" si="41"/>
        <v>125.94</v>
      </c>
      <c r="Q649" s="13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>
        <f t="shared" si="41"/>
        <v>1644</v>
      </c>
      <c r="Q650" s="13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>
        <f t="shared" si="41"/>
        <v>42.67</v>
      </c>
      <c r="Q651" s="13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>
        <f t="shared" si="41"/>
        <v>35.130000000000003</v>
      </c>
      <c r="Q652" s="13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>
        <f t="shared" si="41"/>
        <v>239.35</v>
      </c>
      <c r="Q653" s="13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>
        <f t="shared" si="41"/>
        <v>107.64</v>
      </c>
      <c r="Q654" s="13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>
        <f t="shared" si="41"/>
        <v>95.83</v>
      </c>
      <c r="Q655" s="13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>
        <f t="shared" si="41"/>
        <v>31.66</v>
      </c>
      <c r="Q656" s="13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>
        <f t="shared" si="41"/>
        <v>42.89</v>
      </c>
      <c r="Q657" s="13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>
        <f t="shared" si="41"/>
        <v>122.74</v>
      </c>
      <c r="Q658" s="13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>
        <f t="shared" si="41"/>
        <v>190.45</v>
      </c>
      <c r="Q659" s="13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>
        <f t="shared" si="41"/>
        <v>109.34</v>
      </c>
      <c r="Q660" s="13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>
        <f t="shared" si="41"/>
        <v>143.66999999999999</v>
      </c>
      <c r="Q661" s="13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>
        <f t="shared" si="41"/>
        <v>84.94</v>
      </c>
      <c r="Q662" s="13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>
        <f t="shared" si="41"/>
        <v>10.56</v>
      </c>
      <c r="Q663" s="13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>
        <f t="shared" si="41"/>
        <v>39</v>
      </c>
      <c r="Q664" s="13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>
        <f t="shared" si="41"/>
        <v>100</v>
      </c>
      <c r="Q665" s="13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>
        <f t="shared" si="41"/>
        <v>31.17</v>
      </c>
      <c r="Q666" s="13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>
        <f t="shared" si="41"/>
        <v>155.33000000000001</v>
      </c>
      <c r="Q667" s="13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>
        <f t="shared" si="41"/>
        <v>2</v>
      </c>
      <c r="Q668" s="13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>
        <f t="shared" si="41"/>
        <v>178.93</v>
      </c>
      <c r="Q669" s="13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>
        <f t="shared" si="41"/>
        <v>27.36</v>
      </c>
      <c r="Q670" s="13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>
        <f t="shared" si="41"/>
        <v>1536.25</v>
      </c>
      <c r="Q671" s="13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>
        <f t="shared" si="41"/>
        <v>85</v>
      </c>
      <c r="Q672" s="13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>
        <f t="shared" si="41"/>
        <v>788.53</v>
      </c>
      <c r="Q673" s="13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>
        <f t="shared" si="41"/>
        <v>50.3</v>
      </c>
      <c r="Q674" s="13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>
        <f t="shared" si="41"/>
        <v>68.33</v>
      </c>
      <c r="Q675" s="13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>
        <f t="shared" si="41"/>
        <v>7.5</v>
      </c>
      <c r="Q676" s="13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>
        <f t="shared" si="41"/>
        <v>34.270000000000003</v>
      </c>
      <c r="Q677" s="13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>
        <f t="shared" si="41"/>
        <v>61.29</v>
      </c>
      <c r="Q678" s="13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>
        <f t="shared" si="41"/>
        <v>133.25</v>
      </c>
      <c r="Q679" s="13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>
        <f t="shared" si="41"/>
        <v>65.180000000000007</v>
      </c>
      <c r="Q680" s="13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>
        <f t="shared" si="41"/>
        <v>93.9</v>
      </c>
      <c r="Q681" s="13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>
        <f t="shared" si="41"/>
        <v>150.65</v>
      </c>
      <c r="Q682" s="13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>
        <f t="shared" si="41"/>
        <v>1</v>
      </c>
      <c r="Q683" s="13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>
        <f t="shared" si="41"/>
        <v>13.25</v>
      </c>
      <c r="Q684" s="13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>
        <f t="shared" si="41"/>
        <v>99.33</v>
      </c>
      <c r="Q685" s="13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2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>
        <f t="shared" si="41"/>
        <v>177.39</v>
      </c>
      <c r="Q686" s="13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>
        <f t="shared" si="41"/>
        <v>55.3</v>
      </c>
      <c r="Q687" s="13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>
        <f t="shared" si="41"/>
        <v>0</v>
      </c>
      <c r="Q688" s="13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>
        <f t="shared" si="41"/>
        <v>591.66999999999996</v>
      </c>
      <c r="Q689" s="13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>
        <f t="shared" si="41"/>
        <v>405.5</v>
      </c>
      <c r="Q690" s="13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>
        <f t="shared" si="41"/>
        <v>343.15</v>
      </c>
      <c r="Q691" s="13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>
        <f t="shared" si="41"/>
        <v>72.59</v>
      </c>
      <c r="Q692" s="13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>
        <f t="shared" si="41"/>
        <v>26</v>
      </c>
      <c r="Q693" s="13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>
        <f t="shared" si="41"/>
        <v>6.5</v>
      </c>
      <c r="Q694" s="13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>
        <f t="shared" si="41"/>
        <v>119.39</v>
      </c>
      <c r="Q695" s="13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>
        <f t="shared" si="41"/>
        <v>84.29</v>
      </c>
      <c r="Q696" s="13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>
        <f t="shared" si="41"/>
        <v>90.86</v>
      </c>
      <c r="Q697" s="13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>
        <f t="shared" si="41"/>
        <v>1</v>
      </c>
      <c r="Q698" s="13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>
        <f t="shared" si="41"/>
        <v>20.34</v>
      </c>
      <c r="Q699" s="13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>
        <f t="shared" si="41"/>
        <v>530.69000000000005</v>
      </c>
      <c r="Q700" s="13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>
        <f t="shared" si="41"/>
        <v>120.39</v>
      </c>
      <c r="Q701" s="13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>
        <f t="shared" si="41"/>
        <v>13</v>
      </c>
      <c r="Q702" s="13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>
        <f t="shared" si="41"/>
        <v>291.33</v>
      </c>
      <c r="Q703" s="13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>
        <f t="shared" si="41"/>
        <v>124.92</v>
      </c>
      <c r="Q704" s="13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>
        <f t="shared" si="41"/>
        <v>119.57</v>
      </c>
      <c r="Q705" s="13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40"/>
        <v>1</v>
      </c>
      <c r="P706">
        <f t="shared" si="41"/>
        <v>120.25</v>
      </c>
      <c r="Q706" s="13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44">ROUND(E707/D707*100,0)</f>
        <v>1</v>
      </c>
      <c r="P707">
        <f t="shared" ref="P707:P770" si="45">IFERROR(ROUND(E707/L707,2),0)</f>
        <v>195.4</v>
      </c>
      <c r="Q707" s="13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>
        <f t="shared" si="45"/>
        <v>0</v>
      </c>
      <c r="Q708" s="13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>
        <f t="shared" si="45"/>
        <v>117.7</v>
      </c>
      <c r="Q709" s="13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>
        <f t="shared" si="45"/>
        <v>23.95</v>
      </c>
      <c r="Q710" s="13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>
        <f t="shared" si="45"/>
        <v>30.5</v>
      </c>
      <c r="Q711" s="13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>
        <f t="shared" si="45"/>
        <v>0</v>
      </c>
      <c r="Q712" s="13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>
        <f t="shared" si="45"/>
        <v>99.97</v>
      </c>
      <c r="Q713" s="13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>
        <f t="shared" si="45"/>
        <v>26.25</v>
      </c>
      <c r="Q714" s="13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>
        <f t="shared" si="45"/>
        <v>199</v>
      </c>
      <c r="Q715" s="13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>
        <f t="shared" si="45"/>
        <v>80.319999999999993</v>
      </c>
      <c r="Q716" s="13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>
        <f t="shared" si="45"/>
        <v>115.75</v>
      </c>
      <c r="Q717" s="13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>
        <f t="shared" si="45"/>
        <v>44.69</v>
      </c>
      <c r="Q718" s="13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>
        <f t="shared" si="45"/>
        <v>76.25</v>
      </c>
      <c r="Q719" s="13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>
        <f t="shared" si="45"/>
        <v>22.5</v>
      </c>
      <c r="Q720" s="13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>
        <f t="shared" si="45"/>
        <v>19.399999999999999</v>
      </c>
      <c r="Q721" s="13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>
        <f t="shared" si="45"/>
        <v>66.709999999999994</v>
      </c>
      <c r="Q722" s="13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>
        <f t="shared" si="45"/>
        <v>84.14</v>
      </c>
      <c r="Q723" s="13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>
        <f t="shared" si="45"/>
        <v>215.73</v>
      </c>
      <c r="Q724" s="13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>
        <f t="shared" si="45"/>
        <v>54.69</v>
      </c>
      <c r="Q725" s="13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>
        <f t="shared" si="45"/>
        <v>51.63</v>
      </c>
      <c r="Q726" s="13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>
        <f t="shared" si="45"/>
        <v>143.36000000000001</v>
      </c>
      <c r="Q727" s="13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>
        <f t="shared" si="45"/>
        <v>72.430000000000007</v>
      </c>
      <c r="Q728" s="13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>
        <f t="shared" si="45"/>
        <v>36.53</v>
      </c>
      <c r="Q729" s="13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>
        <f t="shared" si="45"/>
        <v>60.9</v>
      </c>
      <c r="Q730" s="13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>
        <f t="shared" si="45"/>
        <v>43.55</v>
      </c>
      <c r="Q731" s="13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>
        <f t="shared" si="45"/>
        <v>99.77</v>
      </c>
      <c r="Q732" s="13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>
        <f t="shared" si="45"/>
        <v>88.73</v>
      </c>
      <c r="Q733" s="13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>
        <f t="shared" si="45"/>
        <v>4.92</v>
      </c>
      <c r="Q734" s="13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>
        <f t="shared" si="45"/>
        <v>17.82</v>
      </c>
      <c r="Q735" s="13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>
        <f t="shared" si="45"/>
        <v>187.19</v>
      </c>
      <c r="Q736" s="13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>
        <f t="shared" si="45"/>
        <v>234.81</v>
      </c>
      <c r="Q737" s="13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>
        <f t="shared" si="45"/>
        <v>105.05</v>
      </c>
      <c r="Q738" s="13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>
        <f t="shared" si="45"/>
        <v>56.67</v>
      </c>
      <c r="Q739" s="13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>
        <f t="shared" si="45"/>
        <v>39.049999999999997</v>
      </c>
      <c r="Q740" s="13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>
        <f t="shared" si="45"/>
        <v>68.349999999999994</v>
      </c>
      <c r="Q741" s="13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>
        <f t="shared" si="45"/>
        <v>169.58</v>
      </c>
      <c r="Q742" s="13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>
        <f t="shared" si="45"/>
        <v>141.41999999999999</v>
      </c>
      <c r="Q743" s="13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>
        <f t="shared" si="45"/>
        <v>67.39</v>
      </c>
      <c r="Q744" s="13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>
        <f t="shared" si="45"/>
        <v>54.27</v>
      </c>
      <c r="Q745" s="13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>
        <f t="shared" si="45"/>
        <v>82.52</v>
      </c>
      <c r="Q746" s="13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>
        <f t="shared" si="45"/>
        <v>53.73</v>
      </c>
      <c r="Q747" s="13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>
        <f t="shared" si="45"/>
        <v>34.21</v>
      </c>
      <c r="Q748" s="13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>
        <f t="shared" si="45"/>
        <v>127.33</v>
      </c>
      <c r="Q749" s="13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>
        <f t="shared" si="45"/>
        <v>45.57</v>
      </c>
      <c r="Q750" s="13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>
        <f t="shared" si="45"/>
        <v>95.96</v>
      </c>
      <c r="Q751" s="13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>
        <f t="shared" si="45"/>
        <v>77.27</v>
      </c>
      <c r="Q752" s="13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>
        <f t="shared" si="45"/>
        <v>57.34</v>
      </c>
      <c r="Q753" s="13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>
        <f t="shared" si="45"/>
        <v>53.19</v>
      </c>
      <c r="Q754" s="13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>
        <f t="shared" si="45"/>
        <v>492.31</v>
      </c>
      <c r="Q755" s="13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>
        <f t="shared" si="45"/>
        <v>42.35</v>
      </c>
      <c r="Q756" s="13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>
        <f t="shared" si="45"/>
        <v>37.47</v>
      </c>
      <c r="Q757" s="13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>
        <f t="shared" si="45"/>
        <v>37.450000000000003</v>
      </c>
      <c r="Q758" s="13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>
        <f t="shared" si="45"/>
        <v>33.06</v>
      </c>
      <c r="Q759" s="13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>
        <f t="shared" si="45"/>
        <v>134.21</v>
      </c>
      <c r="Q760" s="13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>
        <f t="shared" si="45"/>
        <v>51.47</v>
      </c>
      <c r="Q761" s="13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>
        <f t="shared" si="45"/>
        <v>0</v>
      </c>
      <c r="Q762" s="13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>
        <f t="shared" si="45"/>
        <v>39.17</v>
      </c>
      <c r="Q763" s="13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>
        <f t="shared" si="45"/>
        <v>0</v>
      </c>
      <c r="Q764" s="13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>
        <f t="shared" si="45"/>
        <v>5</v>
      </c>
      <c r="Q765" s="13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>
        <f t="shared" si="45"/>
        <v>0</v>
      </c>
      <c r="Q766" s="13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>
        <f t="shared" si="45"/>
        <v>57.3</v>
      </c>
      <c r="Q767" s="13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>
        <f t="shared" si="45"/>
        <v>0</v>
      </c>
      <c r="Q768" s="13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>
        <f t="shared" si="45"/>
        <v>59</v>
      </c>
      <c r="Q769" s="13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44"/>
        <v>0</v>
      </c>
      <c r="P770">
        <f t="shared" si="45"/>
        <v>0</v>
      </c>
      <c r="Q770" s="13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48">ROUND(E771/D771*100,0)</f>
        <v>41</v>
      </c>
      <c r="P771">
        <f t="shared" ref="P771:P834" si="49">IFERROR(ROUND(E771/L771,2),0)</f>
        <v>31.85</v>
      </c>
      <c r="Q771" s="13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>
        <f t="shared" si="49"/>
        <v>0</v>
      </c>
      <c r="Q772" s="13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>
        <f t="shared" si="49"/>
        <v>10</v>
      </c>
      <c r="Q773" s="13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>
        <f t="shared" si="49"/>
        <v>50</v>
      </c>
      <c r="Q774" s="13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>
        <f t="shared" si="49"/>
        <v>16</v>
      </c>
      <c r="Q775" s="13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>
        <f t="shared" si="49"/>
        <v>39</v>
      </c>
      <c r="Q776" s="13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>
        <f t="shared" si="49"/>
        <v>34</v>
      </c>
      <c r="Q777" s="13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>
        <f t="shared" si="49"/>
        <v>63.12</v>
      </c>
      <c r="Q778" s="13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>
        <f t="shared" si="49"/>
        <v>7</v>
      </c>
      <c r="Q779" s="13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>
        <f t="shared" si="49"/>
        <v>2</v>
      </c>
      <c r="Q780" s="13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>
        <f t="shared" si="49"/>
        <v>66.67</v>
      </c>
      <c r="Q781" s="13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>
        <f t="shared" si="49"/>
        <v>38.520000000000003</v>
      </c>
      <c r="Q782" s="13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>
        <f t="shared" si="49"/>
        <v>42.61</v>
      </c>
      <c r="Q783" s="13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>
        <f t="shared" si="49"/>
        <v>50</v>
      </c>
      <c r="Q784" s="13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>
        <f t="shared" si="49"/>
        <v>63.49</v>
      </c>
      <c r="Q785" s="13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>
        <f t="shared" si="49"/>
        <v>102.5</v>
      </c>
      <c r="Q786" s="13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>
        <f t="shared" si="49"/>
        <v>31.14</v>
      </c>
      <c r="Q787" s="13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>
        <f t="shared" si="49"/>
        <v>162.27000000000001</v>
      </c>
      <c r="Q788" s="13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>
        <f t="shared" si="49"/>
        <v>80.59</v>
      </c>
      <c r="Q789" s="13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>
        <f t="shared" si="49"/>
        <v>59.85</v>
      </c>
      <c r="Q790" s="13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>
        <f t="shared" si="49"/>
        <v>132.86000000000001</v>
      </c>
      <c r="Q791" s="13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>
        <f t="shared" si="49"/>
        <v>92.55</v>
      </c>
      <c r="Q792" s="13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>
        <f t="shared" si="49"/>
        <v>60.86</v>
      </c>
      <c r="Q793" s="13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>
        <f t="shared" si="49"/>
        <v>41.85</v>
      </c>
      <c r="Q794" s="13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>
        <f t="shared" si="49"/>
        <v>88.33</v>
      </c>
      <c r="Q795" s="13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>
        <f t="shared" si="49"/>
        <v>158.96</v>
      </c>
      <c r="Q796" s="13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>
        <f t="shared" si="49"/>
        <v>85.05</v>
      </c>
      <c r="Q797" s="13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>
        <f t="shared" si="49"/>
        <v>112.61</v>
      </c>
      <c r="Q798" s="13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>
        <f t="shared" si="49"/>
        <v>45.44</v>
      </c>
      <c r="Q799" s="13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>
        <f t="shared" si="49"/>
        <v>46.22</v>
      </c>
      <c r="Q800" s="13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>
        <f t="shared" si="49"/>
        <v>178.61</v>
      </c>
      <c r="Q801" s="13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>
        <f t="shared" si="49"/>
        <v>40.75</v>
      </c>
      <c r="Q802" s="13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>
        <f t="shared" si="49"/>
        <v>43.73</v>
      </c>
      <c r="Q803" s="13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>
        <f t="shared" si="49"/>
        <v>81.069999999999993</v>
      </c>
      <c r="Q804" s="13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>
        <f t="shared" si="49"/>
        <v>74.61</v>
      </c>
      <c r="Q805" s="13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>
        <f t="shared" si="49"/>
        <v>305.56</v>
      </c>
      <c r="Q806" s="13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>
        <f t="shared" si="49"/>
        <v>58.33</v>
      </c>
      <c r="Q807" s="13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>
        <f t="shared" si="49"/>
        <v>117.68</v>
      </c>
      <c r="Q808" s="13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>
        <f t="shared" si="49"/>
        <v>73.77</v>
      </c>
      <c r="Q809" s="13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>
        <f t="shared" si="49"/>
        <v>104.65</v>
      </c>
      <c r="Q810" s="13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>
        <f t="shared" si="49"/>
        <v>79.83</v>
      </c>
      <c r="Q811" s="13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>
        <f t="shared" si="49"/>
        <v>58.33</v>
      </c>
      <c r="Q812" s="13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>
        <f t="shared" si="49"/>
        <v>86.67</v>
      </c>
      <c r="Q813" s="13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>
        <f t="shared" si="49"/>
        <v>27.61</v>
      </c>
      <c r="Q814" s="13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>
        <f t="shared" si="49"/>
        <v>25</v>
      </c>
      <c r="Q815" s="13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>
        <f t="shared" si="49"/>
        <v>45.46</v>
      </c>
      <c r="Q816" s="13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>
        <f t="shared" si="49"/>
        <v>99.53</v>
      </c>
      <c r="Q817" s="13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>
        <f t="shared" si="49"/>
        <v>39.31</v>
      </c>
      <c r="Q818" s="13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>
        <f t="shared" si="49"/>
        <v>89.42</v>
      </c>
      <c r="Q819" s="13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>
        <f t="shared" si="49"/>
        <v>28.68</v>
      </c>
      <c r="Q820" s="13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>
        <f t="shared" si="49"/>
        <v>31.07</v>
      </c>
      <c r="Q821" s="13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>
        <f t="shared" si="49"/>
        <v>70.55</v>
      </c>
      <c r="Q822" s="13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>
        <f t="shared" si="49"/>
        <v>224.13</v>
      </c>
      <c r="Q823" s="13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>
        <f t="shared" si="49"/>
        <v>51.81</v>
      </c>
      <c r="Q824" s="13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>
        <f t="shared" si="49"/>
        <v>43.52</v>
      </c>
      <c r="Q825" s="13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>
        <f t="shared" si="49"/>
        <v>39.82</v>
      </c>
      <c r="Q826" s="13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>
        <f t="shared" si="49"/>
        <v>126.81</v>
      </c>
      <c r="Q827" s="13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>
        <f t="shared" si="49"/>
        <v>113.88</v>
      </c>
      <c r="Q828" s="13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>
        <f t="shared" si="49"/>
        <v>28.18</v>
      </c>
      <c r="Q829" s="13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>
        <f t="shared" si="49"/>
        <v>36.61</v>
      </c>
      <c r="Q830" s="13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>
        <f t="shared" si="49"/>
        <v>32.5</v>
      </c>
      <c r="Q831" s="13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>
        <f t="shared" si="49"/>
        <v>60.66</v>
      </c>
      <c r="Q832" s="13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>
        <f t="shared" si="49"/>
        <v>175</v>
      </c>
      <c r="Q833" s="13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48"/>
        <v>101</v>
      </c>
      <c r="P834">
        <f t="shared" si="49"/>
        <v>97.99</v>
      </c>
      <c r="Q834" s="13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52">ROUND(E835/D835*100,0)</f>
        <v>102</v>
      </c>
      <c r="P835">
        <f t="shared" ref="P835:P898" si="53">IFERROR(ROUND(E835/L835,2),0)</f>
        <v>148.78</v>
      </c>
      <c r="Q835" s="13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>
        <f t="shared" si="53"/>
        <v>96.08</v>
      </c>
      <c r="Q836" s="13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>
        <f t="shared" si="53"/>
        <v>58.63</v>
      </c>
      <c r="Q837" s="13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>
        <f t="shared" si="53"/>
        <v>109.71</v>
      </c>
      <c r="Q838" s="13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>
        <f t="shared" si="53"/>
        <v>49.11</v>
      </c>
      <c r="Q839" s="13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>
        <f t="shared" si="53"/>
        <v>47.67</v>
      </c>
      <c r="Q840" s="13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>
        <f t="shared" si="53"/>
        <v>60.74</v>
      </c>
      <c r="Q841" s="13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>
        <f t="shared" si="53"/>
        <v>63.38</v>
      </c>
      <c r="Q842" s="13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>
        <f t="shared" si="53"/>
        <v>53.89</v>
      </c>
      <c r="Q843" s="13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>
        <f t="shared" si="53"/>
        <v>66.87</v>
      </c>
      <c r="Q844" s="13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>
        <f t="shared" si="53"/>
        <v>63.1</v>
      </c>
      <c r="Q845" s="13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>
        <f t="shared" si="53"/>
        <v>36.630000000000003</v>
      </c>
      <c r="Q846" s="13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>
        <f t="shared" si="53"/>
        <v>34.01</v>
      </c>
      <c r="Q847" s="13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>
        <f t="shared" si="53"/>
        <v>28.55</v>
      </c>
      <c r="Q848" s="13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>
        <f t="shared" si="53"/>
        <v>10</v>
      </c>
      <c r="Q849" s="13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>
        <f t="shared" si="53"/>
        <v>18.75</v>
      </c>
      <c r="Q850" s="13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>
        <f t="shared" si="53"/>
        <v>41.7</v>
      </c>
      <c r="Q851" s="13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>
        <f t="shared" si="53"/>
        <v>46.67</v>
      </c>
      <c r="Q852" s="13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>
        <f t="shared" si="53"/>
        <v>37.270000000000003</v>
      </c>
      <c r="Q853" s="13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>
        <f t="shared" si="53"/>
        <v>59.26</v>
      </c>
      <c r="Q854" s="13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>
        <f t="shared" si="53"/>
        <v>30</v>
      </c>
      <c r="Q855" s="13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>
        <f t="shared" si="53"/>
        <v>65.86</v>
      </c>
      <c r="Q856" s="13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>
        <f t="shared" si="53"/>
        <v>31.91</v>
      </c>
      <c r="Q857" s="13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>
        <f t="shared" si="53"/>
        <v>19.46</v>
      </c>
      <c r="Q858" s="13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>
        <f t="shared" si="53"/>
        <v>50</v>
      </c>
      <c r="Q859" s="13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>
        <f t="shared" si="53"/>
        <v>22.74</v>
      </c>
      <c r="Q860" s="13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>
        <f t="shared" si="53"/>
        <v>42.72</v>
      </c>
      <c r="Q861" s="13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>
        <f t="shared" si="53"/>
        <v>52.92</v>
      </c>
      <c r="Q862" s="13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>
        <f t="shared" si="53"/>
        <v>50.5</v>
      </c>
      <c r="Q863" s="13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>
        <f t="shared" si="53"/>
        <v>42.5</v>
      </c>
      <c r="Q864" s="13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>
        <f t="shared" si="53"/>
        <v>18</v>
      </c>
      <c r="Q865" s="13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>
        <f t="shared" si="53"/>
        <v>34.18</v>
      </c>
      <c r="Q866" s="13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>
        <f t="shared" si="53"/>
        <v>22.5</v>
      </c>
      <c r="Q867" s="13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>
        <f t="shared" si="53"/>
        <v>58.18</v>
      </c>
      <c r="Q868" s="13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>
        <f t="shared" si="53"/>
        <v>109.18</v>
      </c>
      <c r="Q869" s="13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>
        <f t="shared" si="53"/>
        <v>50</v>
      </c>
      <c r="Q870" s="13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>
        <f t="shared" si="53"/>
        <v>346.67</v>
      </c>
      <c r="Q871" s="13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>
        <f t="shared" si="53"/>
        <v>12.4</v>
      </c>
      <c r="Q872" s="13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>
        <f t="shared" si="53"/>
        <v>27.08</v>
      </c>
      <c r="Q873" s="13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>
        <f t="shared" si="53"/>
        <v>32.5</v>
      </c>
      <c r="Q874" s="13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>
        <f t="shared" si="53"/>
        <v>9</v>
      </c>
      <c r="Q875" s="13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>
        <f t="shared" si="53"/>
        <v>34.76</v>
      </c>
      <c r="Q876" s="13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>
        <f t="shared" si="53"/>
        <v>0</v>
      </c>
      <c r="Q877" s="13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>
        <f t="shared" si="53"/>
        <v>28.58</v>
      </c>
      <c r="Q878" s="13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>
        <f t="shared" si="53"/>
        <v>46.59</v>
      </c>
      <c r="Q879" s="13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>
        <f t="shared" si="53"/>
        <v>32.5</v>
      </c>
      <c r="Q880" s="13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>
        <f t="shared" si="53"/>
        <v>21.47</v>
      </c>
      <c r="Q881" s="13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>
        <f t="shared" si="53"/>
        <v>14.13</v>
      </c>
      <c r="Q882" s="13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>
        <f t="shared" si="53"/>
        <v>30</v>
      </c>
      <c r="Q883" s="13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>
        <f t="shared" si="53"/>
        <v>21.57</v>
      </c>
      <c r="Q884" s="13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>
        <f t="shared" si="53"/>
        <v>83.38</v>
      </c>
      <c r="Q885" s="13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>
        <f t="shared" si="53"/>
        <v>10</v>
      </c>
      <c r="Q886" s="13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>
        <f t="shared" si="53"/>
        <v>35.71</v>
      </c>
      <c r="Q887" s="13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>
        <f t="shared" si="53"/>
        <v>29.29</v>
      </c>
      <c r="Q888" s="13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>
        <f t="shared" si="53"/>
        <v>0</v>
      </c>
      <c r="Q889" s="13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>
        <f t="shared" si="53"/>
        <v>18</v>
      </c>
      <c r="Q890" s="13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>
        <f t="shared" si="53"/>
        <v>73.760000000000005</v>
      </c>
      <c r="Q891" s="13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>
        <f t="shared" si="53"/>
        <v>31.25</v>
      </c>
      <c r="Q892" s="13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>
        <f t="shared" si="53"/>
        <v>28.89</v>
      </c>
      <c r="Q893" s="13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>
        <f t="shared" si="53"/>
        <v>143.82</v>
      </c>
      <c r="Q894" s="13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>
        <f t="shared" si="53"/>
        <v>40</v>
      </c>
      <c r="Q895" s="13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>
        <f t="shared" si="53"/>
        <v>147.81</v>
      </c>
      <c r="Q896" s="13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>
        <f t="shared" si="53"/>
        <v>27.86</v>
      </c>
      <c r="Q897" s="13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52"/>
        <v>40</v>
      </c>
      <c r="P898">
        <f t="shared" si="53"/>
        <v>44.44</v>
      </c>
      <c r="Q898" s="13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56">ROUND(E899/D899*100,0)</f>
        <v>0</v>
      </c>
      <c r="P899">
        <f t="shared" ref="P899:P962" si="57">IFERROR(ROUND(E899/L899,2),0)</f>
        <v>0</v>
      </c>
      <c r="Q899" s="13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>
        <f t="shared" si="57"/>
        <v>35</v>
      </c>
      <c r="Q900" s="13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>
        <f t="shared" si="57"/>
        <v>35</v>
      </c>
      <c r="Q901" s="13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>
        <f t="shared" si="57"/>
        <v>10.5</v>
      </c>
      <c r="Q902" s="13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>
        <f t="shared" si="57"/>
        <v>0</v>
      </c>
      <c r="Q903" s="13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>
        <f t="shared" si="57"/>
        <v>30</v>
      </c>
      <c r="Q904" s="13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>
        <f t="shared" si="57"/>
        <v>40</v>
      </c>
      <c r="Q905" s="13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>
        <f t="shared" si="57"/>
        <v>50.33</v>
      </c>
      <c r="Q906" s="13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>
        <f t="shared" si="57"/>
        <v>32.67</v>
      </c>
      <c r="Q907" s="13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>
        <f t="shared" si="57"/>
        <v>0</v>
      </c>
      <c r="Q908" s="13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>
        <f t="shared" si="57"/>
        <v>0</v>
      </c>
      <c r="Q909" s="13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>
        <f t="shared" si="57"/>
        <v>0</v>
      </c>
      <c r="Q910" s="13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>
        <f t="shared" si="57"/>
        <v>65</v>
      </c>
      <c r="Q911" s="13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>
        <f t="shared" si="57"/>
        <v>24.6</v>
      </c>
      <c r="Q912" s="13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>
        <f t="shared" si="57"/>
        <v>0</v>
      </c>
      <c r="Q913" s="13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>
        <f t="shared" si="57"/>
        <v>15</v>
      </c>
      <c r="Q914" s="13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>
        <f t="shared" si="57"/>
        <v>82.58</v>
      </c>
      <c r="Q915" s="13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>
        <f t="shared" si="57"/>
        <v>0</v>
      </c>
      <c r="Q916" s="13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>
        <f t="shared" si="57"/>
        <v>41.67</v>
      </c>
      <c r="Q917" s="13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>
        <f t="shared" si="57"/>
        <v>0</v>
      </c>
      <c r="Q918" s="13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>
        <f t="shared" si="57"/>
        <v>30</v>
      </c>
      <c r="Q919" s="13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>
        <f t="shared" si="57"/>
        <v>19.600000000000001</v>
      </c>
      <c r="Q920" s="13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>
        <f t="shared" si="57"/>
        <v>100</v>
      </c>
      <c r="Q921" s="13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>
        <f t="shared" si="57"/>
        <v>0</v>
      </c>
      <c r="Q922" s="13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>
        <f t="shared" si="57"/>
        <v>231.75</v>
      </c>
      <c r="Q923" s="13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>
        <f t="shared" si="57"/>
        <v>189.33</v>
      </c>
      <c r="Q924" s="13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>
        <f t="shared" si="57"/>
        <v>55</v>
      </c>
      <c r="Q925" s="13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>
        <f t="shared" si="57"/>
        <v>21.8</v>
      </c>
      <c r="Q926" s="13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>
        <f t="shared" si="57"/>
        <v>32</v>
      </c>
      <c r="Q927" s="13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>
        <f t="shared" si="57"/>
        <v>0</v>
      </c>
      <c r="Q928" s="13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>
        <f t="shared" si="57"/>
        <v>0</v>
      </c>
      <c r="Q929" s="13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>
        <f t="shared" si="57"/>
        <v>56.25</v>
      </c>
      <c r="Q930" s="13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>
        <f t="shared" si="57"/>
        <v>0</v>
      </c>
      <c r="Q931" s="13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>
        <f t="shared" si="57"/>
        <v>69</v>
      </c>
      <c r="Q932" s="13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>
        <f t="shared" si="57"/>
        <v>18.71</v>
      </c>
      <c r="Q933" s="13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>
        <f t="shared" si="57"/>
        <v>46.03</v>
      </c>
      <c r="Q934" s="13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>
        <f t="shared" si="57"/>
        <v>60</v>
      </c>
      <c r="Q935" s="13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>
        <f t="shared" si="57"/>
        <v>50.67</v>
      </c>
      <c r="Q936" s="13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>
        <f t="shared" si="57"/>
        <v>25</v>
      </c>
      <c r="Q937" s="13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>
        <f t="shared" si="57"/>
        <v>0</v>
      </c>
      <c r="Q938" s="13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>
        <f t="shared" si="57"/>
        <v>20</v>
      </c>
      <c r="Q939" s="13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>
        <f t="shared" si="57"/>
        <v>25</v>
      </c>
      <c r="Q940" s="13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>
        <f t="shared" si="57"/>
        <v>20</v>
      </c>
      <c r="Q941" s="13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>
        <f t="shared" si="57"/>
        <v>110.29</v>
      </c>
      <c r="Q942" s="13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>
        <f t="shared" si="57"/>
        <v>37.450000000000003</v>
      </c>
      <c r="Q943" s="13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>
        <f t="shared" si="57"/>
        <v>41.75</v>
      </c>
      <c r="Q944" s="13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>
        <f t="shared" si="57"/>
        <v>24.08</v>
      </c>
      <c r="Q945" s="13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>
        <f t="shared" si="57"/>
        <v>69.41</v>
      </c>
      <c r="Q946" s="13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>
        <f t="shared" si="57"/>
        <v>155.25</v>
      </c>
      <c r="Q947" s="13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>
        <f t="shared" si="57"/>
        <v>57.2</v>
      </c>
      <c r="Q948" s="13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>
        <f t="shared" si="57"/>
        <v>0</v>
      </c>
      <c r="Q949" s="13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>
        <f t="shared" si="57"/>
        <v>60</v>
      </c>
      <c r="Q950" s="13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>
        <f t="shared" si="57"/>
        <v>39</v>
      </c>
      <c r="Q951" s="13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>
        <f t="shared" si="57"/>
        <v>58.42</v>
      </c>
      <c r="Q952" s="13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>
        <f t="shared" si="57"/>
        <v>158.63999999999999</v>
      </c>
      <c r="Q953" s="13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>
        <f t="shared" si="57"/>
        <v>99.86</v>
      </c>
      <c r="Q954" s="13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>
        <f t="shared" si="57"/>
        <v>25.2</v>
      </c>
      <c r="Q955" s="13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>
        <f t="shared" si="57"/>
        <v>89.19</v>
      </c>
      <c r="Q956" s="13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>
        <f t="shared" si="57"/>
        <v>182.62</v>
      </c>
      <c r="Q957" s="13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>
        <f t="shared" si="57"/>
        <v>50.65</v>
      </c>
      <c r="Q958" s="13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>
        <f t="shared" si="57"/>
        <v>33.29</v>
      </c>
      <c r="Q959" s="13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>
        <f t="shared" si="57"/>
        <v>51.82</v>
      </c>
      <c r="Q960" s="13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>
        <f t="shared" si="57"/>
        <v>113.63</v>
      </c>
      <c r="Q961" s="13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56"/>
        <v>46</v>
      </c>
      <c r="P962">
        <f t="shared" si="57"/>
        <v>136.46</v>
      </c>
      <c r="Q962" s="13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60">ROUND(E963/D963*100,0)</f>
        <v>42</v>
      </c>
      <c r="P963">
        <f t="shared" ref="P963:P1026" si="61">IFERROR(ROUND(E963/L963,2),0)</f>
        <v>364.35</v>
      </c>
      <c r="Q963" s="13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>
        <f t="shared" si="61"/>
        <v>19.239999999999998</v>
      </c>
      <c r="Q964" s="13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>
        <f t="shared" si="61"/>
        <v>41.89</v>
      </c>
      <c r="Q965" s="13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>
        <f t="shared" si="61"/>
        <v>30.31</v>
      </c>
      <c r="Q966" s="13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>
        <f t="shared" si="61"/>
        <v>49.67</v>
      </c>
      <c r="Q967" s="13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>
        <f t="shared" si="61"/>
        <v>59.2</v>
      </c>
      <c r="Q968" s="13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>
        <f t="shared" si="61"/>
        <v>43.98</v>
      </c>
      <c r="Q969" s="13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>
        <f t="shared" si="61"/>
        <v>26.5</v>
      </c>
      <c r="Q970" s="13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>
        <f t="shared" si="61"/>
        <v>1272.73</v>
      </c>
      <c r="Q971" s="13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>
        <f t="shared" si="61"/>
        <v>164</v>
      </c>
      <c r="Q972" s="13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>
        <f t="shared" si="61"/>
        <v>45.2</v>
      </c>
      <c r="Q973" s="13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>
        <f t="shared" si="61"/>
        <v>153.88999999999999</v>
      </c>
      <c r="Q974" s="13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>
        <f t="shared" si="61"/>
        <v>51.38</v>
      </c>
      <c r="Q975" s="13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>
        <f t="shared" si="61"/>
        <v>93.33</v>
      </c>
      <c r="Q976" s="13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>
        <f t="shared" si="61"/>
        <v>108.63</v>
      </c>
      <c r="Q977" s="13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>
        <f t="shared" si="61"/>
        <v>160.5</v>
      </c>
      <c r="Q978" s="13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>
        <f t="shared" si="61"/>
        <v>75.75</v>
      </c>
      <c r="Q979" s="13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>
        <f t="shared" si="61"/>
        <v>790.84</v>
      </c>
      <c r="Q980" s="13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>
        <f t="shared" si="61"/>
        <v>301.94</v>
      </c>
      <c r="Q981" s="13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>
        <f t="shared" si="61"/>
        <v>47.94</v>
      </c>
      <c r="Q982" s="13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>
        <f t="shared" si="61"/>
        <v>2.75</v>
      </c>
      <c r="Q983" s="13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>
        <f t="shared" si="61"/>
        <v>1</v>
      </c>
      <c r="Q984" s="13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>
        <f t="shared" si="61"/>
        <v>171.79</v>
      </c>
      <c r="Q985" s="13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>
        <f t="shared" si="61"/>
        <v>35.33</v>
      </c>
      <c r="Q986" s="13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>
        <f t="shared" si="61"/>
        <v>82.09</v>
      </c>
      <c r="Q987" s="13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>
        <f t="shared" si="61"/>
        <v>110.87</v>
      </c>
      <c r="Q988" s="13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>
        <f t="shared" si="61"/>
        <v>161.22</v>
      </c>
      <c r="Q989" s="13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>
        <f t="shared" si="61"/>
        <v>0</v>
      </c>
      <c r="Q990" s="13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>
        <f t="shared" si="61"/>
        <v>52.41</v>
      </c>
      <c r="Q991" s="13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>
        <f t="shared" si="61"/>
        <v>13</v>
      </c>
      <c r="Q992" s="13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>
        <f t="shared" si="61"/>
        <v>30.29</v>
      </c>
      <c r="Q993" s="13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>
        <f t="shared" si="61"/>
        <v>116.75</v>
      </c>
      <c r="Q994" s="13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>
        <f t="shared" si="61"/>
        <v>89.6</v>
      </c>
      <c r="Q995" s="13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>
        <f t="shared" si="61"/>
        <v>424.45</v>
      </c>
      <c r="Q996" s="13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>
        <f t="shared" si="61"/>
        <v>80.67</v>
      </c>
      <c r="Q997" s="13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>
        <f t="shared" si="61"/>
        <v>13</v>
      </c>
      <c r="Q998" s="13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>
        <f t="shared" si="61"/>
        <v>8.1300000000000008</v>
      </c>
      <c r="Q999" s="13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>
        <f t="shared" si="61"/>
        <v>153.43</v>
      </c>
      <c r="Q1000" s="13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>
        <f t="shared" si="61"/>
        <v>292.08</v>
      </c>
      <c r="Q1001" s="13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>
        <f t="shared" si="61"/>
        <v>3304</v>
      </c>
      <c r="Q1002" s="13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>
        <f t="shared" si="61"/>
        <v>1300</v>
      </c>
      <c r="Q1003" s="13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>
        <f t="shared" si="61"/>
        <v>134.55000000000001</v>
      </c>
      <c r="Q1004" s="13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>
        <f t="shared" si="61"/>
        <v>214.07</v>
      </c>
      <c r="Q1005" s="13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>
        <f t="shared" si="61"/>
        <v>216.34</v>
      </c>
      <c r="Q1006" s="13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>
        <f t="shared" si="61"/>
        <v>932.31</v>
      </c>
      <c r="Q1007" s="13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>
        <f t="shared" si="61"/>
        <v>29.25</v>
      </c>
      <c r="Q1008" s="13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>
        <f t="shared" si="61"/>
        <v>174.95</v>
      </c>
      <c r="Q1009" s="13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>
        <f t="shared" si="61"/>
        <v>250</v>
      </c>
      <c r="Q1010" s="13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>
        <f t="shared" si="61"/>
        <v>65</v>
      </c>
      <c r="Q1011" s="13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>
        <f t="shared" si="61"/>
        <v>55</v>
      </c>
      <c r="Q1012" s="13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>
        <f t="shared" si="61"/>
        <v>75</v>
      </c>
      <c r="Q1013" s="13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>
        <f t="shared" si="61"/>
        <v>1389.36</v>
      </c>
      <c r="Q1014" s="13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>
        <f t="shared" si="61"/>
        <v>95.91</v>
      </c>
      <c r="Q1015" s="13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>
        <f t="shared" si="61"/>
        <v>191.25</v>
      </c>
      <c r="Q1016" s="13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>
        <f t="shared" si="61"/>
        <v>40</v>
      </c>
      <c r="Q1017" s="13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>
        <f t="shared" si="61"/>
        <v>74.790000000000006</v>
      </c>
      <c r="Q1018" s="13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>
        <f t="shared" si="61"/>
        <v>161.12</v>
      </c>
      <c r="Q1019" s="13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>
        <f t="shared" si="61"/>
        <v>88.71</v>
      </c>
      <c r="Q1020" s="13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>
        <f t="shared" si="61"/>
        <v>53.25</v>
      </c>
      <c r="Q1021" s="13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>
        <f t="shared" si="61"/>
        <v>106.2</v>
      </c>
      <c r="Q1022" s="13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>
        <f t="shared" si="61"/>
        <v>22.08</v>
      </c>
      <c r="Q1023" s="13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>
        <f t="shared" si="61"/>
        <v>31.05</v>
      </c>
      <c r="Q1024" s="13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>
        <f t="shared" si="61"/>
        <v>36.21</v>
      </c>
      <c r="Q1025" s="13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60"/>
        <v>119</v>
      </c>
      <c r="P1026">
        <f t="shared" si="61"/>
        <v>388.98</v>
      </c>
      <c r="Q1026" s="13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3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>
        <f t="shared" si="65"/>
        <v>57.38</v>
      </c>
      <c r="Q1028" s="13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>
        <f t="shared" si="65"/>
        <v>69.67</v>
      </c>
      <c r="Q1029" s="13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>
        <f t="shared" si="65"/>
        <v>45.99</v>
      </c>
      <c r="Q1030" s="13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>
        <f t="shared" si="65"/>
        <v>79.260000000000005</v>
      </c>
      <c r="Q1031" s="13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>
        <f t="shared" si="65"/>
        <v>43.03</v>
      </c>
      <c r="Q1032" s="13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>
        <f t="shared" si="65"/>
        <v>108.48</v>
      </c>
      <c r="Q1033" s="13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>
        <f t="shared" si="65"/>
        <v>61.03</v>
      </c>
      <c r="Q1034" s="13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>
        <f t="shared" si="65"/>
        <v>50.59</v>
      </c>
      <c r="Q1035" s="13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>
        <f t="shared" si="65"/>
        <v>39.159999999999997</v>
      </c>
      <c r="Q1036" s="13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>
        <f t="shared" si="65"/>
        <v>65.16</v>
      </c>
      <c r="Q1037" s="13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>
        <f t="shared" si="65"/>
        <v>23.96</v>
      </c>
      <c r="Q1038" s="13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>
        <f t="shared" si="65"/>
        <v>48.62</v>
      </c>
      <c r="Q1039" s="13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>
        <f t="shared" si="65"/>
        <v>35.74</v>
      </c>
      <c r="Q1040" s="13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>
        <f t="shared" si="65"/>
        <v>21.37</v>
      </c>
      <c r="Q1041" s="13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>
        <f t="shared" si="65"/>
        <v>250</v>
      </c>
      <c r="Q1042" s="13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>
        <f t="shared" si="65"/>
        <v>0</v>
      </c>
      <c r="Q1043" s="13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>
        <f t="shared" si="65"/>
        <v>10</v>
      </c>
      <c r="Q1044" s="13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>
        <f t="shared" si="65"/>
        <v>29.24</v>
      </c>
      <c r="Q1045" s="13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>
        <f t="shared" si="65"/>
        <v>3</v>
      </c>
      <c r="Q1046" s="13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>
        <f t="shared" si="65"/>
        <v>33.25</v>
      </c>
      <c r="Q1047" s="13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>
        <f t="shared" si="65"/>
        <v>0</v>
      </c>
      <c r="Q1048" s="13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>
        <f t="shared" si="65"/>
        <v>1</v>
      </c>
      <c r="Q1049" s="13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>
        <f t="shared" si="65"/>
        <v>53</v>
      </c>
      <c r="Q1050" s="13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>
        <f t="shared" si="65"/>
        <v>0</v>
      </c>
      <c r="Q1051" s="13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>
        <f t="shared" si="65"/>
        <v>0</v>
      </c>
      <c r="Q1052" s="13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>
        <f t="shared" si="65"/>
        <v>0</v>
      </c>
      <c r="Q1053" s="13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>
        <f t="shared" si="65"/>
        <v>0</v>
      </c>
      <c r="Q1054" s="13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>
        <f t="shared" si="65"/>
        <v>15</v>
      </c>
      <c r="Q1055" s="13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>
        <f t="shared" si="65"/>
        <v>0</v>
      </c>
      <c r="Q1056" s="13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>
        <f t="shared" si="65"/>
        <v>0</v>
      </c>
      <c r="Q1057" s="13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>
        <f t="shared" si="65"/>
        <v>0</v>
      </c>
      <c r="Q1058" s="13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>
        <f t="shared" si="65"/>
        <v>0</v>
      </c>
      <c r="Q1059" s="13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>
        <f t="shared" si="65"/>
        <v>0</v>
      </c>
      <c r="Q1060" s="13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>
        <f t="shared" si="65"/>
        <v>0</v>
      </c>
      <c r="Q1061" s="13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>
        <f t="shared" si="65"/>
        <v>50</v>
      </c>
      <c r="Q1062" s="13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>
        <f t="shared" si="65"/>
        <v>0</v>
      </c>
      <c r="Q1063" s="13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>
        <f t="shared" si="65"/>
        <v>47.5</v>
      </c>
      <c r="Q1064" s="13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>
        <f t="shared" si="65"/>
        <v>0</v>
      </c>
      <c r="Q1065" s="13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>
        <f t="shared" si="65"/>
        <v>65.67</v>
      </c>
      <c r="Q1066" s="13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>
        <f t="shared" si="65"/>
        <v>16.2</v>
      </c>
      <c r="Q1067" s="13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>
        <f t="shared" si="65"/>
        <v>34.130000000000003</v>
      </c>
      <c r="Q1068" s="13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>
        <f t="shared" si="65"/>
        <v>13</v>
      </c>
      <c r="Q1069" s="13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>
        <f t="shared" si="65"/>
        <v>11.25</v>
      </c>
      <c r="Q1070" s="13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>
        <f t="shared" si="65"/>
        <v>40.479999999999997</v>
      </c>
      <c r="Q1071" s="13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>
        <f t="shared" si="65"/>
        <v>35</v>
      </c>
      <c r="Q1072" s="13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>
        <f t="shared" si="65"/>
        <v>0</v>
      </c>
      <c r="Q1073" s="13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>
        <f t="shared" si="65"/>
        <v>12.75</v>
      </c>
      <c r="Q1074" s="13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>
        <f t="shared" si="65"/>
        <v>10</v>
      </c>
      <c r="Q1075" s="13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>
        <f t="shared" si="65"/>
        <v>113.57</v>
      </c>
      <c r="Q1076" s="13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>
        <f t="shared" si="65"/>
        <v>15</v>
      </c>
      <c r="Q1077" s="13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>
        <f t="shared" si="65"/>
        <v>48.28</v>
      </c>
      <c r="Q1078" s="13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>
        <f t="shared" si="65"/>
        <v>43.98</v>
      </c>
      <c r="Q1079" s="13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>
        <f t="shared" si="65"/>
        <v>9</v>
      </c>
      <c r="Q1080" s="13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>
        <f t="shared" si="65"/>
        <v>37.67</v>
      </c>
      <c r="Q1081" s="13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>
        <f t="shared" si="65"/>
        <v>18.579999999999998</v>
      </c>
      <c r="Q1082" s="13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>
        <f t="shared" si="65"/>
        <v>3</v>
      </c>
      <c r="Q1083" s="13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>
        <f t="shared" si="65"/>
        <v>18.670000000000002</v>
      </c>
      <c r="Q1084" s="13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>
        <f t="shared" si="65"/>
        <v>410</v>
      </c>
      <c r="Q1085" s="13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>
        <f t="shared" si="65"/>
        <v>0</v>
      </c>
      <c r="Q1086" s="13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>
        <f t="shared" si="65"/>
        <v>114</v>
      </c>
      <c r="Q1087" s="13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>
        <f t="shared" si="65"/>
        <v>7.5</v>
      </c>
      <c r="Q1088" s="13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>
        <f t="shared" si="65"/>
        <v>0</v>
      </c>
      <c r="Q1089" s="13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64"/>
        <v>14</v>
      </c>
      <c r="P1090">
        <f t="shared" si="65"/>
        <v>43.42</v>
      </c>
      <c r="Q1090" s="13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68">ROUND(E1091/D1091*100,0)</f>
        <v>8</v>
      </c>
      <c r="P1091">
        <f t="shared" ref="P1091:P1154" si="69">IFERROR(ROUND(E1091/L1091,2),0)</f>
        <v>23.96</v>
      </c>
      <c r="Q1091" s="13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>
        <f t="shared" si="69"/>
        <v>5</v>
      </c>
      <c r="Q1092" s="13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>
        <f t="shared" si="69"/>
        <v>12.5</v>
      </c>
      <c r="Q1093" s="13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>
        <f t="shared" si="69"/>
        <v>3</v>
      </c>
      <c r="Q1094" s="13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>
        <f t="shared" si="69"/>
        <v>10.56</v>
      </c>
      <c r="Q1095" s="13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>
        <f t="shared" si="69"/>
        <v>122</v>
      </c>
      <c r="Q1096" s="13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>
        <f t="shared" si="69"/>
        <v>267.81</v>
      </c>
      <c r="Q1097" s="13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>
        <f t="shared" si="69"/>
        <v>74.209999999999994</v>
      </c>
      <c r="Q1098" s="13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>
        <f t="shared" si="69"/>
        <v>6.71</v>
      </c>
      <c r="Q1099" s="13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>
        <f t="shared" si="69"/>
        <v>81.95</v>
      </c>
      <c r="Q1100" s="13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>
        <f t="shared" si="69"/>
        <v>25</v>
      </c>
      <c r="Q1101" s="13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>
        <f t="shared" si="69"/>
        <v>10</v>
      </c>
      <c r="Q1102" s="13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>
        <f t="shared" si="69"/>
        <v>6.83</v>
      </c>
      <c r="Q1103" s="13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>
        <f t="shared" si="69"/>
        <v>17.71</v>
      </c>
      <c r="Q1104" s="13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>
        <f t="shared" si="69"/>
        <v>16.2</v>
      </c>
      <c r="Q1105" s="13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>
        <f t="shared" si="69"/>
        <v>80.3</v>
      </c>
      <c r="Q1106" s="13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>
        <f t="shared" si="69"/>
        <v>71.55</v>
      </c>
      <c r="Q1107" s="13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>
        <f t="shared" si="69"/>
        <v>23.57</v>
      </c>
      <c r="Q1108" s="13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>
        <f t="shared" si="69"/>
        <v>0</v>
      </c>
      <c r="Q1109" s="13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>
        <f t="shared" si="69"/>
        <v>34.880000000000003</v>
      </c>
      <c r="Q1110" s="13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>
        <f t="shared" si="69"/>
        <v>15</v>
      </c>
      <c r="Q1111" s="13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>
        <f t="shared" si="69"/>
        <v>23.18</v>
      </c>
      <c r="Q1112" s="13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>
        <f t="shared" si="69"/>
        <v>1</v>
      </c>
      <c r="Q1113" s="13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>
        <f t="shared" si="69"/>
        <v>100.23</v>
      </c>
      <c r="Q1114" s="13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>
        <f t="shared" si="69"/>
        <v>5</v>
      </c>
      <c r="Q1115" s="13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>
        <f t="shared" si="69"/>
        <v>3.33</v>
      </c>
      <c r="Q1116" s="13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>
        <f t="shared" si="69"/>
        <v>13.25</v>
      </c>
      <c r="Q1117" s="13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>
        <f t="shared" si="69"/>
        <v>17.850000000000001</v>
      </c>
      <c r="Q1118" s="13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>
        <f t="shared" si="69"/>
        <v>10.38</v>
      </c>
      <c r="Q1119" s="13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>
        <f t="shared" si="69"/>
        <v>36.33</v>
      </c>
      <c r="Q1120" s="13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>
        <f t="shared" si="69"/>
        <v>5</v>
      </c>
      <c r="Q1121" s="13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>
        <f t="shared" si="69"/>
        <v>0</v>
      </c>
      <c r="Q1122" s="13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>
        <f t="shared" si="69"/>
        <v>5.8</v>
      </c>
      <c r="Q1123" s="13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>
        <f t="shared" si="69"/>
        <v>0</v>
      </c>
      <c r="Q1124" s="13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>
        <f t="shared" si="69"/>
        <v>3.67</v>
      </c>
      <c r="Q1125" s="13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>
        <f t="shared" si="69"/>
        <v>60.71</v>
      </c>
      <c r="Q1126" s="13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>
        <f t="shared" si="69"/>
        <v>0</v>
      </c>
      <c r="Q1127" s="13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>
        <f t="shared" si="69"/>
        <v>5</v>
      </c>
      <c r="Q1128" s="13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>
        <f t="shared" si="69"/>
        <v>25.43</v>
      </c>
      <c r="Q1129" s="13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>
        <f t="shared" si="69"/>
        <v>1</v>
      </c>
      <c r="Q1130" s="13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>
        <f t="shared" si="69"/>
        <v>10.5</v>
      </c>
      <c r="Q1131" s="13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>
        <f t="shared" si="69"/>
        <v>3.67</v>
      </c>
      <c r="Q1132" s="13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>
        <f t="shared" si="69"/>
        <v>0</v>
      </c>
      <c r="Q1133" s="13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>
        <f t="shared" si="69"/>
        <v>110.62</v>
      </c>
      <c r="Q1134" s="13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>
        <f t="shared" si="69"/>
        <v>20</v>
      </c>
      <c r="Q1135" s="13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>
        <f t="shared" si="69"/>
        <v>1</v>
      </c>
      <c r="Q1136" s="13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>
        <f t="shared" si="69"/>
        <v>50</v>
      </c>
      <c r="Q1137" s="13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>
        <f t="shared" si="69"/>
        <v>45</v>
      </c>
      <c r="Q1138" s="13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>
        <f t="shared" si="69"/>
        <v>253.21</v>
      </c>
      <c r="Q1139" s="13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>
        <f t="shared" si="69"/>
        <v>31.25</v>
      </c>
      <c r="Q1140" s="13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>
        <f t="shared" si="69"/>
        <v>5</v>
      </c>
      <c r="Q1141" s="13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>
        <f t="shared" si="69"/>
        <v>0</v>
      </c>
      <c r="Q1142" s="13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>
        <f t="shared" si="69"/>
        <v>0</v>
      </c>
      <c r="Q1143" s="13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>
        <f t="shared" si="69"/>
        <v>0</v>
      </c>
      <c r="Q1144" s="13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>
        <f t="shared" si="69"/>
        <v>23.25</v>
      </c>
      <c r="Q1145" s="13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>
        <f t="shared" si="69"/>
        <v>0</v>
      </c>
      <c r="Q1146" s="13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>
        <f t="shared" si="69"/>
        <v>100</v>
      </c>
      <c r="Q1147" s="13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>
        <f t="shared" si="69"/>
        <v>44.17</v>
      </c>
      <c r="Q1148" s="13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>
        <f t="shared" si="69"/>
        <v>0</v>
      </c>
      <c r="Q1149" s="13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>
        <f t="shared" si="69"/>
        <v>24.33</v>
      </c>
      <c r="Q1150" s="13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>
        <f t="shared" si="69"/>
        <v>37.5</v>
      </c>
      <c r="Q1151" s="13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>
        <f t="shared" si="69"/>
        <v>42</v>
      </c>
      <c r="Q1152" s="13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>
        <f t="shared" si="69"/>
        <v>0</v>
      </c>
      <c r="Q1153" s="13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68"/>
        <v>6</v>
      </c>
      <c r="P1154">
        <f t="shared" si="69"/>
        <v>60.73</v>
      </c>
      <c r="Q1154" s="13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72">ROUND(E1155/D1155*100,0)</f>
        <v>1</v>
      </c>
      <c r="P1155">
        <f t="shared" ref="P1155:P1218" si="73">IFERROR(ROUND(E1155/L1155,2),0)</f>
        <v>50</v>
      </c>
      <c r="Q1155" s="13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>
        <f t="shared" si="73"/>
        <v>108.33</v>
      </c>
      <c r="Q1156" s="13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>
        <f t="shared" si="73"/>
        <v>23.5</v>
      </c>
      <c r="Q1157" s="13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>
        <f t="shared" si="73"/>
        <v>0</v>
      </c>
      <c r="Q1158" s="13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>
        <f t="shared" si="73"/>
        <v>50.33</v>
      </c>
      <c r="Q1159" s="13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>
        <f t="shared" si="73"/>
        <v>11.67</v>
      </c>
      <c r="Q1160" s="13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>
        <f t="shared" si="73"/>
        <v>0</v>
      </c>
      <c r="Q1161" s="13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>
        <f t="shared" si="73"/>
        <v>60.79</v>
      </c>
      <c r="Q1162" s="13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>
        <f t="shared" si="73"/>
        <v>0</v>
      </c>
      <c r="Q1163" s="13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>
        <f t="shared" si="73"/>
        <v>17.5</v>
      </c>
      <c r="Q1164" s="13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>
        <f t="shared" si="73"/>
        <v>0</v>
      </c>
      <c r="Q1165" s="13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>
        <f t="shared" si="73"/>
        <v>0</v>
      </c>
      <c r="Q1166" s="13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>
        <f t="shared" si="73"/>
        <v>82.82</v>
      </c>
      <c r="Q1167" s="13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>
        <f t="shared" si="73"/>
        <v>358.88</v>
      </c>
      <c r="Q1168" s="13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>
        <f t="shared" si="73"/>
        <v>61.19</v>
      </c>
      <c r="Q1169" s="13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>
        <f t="shared" si="73"/>
        <v>340</v>
      </c>
      <c r="Q1170" s="13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>
        <f t="shared" si="73"/>
        <v>5.67</v>
      </c>
      <c r="Q1171" s="13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>
        <f t="shared" si="73"/>
        <v>50</v>
      </c>
      <c r="Q1172" s="13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>
        <f t="shared" si="73"/>
        <v>25</v>
      </c>
      <c r="Q1173" s="13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>
        <f t="shared" si="73"/>
        <v>0</v>
      </c>
      <c r="Q1174" s="13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>
        <f t="shared" si="73"/>
        <v>30</v>
      </c>
      <c r="Q1175" s="13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>
        <f t="shared" si="73"/>
        <v>46.63</v>
      </c>
      <c r="Q1176" s="13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>
        <f t="shared" si="73"/>
        <v>65</v>
      </c>
      <c r="Q1177" s="13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>
        <f t="shared" si="73"/>
        <v>10</v>
      </c>
      <c r="Q1178" s="13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>
        <f t="shared" si="73"/>
        <v>0</v>
      </c>
      <c r="Q1179" s="13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>
        <f t="shared" si="73"/>
        <v>5</v>
      </c>
      <c r="Q1180" s="13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>
        <f t="shared" si="73"/>
        <v>640</v>
      </c>
      <c r="Q1181" s="13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>
        <f t="shared" si="73"/>
        <v>69.12</v>
      </c>
      <c r="Q1182" s="13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>
        <f t="shared" si="73"/>
        <v>1.33</v>
      </c>
      <c r="Q1183" s="13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>
        <f t="shared" si="73"/>
        <v>10.5</v>
      </c>
      <c r="Q1184" s="13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>
        <f t="shared" si="73"/>
        <v>33.33</v>
      </c>
      <c r="Q1185" s="13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>
        <f t="shared" si="73"/>
        <v>61.56</v>
      </c>
      <c r="Q1186" s="13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>
        <f t="shared" si="73"/>
        <v>118.74</v>
      </c>
      <c r="Q1187" s="13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>
        <f t="shared" si="73"/>
        <v>65.08</v>
      </c>
      <c r="Q1188" s="13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>
        <f t="shared" si="73"/>
        <v>130.16</v>
      </c>
      <c r="Q1189" s="13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>
        <f t="shared" si="73"/>
        <v>37.78</v>
      </c>
      <c r="Q1190" s="13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>
        <f t="shared" si="73"/>
        <v>112.79</v>
      </c>
      <c r="Q1191" s="13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>
        <f t="shared" si="73"/>
        <v>51.92</v>
      </c>
      <c r="Q1192" s="13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>
        <f t="shared" si="73"/>
        <v>89.24</v>
      </c>
      <c r="Q1193" s="13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>
        <f t="shared" si="73"/>
        <v>19.329999999999998</v>
      </c>
      <c r="Q1194" s="13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>
        <f t="shared" si="73"/>
        <v>79.97</v>
      </c>
      <c r="Q1195" s="13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>
        <f t="shared" si="73"/>
        <v>56.41</v>
      </c>
      <c r="Q1196" s="13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>
        <f t="shared" si="73"/>
        <v>79.41</v>
      </c>
      <c r="Q1197" s="13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>
        <f t="shared" si="73"/>
        <v>76.44</v>
      </c>
      <c r="Q1198" s="13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>
        <f t="shared" si="73"/>
        <v>121</v>
      </c>
      <c r="Q1199" s="13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>
        <f t="shared" si="73"/>
        <v>54.62</v>
      </c>
      <c r="Q1200" s="13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>
        <f t="shared" si="73"/>
        <v>299.22000000000003</v>
      </c>
      <c r="Q1201" s="13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>
        <f t="shared" si="73"/>
        <v>58.53</v>
      </c>
      <c r="Q1202" s="13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>
        <f t="shared" si="73"/>
        <v>55.37</v>
      </c>
      <c r="Q1203" s="13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>
        <f t="shared" si="73"/>
        <v>183.8</v>
      </c>
      <c r="Q1204" s="13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>
        <f t="shared" si="73"/>
        <v>165.35</v>
      </c>
      <c r="Q1205" s="13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>
        <f t="shared" si="73"/>
        <v>234.79</v>
      </c>
      <c r="Q1206" s="13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>
        <f t="shared" si="73"/>
        <v>211.48</v>
      </c>
      <c r="Q1207" s="13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>
        <f t="shared" si="73"/>
        <v>32.340000000000003</v>
      </c>
      <c r="Q1208" s="13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>
        <f t="shared" si="73"/>
        <v>123.38</v>
      </c>
      <c r="Q1209" s="13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>
        <f t="shared" si="73"/>
        <v>207.07</v>
      </c>
      <c r="Q1210" s="13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>
        <f t="shared" si="73"/>
        <v>138.26</v>
      </c>
      <c r="Q1211" s="13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>
        <f t="shared" si="73"/>
        <v>493.82</v>
      </c>
      <c r="Q1212" s="13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>
        <f t="shared" si="73"/>
        <v>168.5</v>
      </c>
      <c r="Q1213" s="13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>
        <f t="shared" si="73"/>
        <v>38.869999999999997</v>
      </c>
      <c r="Q1214" s="13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>
        <f t="shared" si="73"/>
        <v>61.53</v>
      </c>
      <c r="Q1215" s="13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>
        <f t="shared" si="73"/>
        <v>105.44</v>
      </c>
      <c r="Q1216" s="13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>
        <f t="shared" si="73"/>
        <v>71.59</v>
      </c>
      <c r="Q1217" s="13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72"/>
        <v>146</v>
      </c>
      <c r="P1218">
        <f t="shared" si="73"/>
        <v>91.88</v>
      </c>
      <c r="Q1218" s="13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76">ROUND(E1219/D1219*100,0)</f>
        <v>103</v>
      </c>
      <c r="P1219">
        <f t="shared" ref="P1219:P1282" si="77">IFERROR(ROUND(E1219/L1219,2),0)</f>
        <v>148.57</v>
      </c>
      <c r="Q1219" s="13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>
        <f t="shared" si="77"/>
        <v>174.21</v>
      </c>
      <c r="Q1220" s="13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>
        <f t="shared" si="77"/>
        <v>102.86</v>
      </c>
      <c r="Q1221" s="13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>
        <f t="shared" si="77"/>
        <v>111.18</v>
      </c>
      <c r="Q1222" s="13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>
        <f t="shared" si="77"/>
        <v>23.8</v>
      </c>
      <c r="Q1223" s="13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>
        <f t="shared" si="77"/>
        <v>81.27</v>
      </c>
      <c r="Q1224" s="13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>
        <f t="shared" si="77"/>
        <v>116.21</v>
      </c>
      <c r="Q1225" s="13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>
        <f t="shared" si="77"/>
        <v>58.89</v>
      </c>
      <c r="Q1226" s="13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>
        <f t="shared" si="77"/>
        <v>44</v>
      </c>
      <c r="Q1227" s="13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>
        <f t="shared" si="77"/>
        <v>48.43</v>
      </c>
      <c r="Q1228" s="13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>
        <f t="shared" si="77"/>
        <v>0</v>
      </c>
      <c r="Q1229" s="13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>
        <f t="shared" si="77"/>
        <v>61.04</v>
      </c>
      <c r="Q1230" s="13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>
        <f t="shared" si="77"/>
        <v>25</v>
      </c>
      <c r="Q1231" s="13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>
        <f t="shared" si="77"/>
        <v>0</v>
      </c>
      <c r="Q1232" s="13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>
        <f t="shared" si="77"/>
        <v>0</v>
      </c>
      <c r="Q1233" s="13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>
        <f t="shared" si="77"/>
        <v>40</v>
      </c>
      <c r="Q1234" s="13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>
        <f t="shared" si="77"/>
        <v>19.329999999999998</v>
      </c>
      <c r="Q1235" s="13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>
        <f t="shared" si="77"/>
        <v>0</v>
      </c>
      <c r="Q1236" s="13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>
        <f t="shared" si="77"/>
        <v>35</v>
      </c>
      <c r="Q1237" s="13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>
        <f t="shared" si="77"/>
        <v>0</v>
      </c>
      <c r="Q1238" s="13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>
        <f t="shared" si="77"/>
        <v>0</v>
      </c>
      <c r="Q1239" s="13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>
        <f t="shared" si="77"/>
        <v>59.33</v>
      </c>
      <c r="Q1240" s="13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>
        <f t="shared" si="77"/>
        <v>0</v>
      </c>
      <c r="Q1241" s="13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>
        <f t="shared" si="77"/>
        <v>30.13</v>
      </c>
      <c r="Q1242" s="13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>
        <f t="shared" si="77"/>
        <v>74.62</v>
      </c>
      <c r="Q1243" s="13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>
        <f t="shared" si="77"/>
        <v>5</v>
      </c>
      <c r="Q1244" s="13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>
        <f t="shared" si="77"/>
        <v>44.5</v>
      </c>
      <c r="Q1245" s="13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>
        <f t="shared" si="77"/>
        <v>46.13</v>
      </c>
      <c r="Q1246" s="13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>
        <f t="shared" si="77"/>
        <v>141.47</v>
      </c>
      <c r="Q1247" s="13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>
        <f t="shared" si="77"/>
        <v>75.48</v>
      </c>
      <c r="Q1248" s="13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>
        <f t="shared" si="77"/>
        <v>85.5</v>
      </c>
      <c r="Q1249" s="13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>
        <f t="shared" si="77"/>
        <v>64.25</v>
      </c>
      <c r="Q1250" s="13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>
        <f t="shared" si="77"/>
        <v>64.47</v>
      </c>
      <c r="Q1251" s="13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>
        <f t="shared" si="77"/>
        <v>118.2</v>
      </c>
      <c r="Q1252" s="13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>
        <f t="shared" si="77"/>
        <v>82.54</v>
      </c>
      <c r="Q1253" s="13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>
        <f t="shared" si="77"/>
        <v>34.17</v>
      </c>
      <c r="Q1254" s="13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>
        <f t="shared" si="77"/>
        <v>42.73</v>
      </c>
      <c r="Q1255" s="13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>
        <f t="shared" si="77"/>
        <v>94.49</v>
      </c>
      <c r="Q1256" s="13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>
        <f t="shared" si="77"/>
        <v>55.7</v>
      </c>
      <c r="Q1257" s="13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>
        <f t="shared" si="77"/>
        <v>98.03</v>
      </c>
      <c r="Q1258" s="13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>
        <f t="shared" si="77"/>
        <v>92.1</v>
      </c>
      <c r="Q1259" s="13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>
        <f t="shared" si="77"/>
        <v>38.18</v>
      </c>
      <c r="Q1260" s="13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>
        <f t="shared" si="77"/>
        <v>27.15</v>
      </c>
      <c r="Q1261" s="13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>
        <f t="shared" si="77"/>
        <v>50.69</v>
      </c>
      <c r="Q1262" s="13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>
        <f t="shared" si="77"/>
        <v>38.94</v>
      </c>
      <c r="Q1263" s="13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>
        <f t="shared" si="77"/>
        <v>77.64</v>
      </c>
      <c r="Q1264" s="13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>
        <f t="shared" si="77"/>
        <v>43.54</v>
      </c>
      <c r="Q1265" s="13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>
        <f t="shared" si="77"/>
        <v>31.82</v>
      </c>
      <c r="Q1266" s="13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>
        <f t="shared" si="77"/>
        <v>63.18</v>
      </c>
      <c r="Q1267" s="13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>
        <f t="shared" si="77"/>
        <v>190.9</v>
      </c>
      <c r="Q1268" s="13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>
        <f t="shared" si="77"/>
        <v>140.86000000000001</v>
      </c>
      <c r="Q1269" s="13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>
        <f t="shared" si="77"/>
        <v>76.92</v>
      </c>
      <c r="Q1270" s="13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>
        <f t="shared" si="77"/>
        <v>99.16</v>
      </c>
      <c r="Q1271" s="13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>
        <f t="shared" si="77"/>
        <v>67.88</v>
      </c>
      <c r="Q1272" s="13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>
        <f t="shared" si="77"/>
        <v>246.29</v>
      </c>
      <c r="Q1273" s="13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>
        <f t="shared" si="77"/>
        <v>189.29</v>
      </c>
      <c r="Q1274" s="13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>
        <f t="shared" si="77"/>
        <v>76.67</v>
      </c>
      <c r="Q1275" s="13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>
        <f t="shared" si="77"/>
        <v>82.96</v>
      </c>
      <c r="Q1276" s="13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>
        <f t="shared" si="77"/>
        <v>62.52</v>
      </c>
      <c r="Q1277" s="13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>
        <f t="shared" si="77"/>
        <v>46.07</v>
      </c>
      <c r="Q1278" s="13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>
        <f t="shared" si="77"/>
        <v>38.54</v>
      </c>
      <c r="Q1279" s="13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>
        <f t="shared" si="77"/>
        <v>53.01</v>
      </c>
      <c r="Q1280" s="13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>
        <f t="shared" si="77"/>
        <v>73.36</v>
      </c>
      <c r="Q1281" s="13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76"/>
        <v>111</v>
      </c>
      <c r="P1282">
        <f t="shared" si="77"/>
        <v>127.98</v>
      </c>
      <c r="Q1282" s="13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80">ROUND(E1283/D1283*100,0)</f>
        <v>111</v>
      </c>
      <c r="P1283">
        <f t="shared" ref="P1283:P1346" si="81">IFERROR(ROUND(E1283/L1283,2),0)</f>
        <v>104.73</v>
      </c>
      <c r="Q1283" s="13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>
        <f t="shared" si="81"/>
        <v>67.67</v>
      </c>
      <c r="Q1284" s="13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>
        <f t="shared" si="81"/>
        <v>95.93</v>
      </c>
      <c r="Q1285" s="13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>
        <f t="shared" si="81"/>
        <v>65.16</v>
      </c>
      <c r="Q1286" s="13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>
        <f t="shared" si="81"/>
        <v>32.270000000000003</v>
      </c>
      <c r="Q1287" s="13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>
        <f t="shared" si="81"/>
        <v>81.25</v>
      </c>
      <c r="Q1288" s="13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>
        <f t="shared" si="81"/>
        <v>24.2</v>
      </c>
      <c r="Q1289" s="13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>
        <f t="shared" si="81"/>
        <v>65.87</v>
      </c>
      <c r="Q1290" s="13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>
        <f t="shared" si="81"/>
        <v>36.08</v>
      </c>
      <c r="Q1291" s="13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>
        <f t="shared" si="81"/>
        <v>44.19</v>
      </c>
      <c r="Q1292" s="13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>
        <f t="shared" si="81"/>
        <v>104.07</v>
      </c>
      <c r="Q1293" s="13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>
        <f t="shared" si="81"/>
        <v>35.96</v>
      </c>
      <c r="Q1294" s="13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>
        <f t="shared" si="81"/>
        <v>127.79</v>
      </c>
      <c r="Q1295" s="13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>
        <f t="shared" si="81"/>
        <v>27.73</v>
      </c>
      <c r="Q1296" s="13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>
        <f t="shared" si="81"/>
        <v>39.83</v>
      </c>
      <c r="Q1297" s="13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>
        <f t="shared" si="81"/>
        <v>52.17</v>
      </c>
      <c r="Q1298" s="13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>
        <f t="shared" si="81"/>
        <v>92.04</v>
      </c>
      <c r="Q1299" s="13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>
        <f t="shared" si="81"/>
        <v>63.42</v>
      </c>
      <c r="Q1300" s="13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>
        <f t="shared" si="81"/>
        <v>135.63</v>
      </c>
      <c r="Q1301" s="13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>
        <f t="shared" si="81"/>
        <v>168.75</v>
      </c>
      <c r="Q1302" s="13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>
        <f t="shared" si="81"/>
        <v>70.86</v>
      </c>
      <c r="Q1303" s="13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>
        <f t="shared" si="81"/>
        <v>50</v>
      </c>
      <c r="Q1304" s="13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>
        <f t="shared" si="81"/>
        <v>42.21</v>
      </c>
      <c r="Q1305" s="13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>
        <f t="shared" si="81"/>
        <v>152.41</v>
      </c>
      <c r="Q1306" s="13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>
        <f t="shared" si="81"/>
        <v>90.62</v>
      </c>
      <c r="Q1307" s="13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>
        <f t="shared" si="81"/>
        <v>201.6</v>
      </c>
      <c r="Q1308" s="13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>
        <f t="shared" si="81"/>
        <v>127.93</v>
      </c>
      <c r="Q1309" s="13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>
        <f t="shared" si="81"/>
        <v>29.89</v>
      </c>
      <c r="Q1310" s="13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>
        <f t="shared" si="81"/>
        <v>367.97</v>
      </c>
      <c r="Q1311" s="13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>
        <f t="shared" si="81"/>
        <v>129.16999999999999</v>
      </c>
      <c r="Q1312" s="13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>
        <f t="shared" si="81"/>
        <v>800.7</v>
      </c>
      <c r="Q1313" s="13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>
        <f t="shared" si="81"/>
        <v>28</v>
      </c>
      <c r="Q1314" s="13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>
        <f t="shared" si="81"/>
        <v>102.02</v>
      </c>
      <c r="Q1315" s="13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>
        <f t="shared" si="81"/>
        <v>184.36</v>
      </c>
      <c r="Q1316" s="13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>
        <f t="shared" si="81"/>
        <v>162.91999999999999</v>
      </c>
      <c r="Q1317" s="13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>
        <f t="shared" si="81"/>
        <v>1</v>
      </c>
      <c r="Q1318" s="13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>
        <f t="shared" si="81"/>
        <v>603.53</v>
      </c>
      <c r="Q1319" s="13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>
        <f t="shared" si="81"/>
        <v>45.41</v>
      </c>
      <c r="Q1320" s="13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>
        <f t="shared" si="81"/>
        <v>97.33</v>
      </c>
      <c r="Q1321" s="13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>
        <f t="shared" si="81"/>
        <v>167.67</v>
      </c>
      <c r="Q1322" s="13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>
        <f t="shared" si="81"/>
        <v>859.86</v>
      </c>
      <c r="Q1323" s="13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>
        <f t="shared" si="81"/>
        <v>26.5</v>
      </c>
      <c r="Q1324" s="13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>
        <f t="shared" si="81"/>
        <v>30.27</v>
      </c>
      <c r="Q1325" s="13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>
        <f t="shared" si="81"/>
        <v>54.67</v>
      </c>
      <c r="Q1326" s="13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>
        <f t="shared" si="81"/>
        <v>60.75</v>
      </c>
      <c r="Q1327" s="13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>
        <f t="shared" si="81"/>
        <v>102.73</v>
      </c>
      <c r="Q1328" s="13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>
        <f t="shared" si="81"/>
        <v>41.59</v>
      </c>
      <c r="Q1329" s="13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>
        <f t="shared" si="81"/>
        <v>116.53</v>
      </c>
      <c r="Q1330" s="13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>
        <f t="shared" si="81"/>
        <v>45.33</v>
      </c>
      <c r="Q1331" s="13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>
        <f t="shared" si="81"/>
        <v>157.46</v>
      </c>
      <c r="Q1332" s="13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>
        <f t="shared" si="81"/>
        <v>100.5</v>
      </c>
      <c r="Q1333" s="13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>
        <f t="shared" si="81"/>
        <v>0</v>
      </c>
      <c r="Q1334" s="13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>
        <f t="shared" si="81"/>
        <v>0</v>
      </c>
      <c r="Q1335" s="13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>
        <f t="shared" si="81"/>
        <v>51.82</v>
      </c>
      <c r="Q1336" s="13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>
        <f t="shared" si="81"/>
        <v>308.75</v>
      </c>
      <c r="Q1337" s="13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>
        <f t="shared" si="81"/>
        <v>379.23</v>
      </c>
      <c r="Q1338" s="13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>
        <f t="shared" si="81"/>
        <v>176.36</v>
      </c>
      <c r="Q1339" s="13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>
        <f t="shared" si="81"/>
        <v>66.069999999999993</v>
      </c>
      <c r="Q1340" s="13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>
        <f t="shared" si="81"/>
        <v>89.65</v>
      </c>
      <c r="Q1341" s="13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>
        <f t="shared" si="81"/>
        <v>0</v>
      </c>
      <c r="Q1342" s="13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>
        <f t="shared" si="81"/>
        <v>382.39</v>
      </c>
      <c r="Q1343" s="13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>
        <f t="shared" si="81"/>
        <v>100</v>
      </c>
      <c r="Q1344" s="13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>
        <f t="shared" si="81"/>
        <v>158.36000000000001</v>
      </c>
      <c r="Q1345" s="13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80"/>
        <v>378</v>
      </c>
      <c r="P1346">
        <f t="shared" si="81"/>
        <v>40.76</v>
      </c>
      <c r="Q1346" s="13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84">ROUND(E1347/D1347*100,0)</f>
        <v>125</v>
      </c>
      <c r="P1347">
        <f t="shared" ref="P1347:P1410" si="85">IFERROR(ROUND(E1347/L1347,2),0)</f>
        <v>53.57</v>
      </c>
      <c r="Q1347" s="13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>
        <f t="shared" si="85"/>
        <v>48.45</v>
      </c>
      <c r="Q1348" s="13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>
        <f t="shared" si="85"/>
        <v>82.42</v>
      </c>
      <c r="Q1349" s="13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>
        <f t="shared" si="85"/>
        <v>230.19</v>
      </c>
      <c r="Q1350" s="13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>
        <f t="shared" si="85"/>
        <v>59.36</v>
      </c>
      <c r="Q1351" s="13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>
        <f t="shared" si="85"/>
        <v>66.7</v>
      </c>
      <c r="Q1352" s="13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>
        <f t="shared" si="85"/>
        <v>168.78</v>
      </c>
      <c r="Q1353" s="13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>
        <f t="shared" si="85"/>
        <v>59.97</v>
      </c>
      <c r="Q1354" s="13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>
        <f t="shared" si="85"/>
        <v>31.81</v>
      </c>
      <c r="Q1355" s="13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>
        <f t="shared" si="85"/>
        <v>24.42</v>
      </c>
      <c r="Q1356" s="13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>
        <f t="shared" si="85"/>
        <v>25.35</v>
      </c>
      <c r="Q1357" s="13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>
        <f t="shared" si="85"/>
        <v>71.44</v>
      </c>
      <c r="Q1358" s="13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>
        <f t="shared" si="85"/>
        <v>38.549999999999997</v>
      </c>
      <c r="Q1359" s="13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>
        <f t="shared" si="85"/>
        <v>68.37</v>
      </c>
      <c r="Q1360" s="13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>
        <f t="shared" si="85"/>
        <v>40.21</v>
      </c>
      <c r="Q1361" s="13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>
        <f t="shared" si="85"/>
        <v>32.07</v>
      </c>
      <c r="Q1362" s="13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>
        <f t="shared" si="85"/>
        <v>28.63</v>
      </c>
      <c r="Q1363" s="13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>
        <f t="shared" si="85"/>
        <v>43.64</v>
      </c>
      <c r="Q1364" s="13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>
        <f t="shared" si="85"/>
        <v>40</v>
      </c>
      <c r="Q1365" s="13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>
        <f t="shared" si="85"/>
        <v>346.04</v>
      </c>
      <c r="Q1366" s="13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>
        <f t="shared" si="85"/>
        <v>81.739999999999995</v>
      </c>
      <c r="Q1367" s="13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>
        <f t="shared" si="85"/>
        <v>64.540000000000006</v>
      </c>
      <c r="Q1368" s="13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>
        <f t="shared" si="85"/>
        <v>63.48</v>
      </c>
      <c r="Q1369" s="13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>
        <f t="shared" si="85"/>
        <v>63.62</v>
      </c>
      <c r="Q1370" s="13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>
        <f t="shared" si="85"/>
        <v>83.97</v>
      </c>
      <c r="Q1371" s="13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>
        <f t="shared" si="85"/>
        <v>77.75</v>
      </c>
      <c r="Q1372" s="13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>
        <f t="shared" si="85"/>
        <v>107.07</v>
      </c>
      <c r="Q1373" s="13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>
        <f t="shared" si="85"/>
        <v>38.75</v>
      </c>
      <c r="Q1374" s="13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>
        <f t="shared" si="85"/>
        <v>201.94</v>
      </c>
      <c r="Q1375" s="13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>
        <f t="shared" si="85"/>
        <v>43.06</v>
      </c>
      <c r="Q1376" s="13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>
        <f t="shared" si="85"/>
        <v>62.87</v>
      </c>
      <c r="Q1377" s="13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>
        <f t="shared" si="85"/>
        <v>55.61</v>
      </c>
      <c r="Q1378" s="13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>
        <f t="shared" si="85"/>
        <v>48.71</v>
      </c>
      <c r="Q1379" s="13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>
        <f t="shared" si="85"/>
        <v>30.58</v>
      </c>
      <c r="Q1380" s="13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>
        <f t="shared" si="85"/>
        <v>73.91</v>
      </c>
      <c r="Q1381" s="13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>
        <f t="shared" si="85"/>
        <v>21.2</v>
      </c>
      <c r="Q1382" s="13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>
        <f t="shared" si="85"/>
        <v>73.36</v>
      </c>
      <c r="Q1383" s="13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>
        <f t="shared" si="85"/>
        <v>56.41</v>
      </c>
      <c r="Q1384" s="13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>
        <f t="shared" si="85"/>
        <v>50.25</v>
      </c>
      <c r="Q1385" s="13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>
        <f t="shared" si="85"/>
        <v>68.94</v>
      </c>
      <c r="Q1386" s="13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>
        <f t="shared" si="85"/>
        <v>65.91</v>
      </c>
      <c r="Q1387" s="13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>
        <f t="shared" si="85"/>
        <v>62.5</v>
      </c>
      <c r="Q1388" s="13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>
        <f t="shared" si="85"/>
        <v>70.06</v>
      </c>
      <c r="Q1389" s="13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>
        <f t="shared" si="85"/>
        <v>60.18</v>
      </c>
      <c r="Q1390" s="13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>
        <f t="shared" si="85"/>
        <v>21.38</v>
      </c>
      <c r="Q1391" s="13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>
        <f t="shared" si="85"/>
        <v>160.79</v>
      </c>
      <c r="Q1392" s="13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>
        <f t="shared" si="85"/>
        <v>42.38</v>
      </c>
      <c r="Q1393" s="13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>
        <f t="shared" si="85"/>
        <v>27.32</v>
      </c>
      <c r="Q1394" s="13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>
        <f t="shared" si="85"/>
        <v>196.83</v>
      </c>
      <c r="Q1395" s="13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>
        <f t="shared" si="85"/>
        <v>53.88</v>
      </c>
      <c r="Q1396" s="13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>
        <f t="shared" si="85"/>
        <v>47.76</v>
      </c>
      <c r="Q1397" s="13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>
        <f t="shared" si="85"/>
        <v>88.19</v>
      </c>
      <c r="Q1398" s="13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>
        <f t="shared" si="85"/>
        <v>72.06</v>
      </c>
      <c r="Q1399" s="13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>
        <f t="shared" si="85"/>
        <v>74.25</v>
      </c>
      <c r="Q1400" s="13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>
        <f t="shared" si="85"/>
        <v>61.7</v>
      </c>
      <c r="Q1401" s="13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>
        <f t="shared" si="85"/>
        <v>17.239999999999998</v>
      </c>
      <c r="Q1402" s="13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>
        <f t="shared" si="85"/>
        <v>51.72</v>
      </c>
      <c r="Q1403" s="13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>
        <f t="shared" si="85"/>
        <v>24.15</v>
      </c>
      <c r="Q1404" s="13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>
        <f t="shared" si="85"/>
        <v>62.17</v>
      </c>
      <c r="Q1405" s="13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>
        <f t="shared" si="85"/>
        <v>48.2</v>
      </c>
      <c r="Q1406" s="13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>
        <f t="shared" si="85"/>
        <v>6.18</v>
      </c>
      <c r="Q1407" s="13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>
        <f t="shared" si="85"/>
        <v>5</v>
      </c>
      <c r="Q1408" s="13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>
        <f t="shared" si="85"/>
        <v>7.5</v>
      </c>
      <c r="Q1409" s="13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84"/>
        <v>7</v>
      </c>
      <c r="P1410">
        <f t="shared" si="85"/>
        <v>12</v>
      </c>
      <c r="Q1410" s="13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88">ROUND(E1411/D1411*100,0)</f>
        <v>0</v>
      </c>
      <c r="P1411">
        <f t="shared" ref="P1411:P1474" si="89">IFERROR(ROUND(E1411/L1411,2),0)</f>
        <v>0</v>
      </c>
      <c r="Q1411" s="13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>
        <f t="shared" si="89"/>
        <v>1</v>
      </c>
      <c r="Q1412" s="13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>
        <f t="shared" si="89"/>
        <v>2.33</v>
      </c>
      <c r="Q1413" s="13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>
        <f t="shared" si="89"/>
        <v>24.62</v>
      </c>
      <c r="Q1414" s="13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>
        <f t="shared" si="89"/>
        <v>100</v>
      </c>
      <c r="Q1415" s="13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>
        <f t="shared" si="89"/>
        <v>1</v>
      </c>
      <c r="Q1416" s="13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>
        <f t="shared" si="89"/>
        <v>88.89</v>
      </c>
      <c r="Q1417" s="13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>
        <f t="shared" si="89"/>
        <v>0</v>
      </c>
      <c r="Q1418" s="13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>
        <f t="shared" si="89"/>
        <v>27.5</v>
      </c>
      <c r="Q1419" s="13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>
        <f t="shared" si="89"/>
        <v>6</v>
      </c>
      <c r="Q1420" s="13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>
        <f t="shared" si="89"/>
        <v>44.5</v>
      </c>
      <c r="Q1421" s="13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>
        <f t="shared" si="89"/>
        <v>1</v>
      </c>
      <c r="Q1422" s="13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>
        <f t="shared" si="89"/>
        <v>100</v>
      </c>
      <c r="Q1423" s="13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>
        <f t="shared" si="89"/>
        <v>13</v>
      </c>
      <c r="Q1424" s="13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>
        <f t="shared" si="89"/>
        <v>100</v>
      </c>
      <c r="Q1425" s="13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>
        <f t="shared" si="89"/>
        <v>109.07</v>
      </c>
      <c r="Q1426" s="13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>
        <f t="shared" si="89"/>
        <v>0</v>
      </c>
      <c r="Q1427" s="13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>
        <f t="shared" si="89"/>
        <v>0</v>
      </c>
      <c r="Q1428" s="13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>
        <f t="shared" si="89"/>
        <v>104.75</v>
      </c>
      <c r="Q1429" s="13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>
        <f t="shared" si="89"/>
        <v>15</v>
      </c>
      <c r="Q1430" s="13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>
        <f t="shared" si="89"/>
        <v>0</v>
      </c>
      <c r="Q1431" s="13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>
        <f t="shared" si="89"/>
        <v>80.599999999999994</v>
      </c>
      <c r="Q1432" s="13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>
        <f t="shared" si="89"/>
        <v>115.55</v>
      </c>
      <c r="Q1433" s="13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>
        <f t="shared" si="89"/>
        <v>0</v>
      </c>
      <c r="Q1434" s="13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>
        <f t="shared" si="89"/>
        <v>80.5</v>
      </c>
      <c r="Q1435" s="13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>
        <f t="shared" si="89"/>
        <v>744.55</v>
      </c>
      <c r="Q1436" s="13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>
        <f t="shared" si="89"/>
        <v>7.5</v>
      </c>
      <c r="Q1437" s="13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>
        <f t="shared" si="89"/>
        <v>38.5</v>
      </c>
      <c r="Q1438" s="13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>
        <f t="shared" si="89"/>
        <v>36.68</v>
      </c>
      <c r="Q1439" s="13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>
        <f t="shared" si="89"/>
        <v>75</v>
      </c>
      <c r="Q1440" s="13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>
        <f t="shared" si="89"/>
        <v>30</v>
      </c>
      <c r="Q1441" s="13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>
        <f t="shared" si="89"/>
        <v>1</v>
      </c>
      <c r="Q1442" s="13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>
        <f t="shared" si="89"/>
        <v>673.33</v>
      </c>
      <c r="Q1443" s="13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>
        <f t="shared" si="89"/>
        <v>0</v>
      </c>
      <c r="Q1444" s="13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>
        <f t="shared" si="89"/>
        <v>0</v>
      </c>
      <c r="Q1445" s="13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>
        <f t="shared" si="89"/>
        <v>0</v>
      </c>
      <c r="Q1446" s="13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>
        <f t="shared" si="89"/>
        <v>0</v>
      </c>
      <c r="Q1447" s="13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>
        <f t="shared" si="89"/>
        <v>0</v>
      </c>
      <c r="Q1448" s="13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>
        <f t="shared" si="89"/>
        <v>25</v>
      </c>
      <c r="Q1449" s="13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>
        <f t="shared" si="89"/>
        <v>0</v>
      </c>
      <c r="Q1450" s="13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>
        <f t="shared" si="89"/>
        <v>0</v>
      </c>
      <c r="Q1451" s="13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>
        <f t="shared" si="89"/>
        <v>1</v>
      </c>
      <c r="Q1452" s="13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>
        <f t="shared" si="89"/>
        <v>1</v>
      </c>
      <c r="Q1453" s="13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>
        <f t="shared" si="89"/>
        <v>0</v>
      </c>
      <c r="Q1454" s="13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>
        <f t="shared" si="89"/>
        <v>0</v>
      </c>
      <c r="Q1455" s="13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>
        <f t="shared" si="89"/>
        <v>15</v>
      </c>
      <c r="Q1456" s="13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>
        <f t="shared" si="89"/>
        <v>225</v>
      </c>
      <c r="Q1457" s="13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>
        <f t="shared" si="89"/>
        <v>48.33</v>
      </c>
      <c r="Q1458" s="13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>
        <f t="shared" si="89"/>
        <v>0</v>
      </c>
      <c r="Q1459" s="13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>
        <f t="shared" si="89"/>
        <v>0</v>
      </c>
      <c r="Q1460" s="13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>
        <f t="shared" si="89"/>
        <v>0</v>
      </c>
      <c r="Q1461" s="13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>
        <f t="shared" si="89"/>
        <v>0</v>
      </c>
      <c r="Q1462" s="13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>
        <f t="shared" si="89"/>
        <v>44.67</v>
      </c>
      <c r="Q1463" s="13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>
        <f t="shared" si="89"/>
        <v>28.94</v>
      </c>
      <c r="Q1464" s="13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>
        <f t="shared" si="89"/>
        <v>35.44</v>
      </c>
      <c r="Q1465" s="13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>
        <f t="shared" si="89"/>
        <v>34.869999999999997</v>
      </c>
      <c r="Q1466" s="13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>
        <f t="shared" si="89"/>
        <v>52.62</v>
      </c>
      <c r="Q1467" s="13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>
        <f t="shared" si="89"/>
        <v>69.599999999999994</v>
      </c>
      <c r="Q1468" s="13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>
        <f t="shared" si="89"/>
        <v>76.72</v>
      </c>
      <c r="Q1469" s="13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>
        <f t="shared" si="89"/>
        <v>33.19</v>
      </c>
      <c r="Q1470" s="13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>
        <f t="shared" si="89"/>
        <v>149.46</v>
      </c>
      <c r="Q1471" s="13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>
        <f t="shared" si="89"/>
        <v>23.17</v>
      </c>
      <c r="Q1472" s="13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>
        <f t="shared" si="89"/>
        <v>96.88</v>
      </c>
      <c r="Q1473" s="13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88"/>
        <v>139</v>
      </c>
      <c r="P1474">
        <f t="shared" si="89"/>
        <v>103.2</v>
      </c>
      <c r="Q1474" s="13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92">ROUND(E1475/D1475*100,0)</f>
        <v>121</v>
      </c>
      <c r="P1475">
        <f t="shared" ref="P1475:P1538" si="93">IFERROR(ROUND(E1475/L1475,2),0)</f>
        <v>38.46</v>
      </c>
      <c r="Q1475" s="13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>
        <f t="shared" si="93"/>
        <v>44.32</v>
      </c>
      <c r="Q1476" s="13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>
        <f t="shared" si="93"/>
        <v>64.17</v>
      </c>
      <c r="Q1477" s="13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>
        <f t="shared" si="93"/>
        <v>43.33</v>
      </c>
      <c r="Q1478" s="13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>
        <f t="shared" si="93"/>
        <v>90.5</v>
      </c>
      <c r="Q1479" s="13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>
        <f t="shared" si="93"/>
        <v>29.19</v>
      </c>
      <c r="Q1480" s="13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>
        <f t="shared" si="93"/>
        <v>30.96</v>
      </c>
      <c r="Q1481" s="13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>
        <f t="shared" si="93"/>
        <v>92.16</v>
      </c>
      <c r="Q1482" s="13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>
        <f t="shared" si="93"/>
        <v>17.5</v>
      </c>
      <c r="Q1483" s="13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>
        <f t="shared" si="93"/>
        <v>5</v>
      </c>
      <c r="Q1484" s="13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>
        <f t="shared" si="93"/>
        <v>25</v>
      </c>
      <c r="Q1485" s="13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>
        <f t="shared" si="93"/>
        <v>0</v>
      </c>
      <c r="Q1486" s="13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>
        <f t="shared" si="93"/>
        <v>50</v>
      </c>
      <c r="Q1487" s="13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>
        <f t="shared" si="93"/>
        <v>16</v>
      </c>
      <c r="Q1488" s="13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>
        <f t="shared" si="93"/>
        <v>0</v>
      </c>
      <c r="Q1489" s="13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>
        <f t="shared" si="93"/>
        <v>60</v>
      </c>
      <c r="Q1490" s="13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>
        <f t="shared" si="93"/>
        <v>0</v>
      </c>
      <c r="Q1491" s="13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>
        <f t="shared" si="93"/>
        <v>47.11</v>
      </c>
      <c r="Q1492" s="13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>
        <f t="shared" si="93"/>
        <v>100</v>
      </c>
      <c r="Q1493" s="13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>
        <f t="shared" si="93"/>
        <v>15</v>
      </c>
      <c r="Q1494" s="13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>
        <f t="shared" si="93"/>
        <v>0</v>
      </c>
      <c r="Q1495" s="13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>
        <f t="shared" si="93"/>
        <v>40.450000000000003</v>
      </c>
      <c r="Q1496" s="13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>
        <f t="shared" si="93"/>
        <v>0</v>
      </c>
      <c r="Q1497" s="13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>
        <f t="shared" si="93"/>
        <v>0</v>
      </c>
      <c r="Q1498" s="13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>
        <f t="shared" si="93"/>
        <v>1</v>
      </c>
      <c r="Q1499" s="13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>
        <f t="shared" si="93"/>
        <v>19</v>
      </c>
      <c r="Q1500" s="13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>
        <f t="shared" si="93"/>
        <v>5</v>
      </c>
      <c r="Q1501" s="13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>
        <f t="shared" si="93"/>
        <v>46.73</v>
      </c>
      <c r="Q1502" s="13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>
        <f t="shared" si="93"/>
        <v>97.73</v>
      </c>
      <c r="Q1503" s="13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>
        <f t="shared" si="93"/>
        <v>67.84</v>
      </c>
      <c r="Q1504" s="13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>
        <f t="shared" si="93"/>
        <v>56.98</v>
      </c>
      <c r="Q1505" s="13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>
        <f t="shared" si="93"/>
        <v>67.16</v>
      </c>
      <c r="Q1506" s="13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>
        <f t="shared" si="93"/>
        <v>48.04</v>
      </c>
      <c r="Q1507" s="13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>
        <f t="shared" si="93"/>
        <v>38.86</v>
      </c>
      <c r="Q1508" s="13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>
        <f t="shared" si="93"/>
        <v>78.180000000000007</v>
      </c>
      <c r="Q1509" s="13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>
        <f t="shared" si="93"/>
        <v>97.11</v>
      </c>
      <c r="Q1510" s="13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>
        <f t="shared" si="93"/>
        <v>110.39</v>
      </c>
      <c r="Q1511" s="13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>
        <f t="shared" si="93"/>
        <v>39.92</v>
      </c>
      <c r="Q1512" s="13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>
        <f t="shared" si="93"/>
        <v>75.98</v>
      </c>
      <c r="Q1513" s="13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>
        <f t="shared" si="93"/>
        <v>58.38</v>
      </c>
      <c r="Q1514" s="13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>
        <f t="shared" si="93"/>
        <v>55.82</v>
      </c>
      <c r="Q1515" s="13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>
        <f t="shared" si="93"/>
        <v>151.24</v>
      </c>
      <c r="Q1516" s="13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>
        <f t="shared" si="93"/>
        <v>849.67</v>
      </c>
      <c r="Q1517" s="13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>
        <f t="shared" si="93"/>
        <v>159.24</v>
      </c>
      <c r="Q1518" s="13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>
        <f t="shared" si="93"/>
        <v>39.51</v>
      </c>
      <c r="Q1519" s="13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>
        <f t="shared" si="93"/>
        <v>130.53</v>
      </c>
      <c r="Q1520" s="13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>
        <f t="shared" si="93"/>
        <v>64.16</v>
      </c>
      <c r="Q1521" s="13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>
        <f t="shared" si="93"/>
        <v>111.53</v>
      </c>
      <c r="Q1522" s="13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>
        <f t="shared" si="93"/>
        <v>170.45</v>
      </c>
      <c r="Q1523" s="13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>
        <f t="shared" si="93"/>
        <v>133.74</v>
      </c>
      <c r="Q1524" s="13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>
        <f t="shared" si="93"/>
        <v>95.83</v>
      </c>
      <c r="Q1525" s="13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>
        <f t="shared" si="93"/>
        <v>221.79</v>
      </c>
      <c r="Q1526" s="13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>
        <f t="shared" si="93"/>
        <v>32.32</v>
      </c>
      <c r="Q1527" s="13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>
        <f t="shared" si="93"/>
        <v>98.84</v>
      </c>
      <c r="Q1528" s="13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>
        <f t="shared" si="93"/>
        <v>55.22</v>
      </c>
      <c r="Q1529" s="13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>
        <f t="shared" si="93"/>
        <v>52.79</v>
      </c>
      <c r="Q1530" s="13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>
        <f t="shared" si="93"/>
        <v>135.66999999999999</v>
      </c>
      <c r="Q1531" s="13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>
        <f t="shared" si="93"/>
        <v>53.99</v>
      </c>
      <c r="Q1532" s="13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>
        <f t="shared" si="93"/>
        <v>56.64</v>
      </c>
      <c r="Q1533" s="13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>
        <f t="shared" si="93"/>
        <v>82.32</v>
      </c>
      <c r="Q1534" s="13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>
        <f t="shared" si="93"/>
        <v>88.26</v>
      </c>
      <c r="Q1535" s="13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>
        <f t="shared" si="93"/>
        <v>84.91</v>
      </c>
      <c r="Q1536" s="13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>
        <f t="shared" si="93"/>
        <v>48.15</v>
      </c>
      <c r="Q1537" s="13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92"/>
        <v>250</v>
      </c>
      <c r="P1538">
        <f t="shared" si="93"/>
        <v>66.02</v>
      </c>
      <c r="Q1538" s="13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96">ROUND(E1539/D1539*100,0)</f>
        <v>180</v>
      </c>
      <c r="P1539">
        <f t="shared" ref="P1539:P1602" si="97">IFERROR(ROUND(E1539/L1539,2),0)</f>
        <v>96.38</v>
      </c>
      <c r="Q1539" s="13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>
        <f t="shared" si="97"/>
        <v>156.16999999999999</v>
      </c>
      <c r="Q1540" s="13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>
        <f t="shared" si="97"/>
        <v>95.76</v>
      </c>
      <c r="Q1541" s="13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>
        <f t="shared" si="97"/>
        <v>180.41</v>
      </c>
      <c r="Q1542" s="13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>
        <f t="shared" si="97"/>
        <v>3</v>
      </c>
      <c r="Q1543" s="13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>
        <f t="shared" si="97"/>
        <v>20</v>
      </c>
      <c r="Q1544" s="13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>
        <f t="shared" si="97"/>
        <v>10</v>
      </c>
      <c r="Q1545" s="13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>
        <f t="shared" si="97"/>
        <v>0</v>
      </c>
      <c r="Q1546" s="13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>
        <f t="shared" si="97"/>
        <v>1</v>
      </c>
      <c r="Q1547" s="13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>
        <f t="shared" si="97"/>
        <v>26.27</v>
      </c>
      <c r="Q1548" s="13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>
        <f t="shared" si="97"/>
        <v>0</v>
      </c>
      <c r="Q1549" s="13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>
        <f t="shared" si="97"/>
        <v>60</v>
      </c>
      <c r="Q1550" s="13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>
        <f t="shared" si="97"/>
        <v>28.33</v>
      </c>
      <c r="Q1551" s="13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>
        <f t="shared" si="97"/>
        <v>14.43</v>
      </c>
      <c r="Q1552" s="13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>
        <f t="shared" si="97"/>
        <v>0</v>
      </c>
      <c r="Q1553" s="13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>
        <f t="shared" si="97"/>
        <v>132.19</v>
      </c>
      <c r="Q1554" s="13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>
        <f t="shared" si="97"/>
        <v>0</v>
      </c>
      <c r="Q1555" s="13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>
        <f t="shared" si="97"/>
        <v>0</v>
      </c>
      <c r="Q1556" s="13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>
        <f t="shared" si="97"/>
        <v>0</v>
      </c>
      <c r="Q1557" s="13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>
        <f t="shared" si="97"/>
        <v>56.42</v>
      </c>
      <c r="Q1558" s="13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>
        <f t="shared" si="97"/>
        <v>100</v>
      </c>
      <c r="Q1559" s="13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>
        <f t="shared" si="97"/>
        <v>11.67</v>
      </c>
      <c r="Q1560" s="13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>
        <f t="shared" si="97"/>
        <v>50</v>
      </c>
      <c r="Q1561" s="13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>
        <f t="shared" si="97"/>
        <v>23.5</v>
      </c>
      <c r="Q1562" s="13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>
        <f t="shared" si="97"/>
        <v>67</v>
      </c>
      <c r="Q1563" s="13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>
        <f t="shared" si="97"/>
        <v>0</v>
      </c>
      <c r="Q1564" s="13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>
        <f t="shared" si="97"/>
        <v>42.5</v>
      </c>
      <c r="Q1565" s="13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>
        <f t="shared" si="97"/>
        <v>10</v>
      </c>
      <c r="Q1566" s="13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>
        <f t="shared" si="97"/>
        <v>100</v>
      </c>
      <c r="Q1567" s="13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>
        <f t="shared" si="97"/>
        <v>108.05</v>
      </c>
      <c r="Q1568" s="13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>
        <f t="shared" si="97"/>
        <v>26.92</v>
      </c>
      <c r="Q1569" s="13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>
        <f t="shared" si="97"/>
        <v>155</v>
      </c>
      <c r="Q1570" s="13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>
        <f t="shared" si="97"/>
        <v>0</v>
      </c>
      <c r="Q1571" s="13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>
        <f t="shared" si="97"/>
        <v>47.77</v>
      </c>
      <c r="Q1572" s="13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>
        <f t="shared" si="97"/>
        <v>20</v>
      </c>
      <c r="Q1573" s="13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>
        <f t="shared" si="97"/>
        <v>41.67</v>
      </c>
      <c r="Q1574" s="13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>
        <f t="shared" si="97"/>
        <v>74.33</v>
      </c>
      <c r="Q1575" s="13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>
        <f t="shared" si="97"/>
        <v>84.33</v>
      </c>
      <c r="Q1576" s="13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>
        <f t="shared" si="97"/>
        <v>65.459999999999994</v>
      </c>
      <c r="Q1577" s="13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>
        <f t="shared" si="97"/>
        <v>65</v>
      </c>
      <c r="Q1578" s="13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>
        <f t="shared" si="97"/>
        <v>27.5</v>
      </c>
      <c r="Q1579" s="13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>
        <f t="shared" si="97"/>
        <v>51.25</v>
      </c>
      <c r="Q1580" s="13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>
        <f t="shared" si="97"/>
        <v>14</v>
      </c>
      <c r="Q1581" s="13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>
        <f t="shared" si="97"/>
        <v>0</v>
      </c>
      <c r="Q1582" s="13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>
        <f t="shared" si="97"/>
        <v>5</v>
      </c>
      <c r="Q1583" s="13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>
        <f t="shared" si="97"/>
        <v>31</v>
      </c>
      <c r="Q1584" s="13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>
        <f t="shared" si="97"/>
        <v>15</v>
      </c>
      <c r="Q1585" s="13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>
        <f t="shared" si="97"/>
        <v>0</v>
      </c>
      <c r="Q1586" s="13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>
        <f t="shared" si="97"/>
        <v>131.66999999999999</v>
      </c>
      <c r="Q1587" s="13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>
        <f t="shared" si="97"/>
        <v>0</v>
      </c>
      <c r="Q1588" s="13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>
        <f t="shared" si="97"/>
        <v>1</v>
      </c>
      <c r="Q1589" s="13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>
        <f t="shared" si="97"/>
        <v>0</v>
      </c>
      <c r="Q1590" s="13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>
        <f t="shared" si="97"/>
        <v>0</v>
      </c>
      <c r="Q1591" s="13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>
        <f t="shared" si="97"/>
        <v>510</v>
      </c>
      <c r="Q1592" s="13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>
        <f t="shared" si="97"/>
        <v>44.48</v>
      </c>
      <c r="Q1593" s="13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>
        <f t="shared" si="97"/>
        <v>0</v>
      </c>
      <c r="Q1594" s="13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>
        <f t="shared" si="97"/>
        <v>1</v>
      </c>
      <c r="Q1595" s="13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>
        <f t="shared" si="97"/>
        <v>20.5</v>
      </c>
      <c r="Q1596" s="13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>
        <f t="shared" si="97"/>
        <v>40</v>
      </c>
      <c r="Q1597" s="13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>
        <f t="shared" si="97"/>
        <v>25</v>
      </c>
      <c r="Q1598" s="13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>
        <f t="shared" si="97"/>
        <v>0</v>
      </c>
      <c r="Q1599" s="13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>
        <f t="shared" si="97"/>
        <v>1</v>
      </c>
      <c r="Q1600" s="13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>
        <f t="shared" si="97"/>
        <v>0</v>
      </c>
      <c r="Q1601" s="13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96"/>
        <v>7</v>
      </c>
      <c r="P1602">
        <f t="shared" si="97"/>
        <v>40.78</v>
      </c>
      <c r="Q1602" s="13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00">ROUND(E1603/D1603*100,0)</f>
        <v>108</v>
      </c>
      <c r="P1603">
        <f t="shared" ref="P1603:P1666" si="101">IFERROR(ROUND(E1603/L1603,2),0)</f>
        <v>48.33</v>
      </c>
      <c r="Q1603" s="13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>
        <f t="shared" si="101"/>
        <v>46.95</v>
      </c>
      <c r="Q1604" s="13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>
        <f t="shared" si="101"/>
        <v>66.69</v>
      </c>
      <c r="Q1605" s="13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>
        <f t="shared" si="101"/>
        <v>48.84</v>
      </c>
      <c r="Q1606" s="13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>
        <f t="shared" si="101"/>
        <v>137.31</v>
      </c>
      <c r="Q1607" s="13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>
        <f t="shared" si="101"/>
        <v>87.83</v>
      </c>
      <c r="Q1608" s="13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>
        <f t="shared" si="101"/>
        <v>70.790000000000006</v>
      </c>
      <c r="Q1609" s="13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>
        <f t="shared" si="101"/>
        <v>52.83</v>
      </c>
      <c r="Q1610" s="13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>
        <f t="shared" si="101"/>
        <v>443.75</v>
      </c>
      <c r="Q1611" s="13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>
        <f t="shared" si="101"/>
        <v>48.54</v>
      </c>
      <c r="Q1612" s="13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>
        <f t="shared" si="101"/>
        <v>37.07</v>
      </c>
      <c r="Q1613" s="13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>
        <f t="shared" si="101"/>
        <v>50</v>
      </c>
      <c r="Q1614" s="13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>
        <f t="shared" si="101"/>
        <v>39.04</v>
      </c>
      <c r="Q1615" s="13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>
        <f t="shared" si="101"/>
        <v>66.69</v>
      </c>
      <c r="Q1616" s="13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>
        <f t="shared" si="101"/>
        <v>67.13</v>
      </c>
      <c r="Q1617" s="13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>
        <f t="shared" si="101"/>
        <v>66.37</v>
      </c>
      <c r="Q1618" s="13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>
        <f t="shared" si="101"/>
        <v>64.62</v>
      </c>
      <c r="Q1619" s="13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>
        <f t="shared" si="101"/>
        <v>58.37</v>
      </c>
      <c r="Q1620" s="13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>
        <f t="shared" si="101"/>
        <v>86.96</v>
      </c>
      <c r="Q1621" s="13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>
        <f t="shared" si="101"/>
        <v>66.47</v>
      </c>
      <c r="Q1622" s="13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>
        <f t="shared" si="101"/>
        <v>163.78</v>
      </c>
      <c r="Q1623" s="13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>
        <f t="shared" si="101"/>
        <v>107.98</v>
      </c>
      <c r="Q1624" s="13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>
        <f t="shared" si="101"/>
        <v>42.11</v>
      </c>
      <c r="Q1625" s="13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>
        <f t="shared" si="101"/>
        <v>47.2</v>
      </c>
      <c r="Q1626" s="13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>
        <f t="shared" si="101"/>
        <v>112.02</v>
      </c>
      <c r="Q1627" s="13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>
        <f t="shared" si="101"/>
        <v>74.95</v>
      </c>
      <c r="Q1628" s="13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>
        <f t="shared" si="101"/>
        <v>61.58</v>
      </c>
      <c r="Q1629" s="13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>
        <f t="shared" si="101"/>
        <v>45.88</v>
      </c>
      <c r="Q1630" s="13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>
        <f t="shared" si="101"/>
        <v>75.849999999999994</v>
      </c>
      <c r="Q1631" s="13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>
        <f t="shared" si="101"/>
        <v>84.21</v>
      </c>
      <c r="Q1632" s="13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>
        <f t="shared" si="101"/>
        <v>117.23</v>
      </c>
      <c r="Q1633" s="13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>
        <f t="shared" si="101"/>
        <v>86.49</v>
      </c>
      <c r="Q1634" s="13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>
        <f t="shared" si="101"/>
        <v>172.41</v>
      </c>
      <c r="Q1635" s="13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>
        <f t="shared" si="101"/>
        <v>62.81</v>
      </c>
      <c r="Q1636" s="13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>
        <f t="shared" si="101"/>
        <v>67.73</v>
      </c>
      <c r="Q1637" s="13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>
        <f t="shared" si="101"/>
        <v>53.56</v>
      </c>
      <c r="Q1638" s="13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>
        <f t="shared" si="101"/>
        <v>34.6</v>
      </c>
      <c r="Q1639" s="13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>
        <f t="shared" si="101"/>
        <v>38.89</v>
      </c>
      <c r="Q1640" s="13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>
        <f t="shared" si="101"/>
        <v>94.74</v>
      </c>
      <c r="Q1641" s="13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>
        <f t="shared" si="101"/>
        <v>39.97</v>
      </c>
      <c r="Q1642" s="13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>
        <f t="shared" si="101"/>
        <v>97.5</v>
      </c>
      <c r="Q1643" s="13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>
        <f t="shared" si="101"/>
        <v>42.86</v>
      </c>
      <c r="Q1644" s="13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>
        <f t="shared" si="101"/>
        <v>168.51</v>
      </c>
      <c r="Q1645" s="13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>
        <f t="shared" si="101"/>
        <v>85.55</v>
      </c>
      <c r="Q1646" s="13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>
        <f t="shared" si="101"/>
        <v>554</v>
      </c>
      <c r="Q1647" s="13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>
        <f t="shared" si="101"/>
        <v>26.55</v>
      </c>
      <c r="Q1648" s="13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>
        <f t="shared" si="101"/>
        <v>113.83</v>
      </c>
      <c r="Q1649" s="13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>
        <f t="shared" si="101"/>
        <v>32.01</v>
      </c>
      <c r="Q1650" s="13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>
        <f t="shared" si="101"/>
        <v>47.19</v>
      </c>
      <c r="Q1651" s="13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>
        <f t="shared" si="101"/>
        <v>88.47</v>
      </c>
      <c r="Q1652" s="13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>
        <f t="shared" si="101"/>
        <v>100.75</v>
      </c>
      <c r="Q1653" s="13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>
        <f t="shared" si="101"/>
        <v>64.709999999999994</v>
      </c>
      <c r="Q1654" s="13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>
        <f t="shared" si="101"/>
        <v>51.85</v>
      </c>
      <c r="Q1655" s="13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>
        <f t="shared" si="101"/>
        <v>38.79</v>
      </c>
      <c r="Q1656" s="13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>
        <f t="shared" si="101"/>
        <v>44.65</v>
      </c>
      <c r="Q1657" s="13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>
        <f t="shared" si="101"/>
        <v>156.77000000000001</v>
      </c>
      <c r="Q1658" s="13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>
        <f t="shared" si="101"/>
        <v>118.7</v>
      </c>
      <c r="Q1659" s="13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>
        <f t="shared" si="101"/>
        <v>74.150000000000006</v>
      </c>
      <c r="Q1660" s="13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>
        <f t="shared" si="101"/>
        <v>12.53</v>
      </c>
      <c r="Q1661" s="13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>
        <f t="shared" si="101"/>
        <v>27.86</v>
      </c>
      <c r="Q1662" s="13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>
        <f t="shared" si="101"/>
        <v>80.180000000000007</v>
      </c>
      <c r="Q1663" s="13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>
        <f t="shared" si="101"/>
        <v>132.44</v>
      </c>
      <c r="Q1664" s="13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>
        <f t="shared" si="101"/>
        <v>33.75</v>
      </c>
      <c r="Q1665" s="13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00"/>
        <v>122</v>
      </c>
      <c r="P1666">
        <f t="shared" si="101"/>
        <v>34.380000000000003</v>
      </c>
      <c r="Q1666" s="13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04">ROUND(E1667/D1667*100,0)</f>
        <v>119</v>
      </c>
      <c r="P1667">
        <f t="shared" ref="P1667:P1730" si="105">IFERROR(ROUND(E1667/L1667,2),0)</f>
        <v>44.96</v>
      </c>
      <c r="Q1667" s="13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>
        <f t="shared" si="105"/>
        <v>41.04</v>
      </c>
      <c r="Q1668" s="13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>
        <f t="shared" si="105"/>
        <v>52.6</v>
      </c>
      <c r="Q1669" s="13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>
        <f t="shared" si="105"/>
        <v>70.78</v>
      </c>
      <c r="Q1670" s="13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>
        <f t="shared" si="105"/>
        <v>53.75</v>
      </c>
      <c r="Q1671" s="13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>
        <f t="shared" si="105"/>
        <v>44.61</v>
      </c>
      <c r="Q1672" s="13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>
        <f t="shared" si="105"/>
        <v>26.15</v>
      </c>
      <c r="Q1673" s="13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>
        <f t="shared" si="105"/>
        <v>39.18</v>
      </c>
      <c r="Q1674" s="13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>
        <f t="shared" si="105"/>
        <v>45.59</v>
      </c>
      <c r="Q1675" s="13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>
        <f t="shared" si="105"/>
        <v>89.25</v>
      </c>
      <c r="Q1676" s="13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>
        <f t="shared" si="105"/>
        <v>40.42</v>
      </c>
      <c r="Q1677" s="13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>
        <f t="shared" si="105"/>
        <v>82.38</v>
      </c>
      <c r="Q1678" s="13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>
        <f t="shared" si="105"/>
        <v>159.52000000000001</v>
      </c>
      <c r="Q1679" s="13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>
        <f t="shared" si="105"/>
        <v>36.24</v>
      </c>
      <c r="Q1680" s="13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>
        <f t="shared" si="105"/>
        <v>62.5</v>
      </c>
      <c r="Q1681" s="13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>
        <f t="shared" si="105"/>
        <v>47</v>
      </c>
      <c r="Q1682" s="13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>
        <f t="shared" si="105"/>
        <v>74.58</v>
      </c>
      <c r="Q1683" s="13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>
        <f t="shared" si="105"/>
        <v>0</v>
      </c>
      <c r="Q1684" s="13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>
        <f t="shared" si="105"/>
        <v>76</v>
      </c>
      <c r="Q1685" s="13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>
        <f t="shared" si="105"/>
        <v>86.44</v>
      </c>
      <c r="Q1686" s="13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>
        <f t="shared" si="105"/>
        <v>24</v>
      </c>
      <c r="Q1687" s="13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>
        <f t="shared" si="105"/>
        <v>18</v>
      </c>
      <c r="Q1688" s="13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>
        <f t="shared" si="105"/>
        <v>80.13</v>
      </c>
      <c r="Q1689" s="13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>
        <f t="shared" si="105"/>
        <v>253.14</v>
      </c>
      <c r="Q1690" s="13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>
        <f t="shared" si="105"/>
        <v>171.43</v>
      </c>
      <c r="Q1691" s="13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>
        <f t="shared" si="105"/>
        <v>57.73</v>
      </c>
      <c r="Q1692" s="13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>
        <f t="shared" si="105"/>
        <v>264.26</v>
      </c>
      <c r="Q1693" s="13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>
        <f t="shared" si="105"/>
        <v>159.33000000000001</v>
      </c>
      <c r="Q1694" s="13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>
        <f t="shared" si="105"/>
        <v>35</v>
      </c>
      <c r="Q1695" s="13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>
        <f t="shared" si="105"/>
        <v>5</v>
      </c>
      <c r="Q1696" s="13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>
        <f t="shared" si="105"/>
        <v>61.09</v>
      </c>
      <c r="Q1697" s="13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>
        <f t="shared" si="105"/>
        <v>0</v>
      </c>
      <c r="Q1698" s="13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>
        <f t="shared" si="105"/>
        <v>114.82</v>
      </c>
      <c r="Q1699" s="13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>
        <f t="shared" si="105"/>
        <v>0</v>
      </c>
      <c r="Q1700" s="13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>
        <f t="shared" si="105"/>
        <v>54</v>
      </c>
      <c r="Q1701" s="13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>
        <f t="shared" si="105"/>
        <v>65.97</v>
      </c>
      <c r="Q1702" s="13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>
        <f t="shared" si="105"/>
        <v>5</v>
      </c>
      <c r="Q1703" s="13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>
        <f t="shared" si="105"/>
        <v>1</v>
      </c>
      <c r="Q1704" s="13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>
        <f t="shared" si="105"/>
        <v>25.5</v>
      </c>
      <c r="Q1705" s="13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>
        <f t="shared" si="105"/>
        <v>118.36</v>
      </c>
      <c r="Q1706" s="13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>
        <f t="shared" si="105"/>
        <v>0</v>
      </c>
      <c r="Q1707" s="13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>
        <f t="shared" si="105"/>
        <v>0</v>
      </c>
      <c r="Q1708" s="13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>
        <f t="shared" si="105"/>
        <v>54.11</v>
      </c>
      <c r="Q1709" s="13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>
        <f t="shared" si="105"/>
        <v>0</v>
      </c>
      <c r="Q1710" s="13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>
        <f t="shared" si="105"/>
        <v>21.25</v>
      </c>
      <c r="Q1711" s="13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>
        <f t="shared" si="105"/>
        <v>34</v>
      </c>
      <c r="Q1712" s="13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>
        <f t="shared" si="105"/>
        <v>525</v>
      </c>
      <c r="Q1713" s="13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>
        <f t="shared" si="105"/>
        <v>0</v>
      </c>
      <c r="Q1714" s="13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>
        <f t="shared" si="105"/>
        <v>50</v>
      </c>
      <c r="Q1715" s="13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>
        <f t="shared" si="105"/>
        <v>115.71</v>
      </c>
      <c r="Q1716" s="13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>
        <f t="shared" si="105"/>
        <v>5.5</v>
      </c>
      <c r="Q1717" s="13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>
        <f t="shared" si="105"/>
        <v>50</v>
      </c>
      <c r="Q1718" s="13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>
        <f t="shared" si="105"/>
        <v>34.020000000000003</v>
      </c>
      <c r="Q1719" s="13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>
        <f t="shared" si="105"/>
        <v>37.5</v>
      </c>
      <c r="Q1720" s="13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>
        <f t="shared" si="105"/>
        <v>11.67</v>
      </c>
      <c r="Q1721" s="13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>
        <f t="shared" si="105"/>
        <v>28.13</v>
      </c>
      <c r="Q1722" s="13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>
        <f t="shared" si="105"/>
        <v>0</v>
      </c>
      <c r="Q1723" s="13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>
        <f t="shared" si="105"/>
        <v>1</v>
      </c>
      <c r="Q1724" s="13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>
        <f t="shared" si="105"/>
        <v>216.67</v>
      </c>
      <c r="Q1725" s="13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>
        <f t="shared" si="105"/>
        <v>8.75</v>
      </c>
      <c r="Q1726" s="13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>
        <f t="shared" si="105"/>
        <v>62.22</v>
      </c>
      <c r="Q1727" s="13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>
        <f t="shared" si="105"/>
        <v>137.25</v>
      </c>
      <c r="Q1728" s="13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>
        <f t="shared" si="105"/>
        <v>1</v>
      </c>
      <c r="Q1729" s="13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04"/>
        <v>68</v>
      </c>
      <c r="P1730">
        <f t="shared" si="105"/>
        <v>122.14</v>
      </c>
      <c r="Q1730" s="13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08">ROUND(E1731/D1731*100,0)</f>
        <v>0</v>
      </c>
      <c r="P1731">
        <f t="shared" ref="P1731:P1794" si="109">IFERROR(ROUND(E1731/L1731,2),0)</f>
        <v>0</v>
      </c>
      <c r="Q1731" s="13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>
        <f t="shared" si="109"/>
        <v>0</v>
      </c>
      <c r="Q1732" s="13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>
        <f t="shared" si="109"/>
        <v>0</v>
      </c>
      <c r="Q1733" s="13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>
        <f t="shared" si="109"/>
        <v>0</v>
      </c>
      <c r="Q1734" s="13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>
        <f t="shared" si="109"/>
        <v>0</v>
      </c>
      <c r="Q1735" s="13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>
        <f t="shared" si="109"/>
        <v>1</v>
      </c>
      <c r="Q1736" s="13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>
        <f t="shared" si="109"/>
        <v>55</v>
      </c>
      <c r="Q1737" s="13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>
        <f t="shared" si="109"/>
        <v>22</v>
      </c>
      <c r="Q1738" s="13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>
        <f t="shared" si="109"/>
        <v>56.67</v>
      </c>
      <c r="Q1739" s="13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>
        <f t="shared" si="109"/>
        <v>20</v>
      </c>
      <c r="Q1740" s="13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>
        <f t="shared" si="109"/>
        <v>1</v>
      </c>
      <c r="Q1741" s="13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>
        <f t="shared" si="109"/>
        <v>0</v>
      </c>
      <c r="Q1742" s="13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>
        <f t="shared" si="109"/>
        <v>25.58</v>
      </c>
      <c r="Q1743" s="13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>
        <f t="shared" si="109"/>
        <v>63.97</v>
      </c>
      <c r="Q1744" s="13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>
        <f t="shared" si="109"/>
        <v>89.93</v>
      </c>
      <c r="Q1745" s="13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>
        <f t="shared" si="109"/>
        <v>93.07</v>
      </c>
      <c r="Q1746" s="13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>
        <f t="shared" si="109"/>
        <v>89.67</v>
      </c>
      <c r="Q1747" s="13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>
        <f t="shared" si="109"/>
        <v>207.62</v>
      </c>
      <c r="Q1748" s="13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>
        <f t="shared" si="109"/>
        <v>59.41</v>
      </c>
      <c r="Q1749" s="13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>
        <f t="shared" si="109"/>
        <v>358.97</v>
      </c>
      <c r="Q1750" s="13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>
        <f t="shared" si="109"/>
        <v>94.74</v>
      </c>
      <c r="Q1751" s="13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>
        <f t="shared" si="109"/>
        <v>80.650000000000006</v>
      </c>
      <c r="Q1752" s="13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>
        <f t="shared" si="109"/>
        <v>168.69</v>
      </c>
      <c r="Q1753" s="13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>
        <f t="shared" si="109"/>
        <v>34.69</v>
      </c>
      <c r="Q1754" s="13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>
        <f t="shared" si="109"/>
        <v>462.86</v>
      </c>
      <c r="Q1755" s="13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>
        <f t="shared" si="109"/>
        <v>104.39</v>
      </c>
      <c r="Q1756" s="13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>
        <f t="shared" si="109"/>
        <v>7.5</v>
      </c>
      <c r="Q1757" s="13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>
        <f t="shared" si="109"/>
        <v>47.13</v>
      </c>
      <c r="Q1758" s="13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>
        <f t="shared" si="109"/>
        <v>414.29</v>
      </c>
      <c r="Q1759" s="13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>
        <f t="shared" si="109"/>
        <v>42.48</v>
      </c>
      <c r="Q1760" s="13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>
        <f t="shared" si="109"/>
        <v>108.78</v>
      </c>
      <c r="Q1761" s="13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>
        <f t="shared" si="109"/>
        <v>81.099999999999994</v>
      </c>
      <c r="Q1762" s="13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>
        <f t="shared" si="109"/>
        <v>51.67</v>
      </c>
      <c r="Q1763" s="13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>
        <f t="shared" si="109"/>
        <v>35.4</v>
      </c>
      <c r="Q1764" s="13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>
        <f t="shared" si="109"/>
        <v>103.64</v>
      </c>
      <c r="Q1765" s="13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>
        <f t="shared" si="109"/>
        <v>55.28</v>
      </c>
      <c r="Q1766" s="13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>
        <f t="shared" si="109"/>
        <v>72.17</v>
      </c>
      <c r="Q1767" s="13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>
        <f t="shared" si="109"/>
        <v>0</v>
      </c>
      <c r="Q1768" s="13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>
        <f t="shared" si="109"/>
        <v>58.62</v>
      </c>
      <c r="Q1769" s="13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>
        <f t="shared" si="109"/>
        <v>12.47</v>
      </c>
      <c r="Q1770" s="13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>
        <f t="shared" si="109"/>
        <v>49.14</v>
      </c>
      <c r="Q1771" s="13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>
        <f t="shared" si="109"/>
        <v>150.5</v>
      </c>
      <c r="Q1772" s="13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>
        <f t="shared" si="109"/>
        <v>35.799999999999997</v>
      </c>
      <c r="Q1773" s="13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>
        <f t="shared" si="109"/>
        <v>45.16</v>
      </c>
      <c r="Q1774" s="13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>
        <f t="shared" si="109"/>
        <v>98.79</v>
      </c>
      <c r="Q1775" s="13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>
        <f t="shared" si="109"/>
        <v>88.31</v>
      </c>
      <c r="Q1776" s="13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>
        <f t="shared" si="109"/>
        <v>170.63</v>
      </c>
      <c r="Q1777" s="13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>
        <f t="shared" si="109"/>
        <v>83.75</v>
      </c>
      <c r="Q1778" s="13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>
        <f t="shared" si="109"/>
        <v>65.099999999999994</v>
      </c>
      <c r="Q1779" s="13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>
        <f t="shared" si="109"/>
        <v>66.33</v>
      </c>
      <c r="Q1780" s="13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>
        <f t="shared" si="109"/>
        <v>104.89</v>
      </c>
      <c r="Q1781" s="13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>
        <f t="shared" si="109"/>
        <v>78.44</v>
      </c>
      <c r="Q1782" s="13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>
        <f t="shared" si="109"/>
        <v>59.04</v>
      </c>
      <c r="Q1783" s="13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>
        <f t="shared" si="109"/>
        <v>71.34</v>
      </c>
      <c r="Q1784" s="13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>
        <f t="shared" si="109"/>
        <v>51.23</v>
      </c>
      <c r="Q1785" s="13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>
        <f t="shared" si="109"/>
        <v>60.24</v>
      </c>
      <c r="Q1786" s="13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>
        <f t="shared" si="109"/>
        <v>44.94</v>
      </c>
      <c r="Q1787" s="13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>
        <f t="shared" si="109"/>
        <v>31.21</v>
      </c>
      <c r="Q1788" s="13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>
        <f t="shared" si="109"/>
        <v>63.88</v>
      </c>
      <c r="Q1789" s="13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>
        <f t="shared" si="109"/>
        <v>19</v>
      </c>
      <c r="Q1790" s="13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>
        <f t="shared" si="109"/>
        <v>10</v>
      </c>
      <c r="Q1791" s="13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>
        <f t="shared" si="109"/>
        <v>109.07</v>
      </c>
      <c r="Q1792" s="13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>
        <f t="shared" si="109"/>
        <v>26.75</v>
      </c>
      <c r="Q1793" s="13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08"/>
        <v>61</v>
      </c>
      <c r="P1794">
        <f t="shared" si="109"/>
        <v>109.94</v>
      </c>
      <c r="Q1794" s="13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12">ROUND(E1795/D1795*100,0)</f>
        <v>1</v>
      </c>
      <c r="P1795">
        <f t="shared" ref="P1795:P1858" si="113">IFERROR(ROUND(E1795/L1795,2),0)</f>
        <v>20</v>
      </c>
      <c r="Q1795" s="13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>
        <f t="shared" si="113"/>
        <v>55.39</v>
      </c>
      <c r="Q1796" s="13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>
        <f t="shared" si="113"/>
        <v>133.9</v>
      </c>
      <c r="Q1797" s="13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>
        <f t="shared" si="113"/>
        <v>48.72</v>
      </c>
      <c r="Q1798" s="13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>
        <f t="shared" si="113"/>
        <v>48.25</v>
      </c>
      <c r="Q1799" s="13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>
        <f t="shared" si="113"/>
        <v>58.97</v>
      </c>
      <c r="Q1800" s="13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>
        <f t="shared" si="113"/>
        <v>11.64</v>
      </c>
      <c r="Q1801" s="13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>
        <f t="shared" si="113"/>
        <v>83.72</v>
      </c>
      <c r="Q1802" s="13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>
        <f t="shared" si="113"/>
        <v>63.65</v>
      </c>
      <c r="Q1803" s="13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>
        <f t="shared" si="113"/>
        <v>94.28</v>
      </c>
      <c r="Q1804" s="13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>
        <f t="shared" si="113"/>
        <v>71.87</v>
      </c>
      <c r="Q1805" s="13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>
        <f t="shared" si="113"/>
        <v>104.85</v>
      </c>
      <c r="Q1806" s="13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>
        <f t="shared" si="113"/>
        <v>67.14</v>
      </c>
      <c r="Q1807" s="13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>
        <f t="shared" si="113"/>
        <v>73.88</v>
      </c>
      <c r="Q1808" s="13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>
        <f t="shared" si="113"/>
        <v>69.13</v>
      </c>
      <c r="Q1809" s="13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>
        <f t="shared" si="113"/>
        <v>120.77</v>
      </c>
      <c r="Q1810" s="13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>
        <f t="shared" si="113"/>
        <v>42.22</v>
      </c>
      <c r="Q1811" s="13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>
        <f t="shared" si="113"/>
        <v>7.5</v>
      </c>
      <c r="Q1812" s="13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>
        <f t="shared" si="113"/>
        <v>1.54</v>
      </c>
      <c r="Q1813" s="13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>
        <f t="shared" si="113"/>
        <v>37.61</v>
      </c>
      <c r="Q1814" s="13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>
        <f t="shared" si="113"/>
        <v>0</v>
      </c>
      <c r="Q1815" s="13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>
        <f t="shared" si="113"/>
        <v>42.16</v>
      </c>
      <c r="Q1816" s="13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>
        <f t="shared" si="113"/>
        <v>0</v>
      </c>
      <c r="Q1817" s="13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>
        <f t="shared" si="113"/>
        <v>84.83</v>
      </c>
      <c r="Q1818" s="13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>
        <f t="shared" si="113"/>
        <v>94.19</v>
      </c>
      <c r="Q1819" s="13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>
        <f t="shared" si="113"/>
        <v>0</v>
      </c>
      <c r="Q1820" s="13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>
        <f t="shared" si="113"/>
        <v>6.25</v>
      </c>
      <c r="Q1821" s="13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>
        <f t="shared" si="113"/>
        <v>213.38</v>
      </c>
      <c r="Q1822" s="13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>
        <f t="shared" si="113"/>
        <v>59.16</v>
      </c>
      <c r="Q1823" s="13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>
        <f t="shared" si="113"/>
        <v>27.27</v>
      </c>
      <c r="Q1824" s="13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>
        <f t="shared" si="113"/>
        <v>24.58</v>
      </c>
      <c r="Q1825" s="13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>
        <f t="shared" si="113"/>
        <v>75.05</v>
      </c>
      <c r="Q1826" s="13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>
        <f t="shared" si="113"/>
        <v>42.02</v>
      </c>
      <c r="Q1827" s="13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>
        <f t="shared" si="113"/>
        <v>53.16</v>
      </c>
      <c r="Q1828" s="13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>
        <f t="shared" si="113"/>
        <v>83.89</v>
      </c>
      <c r="Q1829" s="13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>
        <f t="shared" si="113"/>
        <v>417.33</v>
      </c>
      <c r="Q1830" s="13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>
        <f t="shared" si="113"/>
        <v>75.77</v>
      </c>
      <c r="Q1831" s="13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>
        <f t="shared" si="113"/>
        <v>67.39</v>
      </c>
      <c r="Q1832" s="13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>
        <f t="shared" si="113"/>
        <v>73.569999999999993</v>
      </c>
      <c r="Q1833" s="13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>
        <f t="shared" si="113"/>
        <v>25</v>
      </c>
      <c r="Q1834" s="13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>
        <f t="shared" si="113"/>
        <v>42</v>
      </c>
      <c r="Q1835" s="13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>
        <f t="shared" si="113"/>
        <v>131.16999999999999</v>
      </c>
      <c r="Q1836" s="13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>
        <f t="shared" si="113"/>
        <v>47.27</v>
      </c>
      <c r="Q1837" s="13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>
        <f t="shared" si="113"/>
        <v>182.13</v>
      </c>
      <c r="Q1838" s="13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>
        <f t="shared" si="113"/>
        <v>61.37</v>
      </c>
      <c r="Q1839" s="13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>
        <f t="shared" si="113"/>
        <v>35.770000000000003</v>
      </c>
      <c r="Q1840" s="13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>
        <f t="shared" si="113"/>
        <v>45.62</v>
      </c>
      <c r="Q1841" s="13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>
        <f t="shared" si="113"/>
        <v>75.38</v>
      </c>
      <c r="Q1842" s="13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>
        <f t="shared" si="113"/>
        <v>50.88</v>
      </c>
      <c r="Q1843" s="13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>
        <f t="shared" si="113"/>
        <v>119.29</v>
      </c>
      <c r="Q1844" s="13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>
        <f t="shared" si="113"/>
        <v>92.54</v>
      </c>
      <c r="Q1845" s="13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>
        <f t="shared" si="113"/>
        <v>76.05</v>
      </c>
      <c r="Q1846" s="13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>
        <f t="shared" si="113"/>
        <v>52.63</v>
      </c>
      <c r="Q1847" s="13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>
        <f t="shared" si="113"/>
        <v>98.99</v>
      </c>
      <c r="Q1848" s="13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>
        <f t="shared" si="113"/>
        <v>79.53</v>
      </c>
      <c r="Q1849" s="13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>
        <f t="shared" si="113"/>
        <v>134.21</v>
      </c>
      <c r="Q1850" s="13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>
        <f t="shared" si="113"/>
        <v>37.630000000000003</v>
      </c>
      <c r="Q1851" s="13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>
        <f t="shared" si="113"/>
        <v>51.04</v>
      </c>
      <c r="Q1852" s="13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>
        <f t="shared" si="113"/>
        <v>50.04</v>
      </c>
      <c r="Q1853" s="13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>
        <f t="shared" si="113"/>
        <v>133.93</v>
      </c>
      <c r="Q1854" s="13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>
        <f t="shared" si="113"/>
        <v>58.21</v>
      </c>
      <c r="Q1855" s="13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>
        <f t="shared" si="113"/>
        <v>88.04</v>
      </c>
      <c r="Q1856" s="13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>
        <f t="shared" si="113"/>
        <v>70.58</v>
      </c>
      <c r="Q1857" s="13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12"/>
        <v>101</v>
      </c>
      <c r="P1858">
        <f t="shared" si="113"/>
        <v>53.29</v>
      </c>
      <c r="Q1858" s="13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3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>
        <f t="shared" si="117"/>
        <v>40.549999999999997</v>
      </c>
      <c r="Q1860" s="13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>
        <f t="shared" si="117"/>
        <v>70.63</v>
      </c>
      <c r="Q1861" s="13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>
        <f t="shared" si="117"/>
        <v>52.68</v>
      </c>
      <c r="Q1862" s="13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>
        <f t="shared" si="117"/>
        <v>0</v>
      </c>
      <c r="Q1863" s="13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>
        <f t="shared" si="117"/>
        <v>90.94</v>
      </c>
      <c r="Q1864" s="13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>
        <f t="shared" si="117"/>
        <v>5</v>
      </c>
      <c r="Q1865" s="13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>
        <f t="shared" si="117"/>
        <v>58.08</v>
      </c>
      <c r="Q1866" s="13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>
        <f t="shared" si="117"/>
        <v>2</v>
      </c>
      <c r="Q1867" s="13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>
        <f t="shared" si="117"/>
        <v>62.5</v>
      </c>
      <c r="Q1868" s="13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>
        <f t="shared" si="117"/>
        <v>10</v>
      </c>
      <c r="Q1869" s="13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>
        <f t="shared" si="117"/>
        <v>71.59</v>
      </c>
      <c r="Q1870" s="13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>
        <f t="shared" si="117"/>
        <v>0</v>
      </c>
      <c r="Q1871" s="13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>
        <f t="shared" si="117"/>
        <v>32.82</v>
      </c>
      <c r="Q1872" s="13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>
        <f t="shared" si="117"/>
        <v>49.12</v>
      </c>
      <c r="Q1873" s="13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>
        <f t="shared" si="117"/>
        <v>16.309999999999999</v>
      </c>
      <c r="Q1874" s="13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>
        <f t="shared" si="117"/>
        <v>18</v>
      </c>
      <c r="Q1875" s="13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>
        <f t="shared" si="117"/>
        <v>13</v>
      </c>
      <c r="Q1876" s="13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>
        <f t="shared" si="117"/>
        <v>17</v>
      </c>
      <c r="Q1877" s="13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>
        <f t="shared" si="117"/>
        <v>0</v>
      </c>
      <c r="Q1878" s="13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>
        <f t="shared" si="117"/>
        <v>0</v>
      </c>
      <c r="Q1879" s="13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>
        <f t="shared" si="117"/>
        <v>0</v>
      </c>
      <c r="Q1880" s="13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>
        <f t="shared" si="117"/>
        <v>3</v>
      </c>
      <c r="Q1881" s="13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>
        <f t="shared" si="117"/>
        <v>41.83</v>
      </c>
      <c r="Q1882" s="13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>
        <f t="shared" si="117"/>
        <v>49.34</v>
      </c>
      <c r="Q1883" s="13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>
        <f t="shared" si="117"/>
        <v>41.73</v>
      </c>
      <c r="Q1884" s="13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>
        <f t="shared" si="117"/>
        <v>32.72</v>
      </c>
      <c r="Q1885" s="13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>
        <f t="shared" si="117"/>
        <v>51.96</v>
      </c>
      <c r="Q1886" s="13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>
        <f t="shared" si="117"/>
        <v>50.69</v>
      </c>
      <c r="Q1887" s="13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>
        <f t="shared" si="117"/>
        <v>42.24</v>
      </c>
      <c r="Q1888" s="13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>
        <f t="shared" si="117"/>
        <v>416.88</v>
      </c>
      <c r="Q1889" s="13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>
        <f t="shared" si="117"/>
        <v>46.65</v>
      </c>
      <c r="Q1890" s="13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>
        <f t="shared" si="117"/>
        <v>48.45</v>
      </c>
      <c r="Q1891" s="13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>
        <f t="shared" si="117"/>
        <v>70.53</v>
      </c>
      <c r="Q1892" s="13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>
        <f t="shared" si="117"/>
        <v>87.96</v>
      </c>
      <c r="Q1893" s="13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>
        <f t="shared" si="117"/>
        <v>26.27</v>
      </c>
      <c r="Q1894" s="13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>
        <f t="shared" si="117"/>
        <v>57.78</v>
      </c>
      <c r="Q1895" s="13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>
        <f t="shared" si="117"/>
        <v>57.25</v>
      </c>
      <c r="Q1896" s="13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>
        <f t="shared" si="117"/>
        <v>196.34</v>
      </c>
      <c r="Q1897" s="13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>
        <f t="shared" si="117"/>
        <v>43</v>
      </c>
      <c r="Q1898" s="13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>
        <f t="shared" si="117"/>
        <v>35.549999999999997</v>
      </c>
      <c r="Q1899" s="13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>
        <f t="shared" si="117"/>
        <v>68.81</v>
      </c>
      <c r="Q1900" s="13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>
        <f t="shared" si="117"/>
        <v>28.57</v>
      </c>
      <c r="Q1901" s="13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>
        <f t="shared" si="117"/>
        <v>50.63</v>
      </c>
      <c r="Q1902" s="13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>
        <f t="shared" si="117"/>
        <v>106.8</v>
      </c>
      <c r="Q1903" s="13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>
        <f t="shared" si="117"/>
        <v>4</v>
      </c>
      <c r="Q1904" s="13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>
        <f t="shared" si="117"/>
        <v>34.1</v>
      </c>
      <c r="Q1905" s="13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>
        <f t="shared" si="117"/>
        <v>25</v>
      </c>
      <c r="Q1906" s="13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>
        <f t="shared" si="117"/>
        <v>10.5</v>
      </c>
      <c r="Q1907" s="13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>
        <f t="shared" si="117"/>
        <v>215.96</v>
      </c>
      <c r="Q1908" s="13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>
        <f t="shared" si="117"/>
        <v>21.25</v>
      </c>
      <c r="Q1909" s="13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>
        <f t="shared" si="117"/>
        <v>108.25</v>
      </c>
      <c r="Q1910" s="13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>
        <f t="shared" si="117"/>
        <v>129.97</v>
      </c>
      <c r="Q1911" s="13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>
        <f t="shared" si="117"/>
        <v>117.49</v>
      </c>
      <c r="Q1912" s="13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>
        <f t="shared" si="117"/>
        <v>10</v>
      </c>
      <c r="Q1913" s="13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>
        <f t="shared" si="117"/>
        <v>70.599999999999994</v>
      </c>
      <c r="Q1914" s="13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>
        <f t="shared" si="117"/>
        <v>24.5</v>
      </c>
      <c r="Q1915" s="13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>
        <f t="shared" si="117"/>
        <v>30</v>
      </c>
      <c r="Q1916" s="13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>
        <f t="shared" si="117"/>
        <v>2</v>
      </c>
      <c r="Q1917" s="13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>
        <f t="shared" si="117"/>
        <v>17</v>
      </c>
      <c r="Q1918" s="13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>
        <f t="shared" si="117"/>
        <v>2928.93</v>
      </c>
      <c r="Q1919" s="13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>
        <f t="shared" si="117"/>
        <v>28.89</v>
      </c>
      <c r="Q1920" s="13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>
        <f t="shared" si="117"/>
        <v>29.63</v>
      </c>
      <c r="Q1921" s="13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16"/>
        <v>43</v>
      </c>
      <c r="P1922">
        <f t="shared" si="117"/>
        <v>40.98</v>
      </c>
      <c r="Q1922" s="13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20">ROUND(E1923/D1923*100,0)</f>
        <v>137</v>
      </c>
      <c r="P1923">
        <f t="shared" ref="P1923:P1986" si="121">IFERROR(ROUND(E1923/L1923,2),0)</f>
        <v>54</v>
      </c>
      <c r="Q1923" s="13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>
        <f t="shared" si="121"/>
        <v>36.11</v>
      </c>
      <c r="Q1924" s="13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>
        <f t="shared" si="121"/>
        <v>23.15</v>
      </c>
      <c r="Q1925" s="13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>
        <f t="shared" si="121"/>
        <v>104</v>
      </c>
      <c r="Q1926" s="13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>
        <f t="shared" si="121"/>
        <v>31.83</v>
      </c>
      <c r="Q1927" s="13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>
        <f t="shared" si="121"/>
        <v>27.39</v>
      </c>
      <c r="Q1928" s="13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>
        <f t="shared" si="121"/>
        <v>56.36</v>
      </c>
      <c r="Q1929" s="13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>
        <f t="shared" si="121"/>
        <v>77.349999999999994</v>
      </c>
      <c r="Q1930" s="13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>
        <f t="shared" si="121"/>
        <v>42.8</v>
      </c>
      <c r="Q1931" s="13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>
        <f t="shared" si="121"/>
        <v>48.85</v>
      </c>
      <c r="Q1932" s="13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>
        <f t="shared" si="121"/>
        <v>48.24</v>
      </c>
      <c r="Q1933" s="13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>
        <f t="shared" si="121"/>
        <v>70.209999999999994</v>
      </c>
      <c r="Q1934" s="13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>
        <f t="shared" si="121"/>
        <v>94.05</v>
      </c>
      <c r="Q1935" s="13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>
        <f t="shared" si="121"/>
        <v>80.27</v>
      </c>
      <c r="Q1936" s="13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>
        <f t="shared" si="121"/>
        <v>54.2</v>
      </c>
      <c r="Q1937" s="13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>
        <f t="shared" si="121"/>
        <v>60.27</v>
      </c>
      <c r="Q1938" s="13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>
        <f t="shared" si="121"/>
        <v>38.74</v>
      </c>
      <c r="Q1939" s="13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>
        <f t="shared" si="121"/>
        <v>152.54</v>
      </c>
      <c r="Q1940" s="13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>
        <f t="shared" si="121"/>
        <v>115.31</v>
      </c>
      <c r="Q1941" s="13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>
        <f t="shared" si="121"/>
        <v>35.840000000000003</v>
      </c>
      <c r="Q1942" s="13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>
        <f t="shared" si="121"/>
        <v>64.569999999999993</v>
      </c>
      <c r="Q1943" s="13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>
        <f t="shared" si="121"/>
        <v>87.44</v>
      </c>
      <c r="Q1944" s="13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>
        <f t="shared" si="121"/>
        <v>68.819999999999993</v>
      </c>
      <c r="Q1945" s="13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>
        <f t="shared" si="121"/>
        <v>176.2</v>
      </c>
      <c r="Q1946" s="13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>
        <f t="shared" si="121"/>
        <v>511.79</v>
      </c>
      <c r="Q1947" s="13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>
        <f t="shared" si="121"/>
        <v>160.44</v>
      </c>
      <c r="Q1948" s="13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>
        <f t="shared" si="121"/>
        <v>35</v>
      </c>
      <c r="Q1949" s="13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>
        <f t="shared" si="121"/>
        <v>188.51</v>
      </c>
      <c r="Q1950" s="13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>
        <f t="shared" si="121"/>
        <v>56.2</v>
      </c>
      <c r="Q1951" s="13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>
        <f t="shared" si="121"/>
        <v>51.31</v>
      </c>
      <c r="Q1952" s="13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>
        <f t="shared" si="121"/>
        <v>127.36</v>
      </c>
      <c r="Q1953" s="13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>
        <f t="shared" si="121"/>
        <v>101.86</v>
      </c>
      <c r="Q1954" s="13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>
        <f t="shared" si="121"/>
        <v>230.56</v>
      </c>
      <c r="Q1955" s="13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>
        <f t="shared" si="121"/>
        <v>842.11</v>
      </c>
      <c r="Q1956" s="13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>
        <f t="shared" si="121"/>
        <v>577.28</v>
      </c>
      <c r="Q1957" s="13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>
        <f t="shared" si="121"/>
        <v>483.34</v>
      </c>
      <c r="Q1958" s="13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>
        <f t="shared" si="121"/>
        <v>76.14</v>
      </c>
      <c r="Q1959" s="13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>
        <f t="shared" si="121"/>
        <v>74.11</v>
      </c>
      <c r="Q1960" s="13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>
        <f t="shared" si="121"/>
        <v>36.97</v>
      </c>
      <c r="Q1961" s="13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>
        <f t="shared" si="121"/>
        <v>2500.9699999999998</v>
      </c>
      <c r="Q1962" s="13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>
        <f t="shared" si="121"/>
        <v>67.69</v>
      </c>
      <c r="Q1963" s="13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>
        <f t="shared" si="121"/>
        <v>63.05</v>
      </c>
      <c r="Q1964" s="13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>
        <f t="shared" si="121"/>
        <v>117.6</v>
      </c>
      <c r="Q1965" s="13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>
        <f t="shared" si="121"/>
        <v>180.75</v>
      </c>
      <c r="Q1966" s="13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>
        <f t="shared" si="121"/>
        <v>127.32</v>
      </c>
      <c r="Q1967" s="13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>
        <f t="shared" si="121"/>
        <v>136.63999999999999</v>
      </c>
      <c r="Q1968" s="13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>
        <f t="shared" si="121"/>
        <v>182.78</v>
      </c>
      <c r="Q1969" s="13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>
        <f t="shared" si="121"/>
        <v>279.38</v>
      </c>
      <c r="Q1970" s="13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>
        <f t="shared" si="121"/>
        <v>61.38</v>
      </c>
      <c r="Q1971" s="13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>
        <f t="shared" si="121"/>
        <v>80.73</v>
      </c>
      <c r="Q1972" s="13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>
        <f t="shared" si="121"/>
        <v>272.36</v>
      </c>
      <c r="Q1973" s="13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>
        <f t="shared" si="121"/>
        <v>70.849999999999994</v>
      </c>
      <c r="Q1974" s="13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>
        <f t="shared" si="121"/>
        <v>247.94</v>
      </c>
      <c r="Q1975" s="13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>
        <f t="shared" si="121"/>
        <v>186.81</v>
      </c>
      <c r="Q1976" s="13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>
        <f t="shared" si="121"/>
        <v>131.99</v>
      </c>
      <c r="Q1977" s="13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>
        <f t="shared" si="121"/>
        <v>29.31</v>
      </c>
      <c r="Q1978" s="13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>
        <f t="shared" si="121"/>
        <v>245.02</v>
      </c>
      <c r="Q1979" s="13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>
        <f t="shared" si="121"/>
        <v>1323.25</v>
      </c>
      <c r="Q1980" s="13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>
        <f t="shared" si="121"/>
        <v>282.66000000000003</v>
      </c>
      <c r="Q1981" s="13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>
        <f t="shared" si="121"/>
        <v>91.21</v>
      </c>
      <c r="Q1982" s="13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>
        <f t="shared" si="121"/>
        <v>31.75</v>
      </c>
      <c r="Q1983" s="13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>
        <f t="shared" si="121"/>
        <v>0</v>
      </c>
      <c r="Q1984" s="13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>
        <f t="shared" si="121"/>
        <v>88.69</v>
      </c>
      <c r="Q1985" s="13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20"/>
        <v>21</v>
      </c>
      <c r="P1986">
        <f t="shared" si="121"/>
        <v>453.14</v>
      </c>
      <c r="Q1986" s="13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24">ROUND(E1987/D1987*100,0)</f>
        <v>3</v>
      </c>
      <c r="P1987">
        <f t="shared" ref="P1987:P2050" si="125">IFERROR(ROUND(E1987/L1987,2),0)</f>
        <v>12.75</v>
      </c>
      <c r="Q1987" s="13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>
        <f t="shared" si="125"/>
        <v>1</v>
      </c>
      <c r="Q1988" s="13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>
        <f t="shared" si="125"/>
        <v>83.43</v>
      </c>
      <c r="Q1989" s="13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>
        <f t="shared" si="125"/>
        <v>25</v>
      </c>
      <c r="Q1990" s="13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>
        <f t="shared" si="125"/>
        <v>50</v>
      </c>
      <c r="Q1991" s="13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>
        <f t="shared" si="125"/>
        <v>101.8</v>
      </c>
      <c r="Q1992" s="13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>
        <f t="shared" si="125"/>
        <v>46.67</v>
      </c>
      <c r="Q1993" s="13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>
        <f t="shared" si="125"/>
        <v>1</v>
      </c>
      <c r="Q1994" s="13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>
        <f t="shared" si="125"/>
        <v>0</v>
      </c>
      <c r="Q1995" s="13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>
        <f t="shared" si="125"/>
        <v>0</v>
      </c>
      <c r="Q1996" s="13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>
        <f t="shared" si="125"/>
        <v>26</v>
      </c>
      <c r="Q1997" s="13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>
        <f t="shared" si="125"/>
        <v>0</v>
      </c>
      <c r="Q1998" s="13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>
        <f t="shared" si="125"/>
        <v>0</v>
      </c>
      <c r="Q1999" s="13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>
        <f t="shared" si="125"/>
        <v>218.33</v>
      </c>
      <c r="Q2000" s="13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>
        <f t="shared" si="125"/>
        <v>33.71</v>
      </c>
      <c r="Q2001" s="13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>
        <f t="shared" si="125"/>
        <v>25</v>
      </c>
      <c r="Q2002" s="13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>
        <f t="shared" si="125"/>
        <v>128.38999999999999</v>
      </c>
      <c r="Q2003" s="13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>
        <f t="shared" si="125"/>
        <v>78.83</v>
      </c>
      <c r="Q2004" s="13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>
        <f t="shared" si="125"/>
        <v>91.76</v>
      </c>
      <c r="Q2005" s="13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>
        <f t="shared" si="125"/>
        <v>331.1</v>
      </c>
      <c r="Q2006" s="13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>
        <f t="shared" si="125"/>
        <v>194.26</v>
      </c>
      <c r="Q2007" s="13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>
        <f t="shared" si="125"/>
        <v>408.98</v>
      </c>
      <c r="Q2008" s="13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>
        <f t="shared" si="125"/>
        <v>84.46</v>
      </c>
      <c r="Q2009" s="13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>
        <f t="shared" si="125"/>
        <v>44.85</v>
      </c>
      <c r="Q2010" s="13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>
        <f t="shared" si="125"/>
        <v>383.36</v>
      </c>
      <c r="Q2011" s="13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>
        <f t="shared" si="125"/>
        <v>55.28</v>
      </c>
      <c r="Q2012" s="13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>
        <f t="shared" si="125"/>
        <v>422.02</v>
      </c>
      <c r="Q2013" s="13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>
        <f t="shared" si="125"/>
        <v>64.180000000000007</v>
      </c>
      <c r="Q2014" s="13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>
        <f t="shared" si="125"/>
        <v>173.58</v>
      </c>
      <c r="Q2015" s="13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>
        <f t="shared" si="125"/>
        <v>88.6</v>
      </c>
      <c r="Q2016" s="13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>
        <f t="shared" si="125"/>
        <v>50.22</v>
      </c>
      <c r="Q2017" s="13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>
        <f t="shared" si="125"/>
        <v>192.39</v>
      </c>
      <c r="Q2018" s="13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>
        <f t="shared" si="125"/>
        <v>73.42</v>
      </c>
      <c r="Q2019" s="13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>
        <f t="shared" si="125"/>
        <v>147.68</v>
      </c>
      <c r="Q2020" s="13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>
        <f t="shared" si="125"/>
        <v>108.97</v>
      </c>
      <c r="Q2021" s="13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>
        <f t="shared" si="125"/>
        <v>23.65</v>
      </c>
      <c r="Q2022" s="13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>
        <f t="shared" si="125"/>
        <v>147.94999999999999</v>
      </c>
      <c r="Q2023" s="13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>
        <f t="shared" si="125"/>
        <v>385.04</v>
      </c>
      <c r="Q2024" s="13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>
        <f t="shared" si="125"/>
        <v>457.39</v>
      </c>
      <c r="Q2025" s="13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>
        <f t="shared" si="125"/>
        <v>222.99</v>
      </c>
      <c r="Q2026" s="13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>
        <f t="shared" si="125"/>
        <v>220.74</v>
      </c>
      <c r="Q2027" s="13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>
        <f t="shared" si="125"/>
        <v>73.5</v>
      </c>
      <c r="Q2028" s="13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>
        <f t="shared" si="125"/>
        <v>223.1</v>
      </c>
      <c r="Q2029" s="13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>
        <f t="shared" si="125"/>
        <v>47.91</v>
      </c>
      <c r="Q2030" s="13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>
        <f t="shared" si="125"/>
        <v>96.06</v>
      </c>
      <c r="Q2031" s="13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>
        <f t="shared" si="125"/>
        <v>118.61</v>
      </c>
      <c r="Q2032" s="13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>
        <f t="shared" si="125"/>
        <v>118.45</v>
      </c>
      <c r="Q2033" s="13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>
        <f t="shared" si="125"/>
        <v>143.21</v>
      </c>
      <c r="Q2034" s="13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>
        <f t="shared" si="125"/>
        <v>282.72000000000003</v>
      </c>
      <c r="Q2035" s="13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>
        <f t="shared" si="125"/>
        <v>593.94000000000005</v>
      </c>
      <c r="Q2036" s="13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>
        <f t="shared" si="125"/>
        <v>262.16000000000003</v>
      </c>
      <c r="Q2037" s="13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>
        <f t="shared" si="125"/>
        <v>46.58</v>
      </c>
      <c r="Q2038" s="13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>
        <f t="shared" si="125"/>
        <v>70.040000000000006</v>
      </c>
      <c r="Q2039" s="13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>
        <f t="shared" si="125"/>
        <v>164.91</v>
      </c>
      <c r="Q2040" s="13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>
        <f t="shared" si="125"/>
        <v>449.26</v>
      </c>
      <c r="Q2041" s="13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>
        <f t="shared" si="125"/>
        <v>27.47</v>
      </c>
      <c r="Q2042" s="13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>
        <f t="shared" si="125"/>
        <v>143.97999999999999</v>
      </c>
      <c r="Q2043" s="13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>
        <f t="shared" si="125"/>
        <v>88.24</v>
      </c>
      <c r="Q2044" s="13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>
        <f t="shared" si="125"/>
        <v>36.33</v>
      </c>
      <c r="Q2045" s="13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>
        <f t="shared" si="125"/>
        <v>90.18</v>
      </c>
      <c r="Q2046" s="13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>
        <f t="shared" si="125"/>
        <v>152.62</v>
      </c>
      <c r="Q2047" s="13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>
        <f t="shared" si="125"/>
        <v>55.81</v>
      </c>
      <c r="Q2048" s="13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>
        <f t="shared" si="125"/>
        <v>227.85</v>
      </c>
      <c r="Q2049" s="13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24"/>
        <v>148</v>
      </c>
      <c r="P2050">
        <f t="shared" si="125"/>
        <v>91.83</v>
      </c>
      <c r="Q2050" s="13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3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>
        <f t="shared" si="129"/>
        <v>278.39</v>
      </c>
      <c r="Q2052" s="13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>
        <f t="shared" si="129"/>
        <v>43.1</v>
      </c>
      <c r="Q2053" s="13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>
        <f t="shared" si="129"/>
        <v>326.29000000000002</v>
      </c>
      <c r="Q2054" s="13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>
        <f t="shared" si="129"/>
        <v>41.74</v>
      </c>
      <c r="Q2055" s="13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>
        <f t="shared" si="129"/>
        <v>64.02</v>
      </c>
      <c r="Q2056" s="13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>
        <f t="shared" si="129"/>
        <v>99.46</v>
      </c>
      <c r="Q2057" s="13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>
        <f t="shared" si="129"/>
        <v>138.49</v>
      </c>
      <c r="Q2058" s="13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>
        <f t="shared" si="129"/>
        <v>45.55</v>
      </c>
      <c r="Q2059" s="13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>
        <f t="shared" si="129"/>
        <v>10.51</v>
      </c>
      <c r="Q2060" s="13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>
        <f t="shared" si="129"/>
        <v>114.77</v>
      </c>
      <c r="Q2061" s="13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>
        <f t="shared" si="129"/>
        <v>36</v>
      </c>
      <c r="Q2062" s="13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>
        <f t="shared" si="129"/>
        <v>154.16999999999999</v>
      </c>
      <c r="Q2063" s="13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>
        <f t="shared" si="129"/>
        <v>566.39</v>
      </c>
      <c r="Q2064" s="13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>
        <f t="shared" si="129"/>
        <v>120.86</v>
      </c>
      <c r="Q2065" s="13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>
        <f t="shared" si="129"/>
        <v>86.16</v>
      </c>
      <c r="Q2066" s="13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>
        <f t="shared" si="129"/>
        <v>51.21</v>
      </c>
      <c r="Q2067" s="13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>
        <f t="shared" si="129"/>
        <v>67.260000000000005</v>
      </c>
      <c r="Q2068" s="13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>
        <f t="shared" si="129"/>
        <v>62.8</v>
      </c>
      <c r="Q2069" s="13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>
        <f t="shared" si="129"/>
        <v>346.13</v>
      </c>
      <c r="Q2070" s="13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>
        <f t="shared" si="129"/>
        <v>244.12</v>
      </c>
      <c r="Q2071" s="13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>
        <f t="shared" si="129"/>
        <v>259.25</v>
      </c>
      <c r="Q2072" s="13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>
        <f t="shared" si="129"/>
        <v>201.96</v>
      </c>
      <c r="Q2073" s="13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>
        <f t="shared" si="129"/>
        <v>226.21</v>
      </c>
      <c r="Q2074" s="13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>
        <f t="shared" si="129"/>
        <v>324.69</v>
      </c>
      <c r="Q2075" s="13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>
        <f t="shared" si="129"/>
        <v>205</v>
      </c>
      <c r="Q2076" s="13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>
        <f t="shared" si="129"/>
        <v>20.47</v>
      </c>
      <c r="Q2077" s="13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>
        <f t="shared" si="129"/>
        <v>116.35</v>
      </c>
      <c r="Q2078" s="13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>
        <f t="shared" si="129"/>
        <v>307.2</v>
      </c>
      <c r="Q2079" s="13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>
        <f t="shared" si="129"/>
        <v>546.69000000000005</v>
      </c>
      <c r="Q2080" s="13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>
        <f t="shared" si="129"/>
        <v>47.47</v>
      </c>
      <c r="Q2081" s="13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>
        <f t="shared" si="129"/>
        <v>101.56</v>
      </c>
      <c r="Q2082" s="13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>
        <f t="shared" si="129"/>
        <v>72.91</v>
      </c>
      <c r="Q2083" s="13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>
        <f t="shared" si="129"/>
        <v>43.71</v>
      </c>
      <c r="Q2084" s="13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>
        <f t="shared" si="129"/>
        <v>34</v>
      </c>
      <c r="Q2085" s="13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>
        <f t="shared" si="129"/>
        <v>70.650000000000006</v>
      </c>
      <c r="Q2086" s="13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>
        <f t="shared" si="129"/>
        <v>89.3</v>
      </c>
      <c r="Q2087" s="13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>
        <f t="shared" si="129"/>
        <v>115.09</v>
      </c>
      <c r="Q2088" s="13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>
        <f t="shared" si="129"/>
        <v>62.12</v>
      </c>
      <c r="Q2089" s="13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>
        <f t="shared" si="129"/>
        <v>46.2</v>
      </c>
      <c r="Q2090" s="13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>
        <f t="shared" si="129"/>
        <v>48.55</v>
      </c>
      <c r="Q2091" s="13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>
        <f t="shared" si="129"/>
        <v>57.52</v>
      </c>
      <c r="Q2092" s="13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>
        <f t="shared" si="129"/>
        <v>88.15</v>
      </c>
      <c r="Q2093" s="13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>
        <f t="shared" si="129"/>
        <v>110.49</v>
      </c>
      <c r="Q2094" s="13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>
        <f t="shared" si="129"/>
        <v>66.83</v>
      </c>
      <c r="Q2095" s="13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>
        <f t="shared" si="129"/>
        <v>58.6</v>
      </c>
      <c r="Q2096" s="13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>
        <f t="shared" si="129"/>
        <v>113.64</v>
      </c>
      <c r="Q2097" s="13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>
        <f t="shared" si="129"/>
        <v>43.57</v>
      </c>
      <c r="Q2098" s="13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>
        <f t="shared" si="129"/>
        <v>78.95</v>
      </c>
      <c r="Q2099" s="13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>
        <f t="shared" si="129"/>
        <v>188.13</v>
      </c>
      <c r="Q2100" s="13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>
        <f t="shared" si="129"/>
        <v>63.03</v>
      </c>
      <c r="Q2101" s="13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>
        <f t="shared" si="129"/>
        <v>30.37</v>
      </c>
      <c r="Q2102" s="13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>
        <f t="shared" si="129"/>
        <v>51.48</v>
      </c>
      <c r="Q2103" s="13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>
        <f t="shared" si="129"/>
        <v>35.79</v>
      </c>
      <c r="Q2104" s="13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>
        <f t="shared" si="129"/>
        <v>98.82</v>
      </c>
      <c r="Q2105" s="13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>
        <f t="shared" si="129"/>
        <v>28</v>
      </c>
      <c r="Q2106" s="13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>
        <f t="shared" si="129"/>
        <v>51.31</v>
      </c>
      <c r="Q2107" s="13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>
        <f t="shared" si="129"/>
        <v>53.52</v>
      </c>
      <c r="Q2108" s="13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>
        <f t="shared" si="129"/>
        <v>37.15</v>
      </c>
      <c r="Q2109" s="13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>
        <f t="shared" si="129"/>
        <v>89.9</v>
      </c>
      <c r="Q2110" s="13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>
        <f t="shared" si="129"/>
        <v>106.53</v>
      </c>
      <c r="Q2111" s="13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>
        <f t="shared" si="129"/>
        <v>52.82</v>
      </c>
      <c r="Q2112" s="13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>
        <f t="shared" si="129"/>
        <v>54.62</v>
      </c>
      <c r="Q2113" s="13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28"/>
        <v>100</v>
      </c>
      <c r="P2114">
        <f t="shared" si="129"/>
        <v>27.27</v>
      </c>
      <c r="Q2114" s="13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3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>
        <f t="shared" si="133"/>
        <v>35.61</v>
      </c>
      <c r="Q2116" s="13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>
        <f t="shared" si="133"/>
        <v>94.03</v>
      </c>
      <c r="Q2117" s="13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>
        <f t="shared" si="133"/>
        <v>526.46</v>
      </c>
      <c r="Q2118" s="13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>
        <f t="shared" si="133"/>
        <v>50.66</v>
      </c>
      <c r="Q2119" s="13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>
        <f t="shared" si="133"/>
        <v>79.180000000000007</v>
      </c>
      <c r="Q2120" s="13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>
        <f t="shared" si="133"/>
        <v>91.59</v>
      </c>
      <c r="Q2121" s="13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>
        <f t="shared" si="133"/>
        <v>116.96</v>
      </c>
      <c r="Q2122" s="13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>
        <f t="shared" si="133"/>
        <v>28.4</v>
      </c>
      <c r="Q2123" s="13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>
        <f t="shared" si="133"/>
        <v>103.33</v>
      </c>
      <c r="Q2124" s="13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>
        <f t="shared" si="133"/>
        <v>10</v>
      </c>
      <c r="Q2125" s="13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>
        <f t="shared" si="133"/>
        <v>23</v>
      </c>
      <c r="Q2126" s="13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>
        <f t="shared" si="133"/>
        <v>31.56</v>
      </c>
      <c r="Q2127" s="13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>
        <f t="shared" si="133"/>
        <v>5</v>
      </c>
      <c r="Q2128" s="13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>
        <f t="shared" si="133"/>
        <v>34.22</v>
      </c>
      <c r="Q2129" s="13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>
        <f t="shared" si="133"/>
        <v>25</v>
      </c>
      <c r="Q2130" s="13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>
        <f t="shared" si="133"/>
        <v>19.670000000000002</v>
      </c>
      <c r="Q2131" s="13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>
        <f t="shared" si="133"/>
        <v>21.25</v>
      </c>
      <c r="Q2132" s="13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>
        <f t="shared" si="133"/>
        <v>8.33</v>
      </c>
      <c r="Q2133" s="13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>
        <f t="shared" si="133"/>
        <v>21.34</v>
      </c>
      <c r="Q2134" s="13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>
        <f t="shared" si="133"/>
        <v>5.33</v>
      </c>
      <c r="Q2135" s="13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>
        <f t="shared" si="133"/>
        <v>34.67</v>
      </c>
      <c r="Q2136" s="13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>
        <f t="shared" si="133"/>
        <v>21.73</v>
      </c>
      <c r="Q2137" s="13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>
        <f t="shared" si="133"/>
        <v>11.92</v>
      </c>
      <c r="Q2138" s="13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>
        <f t="shared" si="133"/>
        <v>26.6</v>
      </c>
      <c r="Q2139" s="13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>
        <f t="shared" si="133"/>
        <v>10.67</v>
      </c>
      <c r="Q2140" s="13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>
        <f t="shared" si="133"/>
        <v>29.04</v>
      </c>
      <c r="Q2141" s="13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>
        <f t="shared" si="133"/>
        <v>50.91</v>
      </c>
      <c r="Q2142" s="13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>
        <f t="shared" si="133"/>
        <v>0</v>
      </c>
      <c r="Q2143" s="13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>
        <f t="shared" si="133"/>
        <v>50.08</v>
      </c>
      <c r="Q2144" s="13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>
        <f t="shared" si="133"/>
        <v>45</v>
      </c>
      <c r="Q2145" s="13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>
        <f t="shared" si="133"/>
        <v>25.29</v>
      </c>
      <c r="Q2146" s="13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>
        <f t="shared" si="133"/>
        <v>51.29</v>
      </c>
      <c r="Q2147" s="13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>
        <f t="shared" si="133"/>
        <v>1</v>
      </c>
      <c r="Q2148" s="13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>
        <f t="shared" si="133"/>
        <v>49.38</v>
      </c>
      <c r="Q2149" s="13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>
        <f t="shared" si="133"/>
        <v>1</v>
      </c>
      <c r="Q2150" s="13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>
        <f t="shared" si="133"/>
        <v>0</v>
      </c>
      <c r="Q2151" s="13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>
        <f t="shared" si="133"/>
        <v>101.25</v>
      </c>
      <c r="Q2152" s="13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>
        <f t="shared" si="133"/>
        <v>19.670000000000002</v>
      </c>
      <c r="Q2153" s="13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>
        <f t="shared" si="133"/>
        <v>12.5</v>
      </c>
      <c r="Q2154" s="13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>
        <f t="shared" si="133"/>
        <v>8.5</v>
      </c>
      <c r="Q2155" s="13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>
        <f t="shared" si="133"/>
        <v>1</v>
      </c>
      <c r="Q2156" s="13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>
        <f t="shared" si="133"/>
        <v>23</v>
      </c>
      <c r="Q2157" s="13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>
        <f t="shared" si="133"/>
        <v>17.989999999999998</v>
      </c>
      <c r="Q2158" s="13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>
        <f t="shared" si="133"/>
        <v>370.95</v>
      </c>
      <c r="Q2159" s="13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>
        <f t="shared" si="133"/>
        <v>63.57</v>
      </c>
      <c r="Q2160" s="13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>
        <f t="shared" si="133"/>
        <v>13</v>
      </c>
      <c r="Q2161" s="13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>
        <f t="shared" si="133"/>
        <v>5.31</v>
      </c>
      <c r="Q2162" s="13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>
        <f t="shared" si="133"/>
        <v>35.619999999999997</v>
      </c>
      <c r="Q2163" s="13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>
        <f t="shared" si="133"/>
        <v>87.1</v>
      </c>
      <c r="Q2164" s="13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>
        <f t="shared" si="133"/>
        <v>75.11</v>
      </c>
      <c r="Q2165" s="13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>
        <f t="shared" si="133"/>
        <v>68.010000000000005</v>
      </c>
      <c r="Q2166" s="13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>
        <f t="shared" si="133"/>
        <v>29.62</v>
      </c>
      <c r="Q2167" s="13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>
        <f t="shared" si="133"/>
        <v>91.63</v>
      </c>
      <c r="Q2168" s="13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>
        <f t="shared" si="133"/>
        <v>22.5</v>
      </c>
      <c r="Q2169" s="13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>
        <f t="shared" si="133"/>
        <v>64.37</v>
      </c>
      <c r="Q2170" s="13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>
        <f t="shared" si="133"/>
        <v>21.86</v>
      </c>
      <c r="Q2171" s="13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>
        <f t="shared" si="133"/>
        <v>33.32</v>
      </c>
      <c r="Q2172" s="13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>
        <f t="shared" si="133"/>
        <v>90.28</v>
      </c>
      <c r="Q2173" s="13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>
        <f t="shared" si="133"/>
        <v>76.92</v>
      </c>
      <c r="Q2174" s="13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>
        <f t="shared" si="133"/>
        <v>59.23</v>
      </c>
      <c r="Q2175" s="13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>
        <f t="shared" si="133"/>
        <v>65.38</v>
      </c>
      <c r="Q2176" s="13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>
        <f t="shared" si="133"/>
        <v>67.31</v>
      </c>
      <c r="Q2177" s="13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32"/>
        <v>126</v>
      </c>
      <c r="P2178">
        <f t="shared" si="133"/>
        <v>88.75</v>
      </c>
      <c r="Q2178" s="13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36">ROUND(E2179/D2179*100,0)</f>
        <v>100</v>
      </c>
      <c r="P2179">
        <f t="shared" ref="P2179:P2242" si="137">IFERROR(ROUND(E2179/L2179,2),0)</f>
        <v>65.87</v>
      </c>
      <c r="Q2179" s="13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>
        <f t="shared" si="137"/>
        <v>40.35</v>
      </c>
      <c r="Q2180" s="13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>
        <f t="shared" si="137"/>
        <v>76.86</v>
      </c>
      <c r="Q2181" s="13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>
        <f t="shared" si="137"/>
        <v>68.709999999999994</v>
      </c>
      <c r="Q2182" s="13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>
        <f t="shared" si="137"/>
        <v>57.77</v>
      </c>
      <c r="Q2183" s="13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>
        <f t="shared" si="137"/>
        <v>44.17</v>
      </c>
      <c r="Q2184" s="13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>
        <f t="shared" si="137"/>
        <v>31.57</v>
      </c>
      <c r="Q2185" s="13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>
        <f t="shared" si="137"/>
        <v>107.05</v>
      </c>
      <c r="Q2186" s="13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>
        <f t="shared" si="137"/>
        <v>149.03</v>
      </c>
      <c r="Q2187" s="13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>
        <f t="shared" si="137"/>
        <v>55.96</v>
      </c>
      <c r="Q2188" s="13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>
        <f t="shared" si="137"/>
        <v>56.97</v>
      </c>
      <c r="Q2189" s="13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>
        <f t="shared" si="137"/>
        <v>44.06</v>
      </c>
      <c r="Q2190" s="13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>
        <f t="shared" si="137"/>
        <v>68.63</v>
      </c>
      <c r="Q2191" s="13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>
        <f t="shared" si="137"/>
        <v>65.319999999999993</v>
      </c>
      <c r="Q2192" s="13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>
        <f t="shared" si="137"/>
        <v>35.92</v>
      </c>
      <c r="Q2193" s="13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>
        <f t="shared" si="137"/>
        <v>40.07</v>
      </c>
      <c r="Q2194" s="13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>
        <f t="shared" si="137"/>
        <v>75.650000000000006</v>
      </c>
      <c r="Q2195" s="13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>
        <f t="shared" si="137"/>
        <v>61.2</v>
      </c>
      <c r="Q2196" s="13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>
        <f t="shared" si="137"/>
        <v>48.13</v>
      </c>
      <c r="Q2197" s="13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>
        <f t="shared" si="137"/>
        <v>68.11</v>
      </c>
      <c r="Q2198" s="13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>
        <f t="shared" si="137"/>
        <v>65.89</v>
      </c>
      <c r="Q2199" s="13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>
        <f t="shared" si="137"/>
        <v>81.650000000000006</v>
      </c>
      <c r="Q2200" s="13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>
        <f t="shared" si="137"/>
        <v>52.7</v>
      </c>
      <c r="Q2201" s="13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>
        <f t="shared" si="137"/>
        <v>41.23</v>
      </c>
      <c r="Q2202" s="13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>
        <f t="shared" si="137"/>
        <v>15.04</v>
      </c>
      <c r="Q2203" s="13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>
        <f t="shared" si="137"/>
        <v>39.07</v>
      </c>
      <c r="Q2204" s="13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>
        <f t="shared" si="137"/>
        <v>43.82</v>
      </c>
      <c r="Q2205" s="13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>
        <f t="shared" si="137"/>
        <v>27.3</v>
      </c>
      <c r="Q2206" s="13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>
        <f t="shared" si="137"/>
        <v>42.22</v>
      </c>
      <c r="Q2207" s="13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>
        <f t="shared" si="137"/>
        <v>33.24</v>
      </c>
      <c r="Q2208" s="13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>
        <f t="shared" si="137"/>
        <v>285.70999999999998</v>
      </c>
      <c r="Q2209" s="13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>
        <f t="shared" si="137"/>
        <v>42.33</v>
      </c>
      <c r="Q2210" s="13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>
        <f t="shared" si="137"/>
        <v>50.27</v>
      </c>
      <c r="Q2211" s="13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>
        <f t="shared" si="137"/>
        <v>61.9</v>
      </c>
      <c r="Q2212" s="13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>
        <f t="shared" si="137"/>
        <v>40.75</v>
      </c>
      <c r="Q2213" s="13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>
        <f t="shared" si="137"/>
        <v>55.8</v>
      </c>
      <c r="Q2214" s="13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>
        <f t="shared" si="137"/>
        <v>10</v>
      </c>
      <c r="Q2215" s="13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>
        <f t="shared" si="137"/>
        <v>73.13</v>
      </c>
      <c r="Q2216" s="13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>
        <f t="shared" si="137"/>
        <v>26.06</v>
      </c>
      <c r="Q2217" s="13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>
        <f t="shared" si="137"/>
        <v>22.64</v>
      </c>
      <c r="Q2218" s="13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>
        <f t="shared" si="137"/>
        <v>47.22</v>
      </c>
      <c r="Q2219" s="13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>
        <f t="shared" si="137"/>
        <v>32.32</v>
      </c>
      <c r="Q2220" s="13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>
        <f t="shared" si="137"/>
        <v>53.42</v>
      </c>
      <c r="Q2221" s="13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>
        <f t="shared" si="137"/>
        <v>51.3</v>
      </c>
      <c r="Q2222" s="13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>
        <f t="shared" si="137"/>
        <v>37.200000000000003</v>
      </c>
      <c r="Q2223" s="13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>
        <f t="shared" si="137"/>
        <v>27.1</v>
      </c>
      <c r="Q2224" s="13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>
        <f t="shared" si="137"/>
        <v>206.31</v>
      </c>
      <c r="Q2225" s="13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>
        <f t="shared" si="137"/>
        <v>82.15</v>
      </c>
      <c r="Q2226" s="13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>
        <f t="shared" si="137"/>
        <v>164.8</v>
      </c>
      <c r="Q2227" s="13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>
        <f t="shared" si="137"/>
        <v>60.82</v>
      </c>
      <c r="Q2228" s="13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>
        <f t="shared" si="137"/>
        <v>67.97</v>
      </c>
      <c r="Q2229" s="13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>
        <f t="shared" si="137"/>
        <v>81.56</v>
      </c>
      <c r="Q2230" s="13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>
        <f t="shared" si="137"/>
        <v>25.43</v>
      </c>
      <c r="Q2231" s="13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>
        <f t="shared" si="137"/>
        <v>21.5</v>
      </c>
      <c r="Q2232" s="13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>
        <f t="shared" si="137"/>
        <v>27.23</v>
      </c>
      <c r="Q2233" s="13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>
        <f t="shared" si="137"/>
        <v>25.09</v>
      </c>
      <c r="Q2234" s="13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>
        <f t="shared" si="137"/>
        <v>21.23</v>
      </c>
      <c r="Q2235" s="13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>
        <f t="shared" si="137"/>
        <v>41.61</v>
      </c>
      <c r="Q2236" s="13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>
        <f t="shared" si="137"/>
        <v>135.59</v>
      </c>
      <c r="Q2237" s="13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>
        <f t="shared" si="137"/>
        <v>22.12</v>
      </c>
      <c r="Q2238" s="13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>
        <f t="shared" si="137"/>
        <v>64.63</v>
      </c>
      <c r="Q2239" s="13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>
        <f t="shared" si="137"/>
        <v>69.569999999999993</v>
      </c>
      <c r="Q2240" s="13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>
        <f t="shared" si="137"/>
        <v>75.13</v>
      </c>
      <c r="Q2241" s="13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36"/>
        <v>271</v>
      </c>
      <c r="P2242">
        <f t="shared" si="137"/>
        <v>140.97999999999999</v>
      </c>
      <c r="Q2242" s="13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40">ROUND(E2243/D2243*100,0)</f>
        <v>806</v>
      </c>
      <c r="P2243">
        <f t="shared" ref="P2243:P2306" si="141">IFERROR(ROUND(E2243/L2243,2),0)</f>
        <v>49.47</v>
      </c>
      <c r="Q2243" s="13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>
        <f t="shared" si="141"/>
        <v>53.87</v>
      </c>
      <c r="Q2244" s="13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>
        <f t="shared" si="141"/>
        <v>4.57</v>
      </c>
      <c r="Q2245" s="13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>
        <f t="shared" si="141"/>
        <v>65</v>
      </c>
      <c r="Q2246" s="13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>
        <f t="shared" si="141"/>
        <v>53.48</v>
      </c>
      <c r="Q2247" s="13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>
        <f t="shared" si="141"/>
        <v>43.91</v>
      </c>
      <c r="Q2248" s="13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>
        <f t="shared" si="141"/>
        <v>50.85</v>
      </c>
      <c r="Q2249" s="13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>
        <f t="shared" si="141"/>
        <v>58.63</v>
      </c>
      <c r="Q2250" s="13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>
        <f t="shared" si="141"/>
        <v>32.82</v>
      </c>
      <c r="Q2251" s="13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>
        <f t="shared" si="141"/>
        <v>426.93</v>
      </c>
      <c r="Q2252" s="13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>
        <f t="shared" si="141"/>
        <v>23.81</v>
      </c>
      <c r="Q2253" s="13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>
        <f t="shared" si="141"/>
        <v>98.41</v>
      </c>
      <c r="Q2254" s="13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>
        <f t="shared" si="141"/>
        <v>107.32</v>
      </c>
      <c r="Q2255" s="13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>
        <f t="shared" si="141"/>
        <v>11.67</v>
      </c>
      <c r="Q2256" s="13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>
        <f t="shared" si="141"/>
        <v>41.78</v>
      </c>
      <c r="Q2257" s="13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>
        <f t="shared" si="141"/>
        <v>21.38</v>
      </c>
      <c r="Q2258" s="13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>
        <f t="shared" si="141"/>
        <v>94.1</v>
      </c>
      <c r="Q2259" s="13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>
        <f t="shared" si="141"/>
        <v>15.72</v>
      </c>
      <c r="Q2260" s="13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>
        <f t="shared" si="141"/>
        <v>90.64</v>
      </c>
      <c r="Q2261" s="13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>
        <f t="shared" si="141"/>
        <v>97.3</v>
      </c>
      <c r="Q2262" s="13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>
        <f t="shared" si="141"/>
        <v>37.119999999999997</v>
      </c>
      <c r="Q2263" s="13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>
        <f t="shared" si="141"/>
        <v>28.1</v>
      </c>
      <c r="Q2264" s="13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>
        <f t="shared" si="141"/>
        <v>144.43</v>
      </c>
      <c r="Q2265" s="13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>
        <f t="shared" si="141"/>
        <v>24.27</v>
      </c>
      <c r="Q2266" s="13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>
        <f t="shared" si="141"/>
        <v>35.119999999999997</v>
      </c>
      <c r="Q2267" s="13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>
        <f t="shared" si="141"/>
        <v>24.76</v>
      </c>
      <c r="Q2268" s="13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>
        <f t="shared" si="141"/>
        <v>188.38</v>
      </c>
      <c r="Q2269" s="13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>
        <f t="shared" si="141"/>
        <v>148.08000000000001</v>
      </c>
      <c r="Q2270" s="13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>
        <f t="shared" si="141"/>
        <v>49.93</v>
      </c>
      <c r="Q2271" s="13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>
        <f t="shared" si="141"/>
        <v>107.82</v>
      </c>
      <c r="Q2272" s="13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>
        <f t="shared" si="141"/>
        <v>42.63</v>
      </c>
      <c r="Q2273" s="13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>
        <f t="shared" si="141"/>
        <v>14.37</v>
      </c>
      <c r="Q2274" s="13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>
        <f t="shared" si="141"/>
        <v>37.479999999999997</v>
      </c>
      <c r="Q2275" s="13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>
        <f t="shared" si="141"/>
        <v>30.2</v>
      </c>
      <c r="Q2276" s="13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>
        <f t="shared" si="141"/>
        <v>33.549999999999997</v>
      </c>
      <c r="Q2277" s="13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>
        <f t="shared" si="141"/>
        <v>64.75</v>
      </c>
      <c r="Q2278" s="13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>
        <f t="shared" si="141"/>
        <v>57.93</v>
      </c>
      <c r="Q2279" s="13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>
        <f t="shared" si="141"/>
        <v>53.08</v>
      </c>
      <c r="Q2280" s="13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>
        <f t="shared" si="141"/>
        <v>48.06</v>
      </c>
      <c r="Q2281" s="13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>
        <f t="shared" si="141"/>
        <v>82.4</v>
      </c>
      <c r="Q2282" s="13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>
        <f t="shared" si="141"/>
        <v>50.45</v>
      </c>
      <c r="Q2283" s="13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>
        <f t="shared" si="141"/>
        <v>115.83</v>
      </c>
      <c r="Q2284" s="13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>
        <f t="shared" si="141"/>
        <v>63.03</v>
      </c>
      <c r="Q2285" s="13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>
        <f t="shared" si="141"/>
        <v>108.02</v>
      </c>
      <c r="Q2286" s="13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>
        <f t="shared" si="141"/>
        <v>46.09</v>
      </c>
      <c r="Q2287" s="13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>
        <f t="shared" si="141"/>
        <v>107.21</v>
      </c>
      <c r="Q2288" s="13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>
        <f t="shared" si="141"/>
        <v>50.93</v>
      </c>
      <c r="Q2289" s="13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>
        <f t="shared" si="141"/>
        <v>40.04</v>
      </c>
      <c r="Q2290" s="13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>
        <f t="shared" si="141"/>
        <v>64.44</v>
      </c>
      <c r="Q2291" s="13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>
        <f t="shared" si="141"/>
        <v>53.83</v>
      </c>
      <c r="Q2292" s="13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>
        <f t="shared" si="141"/>
        <v>100.47</v>
      </c>
      <c r="Q2293" s="13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>
        <f t="shared" si="141"/>
        <v>46.63</v>
      </c>
      <c r="Q2294" s="13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>
        <f t="shared" si="141"/>
        <v>34.07</v>
      </c>
      <c r="Q2295" s="13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>
        <f t="shared" si="141"/>
        <v>65.209999999999994</v>
      </c>
      <c r="Q2296" s="13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>
        <f t="shared" si="141"/>
        <v>44.21</v>
      </c>
      <c r="Q2297" s="13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>
        <f t="shared" si="141"/>
        <v>71.97</v>
      </c>
      <c r="Q2298" s="13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>
        <f t="shared" si="141"/>
        <v>52.95</v>
      </c>
      <c r="Q2299" s="13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>
        <f t="shared" si="141"/>
        <v>109.45</v>
      </c>
      <c r="Q2300" s="13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>
        <f t="shared" si="141"/>
        <v>75.040000000000006</v>
      </c>
      <c r="Q2301" s="13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>
        <f t="shared" si="141"/>
        <v>115.71</v>
      </c>
      <c r="Q2302" s="13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>
        <f t="shared" si="141"/>
        <v>31.66</v>
      </c>
      <c r="Q2303" s="13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>
        <f t="shared" si="141"/>
        <v>46.18</v>
      </c>
      <c r="Q2304" s="13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>
        <f t="shared" si="141"/>
        <v>68.48</v>
      </c>
      <c r="Q2305" s="13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40"/>
        <v>101</v>
      </c>
      <c r="P2306">
        <f t="shared" si="141"/>
        <v>53.47</v>
      </c>
      <c r="Q2306" s="13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44">ROUND(E2307/D2307*100,0)</f>
        <v>101</v>
      </c>
      <c r="P2307">
        <f t="shared" ref="P2307:P2370" si="145">IFERROR(ROUND(E2307/L2307,2),0)</f>
        <v>109.11</v>
      </c>
      <c r="Q2307" s="13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>
        <f t="shared" si="145"/>
        <v>51.19</v>
      </c>
      <c r="Q2308" s="13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>
        <f t="shared" si="145"/>
        <v>27.94</v>
      </c>
      <c r="Q2309" s="13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>
        <f t="shared" si="145"/>
        <v>82.5</v>
      </c>
      <c r="Q2310" s="13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>
        <f t="shared" si="145"/>
        <v>59.82</v>
      </c>
      <c r="Q2311" s="13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>
        <f t="shared" si="145"/>
        <v>64.819999999999993</v>
      </c>
      <c r="Q2312" s="13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>
        <f t="shared" si="145"/>
        <v>90.1</v>
      </c>
      <c r="Q2313" s="13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>
        <f t="shared" si="145"/>
        <v>40.96</v>
      </c>
      <c r="Q2314" s="13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>
        <f t="shared" si="145"/>
        <v>56</v>
      </c>
      <c r="Q2315" s="13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>
        <f t="shared" si="145"/>
        <v>37.67</v>
      </c>
      <c r="Q2316" s="13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>
        <f t="shared" si="145"/>
        <v>40.08</v>
      </c>
      <c r="Q2317" s="13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>
        <f t="shared" si="145"/>
        <v>78.03</v>
      </c>
      <c r="Q2318" s="13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>
        <f t="shared" si="145"/>
        <v>18.91</v>
      </c>
      <c r="Q2319" s="13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>
        <f t="shared" si="145"/>
        <v>37.130000000000003</v>
      </c>
      <c r="Q2320" s="13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>
        <f t="shared" si="145"/>
        <v>41.96</v>
      </c>
      <c r="Q2321" s="13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>
        <f t="shared" si="145"/>
        <v>61.04</v>
      </c>
      <c r="Q2322" s="13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>
        <f t="shared" si="145"/>
        <v>64.53</v>
      </c>
      <c r="Q2323" s="13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>
        <f t="shared" si="145"/>
        <v>21.25</v>
      </c>
      <c r="Q2324" s="13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>
        <f t="shared" si="145"/>
        <v>30</v>
      </c>
      <c r="Q2325" s="13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>
        <f t="shared" si="145"/>
        <v>25.49</v>
      </c>
      <c r="Q2326" s="13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>
        <f t="shared" si="145"/>
        <v>11.43</v>
      </c>
      <c r="Q2327" s="13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>
        <f t="shared" si="145"/>
        <v>108</v>
      </c>
      <c r="Q2328" s="13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>
        <f t="shared" si="145"/>
        <v>54.88</v>
      </c>
      <c r="Q2329" s="13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>
        <f t="shared" si="145"/>
        <v>47.38</v>
      </c>
      <c r="Q2330" s="13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>
        <f t="shared" si="145"/>
        <v>211.84</v>
      </c>
      <c r="Q2331" s="13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>
        <f t="shared" si="145"/>
        <v>219.93</v>
      </c>
      <c r="Q2332" s="13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>
        <f t="shared" si="145"/>
        <v>40.799999999999997</v>
      </c>
      <c r="Q2333" s="13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>
        <f t="shared" si="145"/>
        <v>75.5</v>
      </c>
      <c r="Q2334" s="13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>
        <f t="shared" si="145"/>
        <v>13.54</v>
      </c>
      <c r="Q2335" s="13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>
        <f t="shared" si="145"/>
        <v>60.87</v>
      </c>
      <c r="Q2336" s="13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>
        <f t="shared" si="145"/>
        <v>115.69</v>
      </c>
      <c r="Q2337" s="13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>
        <f t="shared" si="145"/>
        <v>48.1</v>
      </c>
      <c r="Q2338" s="13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>
        <f t="shared" si="145"/>
        <v>74.180000000000007</v>
      </c>
      <c r="Q2339" s="13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>
        <f t="shared" si="145"/>
        <v>123.35</v>
      </c>
      <c r="Q2340" s="13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>
        <f t="shared" si="145"/>
        <v>66.62</v>
      </c>
      <c r="Q2341" s="13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>
        <f t="shared" si="145"/>
        <v>104.99</v>
      </c>
      <c r="Q2342" s="13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>
        <f t="shared" si="145"/>
        <v>0</v>
      </c>
      <c r="Q2343" s="13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>
        <f t="shared" si="145"/>
        <v>0</v>
      </c>
      <c r="Q2344" s="13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>
        <f t="shared" si="145"/>
        <v>300</v>
      </c>
      <c r="Q2345" s="13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>
        <f t="shared" si="145"/>
        <v>1</v>
      </c>
      <c r="Q2346" s="13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>
        <f t="shared" si="145"/>
        <v>0</v>
      </c>
      <c r="Q2347" s="13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>
        <f t="shared" si="145"/>
        <v>13</v>
      </c>
      <c r="Q2348" s="13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>
        <f t="shared" si="145"/>
        <v>15</v>
      </c>
      <c r="Q2349" s="13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>
        <f t="shared" si="145"/>
        <v>54</v>
      </c>
      <c r="Q2350" s="13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>
        <f t="shared" si="145"/>
        <v>0</v>
      </c>
      <c r="Q2351" s="13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>
        <f t="shared" si="145"/>
        <v>0</v>
      </c>
      <c r="Q2352" s="13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>
        <f t="shared" si="145"/>
        <v>15.43</v>
      </c>
      <c r="Q2353" s="13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>
        <f t="shared" si="145"/>
        <v>0</v>
      </c>
      <c r="Q2354" s="13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>
        <f t="shared" si="145"/>
        <v>0</v>
      </c>
      <c r="Q2355" s="13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>
        <f t="shared" si="145"/>
        <v>25</v>
      </c>
      <c r="Q2356" s="13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>
        <f t="shared" si="145"/>
        <v>27.5</v>
      </c>
      <c r="Q2357" s="13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>
        <f t="shared" si="145"/>
        <v>0</v>
      </c>
      <c r="Q2358" s="13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>
        <f t="shared" si="145"/>
        <v>0</v>
      </c>
      <c r="Q2359" s="13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>
        <f t="shared" si="145"/>
        <v>0</v>
      </c>
      <c r="Q2360" s="13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>
        <f t="shared" si="145"/>
        <v>367</v>
      </c>
      <c r="Q2361" s="13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>
        <f t="shared" si="145"/>
        <v>2</v>
      </c>
      <c r="Q2362" s="13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>
        <f t="shared" si="145"/>
        <v>0</v>
      </c>
      <c r="Q2363" s="13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>
        <f t="shared" si="145"/>
        <v>60</v>
      </c>
      <c r="Q2364" s="13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>
        <f t="shared" si="145"/>
        <v>0</v>
      </c>
      <c r="Q2365" s="13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>
        <f t="shared" si="145"/>
        <v>0</v>
      </c>
      <c r="Q2366" s="13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>
        <f t="shared" si="145"/>
        <v>0</v>
      </c>
      <c r="Q2367" s="13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>
        <f t="shared" si="145"/>
        <v>97.41</v>
      </c>
      <c r="Q2368" s="13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>
        <f t="shared" si="145"/>
        <v>47.86</v>
      </c>
      <c r="Q2369" s="13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44"/>
        <v>0</v>
      </c>
      <c r="P2370">
        <f t="shared" si="145"/>
        <v>50</v>
      </c>
      <c r="Q2370" s="13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48">ROUND(E2371/D2371*100,0)</f>
        <v>0</v>
      </c>
      <c r="P2371">
        <f t="shared" ref="P2371:P2434" si="149">IFERROR(ROUND(E2371/L2371,2),0)</f>
        <v>0</v>
      </c>
      <c r="Q2371" s="13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>
        <f t="shared" si="149"/>
        <v>20.5</v>
      </c>
      <c r="Q2372" s="13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>
        <f t="shared" si="149"/>
        <v>0</v>
      </c>
      <c r="Q2373" s="13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>
        <f t="shared" si="149"/>
        <v>30</v>
      </c>
      <c r="Q2374" s="13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>
        <f t="shared" si="149"/>
        <v>50</v>
      </c>
      <c r="Q2375" s="13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>
        <f t="shared" si="149"/>
        <v>10</v>
      </c>
      <c r="Q2376" s="13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>
        <f t="shared" si="149"/>
        <v>0</v>
      </c>
      <c r="Q2377" s="13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>
        <f t="shared" si="149"/>
        <v>81.58</v>
      </c>
      <c r="Q2378" s="13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>
        <f t="shared" si="149"/>
        <v>0</v>
      </c>
      <c r="Q2379" s="13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>
        <f t="shared" si="149"/>
        <v>0</v>
      </c>
      <c r="Q2380" s="13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>
        <f t="shared" si="149"/>
        <v>0</v>
      </c>
      <c r="Q2381" s="13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>
        <f t="shared" si="149"/>
        <v>18.329999999999998</v>
      </c>
      <c r="Q2382" s="13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>
        <f t="shared" si="149"/>
        <v>224.43</v>
      </c>
      <c r="Q2383" s="13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>
        <f t="shared" si="149"/>
        <v>37.5</v>
      </c>
      <c r="Q2384" s="13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>
        <f t="shared" si="149"/>
        <v>145</v>
      </c>
      <c r="Q2385" s="13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>
        <f t="shared" si="149"/>
        <v>1</v>
      </c>
      <c r="Q2386" s="13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>
        <f t="shared" si="149"/>
        <v>112.57</v>
      </c>
      <c r="Q2387" s="13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>
        <f t="shared" si="149"/>
        <v>0</v>
      </c>
      <c r="Q2388" s="13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>
        <f t="shared" si="149"/>
        <v>342</v>
      </c>
      <c r="Q2389" s="13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>
        <f t="shared" si="149"/>
        <v>57.88</v>
      </c>
      <c r="Q2390" s="13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>
        <f t="shared" si="149"/>
        <v>30</v>
      </c>
      <c r="Q2391" s="13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>
        <f t="shared" si="149"/>
        <v>0</v>
      </c>
      <c r="Q2392" s="13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>
        <f t="shared" si="149"/>
        <v>25</v>
      </c>
      <c r="Q2393" s="13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>
        <f t="shared" si="149"/>
        <v>0</v>
      </c>
      <c r="Q2394" s="13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>
        <f t="shared" si="149"/>
        <v>50</v>
      </c>
      <c r="Q2395" s="13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>
        <f t="shared" si="149"/>
        <v>1.5</v>
      </c>
      <c r="Q2396" s="13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>
        <f t="shared" si="149"/>
        <v>0</v>
      </c>
      <c r="Q2397" s="13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>
        <f t="shared" si="149"/>
        <v>10</v>
      </c>
      <c r="Q2398" s="13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>
        <f t="shared" si="149"/>
        <v>0</v>
      </c>
      <c r="Q2399" s="13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>
        <f t="shared" si="149"/>
        <v>0</v>
      </c>
      <c r="Q2400" s="13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>
        <f t="shared" si="149"/>
        <v>0</v>
      </c>
      <c r="Q2401" s="13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>
        <f t="shared" si="149"/>
        <v>0</v>
      </c>
      <c r="Q2402" s="13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>
        <f t="shared" si="149"/>
        <v>22.33</v>
      </c>
      <c r="Q2403" s="13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>
        <f t="shared" si="149"/>
        <v>52</v>
      </c>
      <c r="Q2404" s="13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>
        <f t="shared" si="149"/>
        <v>16.829999999999998</v>
      </c>
      <c r="Q2405" s="13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>
        <f t="shared" si="149"/>
        <v>0</v>
      </c>
      <c r="Q2406" s="13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>
        <f t="shared" si="149"/>
        <v>56.3</v>
      </c>
      <c r="Q2407" s="13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>
        <f t="shared" si="149"/>
        <v>84.06</v>
      </c>
      <c r="Q2408" s="13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>
        <f t="shared" si="149"/>
        <v>168.39</v>
      </c>
      <c r="Q2409" s="13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>
        <f t="shared" si="149"/>
        <v>15</v>
      </c>
      <c r="Q2410" s="13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>
        <f t="shared" si="149"/>
        <v>76.67</v>
      </c>
      <c r="Q2411" s="13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>
        <f t="shared" si="149"/>
        <v>0</v>
      </c>
      <c r="Q2412" s="13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>
        <f t="shared" si="149"/>
        <v>50.33</v>
      </c>
      <c r="Q2413" s="13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>
        <f t="shared" si="149"/>
        <v>0</v>
      </c>
      <c r="Q2414" s="13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>
        <f t="shared" si="149"/>
        <v>8.33</v>
      </c>
      <c r="Q2415" s="13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>
        <f t="shared" si="149"/>
        <v>35.380000000000003</v>
      </c>
      <c r="Q2416" s="13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>
        <f t="shared" si="149"/>
        <v>55.83</v>
      </c>
      <c r="Q2417" s="13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>
        <f t="shared" si="149"/>
        <v>5</v>
      </c>
      <c r="Q2418" s="13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>
        <f t="shared" si="149"/>
        <v>0</v>
      </c>
      <c r="Q2419" s="13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>
        <f t="shared" si="149"/>
        <v>1</v>
      </c>
      <c r="Q2420" s="13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>
        <f t="shared" si="149"/>
        <v>0</v>
      </c>
      <c r="Q2421" s="13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>
        <f t="shared" si="149"/>
        <v>69.47</v>
      </c>
      <c r="Q2422" s="13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>
        <f t="shared" si="149"/>
        <v>1</v>
      </c>
      <c r="Q2423" s="13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>
        <f t="shared" si="149"/>
        <v>1</v>
      </c>
      <c r="Q2424" s="13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>
        <f t="shared" si="149"/>
        <v>8</v>
      </c>
      <c r="Q2425" s="13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>
        <f t="shared" si="149"/>
        <v>34.44</v>
      </c>
      <c r="Q2426" s="13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>
        <f t="shared" si="149"/>
        <v>1</v>
      </c>
      <c r="Q2427" s="13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>
        <f t="shared" si="149"/>
        <v>0</v>
      </c>
      <c r="Q2428" s="13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>
        <f t="shared" si="149"/>
        <v>1</v>
      </c>
      <c r="Q2429" s="13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>
        <f t="shared" si="149"/>
        <v>1</v>
      </c>
      <c r="Q2430" s="13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>
        <f t="shared" si="149"/>
        <v>501.25</v>
      </c>
      <c r="Q2431" s="13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>
        <f t="shared" si="149"/>
        <v>10.5</v>
      </c>
      <c r="Q2432" s="13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>
        <f t="shared" si="149"/>
        <v>1</v>
      </c>
      <c r="Q2433" s="13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48"/>
        <v>0</v>
      </c>
      <c r="P2434">
        <f t="shared" si="149"/>
        <v>1</v>
      </c>
      <c r="Q2434" s="13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52">ROUND(E2435/D2435*100,0)</f>
        <v>0</v>
      </c>
      <c r="P2435">
        <f t="shared" ref="P2435:P2498" si="153">IFERROR(ROUND(E2435/L2435,2),0)</f>
        <v>0</v>
      </c>
      <c r="Q2435" s="13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>
        <f t="shared" si="153"/>
        <v>13</v>
      </c>
      <c r="Q2436" s="13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>
        <f t="shared" si="153"/>
        <v>306</v>
      </c>
      <c r="Q2437" s="13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>
        <f t="shared" si="153"/>
        <v>22.5</v>
      </c>
      <c r="Q2438" s="13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>
        <f t="shared" si="153"/>
        <v>0</v>
      </c>
      <c r="Q2439" s="13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>
        <f t="shared" si="153"/>
        <v>50</v>
      </c>
      <c r="Q2440" s="13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>
        <f t="shared" si="153"/>
        <v>0</v>
      </c>
      <c r="Q2441" s="13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>
        <f t="shared" si="153"/>
        <v>5</v>
      </c>
      <c r="Q2442" s="13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>
        <f t="shared" si="153"/>
        <v>74.23</v>
      </c>
      <c r="Q2443" s="13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>
        <f t="shared" si="153"/>
        <v>81.25</v>
      </c>
      <c r="Q2444" s="13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>
        <f t="shared" si="153"/>
        <v>130.22999999999999</v>
      </c>
      <c r="Q2445" s="13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>
        <f t="shared" si="153"/>
        <v>53.41</v>
      </c>
      <c r="Q2446" s="13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>
        <f t="shared" si="153"/>
        <v>75.13</v>
      </c>
      <c r="Q2447" s="13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>
        <f t="shared" si="153"/>
        <v>75.67</v>
      </c>
      <c r="Q2448" s="13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>
        <f t="shared" si="153"/>
        <v>31.69</v>
      </c>
      <c r="Q2449" s="13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>
        <f t="shared" si="153"/>
        <v>47.78</v>
      </c>
      <c r="Q2450" s="13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>
        <f t="shared" si="153"/>
        <v>90</v>
      </c>
      <c r="Q2451" s="13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>
        <f t="shared" si="153"/>
        <v>149.31</v>
      </c>
      <c r="Q2452" s="13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>
        <f t="shared" si="153"/>
        <v>62.07</v>
      </c>
      <c r="Q2453" s="13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>
        <f t="shared" si="153"/>
        <v>53.4</v>
      </c>
      <c r="Q2454" s="13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>
        <f t="shared" si="153"/>
        <v>69.27</v>
      </c>
      <c r="Q2455" s="13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>
        <f t="shared" si="153"/>
        <v>271.51</v>
      </c>
      <c r="Q2456" s="13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>
        <f t="shared" si="153"/>
        <v>34.130000000000003</v>
      </c>
      <c r="Q2457" s="13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>
        <f t="shared" si="153"/>
        <v>40.49</v>
      </c>
      <c r="Q2458" s="13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>
        <f t="shared" si="153"/>
        <v>189.76</v>
      </c>
      <c r="Q2459" s="13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>
        <f t="shared" si="153"/>
        <v>68.86</v>
      </c>
      <c r="Q2460" s="13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>
        <f t="shared" si="153"/>
        <v>108.78</v>
      </c>
      <c r="Q2461" s="13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>
        <f t="shared" si="153"/>
        <v>125.99</v>
      </c>
      <c r="Q2462" s="13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>
        <f t="shared" si="153"/>
        <v>90.52</v>
      </c>
      <c r="Q2463" s="13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>
        <f t="shared" si="153"/>
        <v>28.88</v>
      </c>
      <c r="Q2464" s="13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>
        <f t="shared" si="153"/>
        <v>31</v>
      </c>
      <c r="Q2465" s="13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>
        <f t="shared" si="153"/>
        <v>51.67</v>
      </c>
      <c r="Q2466" s="13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>
        <f t="shared" si="153"/>
        <v>26.27</v>
      </c>
      <c r="Q2467" s="13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>
        <f t="shared" si="153"/>
        <v>48.08</v>
      </c>
      <c r="Q2468" s="13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>
        <f t="shared" si="153"/>
        <v>27.56</v>
      </c>
      <c r="Q2469" s="13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>
        <f t="shared" si="153"/>
        <v>36.97</v>
      </c>
      <c r="Q2470" s="13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>
        <f t="shared" si="153"/>
        <v>29.02</v>
      </c>
      <c r="Q2471" s="13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>
        <f t="shared" si="153"/>
        <v>28.66</v>
      </c>
      <c r="Q2472" s="13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>
        <f t="shared" si="153"/>
        <v>37.65</v>
      </c>
      <c r="Q2473" s="13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>
        <f t="shared" si="153"/>
        <v>97.9</v>
      </c>
      <c r="Q2474" s="13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>
        <f t="shared" si="153"/>
        <v>42.55</v>
      </c>
      <c r="Q2475" s="13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>
        <f t="shared" si="153"/>
        <v>131.58000000000001</v>
      </c>
      <c r="Q2476" s="13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>
        <f t="shared" si="153"/>
        <v>32.32</v>
      </c>
      <c r="Q2477" s="13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>
        <f t="shared" si="153"/>
        <v>61.1</v>
      </c>
      <c r="Q2478" s="13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>
        <f t="shared" si="153"/>
        <v>31.34</v>
      </c>
      <c r="Q2479" s="13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>
        <f t="shared" si="153"/>
        <v>129.11000000000001</v>
      </c>
      <c r="Q2480" s="13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>
        <f t="shared" si="153"/>
        <v>25.02</v>
      </c>
      <c r="Q2481" s="13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>
        <f t="shared" si="153"/>
        <v>250</v>
      </c>
      <c r="Q2482" s="13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>
        <f t="shared" si="153"/>
        <v>47.54</v>
      </c>
      <c r="Q2483" s="13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>
        <f t="shared" si="153"/>
        <v>40.04</v>
      </c>
      <c r="Q2484" s="13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>
        <f t="shared" si="153"/>
        <v>65.84</v>
      </c>
      <c r="Q2485" s="13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>
        <f t="shared" si="153"/>
        <v>46.4</v>
      </c>
      <c r="Q2486" s="13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>
        <f t="shared" si="153"/>
        <v>50.37</v>
      </c>
      <c r="Q2487" s="13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>
        <f t="shared" si="153"/>
        <v>26.57</v>
      </c>
      <c r="Q2488" s="13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>
        <f t="shared" si="153"/>
        <v>39.49</v>
      </c>
      <c r="Q2489" s="13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>
        <f t="shared" si="153"/>
        <v>49.25</v>
      </c>
      <c r="Q2490" s="13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>
        <f t="shared" si="153"/>
        <v>62.38</v>
      </c>
      <c r="Q2491" s="13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>
        <f t="shared" si="153"/>
        <v>37.94</v>
      </c>
      <c r="Q2492" s="13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>
        <f t="shared" si="153"/>
        <v>51.6</v>
      </c>
      <c r="Q2493" s="13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>
        <f t="shared" si="153"/>
        <v>27.78</v>
      </c>
      <c r="Q2494" s="13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>
        <f t="shared" si="153"/>
        <v>99.38</v>
      </c>
      <c r="Q2495" s="13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>
        <f t="shared" si="153"/>
        <v>38.85</v>
      </c>
      <c r="Q2496" s="13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>
        <f t="shared" si="153"/>
        <v>45.55</v>
      </c>
      <c r="Q2497" s="13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52"/>
        <v>100</v>
      </c>
      <c r="P2498">
        <f t="shared" si="153"/>
        <v>600</v>
      </c>
      <c r="Q2498" s="13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56">ROUND(E2499/D2499*100,0)</f>
        <v>113</v>
      </c>
      <c r="P2499">
        <f t="shared" ref="P2499:P2562" si="157">IFERROR(ROUND(E2499/L2499,2),0)</f>
        <v>80.55</v>
      </c>
      <c r="Q2499" s="13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>
        <f t="shared" si="157"/>
        <v>52.8</v>
      </c>
      <c r="Q2500" s="13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>
        <f t="shared" si="157"/>
        <v>47.68</v>
      </c>
      <c r="Q2501" s="13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>
        <f t="shared" si="157"/>
        <v>23.45</v>
      </c>
      <c r="Q2502" s="13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>
        <f t="shared" si="157"/>
        <v>40.14</v>
      </c>
      <c r="Q2503" s="13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>
        <f t="shared" si="157"/>
        <v>17.2</v>
      </c>
      <c r="Q2504" s="13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>
        <f t="shared" si="157"/>
        <v>0</v>
      </c>
      <c r="Q2505" s="13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>
        <f t="shared" si="157"/>
        <v>0</v>
      </c>
      <c r="Q2506" s="13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>
        <f t="shared" si="157"/>
        <v>0</v>
      </c>
      <c r="Q2507" s="13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>
        <f t="shared" si="157"/>
        <v>15</v>
      </c>
      <c r="Q2508" s="13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>
        <f t="shared" si="157"/>
        <v>0</v>
      </c>
      <c r="Q2509" s="13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>
        <f t="shared" si="157"/>
        <v>0</v>
      </c>
      <c r="Q2510" s="13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>
        <f t="shared" si="157"/>
        <v>35.71</v>
      </c>
      <c r="Q2511" s="13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>
        <f t="shared" si="157"/>
        <v>37.5</v>
      </c>
      <c r="Q2512" s="13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>
        <f t="shared" si="157"/>
        <v>0</v>
      </c>
      <c r="Q2513" s="13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>
        <f t="shared" si="157"/>
        <v>0</v>
      </c>
      <c r="Q2514" s="13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>
        <f t="shared" si="157"/>
        <v>0</v>
      </c>
      <c r="Q2515" s="13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>
        <f t="shared" si="157"/>
        <v>52.5</v>
      </c>
      <c r="Q2516" s="13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>
        <f t="shared" si="157"/>
        <v>77.5</v>
      </c>
      <c r="Q2517" s="13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>
        <f t="shared" si="157"/>
        <v>0</v>
      </c>
      <c r="Q2518" s="13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>
        <f t="shared" si="157"/>
        <v>53.55</v>
      </c>
      <c r="Q2519" s="13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>
        <f t="shared" si="157"/>
        <v>0</v>
      </c>
      <c r="Q2520" s="13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>
        <f t="shared" si="157"/>
        <v>16.25</v>
      </c>
      <c r="Q2521" s="13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>
        <f t="shared" si="157"/>
        <v>0</v>
      </c>
      <c r="Q2522" s="13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>
        <f t="shared" si="157"/>
        <v>103.68</v>
      </c>
      <c r="Q2523" s="13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>
        <f t="shared" si="157"/>
        <v>185.19</v>
      </c>
      <c r="Q2524" s="13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>
        <f t="shared" si="157"/>
        <v>54.15</v>
      </c>
      <c r="Q2525" s="13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>
        <f t="shared" si="157"/>
        <v>177.21</v>
      </c>
      <c r="Q2526" s="13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>
        <f t="shared" si="157"/>
        <v>100.33</v>
      </c>
      <c r="Q2527" s="13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>
        <f t="shared" si="157"/>
        <v>136.91</v>
      </c>
      <c r="Q2528" s="13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>
        <f t="shared" si="157"/>
        <v>57.54</v>
      </c>
      <c r="Q2529" s="13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>
        <f t="shared" si="157"/>
        <v>52.96</v>
      </c>
      <c r="Q2530" s="13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>
        <f t="shared" si="157"/>
        <v>82.33</v>
      </c>
      <c r="Q2531" s="13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>
        <f t="shared" si="157"/>
        <v>135.41999999999999</v>
      </c>
      <c r="Q2532" s="13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>
        <f t="shared" si="157"/>
        <v>74.069999999999993</v>
      </c>
      <c r="Q2533" s="13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>
        <f t="shared" si="157"/>
        <v>84.08</v>
      </c>
      <c r="Q2534" s="13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>
        <f t="shared" si="157"/>
        <v>61.03</v>
      </c>
      <c r="Q2535" s="13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>
        <f t="shared" si="157"/>
        <v>150</v>
      </c>
      <c r="Q2536" s="13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>
        <f t="shared" si="157"/>
        <v>266.08999999999997</v>
      </c>
      <c r="Q2537" s="13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>
        <f t="shared" si="157"/>
        <v>7.25</v>
      </c>
      <c r="Q2538" s="13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>
        <f t="shared" si="157"/>
        <v>100</v>
      </c>
      <c r="Q2539" s="13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>
        <f t="shared" si="157"/>
        <v>109.96</v>
      </c>
      <c r="Q2540" s="13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>
        <f t="shared" si="157"/>
        <v>169.92</v>
      </c>
      <c r="Q2541" s="13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>
        <f t="shared" si="157"/>
        <v>95.74</v>
      </c>
      <c r="Q2542" s="13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>
        <f t="shared" si="157"/>
        <v>59.46</v>
      </c>
      <c r="Q2543" s="13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>
        <f t="shared" si="157"/>
        <v>55.77</v>
      </c>
      <c r="Q2544" s="13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>
        <f t="shared" si="157"/>
        <v>30.08</v>
      </c>
      <c r="Q2545" s="13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>
        <f t="shared" si="157"/>
        <v>88.44</v>
      </c>
      <c r="Q2546" s="13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>
        <f t="shared" si="157"/>
        <v>64.03</v>
      </c>
      <c r="Q2547" s="13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>
        <f t="shared" si="157"/>
        <v>60.15</v>
      </c>
      <c r="Q2548" s="13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>
        <f t="shared" si="157"/>
        <v>49.19</v>
      </c>
      <c r="Q2549" s="13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>
        <f t="shared" si="157"/>
        <v>165.16</v>
      </c>
      <c r="Q2550" s="13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>
        <f t="shared" si="157"/>
        <v>43.62</v>
      </c>
      <c r="Q2551" s="13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>
        <f t="shared" si="157"/>
        <v>43.7</v>
      </c>
      <c r="Q2552" s="13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>
        <f t="shared" si="157"/>
        <v>67.42</v>
      </c>
      <c r="Q2553" s="13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>
        <f t="shared" si="157"/>
        <v>177.5</v>
      </c>
      <c r="Q2554" s="13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>
        <f t="shared" si="157"/>
        <v>38.880000000000003</v>
      </c>
      <c r="Q2555" s="13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>
        <f t="shared" si="157"/>
        <v>54.99</v>
      </c>
      <c r="Q2556" s="13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>
        <f t="shared" si="157"/>
        <v>61.34</v>
      </c>
      <c r="Q2557" s="13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>
        <f t="shared" si="157"/>
        <v>23.12</v>
      </c>
      <c r="Q2558" s="13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>
        <f t="shared" si="157"/>
        <v>29.61</v>
      </c>
      <c r="Q2559" s="13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>
        <f t="shared" si="157"/>
        <v>75.61</v>
      </c>
      <c r="Q2560" s="13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>
        <f t="shared" si="157"/>
        <v>35.6</v>
      </c>
      <c r="Q2561" s="13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56"/>
        <v>100</v>
      </c>
      <c r="P2562">
        <f t="shared" si="157"/>
        <v>143</v>
      </c>
      <c r="Q2562" s="13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160">ROUND(E2563/D2563*100,0)</f>
        <v>0</v>
      </c>
      <c r="P2563">
        <f t="shared" ref="P2563:P2626" si="161">IFERROR(ROUND(E2563/L2563,2),0)</f>
        <v>0</v>
      </c>
      <c r="Q2563" s="13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>
        <f t="shared" si="161"/>
        <v>25</v>
      </c>
      <c r="Q2564" s="13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>
        <f t="shared" si="161"/>
        <v>0</v>
      </c>
      <c r="Q2565" s="13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>
        <f t="shared" si="161"/>
        <v>0</v>
      </c>
      <c r="Q2566" s="13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>
        <f t="shared" si="161"/>
        <v>100</v>
      </c>
      <c r="Q2567" s="13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>
        <f t="shared" si="161"/>
        <v>0</v>
      </c>
      <c r="Q2568" s="13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>
        <f t="shared" si="161"/>
        <v>60</v>
      </c>
      <c r="Q2569" s="13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>
        <f t="shared" si="161"/>
        <v>50</v>
      </c>
      <c r="Q2570" s="13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>
        <f t="shared" si="161"/>
        <v>72.5</v>
      </c>
      <c r="Q2571" s="13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>
        <f t="shared" si="161"/>
        <v>29.5</v>
      </c>
      <c r="Q2572" s="13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>
        <f t="shared" si="161"/>
        <v>62.5</v>
      </c>
      <c r="Q2573" s="13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>
        <f t="shared" si="161"/>
        <v>0</v>
      </c>
      <c r="Q2574" s="13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>
        <f t="shared" si="161"/>
        <v>0</v>
      </c>
      <c r="Q2575" s="13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>
        <f t="shared" si="161"/>
        <v>0</v>
      </c>
      <c r="Q2576" s="13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>
        <f t="shared" si="161"/>
        <v>0</v>
      </c>
      <c r="Q2577" s="13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>
        <f t="shared" si="161"/>
        <v>0</v>
      </c>
      <c r="Q2578" s="13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>
        <f t="shared" si="161"/>
        <v>0</v>
      </c>
      <c r="Q2579" s="13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>
        <f t="shared" si="161"/>
        <v>0</v>
      </c>
      <c r="Q2580" s="13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>
        <f t="shared" si="161"/>
        <v>23.08</v>
      </c>
      <c r="Q2581" s="13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>
        <f t="shared" si="161"/>
        <v>25.5</v>
      </c>
      <c r="Q2582" s="13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>
        <f t="shared" si="161"/>
        <v>48.18</v>
      </c>
      <c r="Q2583" s="13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>
        <f t="shared" si="161"/>
        <v>1</v>
      </c>
      <c r="Q2584" s="13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>
        <f t="shared" si="161"/>
        <v>1</v>
      </c>
      <c r="Q2585" s="13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>
        <f t="shared" si="161"/>
        <v>0</v>
      </c>
      <c r="Q2586" s="13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>
        <f t="shared" si="161"/>
        <v>50</v>
      </c>
      <c r="Q2587" s="13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>
        <f t="shared" si="161"/>
        <v>5</v>
      </c>
      <c r="Q2588" s="13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>
        <f t="shared" si="161"/>
        <v>202.83</v>
      </c>
      <c r="Q2589" s="13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>
        <f t="shared" si="161"/>
        <v>29.13</v>
      </c>
      <c r="Q2590" s="13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>
        <f t="shared" si="161"/>
        <v>5</v>
      </c>
      <c r="Q2591" s="13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>
        <f t="shared" si="161"/>
        <v>0</v>
      </c>
      <c r="Q2592" s="13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>
        <f t="shared" si="161"/>
        <v>13</v>
      </c>
      <c r="Q2593" s="13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>
        <f t="shared" si="161"/>
        <v>50</v>
      </c>
      <c r="Q2594" s="13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>
        <f t="shared" si="161"/>
        <v>0</v>
      </c>
      <c r="Q2595" s="13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>
        <f t="shared" si="161"/>
        <v>1</v>
      </c>
      <c r="Q2596" s="13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>
        <f t="shared" si="161"/>
        <v>96.05</v>
      </c>
      <c r="Q2597" s="13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>
        <f t="shared" si="161"/>
        <v>305.77999999999997</v>
      </c>
      <c r="Q2598" s="13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>
        <f t="shared" si="161"/>
        <v>12.14</v>
      </c>
      <c r="Q2599" s="13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>
        <f t="shared" si="161"/>
        <v>83.57</v>
      </c>
      <c r="Q2600" s="13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>
        <f t="shared" si="161"/>
        <v>18</v>
      </c>
      <c r="Q2601" s="13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>
        <f t="shared" si="161"/>
        <v>115.53</v>
      </c>
      <c r="Q2602" s="13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>
        <f t="shared" si="161"/>
        <v>21.9</v>
      </c>
      <c r="Q2603" s="13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>
        <f t="shared" si="161"/>
        <v>80.02</v>
      </c>
      <c r="Q2604" s="13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>
        <f t="shared" si="161"/>
        <v>35.520000000000003</v>
      </c>
      <c r="Q2605" s="13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>
        <f t="shared" si="161"/>
        <v>64.930000000000007</v>
      </c>
      <c r="Q2606" s="13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>
        <f t="shared" si="161"/>
        <v>60.97</v>
      </c>
      <c r="Q2607" s="13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>
        <f t="shared" si="161"/>
        <v>31.44</v>
      </c>
      <c r="Q2608" s="13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>
        <f t="shared" si="161"/>
        <v>81.95</v>
      </c>
      <c r="Q2609" s="13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>
        <f t="shared" si="161"/>
        <v>58.93</v>
      </c>
      <c r="Q2610" s="13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>
        <f t="shared" si="161"/>
        <v>157.29</v>
      </c>
      <c r="Q2611" s="13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>
        <f t="shared" si="161"/>
        <v>55.76</v>
      </c>
      <c r="Q2612" s="13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>
        <f t="shared" si="161"/>
        <v>83.8</v>
      </c>
      <c r="Q2613" s="13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>
        <f t="shared" si="161"/>
        <v>58.42</v>
      </c>
      <c r="Q2614" s="13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>
        <f t="shared" si="161"/>
        <v>270.57</v>
      </c>
      <c r="Q2615" s="13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>
        <f t="shared" si="161"/>
        <v>107.1</v>
      </c>
      <c r="Q2616" s="13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>
        <f t="shared" si="161"/>
        <v>47.18</v>
      </c>
      <c r="Q2617" s="13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>
        <f t="shared" si="161"/>
        <v>120.31</v>
      </c>
      <c r="Q2618" s="13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>
        <f t="shared" si="161"/>
        <v>27.6</v>
      </c>
      <c r="Q2619" s="13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>
        <f t="shared" si="161"/>
        <v>205.3</v>
      </c>
      <c r="Q2620" s="13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>
        <f t="shared" si="161"/>
        <v>35.549999999999997</v>
      </c>
      <c r="Q2621" s="13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>
        <f t="shared" si="161"/>
        <v>74.64</v>
      </c>
      <c r="Q2622" s="13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>
        <f t="shared" si="161"/>
        <v>47.06</v>
      </c>
      <c r="Q2623" s="13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>
        <f t="shared" si="161"/>
        <v>26.59</v>
      </c>
      <c r="Q2624" s="13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>
        <f t="shared" si="161"/>
        <v>36.770000000000003</v>
      </c>
      <c r="Q2625" s="13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160"/>
        <v>1379</v>
      </c>
      <c r="P2626">
        <f t="shared" si="161"/>
        <v>31.82</v>
      </c>
      <c r="Q2626" s="13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164">ROUND(E2627/D2627*100,0)</f>
        <v>956</v>
      </c>
      <c r="P2627">
        <f t="shared" ref="P2627:P2690" si="165">IFERROR(ROUND(E2627/L2627,2),0)</f>
        <v>27.58</v>
      </c>
      <c r="Q2627" s="13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>
        <f t="shared" si="165"/>
        <v>56</v>
      </c>
      <c r="Q2628" s="13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>
        <f t="shared" si="165"/>
        <v>21.56</v>
      </c>
      <c r="Q2629" s="13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>
        <f t="shared" si="165"/>
        <v>44.1</v>
      </c>
      <c r="Q2630" s="13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>
        <f t="shared" si="165"/>
        <v>63.87</v>
      </c>
      <c r="Q2631" s="13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>
        <f t="shared" si="165"/>
        <v>38.99</v>
      </c>
      <c r="Q2632" s="13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>
        <f t="shared" si="165"/>
        <v>80.19</v>
      </c>
      <c r="Q2633" s="13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>
        <f t="shared" si="165"/>
        <v>34.9</v>
      </c>
      <c r="Q2634" s="13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>
        <f t="shared" si="165"/>
        <v>89.1</v>
      </c>
      <c r="Q2635" s="13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>
        <f t="shared" si="165"/>
        <v>39.44</v>
      </c>
      <c r="Q2636" s="13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>
        <f t="shared" si="165"/>
        <v>136.9</v>
      </c>
      <c r="Q2637" s="13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>
        <f t="shared" si="165"/>
        <v>37.46</v>
      </c>
      <c r="Q2638" s="13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>
        <f t="shared" si="165"/>
        <v>31.96</v>
      </c>
      <c r="Q2639" s="13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>
        <f t="shared" si="165"/>
        <v>25.21</v>
      </c>
      <c r="Q2640" s="13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>
        <f t="shared" si="165"/>
        <v>10.039999999999999</v>
      </c>
      <c r="Q2641" s="13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>
        <f t="shared" si="165"/>
        <v>45.94</v>
      </c>
      <c r="Q2642" s="13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>
        <f t="shared" si="165"/>
        <v>15</v>
      </c>
      <c r="Q2643" s="13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>
        <f t="shared" si="165"/>
        <v>0</v>
      </c>
      <c r="Q2644" s="13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>
        <f t="shared" si="165"/>
        <v>223.58</v>
      </c>
      <c r="Q2645" s="13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>
        <f t="shared" si="165"/>
        <v>39.479999999999997</v>
      </c>
      <c r="Q2646" s="13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>
        <f t="shared" si="165"/>
        <v>91.3</v>
      </c>
      <c r="Q2647" s="13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>
        <f t="shared" si="165"/>
        <v>78.67</v>
      </c>
      <c r="Q2648" s="13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>
        <f t="shared" si="165"/>
        <v>12</v>
      </c>
      <c r="Q2649" s="13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>
        <f t="shared" si="165"/>
        <v>17.670000000000002</v>
      </c>
      <c r="Q2650" s="13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>
        <f t="shared" si="165"/>
        <v>41.33</v>
      </c>
      <c r="Q2651" s="13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>
        <f t="shared" si="165"/>
        <v>71.599999999999994</v>
      </c>
      <c r="Q2652" s="13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>
        <f t="shared" si="165"/>
        <v>307.82</v>
      </c>
      <c r="Q2653" s="13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>
        <f t="shared" si="165"/>
        <v>80.45</v>
      </c>
      <c r="Q2654" s="13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>
        <f t="shared" si="165"/>
        <v>83.94</v>
      </c>
      <c r="Q2655" s="13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>
        <f t="shared" si="165"/>
        <v>8.5</v>
      </c>
      <c r="Q2656" s="13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>
        <f t="shared" si="165"/>
        <v>73.37</v>
      </c>
      <c r="Q2657" s="13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>
        <f t="shared" si="165"/>
        <v>112.86</v>
      </c>
      <c r="Q2658" s="13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>
        <f t="shared" si="165"/>
        <v>95.28</v>
      </c>
      <c r="Q2659" s="13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>
        <f t="shared" si="165"/>
        <v>22.75</v>
      </c>
      <c r="Q2660" s="13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>
        <f t="shared" si="165"/>
        <v>133.30000000000001</v>
      </c>
      <c r="Q2661" s="13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>
        <f t="shared" si="165"/>
        <v>3.8</v>
      </c>
      <c r="Q2662" s="13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>
        <f t="shared" si="165"/>
        <v>85.75</v>
      </c>
      <c r="Q2663" s="13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>
        <f t="shared" si="165"/>
        <v>267</v>
      </c>
      <c r="Q2664" s="13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>
        <f t="shared" si="165"/>
        <v>373.56</v>
      </c>
      <c r="Q2665" s="13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>
        <f t="shared" si="165"/>
        <v>174.04</v>
      </c>
      <c r="Q2666" s="13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>
        <f t="shared" si="165"/>
        <v>93.7</v>
      </c>
      <c r="Q2667" s="13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>
        <f t="shared" si="165"/>
        <v>77.33</v>
      </c>
      <c r="Q2668" s="13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>
        <f t="shared" si="165"/>
        <v>92.22</v>
      </c>
      <c r="Q2669" s="13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>
        <f t="shared" si="165"/>
        <v>60.96</v>
      </c>
      <c r="Q2670" s="13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>
        <f t="shared" si="165"/>
        <v>91</v>
      </c>
      <c r="Q2671" s="13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>
        <f t="shared" si="165"/>
        <v>41.58</v>
      </c>
      <c r="Q2672" s="13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>
        <f t="shared" si="165"/>
        <v>33.76</v>
      </c>
      <c r="Q2673" s="13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>
        <f t="shared" si="165"/>
        <v>70.62</v>
      </c>
      <c r="Q2674" s="13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>
        <f t="shared" si="165"/>
        <v>167.15</v>
      </c>
      <c r="Q2675" s="13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>
        <f t="shared" si="165"/>
        <v>128.62</v>
      </c>
      <c r="Q2676" s="13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>
        <f t="shared" si="165"/>
        <v>65.41</v>
      </c>
      <c r="Q2677" s="13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>
        <f t="shared" si="165"/>
        <v>117.56</v>
      </c>
      <c r="Q2678" s="13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>
        <f t="shared" si="165"/>
        <v>126.48</v>
      </c>
      <c r="Q2679" s="13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>
        <f t="shared" si="165"/>
        <v>550</v>
      </c>
      <c r="Q2680" s="13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>
        <f t="shared" si="165"/>
        <v>44</v>
      </c>
      <c r="Q2681" s="13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>
        <f t="shared" si="165"/>
        <v>69</v>
      </c>
      <c r="Q2682" s="13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>
        <f t="shared" si="165"/>
        <v>27.5</v>
      </c>
      <c r="Q2683" s="13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>
        <f t="shared" si="165"/>
        <v>84.9</v>
      </c>
      <c r="Q2684" s="13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>
        <f t="shared" si="165"/>
        <v>12</v>
      </c>
      <c r="Q2685" s="13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>
        <f t="shared" si="165"/>
        <v>200</v>
      </c>
      <c r="Q2686" s="13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>
        <f t="shared" si="165"/>
        <v>10</v>
      </c>
      <c r="Q2687" s="13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>
        <f t="shared" si="165"/>
        <v>0</v>
      </c>
      <c r="Q2688" s="13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>
        <f t="shared" si="165"/>
        <v>0</v>
      </c>
      <c r="Q2689" s="13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164"/>
        <v>0</v>
      </c>
      <c r="P2690">
        <f t="shared" si="165"/>
        <v>5.29</v>
      </c>
      <c r="Q2690" s="13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168">ROUND(E2691/D2691*100,0)</f>
        <v>0</v>
      </c>
      <c r="P2691">
        <f t="shared" ref="P2691:P2754" si="169">IFERROR(ROUND(E2691/L2691,2),0)</f>
        <v>1</v>
      </c>
      <c r="Q2691" s="13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>
        <f t="shared" si="169"/>
        <v>72.760000000000005</v>
      </c>
      <c r="Q2692" s="13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>
        <f t="shared" si="169"/>
        <v>17.5</v>
      </c>
      <c r="Q2693" s="13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>
        <f t="shared" si="169"/>
        <v>25</v>
      </c>
      <c r="Q2694" s="13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>
        <f t="shared" si="169"/>
        <v>13.33</v>
      </c>
      <c r="Q2695" s="13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>
        <f t="shared" si="169"/>
        <v>1</v>
      </c>
      <c r="Q2696" s="13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>
        <f t="shared" si="169"/>
        <v>23.67</v>
      </c>
      <c r="Q2697" s="13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>
        <f t="shared" si="169"/>
        <v>89.21</v>
      </c>
      <c r="Q2698" s="13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>
        <f t="shared" si="169"/>
        <v>116.56</v>
      </c>
      <c r="Q2699" s="13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>
        <f t="shared" si="169"/>
        <v>13.01</v>
      </c>
      <c r="Q2700" s="13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>
        <f t="shared" si="169"/>
        <v>0</v>
      </c>
      <c r="Q2701" s="13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>
        <f t="shared" si="169"/>
        <v>17.5</v>
      </c>
      <c r="Q2702" s="13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>
        <f t="shared" si="169"/>
        <v>34.130000000000003</v>
      </c>
      <c r="Q2703" s="13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>
        <f t="shared" si="169"/>
        <v>132.35</v>
      </c>
      <c r="Q2704" s="13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>
        <f t="shared" si="169"/>
        <v>922.22</v>
      </c>
      <c r="Q2705" s="13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>
        <f t="shared" si="169"/>
        <v>163.57</v>
      </c>
      <c r="Q2706" s="13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>
        <f t="shared" si="169"/>
        <v>217.38</v>
      </c>
      <c r="Q2707" s="13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>
        <f t="shared" si="169"/>
        <v>149.44</v>
      </c>
      <c r="Q2708" s="13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>
        <f t="shared" si="169"/>
        <v>71.239999999999995</v>
      </c>
      <c r="Q2709" s="13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>
        <f t="shared" si="169"/>
        <v>44.46</v>
      </c>
      <c r="Q2710" s="13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>
        <f t="shared" si="169"/>
        <v>164.94</v>
      </c>
      <c r="Q2711" s="13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>
        <f t="shared" si="169"/>
        <v>84.87</v>
      </c>
      <c r="Q2712" s="13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>
        <f t="shared" si="169"/>
        <v>53.95</v>
      </c>
      <c r="Q2713" s="13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>
        <f t="shared" si="169"/>
        <v>50.53</v>
      </c>
      <c r="Q2714" s="13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>
        <f t="shared" si="169"/>
        <v>108</v>
      </c>
      <c r="Q2715" s="13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>
        <f t="shared" si="169"/>
        <v>95.37</v>
      </c>
      <c r="Q2716" s="13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>
        <f t="shared" si="169"/>
        <v>57.63</v>
      </c>
      <c r="Q2717" s="13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>
        <f t="shared" si="169"/>
        <v>64.16</v>
      </c>
      <c r="Q2718" s="13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>
        <f t="shared" si="169"/>
        <v>92.39</v>
      </c>
      <c r="Q2719" s="13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>
        <f t="shared" si="169"/>
        <v>125.98</v>
      </c>
      <c r="Q2720" s="13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>
        <f t="shared" si="169"/>
        <v>94.64</v>
      </c>
      <c r="Q2721" s="13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>
        <f t="shared" si="169"/>
        <v>170.7</v>
      </c>
      <c r="Q2722" s="13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>
        <f t="shared" si="169"/>
        <v>40.76</v>
      </c>
      <c r="Q2723" s="13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>
        <f t="shared" si="169"/>
        <v>68.25</v>
      </c>
      <c r="Q2724" s="13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>
        <f t="shared" si="169"/>
        <v>95.49</v>
      </c>
      <c r="Q2725" s="13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>
        <f t="shared" si="169"/>
        <v>7.19</v>
      </c>
      <c r="Q2726" s="13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>
        <f t="shared" si="169"/>
        <v>511.65</v>
      </c>
      <c r="Q2727" s="13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>
        <f t="shared" si="169"/>
        <v>261.75</v>
      </c>
      <c r="Q2728" s="13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>
        <f t="shared" si="169"/>
        <v>69.760000000000005</v>
      </c>
      <c r="Q2729" s="13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>
        <f t="shared" si="169"/>
        <v>77.23</v>
      </c>
      <c r="Q2730" s="13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>
        <f t="shared" si="169"/>
        <v>340.57</v>
      </c>
      <c r="Q2731" s="13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>
        <f t="shared" si="169"/>
        <v>67.42</v>
      </c>
      <c r="Q2732" s="13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>
        <f t="shared" si="169"/>
        <v>845.7</v>
      </c>
      <c r="Q2733" s="13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>
        <f t="shared" si="169"/>
        <v>97.19</v>
      </c>
      <c r="Q2734" s="13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>
        <f t="shared" si="169"/>
        <v>451.84</v>
      </c>
      <c r="Q2735" s="13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>
        <f t="shared" si="169"/>
        <v>138.66999999999999</v>
      </c>
      <c r="Q2736" s="13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>
        <f t="shared" si="169"/>
        <v>21.64</v>
      </c>
      <c r="Q2737" s="13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>
        <f t="shared" si="169"/>
        <v>169.52</v>
      </c>
      <c r="Q2738" s="13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>
        <f t="shared" si="169"/>
        <v>161.88</v>
      </c>
      <c r="Q2739" s="13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>
        <f t="shared" si="169"/>
        <v>493.13</v>
      </c>
      <c r="Q2740" s="13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>
        <f t="shared" si="169"/>
        <v>22.12</v>
      </c>
      <c r="Q2741" s="13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>
        <f t="shared" si="169"/>
        <v>18.239999999999998</v>
      </c>
      <c r="Q2742" s="13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>
        <f t="shared" si="169"/>
        <v>8.75</v>
      </c>
      <c r="Q2743" s="13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>
        <f t="shared" si="169"/>
        <v>40.61</v>
      </c>
      <c r="Q2744" s="13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>
        <f t="shared" si="169"/>
        <v>0</v>
      </c>
      <c r="Q2745" s="13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>
        <f t="shared" si="169"/>
        <v>37.950000000000003</v>
      </c>
      <c r="Q2746" s="13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>
        <f t="shared" si="169"/>
        <v>35.729999999999997</v>
      </c>
      <c r="Q2747" s="13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>
        <f t="shared" si="169"/>
        <v>42.16</v>
      </c>
      <c r="Q2748" s="13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>
        <f t="shared" si="169"/>
        <v>35</v>
      </c>
      <c r="Q2749" s="13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>
        <f t="shared" si="169"/>
        <v>13.25</v>
      </c>
      <c r="Q2750" s="13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>
        <f t="shared" si="169"/>
        <v>55</v>
      </c>
      <c r="Q2751" s="13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>
        <f t="shared" si="169"/>
        <v>0</v>
      </c>
      <c r="Q2752" s="13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>
        <f t="shared" si="169"/>
        <v>0</v>
      </c>
      <c r="Q2753" s="13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168"/>
        <v>11</v>
      </c>
      <c r="P2754">
        <f t="shared" si="169"/>
        <v>39.29</v>
      </c>
      <c r="Q2754" s="13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172">ROUND(E2755/D2755*100,0)</f>
        <v>19</v>
      </c>
      <c r="P2755">
        <f t="shared" ref="P2755:P2818" si="173">IFERROR(ROUND(E2755/L2755,2),0)</f>
        <v>47.5</v>
      </c>
      <c r="Q2755" s="13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>
        <f t="shared" si="173"/>
        <v>0</v>
      </c>
      <c r="Q2756" s="13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>
        <f t="shared" si="173"/>
        <v>17.329999999999998</v>
      </c>
      <c r="Q2757" s="13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>
        <f t="shared" si="173"/>
        <v>31.76</v>
      </c>
      <c r="Q2758" s="13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>
        <f t="shared" si="173"/>
        <v>5</v>
      </c>
      <c r="Q2759" s="13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>
        <f t="shared" si="173"/>
        <v>39</v>
      </c>
      <c r="Q2760" s="13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>
        <f t="shared" si="173"/>
        <v>52.5</v>
      </c>
      <c r="Q2761" s="13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>
        <f t="shared" si="173"/>
        <v>0</v>
      </c>
      <c r="Q2762" s="13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>
        <f t="shared" si="173"/>
        <v>9</v>
      </c>
      <c r="Q2763" s="13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>
        <f t="shared" si="173"/>
        <v>25</v>
      </c>
      <c r="Q2764" s="13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>
        <f t="shared" si="173"/>
        <v>30</v>
      </c>
      <c r="Q2765" s="13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>
        <f t="shared" si="173"/>
        <v>11.25</v>
      </c>
      <c r="Q2766" s="13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>
        <f t="shared" si="173"/>
        <v>0</v>
      </c>
      <c r="Q2767" s="13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>
        <f t="shared" si="173"/>
        <v>25</v>
      </c>
      <c r="Q2768" s="13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>
        <f t="shared" si="173"/>
        <v>11.33</v>
      </c>
      <c r="Q2769" s="13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>
        <f t="shared" si="173"/>
        <v>29.47</v>
      </c>
      <c r="Q2770" s="13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>
        <f t="shared" si="173"/>
        <v>1</v>
      </c>
      <c r="Q2771" s="13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>
        <f t="shared" si="173"/>
        <v>63.1</v>
      </c>
      <c r="Q2772" s="13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>
        <f t="shared" si="173"/>
        <v>0</v>
      </c>
      <c r="Q2773" s="13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>
        <f t="shared" si="173"/>
        <v>0</v>
      </c>
      <c r="Q2774" s="13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>
        <f t="shared" si="173"/>
        <v>1</v>
      </c>
      <c r="Q2775" s="13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>
        <f t="shared" si="173"/>
        <v>43.85</v>
      </c>
      <c r="Q2776" s="13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>
        <f t="shared" si="173"/>
        <v>75</v>
      </c>
      <c r="Q2777" s="13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>
        <f t="shared" si="173"/>
        <v>45.97</v>
      </c>
      <c r="Q2778" s="13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>
        <f t="shared" si="173"/>
        <v>10</v>
      </c>
      <c r="Q2779" s="13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>
        <f t="shared" si="173"/>
        <v>93.67</v>
      </c>
      <c r="Q2780" s="13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>
        <f t="shared" si="173"/>
        <v>53</v>
      </c>
      <c r="Q2781" s="13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>
        <f t="shared" si="173"/>
        <v>0</v>
      </c>
      <c r="Q2782" s="13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>
        <f t="shared" si="173"/>
        <v>47</v>
      </c>
      <c r="Q2783" s="13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>
        <f t="shared" si="173"/>
        <v>66.67</v>
      </c>
      <c r="Q2784" s="13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>
        <f t="shared" si="173"/>
        <v>18.77</v>
      </c>
      <c r="Q2785" s="13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>
        <f t="shared" si="173"/>
        <v>66.11</v>
      </c>
      <c r="Q2786" s="13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>
        <f t="shared" si="173"/>
        <v>36.86</v>
      </c>
      <c r="Q2787" s="13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>
        <f t="shared" si="173"/>
        <v>39.81</v>
      </c>
      <c r="Q2788" s="13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>
        <f t="shared" si="173"/>
        <v>31.5</v>
      </c>
      <c r="Q2789" s="13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>
        <f t="shared" si="173"/>
        <v>102.5</v>
      </c>
      <c r="Q2790" s="13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>
        <f t="shared" si="173"/>
        <v>126.46</v>
      </c>
      <c r="Q2791" s="13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>
        <f t="shared" si="173"/>
        <v>47.88</v>
      </c>
      <c r="Q2792" s="13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>
        <f t="shared" si="173"/>
        <v>73.209999999999994</v>
      </c>
      <c r="Q2793" s="13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>
        <f t="shared" si="173"/>
        <v>89.67</v>
      </c>
      <c r="Q2794" s="13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>
        <f t="shared" si="173"/>
        <v>151.46</v>
      </c>
      <c r="Q2795" s="13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>
        <f t="shared" si="173"/>
        <v>25</v>
      </c>
      <c r="Q2796" s="13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>
        <f t="shared" si="173"/>
        <v>36.5</v>
      </c>
      <c r="Q2797" s="13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>
        <f t="shared" si="173"/>
        <v>44</v>
      </c>
      <c r="Q2798" s="13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>
        <f t="shared" si="173"/>
        <v>87.36</v>
      </c>
      <c r="Q2799" s="13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>
        <f t="shared" si="173"/>
        <v>36.47</v>
      </c>
      <c r="Q2800" s="13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>
        <f t="shared" si="173"/>
        <v>44.86</v>
      </c>
      <c r="Q2801" s="13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>
        <f t="shared" si="173"/>
        <v>42.9</v>
      </c>
      <c r="Q2802" s="13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>
        <f t="shared" si="173"/>
        <v>51.23</v>
      </c>
      <c r="Q2803" s="13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>
        <f t="shared" si="173"/>
        <v>33.94</v>
      </c>
      <c r="Q2804" s="13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>
        <f t="shared" si="173"/>
        <v>90.74</v>
      </c>
      <c r="Q2805" s="13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>
        <f t="shared" si="173"/>
        <v>50</v>
      </c>
      <c r="Q2806" s="13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>
        <f t="shared" si="173"/>
        <v>24.44</v>
      </c>
      <c r="Q2807" s="13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>
        <f t="shared" si="173"/>
        <v>44.25</v>
      </c>
      <c r="Q2808" s="13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>
        <f t="shared" si="173"/>
        <v>67.739999999999995</v>
      </c>
      <c r="Q2809" s="13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>
        <f t="shared" si="173"/>
        <v>65.38</v>
      </c>
      <c r="Q2810" s="13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>
        <f t="shared" si="173"/>
        <v>121.9</v>
      </c>
      <c r="Q2811" s="13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>
        <f t="shared" si="173"/>
        <v>47.46</v>
      </c>
      <c r="Q2812" s="13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>
        <f t="shared" si="173"/>
        <v>92.84</v>
      </c>
      <c r="Q2813" s="13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>
        <f t="shared" si="173"/>
        <v>68.25</v>
      </c>
      <c r="Q2814" s="13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>
        <f t="shared" si="173"/>
        <v>37.21</v>
      </c>
      <c r="Q2815" s="13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>
        <f t="shared" si="173"/>
        <v>25.25</v>
      </c>
      <c r="Q2816" s="13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>
        <f t="shared" si="173"/>
        <v>43.21</v>
      </c>
      <c r="Q2817" s="13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172"/>
        <v>142</v>
      </c>
      <c r="P2818">
        <f t="shared" si="173"/>
        <v>25.13</v>
      </c>
      <c r="Q2818" s="13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176">ROUND(E2819/D2819*100,0)</f>
        <v>130</v>
      </c>
      <c r="P2819">
        <f t="shared" ref="P2819:P2882" si="177">IFERROR(ROUND(E2819/L2819,2),0)</f>
        <v>23.64</v>
      </c>
      <c r="Q2819" s="13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>
        <f t="shared" si="177"/>
        <v>103.95</v>
      </c>
      <c r="Q2820" s="13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>
        <f t="shared" si="177"/>
        <v>50.38</v>
      </c>
      <c r="Q2821" s="13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>
        <f t="shared" si="177"/>
        <v>13.6</v>
      </c>
      <c r="Q2822" s="13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>
        <f t="shared" si="177"/>
        <v>28.57</v>
      </c>
      <c r="Q2823" s="13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>
        <f t="shared" si="177"/>
        <v>63.83</v>
      </c>
      <c r="Q2824" s="13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>
        <f t="shared" si="177"/>
        <v>8.86</v>
      </c>
      <c r="Q2825" s="13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>
        <f t="shared" si="177"/>
        <v>50.67</v>
      </c>
      <c r="Q2826" s="13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>
        <f t="shared" si="177"/>
        <v>60.78</v>
      </c>
      <c r="Q2827" s="13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>
        <f t="shared" si="177"/>
        <v>113.42</v>
      </c>
      <c r="Q2828" s="13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>
        <f t="shared" si="177"/>
        <v>104.57</v>
      </c>
      <c r="Q2829" s="13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>
        <f t="shared" si="177"/>
        <v>98.31</v>
      </c>
      <c r="Q2830" s="13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>
        <f t="shared" si="177"/>
        <v>35.04</v>
      </c>
      <c r="Q2831" s="13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>
        <f t="shared" si="177"/>
        <v>272.73</v>
      </c>
      <c r="Q2832" s="13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>
        <f t="shared" si="177"/>
        <v>63.85</v>
      </c>
      <c r="Q2833" s="13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>
        <f t="shared" si="177"/>
        <v>30.19</v>
      </c>
      <c r="Q2834" s="13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>
        <f t="shared" si="177"/>
        <v>83.51</v>
      </c>
      <c r="Q2835" s="13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>
        <f t="shared" si="177"/>
        <v>64.760000000000005</v>
      </c>
      <c r="Q2836" s="13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>
        <f t="shared" si="177"/>
        <v>20.12</v>
      </c>
      <c r="Q2837" s="13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>
        <f t="shared" si="177"/>
        <v>44.09</v>
      </c>
      <c r="Q2838" s="13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>
        <f t="shared" si="177"/>
        <v>40.479999999999997</v>
      </c>
      <c r="Q2839" s="13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>
        <f t="shared" si="177"/>
        <v>44.54</v>
      </c>
      <c r="Q2840" s="13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>
        <f t="shared" si="177"/>
        <v>125.81</v>
      </c>
      <c r="Q2841" s="13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>
        <f t="shared" si="177"/>
        <v>19.7</v>
      </c>
      <c r="Q2842" s="13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>
        <f t="shared" si="177"/>
        <v>10</v>
      </c>
      <c r="Q2843" s="13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>
        <f t="shared" si="177"/>
        <v>0</v>
      </c>
      <c r="Q2844" s="13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>
        <f t="shared" si="177"/>
        <v>0</v>
      </c>
      <c r="Q2845" s="13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>
        <f t="shared" si="177"/>
        <v>30</v>
      </c>
      <c r="Q2846" s="13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>
        <f t="shared" si="177"/>
        <v>60.67</v>
      </c>
      <c r="Q2847" s="13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>
        <f t="shared" si="177"/>
        <v>0</v>
      </c>
      <c r="Q2848" s="13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>
        <f t="shared" si="177"/>
        <v>0</v>
      </c>
      <c r="Q2849" s="13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>
        <f t="shared" si="177"/>
        <v>23.33</v>
      </c>
      <c r="Q2850" s="13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>
        <f t="shared" si="177"/>
        <v>5</v>
      </c>
      <c r="Q2851" s="13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>
        <f t="shared" si="177"/>
        <v>23.92</v>
      </c>
      <c r="Q2852" s="13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>
        <f t="shared" si="177"/>
        <v>0</v>
      </c>
      <c r="Q2853" s="13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>
        <f t="shared" si="177"/>
        <v>15.83</v>
      </c>
      <c r="Q2854" s="13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>
        <f t="shared" si="177"/>
        <v>0</v>
      </c>
      <c r="Q2855" s="13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>
        <f t="shared" si="177"/>
        <v>29.79</v>
      </c>
      <c r="Q2856" s="13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>
        <f t="shared" si="177"/>
        <v>60</v>
      </c>
      <c r="Q2857" s="13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>
        <f t="shared" si="177"/>
        <v>24.33</v>
      </c>
      <c r="Q2858" s="13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>
        <f t="shared" si="177"/>
        <v>500</v>
      </c>
      <c r="Q2859" s="13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>
        <f t="shared" si="177"/>
        <v>0</v>
      </c>
      <c r="Q2860" s="13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>
        <f t="shared" si="177"/>
        <v>35</v>
      </c>
      <c r="Q2861" s="13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>
        <f t="shared" si="177"/>
        <v>29.56</v>
      </c>
      <c r="Q2862" s="13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>
        <f t="shared" si="177"/>
        <v>26.67</v>
      </c>
      <c r="Q2863" s="13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>
        <f t="shared" si="177"/>
        <v>18.329999999999998</v>
      </c>
      <c r="Q2864" s="13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>
        <f t="shared" si="177"/>
        <v>20</v>
      </c>
      <c r="Q2865" s="13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>
        <f t="shared" si="177"/>
        <v>13.33</v>
      </c>
      <c r="Q2866" s="13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>
        <f t="shared" si="177"/>
        <v>0</v>
      </c>
      <c r="Q2867" s="13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>
        <f t="shared" si="177"/>
        <v>22.5</v>
      </c>
      <c r="Q2868" s="13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>
        <f t="shared" si="177"/>
        <v>50.4</v>
      </c>
      <c r="Q2869" s="13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>
        <f t="shared" si="177"/>
        <v>105.03</v>
      </c>
      <c r="Q2870" s="13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>
        <f t="shared" si="177"/>
        <v>35.4</v>
      </c>
      <c r="Q2871" s="13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>
        <f t="shared" si="177"/>
        <v>83.33</v>
      </c>
      <c r="Q2872" s="13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>
        <f t="shared" si="177"/>
        <v>35.92</v>
      </c>
      <c r="Q2873" s="13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>
        <f t="shared" si="177"/>
        <v>0</v>
      </c>
      <c r="Q2874" s="13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>
        <f t="shared" si="177"/>
        <v>119.13</v>
      </c>
      <c r="Q2875" s="13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>
        <f t="shared" si="177"/>
        <v>90.33</v>
      </c>
      <c r="Q2876" s="13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>
        <f t="shared" si="177"/>
        <v>2.33</v>
      </c>
      <c r="Q2877" s="13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>
        <f t="shared" si="177"/>
        <v>0</v>
      </c>
      <c r="Q2878" s="13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>
        <f t="shared" si="177"/>
        <v>108.33</v>
      </c>
      <c r="Q2879" s="13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>
        <f t="shared" si="177"/>
        <v>15.75</v>
      </c>
      <c r="Q2880" s="13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>
        <f t="shared" si="177"/>
        <v>29</v>
      </c>
      <c r="Q2881" s="13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176"/>
        <v>23</v>
      </c>
      <c r="P2882">
        <f t="shared" si="177"/>
        <v>96.55</v>
      </c>
      <c r="Q2882" s="13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180">ROUND(E2883/D2883*100,0)</f>
        <v>0</v>
      </c>
      <c r="P2883">
        <f t="shared" ref="P2883:P2946" si="181">IFERROR(ROUND(E2883/L2883,2),0)</f>
        <v>0</v>
      </c>
      <c r="Q2883" s="13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>
        <f t="shared" si="181"/>
        <v>63</v>
      </c>
      <c r="Q2884" s="13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>
        <f t="shared" si="181"/>
        <v>381.6</v>
      </c>
      <c r="Q2885" s="13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>
        <f t="shared" si="181"/>
        <v>46.25</v>
      </c>
      <c r="Q2886" s="13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>
        <f t="shared" si="181"/>
        <v>26</v>
      </c>
      <c r="Q2887" s="13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>
        <f t="shared" si="181"/>
        <v>10</v>
      </c>
      <c r="Q2888" s="13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>
        <f t="shared" si="181"/>
        <v>5</v>
      </c>
      <c r="Q2889" s="13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>
        <f t="shared" si="181"/>
        <v>0</v>
      </c>
      <c r="Q2890" s="13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>
        <f t="shared" si="181"/>
        <v>81.569999999999993</v>
      </c>
      <c r="Q2891" s="13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>
        <f t="shared" si="181"/>
        <v>7</v>
      </c>
      <c r="Q2892" s="13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>
        <f t="shared" si="181"/>
        <v>27.3</v>
      </c>
      <c r="Q2893" s="13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>
        <f t="shared" si="181"/>
        <v>29.41</v>
      </c>
      <c r="Q2894" s="13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>
        <f t="shared" si="181"/>
        <v>12.5</v>
      </c>
      <c r="Q2895" s="13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>
        <f t="shared" si="181"/>
        <v>0</v>
      </c>
      <c r="Q2896" s="13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>
        <f t="shared" si="181"/>
        <v>5.75</v>
      </c>
      <c r="Q2897" s="13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>
        <f t="shared" si="181"/>
        <v>52.08</v>
      </c>
      <c r="Q2898" s="13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>
        <f t="shared" si="181"/>
        <v>183.33</v>
      </c>
      <c r="Q2899" s="13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>
        <f t="shared" si="181"/>
        <v>26.33</v>
      </c>
      <c r="Q2900" s="13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>
        <f t="shared" si="181"/>
        <v>0</v>
      </c>
      <c r="Q2901" s="13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>
        <f t="shared" si="181"/>
        <v>486.43</v>
      </c>
      <c r="Q2902" s="13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>
        <f t="shared" si="181"/>
        <v>3</v>
      </c>
      <c r="Q2903" s="13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>
        <f t="shared" si="181"/>
        <v>25</v>
      </c>
      <c r="Q2904" s="13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>
        <f t="shared" si="181"/>
        <v>9.75</v>
      </c>
      <c r="Q2905" s="13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>
        <f t="shared" si="181"/>
        <v>18.75</v>
      </c>
      <c r="Q2906" s="13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>
        <f t="shared" si="181"/>
        <v>36.590000000000003</v>
      </c>
      <c r="Q2907" s="13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>
        <f t="shared" si="181"/>
        <v>80.709999999999994</v>
      </c>
      <c r="Q2908" s="13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>
        <f t="shared" si="181"/>
        <v>1</v>
      </c>
      <c r="Q2909" s="13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>
        <f t="shared" si="181"/>
        <v>52.8</v>
      </c>
      <c r="Q2910" s="13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>
        <f t="shared" si="181"/>
        <v>20</v>
      </c>
      <c r="Q2911" s="13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>
        <f t="shared" si="181"/>
        <v>1</v>
      </c>
      <c r="Q2912" s="13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>
        <f t="shared" si="181"/>
        <v>46.93</v>
      </c>
      <c r="Q2913" s="13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>
        <f t="shared" si="181"/>
        <v>78.08</v>
      </c>
      <c r="Q2914" s="13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>
        <f t="shared" si="181"/>
        <v>1</v>
      </c>
      <c r="Q2915" s="13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>
        <f t="shared" si="181"/>
        <v>1</v>
      </c>
      <c r="Q2916" s="13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>
        <f t="shared" si="181"/>
        <v>203.67</v>
      </c>
      <c r="Q2917" s="13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>
        <f t="shared" si="181"/>
        <v>20.71</v>
      </c>
      <c r="Q2918" s="13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>
        <f t="shared" si="181"/>
        <v>48.56</v>
      </c>
      <c r="Q2919" s="13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>
        <f t="shared" si="181"/>
        <v>68.099999999999994</v>
      </c>
      <c r="Q2920" s="13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>
        <f t="shared" si="181"/>
        <v>8.5</v>
      </c>
      <c r="Q2921" s="13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>
        <f t="shared" si="181"/>
        <v>51.62</v>
      </c>
      <c r="Q2922" s="13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>
        <f t="shared" si="181"/>
        <v>43</v>
      </c>
      <c r="Q2923" s="13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>
        <f t="shared" si="181"/>
        <v>83.33</v>
      </c>
      <c r="Q2924" s="13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>
        <f t="shared" si="181"/>
        <v>30</v>
      </c>
      <c r="Q2925" s="13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>
        <f t="shared" si="181"/>
        <v>175.51</v>
      </c>
      <c r="Q2926" s="13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>
        <f t="shared" si="181"/>
        <v>231.66</v>
      </c>
      <c r="Q2927" s="13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>
        <f t="shared" si="181"/>
        <v>75</v>
      </c>
      <c r="Q2928" s="13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>
        <f t="shared" si="181"/>
        <v>112.14</v>
      </c>
      <c r="Q2929" s="13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>
        <f t="shared" si="181"/>
        <v>41.67</v>
      </c>
      <c r="Q2930" s="13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>
        <f t="shared" si="181"/>
        <v>255.17</v>
      </c>
      <c r="Q2931" s="13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>
        <f t="shared" si="181"/>
        <v>162.77000000000001</v>
      </c>
      <c r="Q2932" s="13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>
        <f t="shared" si="181"/>
        <v>88.33</v>
      </c>
      <c r="Q2933" s="13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>
        <f t="shared" si="181"/>
        <v>85.74</v>
      </c>
      <c r="Q2934" s="13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>
        <f t="shared" si="181"/>
        <v>47.57</v>
      </c>
      <c r="Q2935" s="13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>
        <f t="shared" si="181"/>
        <v>72.97</v>
      </c>
      <c r="Q2936" s="13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>
        <f t="shared" si="181"/>
        <v>90.54</v>
      </c>
      <c r="Q2937" s="13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>
        <f t="shared" si="181"/>
        <v>37.65</v>
      </c>
      <c r="Q2938" s="13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>
        <f t="shared" si="181"/>
        <v>36.36</v>
      </c>
      <c r="Q2939" s="13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>
        <f t="shared" si="181"/>
        <v>126.72</v>
      </c>
      <c r="Q2940" s="13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>
        <f t="shared" si="181"/>
        <v>329.2</v>
      </c>
      <c r="Q2941" s="13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>
        <f t="shared" si="181"/>
        <v>81.239999999999995</v>
      </c>
      <c r="Q2942" s="13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>
        <f t="shared" si="181"/>
        <v>1</v>
      </c>
      <c r="Q2943" s="13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>
        <f t="shared" si="181"/>
        <v>202.23</v>
      </c>
      <c r="Q2944" s="13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>
        <f t="shared" si="181"/>
        <v>0</v>
      </c>
      <c r="Q2945" s="13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180"/>
        <v>1</v>
      </c>
      <c r="P2946">
        <f t="shared" si="181"/>
        <v>100</v>
      </c>
      <c r="Q2946" s="13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184">ROUND(E2947/D2947*100,0)</f>
        <v>0</v>
      </c>
      <c r="P2947">
        <f t="shared" ref="P2947:P3010" si="185">IFERROR(ROUND(E2947/L2947,2),0)</f>
        <v>0</v>
      </c>
      <c r="Q2947" s="13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>
        <f t="shared" si="185"/>
        <v>1</v>
      </c>
      <c r="Q2948" s="13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>
        <f t="shared" si="185"/>
        <v>82.46</v>
      </c>
      <c r="Q2949" s="13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>
        <f t="shared" si="185"/>
        <v>2.67</v>
      </c>
      <c r="Q2950" s="13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>
        <f t="shared" si="185"/>
        <v>12.5</v>
      </c>
      <c r="Q2951" s="13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>
        <f t="shared" si="185"/>
        <v>0</v>
      </c>
      <c r="Q2952" s="13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>
        <f t="shared" si="185"/>
        <v>18.899999999999999</v>
      </c>
      <c r="Q2953" s="13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>
        <f t="shared" si="185"/>
        <v>200.63</v>
      </c>
      <c r="Q2954" s="13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>
        <f t="shared" si="185"/>
        <v>201.67</v>
      </c>
      <c r="Q2955" s="13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>
        <f t="shared" si="185"/>
        <v>0</v>
      </c>
      <c r="Q2956" s="13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>
        <f t="shared" si="185"/>
        <v>65</v>
      </c>
      <c r="Q2957" s="13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>
        <f t="shared" si="185"/>
        <v>66.099999999999994</v>
      </c>
      <c r="Q2958" s="13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>
        <f t="shared" si="185"/>
        <v>93.33</v>
      </c>
      <c r="Q2959" s="13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>
        <f t="shared" si="185"/>
        <v>0</v>
      </c>
      <c r="Q2960" s="13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>
        <f t="shared" si="185"/>
        <v>0</v>
      </c>
      <c r="Q2961" s="13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>
        <f t="shared" si="185"/>
        <v>0</v>
      </c>
      <c r="Q2962" s="13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>
        <f t="shared" si="185"/>
        <v>50.75</v>
      </c>
      <c r="Q2963" s="13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>
        <f t="shared" si="185"/>
        <v>60.9</v>
      </c>
      <c r="Q2964" s="13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>
        <f t="shared" si="185"/>
        <v>109.03</v>
      </c>
      <c r="Q2965" s="13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>
        <f t="shared" si="185"/>
        <v>25.69</v>
      </c>
      <c r="Q2966" s="13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>
        <f t="shared" si="185"/>
        <v>41.92</v>
      </c>
      <c r="Q2967" s="13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>
        <f t="shared" si="185"/>
        <v>88.77</v>
      </c>
      <c r="Q2968" s="13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>
        <f t="shared" si="185"/>
        <v>80.23</v>
      </c>
      <c r="Q2969" s="13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>
        <f t="shared" si="185"/>
        <v>78.94</v>
      </c>
      <c r="Q2970" s="13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>
        <f t="shared" si="185"/>
        <v>95.59</v>
      </c>
      <c r="Q2971" s="13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>
        <f t="shared" si="185"/>
        <v>69.89</v>
      </c>
      <c r="Q2972" s="13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>
        <f t="shared" si="185"/>
        <v>74.53</v>
      </c>
      <c r="Q2973" s="13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>
        <f t="shared" si="185"/>
        <v>123.94</v>
      </c>
      <c r="Q2974" s="13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>
        <f t="shared" si="185"/>
        <v>264.85000000000002</v>
      </c>
      <c r="Q2975" s="13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>
        <f t="shared" si="185"/>
        <v>58.62</v>
      </c>
      <c r="Q2976" s="13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>
        <f t="shared" si="185"/>
        <v>70.88</v>
      </c>
      <c r="Q2977" s="13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>
        <f t="shared" si="185"/>
        <v>8.57</v>
      </c>
      <c r="Q2978" s="13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>
        <f t="shared" si="185"/>
        <v>113.57</v>
      </c>
      <c r="Q2979" s="13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>
        <f t="shared" si="185"/>
        <v>60.69</v>
      </c>
      <c r="Q2980" s="13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>
        <f t="shared" si="185"/>
        <v>110.22</v>
      </c>
      <c r="Q2981" s="13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>
        <f t="shared" si="185"/>
        <v>136.46</v>
      </c>
      <c r="Q2982" s="13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>
        <f t="shared" si="185"/>
        <v>53.16</v>
      </c>
      <c r="Q2983" s="13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>
        <f t="shared" si="185"/>
        <v>86.49</v>
      </c>
      <c r="Q2984" s="13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>
        <f t="shared" si="185"/>
        <v>155.24</v>
      </c>
      <c r="Q2985" s="13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>
        <f t="shared" si="185"/>
        <v>115.08</v>
      </c>
      <c r="Q2986" s="13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>
        <f t="shared" si="185"/>
        <v>109.59</v>
      </c>
      <c r="Q2987" s="13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>
        <f t="shared" si="185"/>
        <v>45.21</v>
      </c>
      <c r="Q2988" s="13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>
        <f t="shared" si="185"/>
        <v>104.15</v>
      </c>
      <c r="Q2989" s="13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>
        <f t="shared" si="185"/>
        <v>35.71</v>
      </c>
      <c r="Q2990" s="13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>
        <f t="shared" si="185"/>
        <v>97</v>
      </c>
      <c r="Q2991" s="13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>
        <f t="shared" si="185"/>
        <v>370.37</v>
      </c>
      <c r="Q2992" s="13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>
        <f t="shared" si="185"/>
        <v>94.41</v>
      </c>
      <c r="Q2993" s="13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>
        <f t="shared" si="185"/>
        <v>48.98</v>
      </c>
      <c r="Q2994" s="13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>
        <f t="shared" si="185"/>
        <v>45.59</v>
      </c>
      <c r="Q2995" s="13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>
        <f t="shared" si="185"/>
        <v>23.28</v>
      </c>
      <c r="Q2996" s="13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>
        <f t="shared" si="185"/>
        <v>63.23</v>
      </c>
      <c r="Q2997" s="13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>
        <f t="shared" si="185"/>
        <v>153.52000000000001</v>
      </c>
      <c r="Q2998" s="13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>
        <f t="shared" si="185"/>
        <v>90.2</v>
      </c>
      <c r="Q2999" s="13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>
        <f t="shared" si="185"/>
        <v>118.97</v>
      </c>
      <c r="Q3000" s="13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>
        <f t="shared" si="185"/>
        <v>80.25</v>
      </c>
      <c r="Q3001" s="13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>
        <f t="shared" si="185"/>
        <v>62.5</v>
      </c>
      <c r="Q3002" s="13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>
        <f t="shared" si="185"/>
        <v>131.38</v>
      </c>
      <c r="Q3003" s="13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>
        <f t="shared" si="185"/>
        <v>73.03</v>
      </c>
      <c r="Q3004" s="13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>
        <f t="shared" si="185"/>
        <v>178.53</v>
      </c>
      <c r="Q3005" s="13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>
        <f t="shared" si="185"/>
        <v>162.91</v>
      </c>
      <c r="Q3006" s="13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>
        <f t="shared" si="185"/>
        <v>108.24</v>
      </c>
      <c r="Q3007" s="13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>
        <f t="shared" si="185"/>
        <v>88.87</v>
      </c>
      <c r="Q3008" s="13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>
        <f t="shared" si="185"/>
        <v>54</v>
      </c>
      <c r="Q3009" s="13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184"/>
        <v>101</v>
      </c>
      <c r="P3010">
        <f t="shared" si="185"/>
        <v>116.73</v>
      </c>
      <c r="Q3010" s="13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188">ROUND(E3011/D3011*100,0)</f>
        <v>120</v>
      </c>
      <c r="P3011">
        <f t="shared" ref="P3011:P3074" si="189">IFERROR(ROUND(E3011/L3011,2),0)</f>
        <v>233.9</v>
      </c>
      <c r="Q3011" s="13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>
        <f t="shared" si="189"/>
        <v>158</v>
      </c>
      <c r="Q3012" s="13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>
        <f t="shared" si="189"/>
        <v>14.84</v>
      </c>
      <c r="Q3013" s="13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>
        <f t="shared" si="189"/>
        <v>85.18</v>
      </c>
      <c r="Q3014" s="13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>
        <f t="shared" si="189"/>
        <v>146.69</v>
      </c>
      <c r="Q3015" s="13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>
        <f t="shared" si="189"/>
        <v>50.76</v>
      </c>
      <c r="Q3016" s="13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>
        <f t="shared" si="189"/>
        <v>87.7</v>
      </c>
      <c r="Q3017" s="13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>
        <f t="shared" si="189"/>
        <v>242.28</v>
      </c>
      <c r="Q3018" s="13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>
        <f t="shared" si="189"/>
        <v>146.44999999999999</v>
      </c>
      <c r="Q3019" s="13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>
        <f t="shared" si="189"/>
        <v>103.17</v>
      </c>
      <c r="Q3020" s="13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>
        <f t="shared" si="189"/>
        <v>80.459999999999994</v>
      </c>
      <c r="Q3021" s="13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>
        <f t="shared" si="189"/>
        <v>234.67</v>
      </c>
      <c r="Q3022" s="13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>
        <f t="shared" si="189"/>
        <v>50.69</v>
      </c>
      <c r="Q3023" s="13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>
        <f t="shared" si="189"/>
        <v>162.71</v>
      </c>
      <c r="Q3024" s="13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>
        <f t="shared" si="189"/>
        <v>120.17</v>
      </c>
      <c r="Q3025" s="13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>
        <f t="shared" si="189"/>
        <v>67.7</v>
      </c>
      <c r="Q3026" s="13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>
        <f t="shared" si="189"/>
        <v>52.1</v>
      </c>
      <c r="Q3027" s="13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>
        <f t="shared" si="189"/>
        <v>51.6</v>
      </c>
      <c r="Q3028" s="13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>
        <f t="shared" si="189"/>
        <v>164.3</v>
      </c>
      <c r="Q3029" s="13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>
        <f t="shared" si="189"/>
        <v>84.86</v>
      </c>
      <c r="Q3030" s="13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>
        <f t="shared" si="189"/>
        <v>94.55</v>
      </c>
      <c r="Q3031" s="13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>
        <f t="shared" si="189"/>
        <v>45.54</v>
      </c>
      <c r="Q3032" s="13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>
        <f t="shared" si="189"/>
        <v>51.72</v>
      </c>
      <c r="Q3033" s="13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>
        <f t="shared" si="189"/>
        <v>50.88</v>
      </c>
      <c r="Q3034" s="13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>
        <f t="shared" si="189"/>
        <v>191.13</v>
      </c>
      <c r="Q3035" s="13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>
        <f t="shared" si="189"/>
        <v>89.31</v>
      </c>
      <c r="Q3036" s="13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>
        <f t="shared" si="189"/>
        <v>88.59</v>
      </c>
      <c r="Q3037" s="13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>
        <f t="shared" si="189"/>
        <v>96.3</v>
      </c>
      <c r="Q3038" s="13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>
        <f t="shared" si="189"/>
        <v>33.31</v>
      </c>
      <c r="Q3039" s="13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>
        <f t="shared" si="189"/>
        <v>37.22</v>
      </c>
      <c r="Q3040" s="13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>
        <f t="shared" si="189"/>
        <v>92.13</v>
      </c>
      <c r="Q3041" s="13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>
        <f t="shared" si="189"/>
        <v>76.790000000000006</v>
      </c>
      <c r="Q3042" s="13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>
        <f t="shared" si="189"/>
        <v>96.53</v>
      </c>
      <c r="Q3043" s="13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>
        <f t="shared" si="189"/>
        <v>51.89</v>
      </c>
      <c r="Q3044" s="13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>
        <f t="shared" si="189"/>
        <v>128.91</v>
      </c>
      <c r="Q3045" s="13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>
        <f t="shared" si="189"/>
        <v>84.11</v>
      </c>
      <c r="Q3046" s="13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>
        <f t="shared" si="189"/>
        <v>82.94</v>
      </c>
      <c r="Q3047" s="13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>
        <f t="shared" si="189"/>
        <v>259.95</v>
      </c>
      <c r="Q3048" s="13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>
        <f t="shared" si="189"/>
        <v>37.25</v>
      </c>
      <c r="Q3049" s="13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>
        <f t="shared" si="189"/>
        <v>177.02</v>
      </c>
      <c r="Q3050" s="13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>
        <f t="shared" si="189"/>
        <v>74.069999999999993</v>
      </c>
      <c r="Q3051" s="13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>
        <f t="shared" si="189"/>
        <v>70.67</v>
      </c>
      <c r="Q3052" s="13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>
        <f t="shared" si="189"/>
        <v>23.63</v>
      </c>
      <c r="Q3053" s="13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>
        <f t="shared" si="189"/>
        <v>37.5</v>
      </c>
      <c r="Q3054" s="13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>
        <f t="shared" si="189"/>
        <v>13.33</v>
      </c>
      <c r="Q3055" s="13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>
        <f t="shared" si="189"/>
        <v>0</v>
      </c>
      <c r="Q3056" s="13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>
        <f t="shared" si="189"/>
        <v>1</v>
      </c>
      <c r="Q3057" s="13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>
        <f t="shared" si="189"/>
        <v>0</v>
      </c>
      <c r="Q3058" s="13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>
        <f t="shared" si="189"/>
        <v>0</v>
      </c>
      <c r="Q3059" s="13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>
        <f t="shared" si="189"/>
        <v>1</v>
      </c>
      <c r="Q3060" s="13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>
        <f t="shared" si="189"/>
        <v>41</v>
      </c>
      <c r="Q3061" s="13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>
        <f t="shared" si="189"/>
        <v>55.83</v>
      </c>
      <c r="Q3062" s="13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>
        <f t="shared" si="189"/>
        <v>0</v>
      </c>
      <c r="Q3063" s="13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>
        <f t="shared" si="189"/>
        <v>99.76</v>
      </c>
      <c r="Q3064" s="13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>
        <f t="shared" si="189"/>
        <v>25.52</v>
      </c>
      <c r="Q3065" s="13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>
        <f t="shared" si="189"/>
        <v>117.65</v>
      </c>
      <c r="Q3066" s="13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>
        <f t="shared" si="189"/>
        <v>5</v>
      </c>
      <c r="Q3067" s="13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>
        <f t="shared" si="189"/>
        <v>2796.67</v>
      </c>
      <c r="Q3068" s="13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>
        <f t="shared" si="189"/>
        <v>200</v>
      </c>
      <c r="Q3069" s="13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>
        <f t="shared" si="189"/>
        <v>87.5</v>
      </c>
      <c r="Q3070" s="13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>
        <f t="shared" si="189"/>
        <v>20.14</v>
      </c>
      <c r="Q3071" s="13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>
        <f t="shared" si="189"/>
        <v>20.88</v>
      </c>
      <c r="Q3072" s="13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>
        <f t="shared" si="189"/>
        <v>61.31</v>
      </c>
      <c r="Q3073" s="13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188"/>
        <v>0</v>
      </c>
      <c r="P3074">
        <f t="shared" si="189"/>
        <v>1</v>
      </c>
      <c r="Q3074" s="13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192">ROUND(E3075/D3075*100,0)</f>
        <v>0</v>
      </c>
      <c r="P3075">
        <f t="shared" ref="P3075:P3138" si="193">IFERROR(ROUND(E3075/L3075,2),0)</f>
        <v>92.14</v>
      </c>
      <c r="Q3075" s="13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>
        <f t="shared" si="193"/>
        <v>7.33</v>
      </c>
      <c r="Q3076" s="13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>
        <f t="shared" si="193"/>
        <v>64.8</v>
      </c>
      <c r="Q3077" s="13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>
        <f t="shared" si="193"/>
        <v>30.12</v>
      </c>
      <c r="Q3078" s="13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>
        <f t="shared" si="193"/>
        <v>52.5</v>
      </c>
      <c r="Q3079" s="13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>
        <f t="shared" si="193"/>
        <v>23.67</v>
      </c>
      <c r="Q3080" s="13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>
        <f t="shared" si="193"/>
        <v>415.78</v>
      </c>
      <c r="Q3081" s="13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>
        <f t="shared" si="193"/>
        <v>53.71</v>
      </c>
      <c r="Q3082" s="13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>
        <f t="shared" si="193"/>
        <v>420.6</v>
      </c>
      <c r="Q3083" s="13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>
        <f t="shared" si="193"/>
        <v>0</v>
      </c>
      <c r="Q3084" s="13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>
        <f t="shared" si="193"/>
        <v>18.670000000000002</v>
      </c>
      <c r="Q3085" s="13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>
        <f t="shared" si="193"/>
        <v>78.33</v>
      </c>
      <c r="Q3086" s="13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>
        <f t="shared" si="193"/>
        <v>67.78</v>
      </c>
      <c r="Q3087" s="13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>
        <f t="shared" si="193"/>
        <v>16.670000000000002</v>
      </c>
      <c r="Q3088" s="13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>
        <f t="shared" si="193"/>
        <v>62.5</v>
      </c>
      <c r="Q3089" s="13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>
        <f t="shared" si="193"/>
        <v>42</v>
      </c>
      <c r="Q3090" s="13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>
        <f t="shared" si="193"/>
        <v>130.09</v>
      </c>
      <c r="Q3091" s="13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>
        <f t="shared" si="193"/>
        <v>1270.22</v>
      </c>
      <c r="Q3092" s="13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>
        <f t="shared" si="193"/>
        <v>88.44</v>
      </c>
      <c r="Q3093" s="13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>
        <f t="shared" si="193"/>
        <v>56.34</v>
      </c>
      <c r="Q3094" s="13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>
        <f t="shared" si="193"/>
        <v>53.53</v>
      </c>
      <c r="Q3095" s="13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>
        <f t="shared" si="193"/>
        <v>25</v>
      </c>
      <c r="Q3096" s="13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>
        <f t="shared" si="193"/>
        <v>50</v>
      </c>
      <c r="Q3097" s="13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>
        <f t="shared" si="193"/>
        <v>56.79</v>
      </c>
      <c r="Q3098" s="13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>
        <f t="shared" si="193"/>
        <v>40.83</v>
      </c>
      <c r="Q3099" s="13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>
        <f t="shared" si="193"/>
        <v>65.11</v>
      </c>
      <c r="Q3100" s="13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>
        <f t="shared" si="193"/>
        <v>55.6</v>
      </c>
      <c r="Q3101" s="13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>
        <f t="shared" si="193"/>
        <v>140.54</v>
      </c>
      <c r="Q3102" s="13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>
        <f t="shared" si="193"/>
        <v>25</v>
      </c>
      <c r="Q3103" s="13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>
        <f t="shared" si="193"/>
        <v>69.53</v>
      </c>
      <c r="Q3104" s="13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>
        <f t="shared" si="193"/>
        <v>5.5</v>
      </c>
      <c r="Q3105" s="13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>
        <f t="shared" si="193"/>
        <v>237</v>
      </c>
      <c r="Q3106" s="13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>
        <f t="shared" si="193"/>
        <v>79.87</v>
      </c>
      <c r="Q3107" s="13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>
        <f t="shared" si="193"/>
        <v>10.25</v>
      </c>
      <c r="Q3108" s="13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>
        <f t="shared" si="193"/>
        <v>272.58999999999997</v>
      </c>
      <c r="Q3109" s="13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>
        <f t="shared" si="193"/>
        <v>13</v>
      </c>
      <c r="Q3110" s="13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>
        <f t="shared" si="193"/>
        <v>58.18</v>
      </c>
      <c r="Q3111" s="13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>
        <f t="shared" si="193"/>
        <v>10</v>
      </c>
      <c r="Q3112" s="13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>
        <f t="shared" si="193"/>
        <v>70.11</v>
      </c>
      <c r="Q3113" s="13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>
        <f t="shared" si="193"/>
        <v>57.89</v>
      </c>
      <c r="Q3114" s="13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>
        <f t="shared" si="193"/>
        <v>125.27</v>
      </c>
      <c r="Q3115" s="13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>
        <f t="shared" si="193"/>
        <v>0</v>
      </c>
      <c r="Q3116" s="13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>
        <f t="shared" si="193"/>
        <v>300</v>
      </c>
      <c r="Q3117" s="13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>
        <f t="shared" si="193"/>
        <v>43</v>
      </c>
      <c r="Q3118" s="13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>
        <f t="shared" si="193"/>
        <v>1</v>
      </c>
      <c r="Q3119" s="13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>
        <f t="shared" si="193"/>
        <v>775</v>
      </c>
      <c r="Q3120" s="13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>
        <f t="shared" si="193"/>
        <v>5</v>
      </c>
      <c r="Q3121" s="13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>
        <f t="shared" si="193"/>
        <v>12.8</v>
      </c>
      <c r="Q3122" s="13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>
        <f t="shared" si="193"/>
        <v>10</v>
      </c>
      <c r="Q3123" s="13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>
        <f t="shared" si="193"/>
        <v>58</v>
      </c>
      <c r="Q3124" s="13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>
        <f t="shared" si="193"/>
        <v>244.8</v>
      </c>
      <c r="Q3125" s="13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>
        <f t="shared" si="193"/>
        <v>6.5</v>
      </c>
      <c r="Q3126" s="13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>
        <f t="shared" si="193"/>
        <v>0</v>
      </c>
      <c r="Q3127" s="13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>
        <f t="shared" si="193"/>
        <v>61.18</v>
      </c>
      <c r="Q3128" s="13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>
        <f t="shared" si="193"/>
        <v>0</v>
      </c>
      <c r="Q3129" s="13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>
        <f t="shared" si="193"/>
        <v>139.24</v>
      </c>
      <c r="Q3130" s="13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>
        <f t="shared" si="193"/>
        <v>10</v>
      </c>
      <c r="Q3131" s="13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>
        <f t="shared" si="193"/>
        <v>93.75</v>
      </c>
      <c r="Q3132" s="13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>
        <f t="shared" si="193"/>
        <v>53.75</v>
      </c>
      <c r="Q3133" s="13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>
        <f t="shared" si="193"/>
        <v>10</v>
      </c>
      <c r="Q3134" s="13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>
        <f t="shared" si="193"/>
        <v>33.75</v>
      </c>
      <c r="Q3135" s="13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>
        <f t="shared" si="193"/>
        <v>18.75</v>
      </c>
      <c r="Q3136" s="13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>
        <f t="shared" si="193"/>
        <v>23.14</v>
      </c>
      <c r="Q3137" s="13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192"/>
        <v>128</v>
      </c>
      <c r="P3138">
        <f t="shared" si="193"/>
        <v>29.05</v>
      </c>
      <c r="Q3138" s="13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196">ROUND(E3139/D3139*100,0)</f>
        <v>3</v>
      </c>
      <c r="P3139">
        <f t="shared" ref="P3139:P3202" si="197">IFERROR(ROUND(E3139/L3139,2),0)</f>
        <v>50</v>
      </c>
      <c r="Q3139" s="13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>
        <f t="shared" si="197"/>
        <v>0</v>
      </c>
      <c r="Q3140" s="13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>
        <f t="shared" si="197"/>
        <v>450</v>
      </c>
      <c r="Q3141" s="13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>
        <f t="shared" si="197"/>
        <v>24</v>
      </c>
      <c r="Q3142" s="13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>
        <f t="shared" si="197"/>
        <v>32.25</v>
      </c>
      <c r="Q3143" s="13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>
        <f t="shared" si="197"/>
        <v>15</v>
      </c>
      <c r="Q3144" s="13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>
        <f t="shared" si="197"/>
        <v>0</v>
      </c>
      <c r="Q3145" s="13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>
        <f t="shared" si="197"/>
        <v>251.33</v>
      </c>
      <c r="Q3146" s="13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>
        <f t="shared" si="197"/>
        <v>0</v>
      </c>
      <c r="Q3147" s="13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>
        <f t="shared" si="197"/>
        <v>437.5</v>
      </c>
      <c r="Q3148" s="13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>
        <f t="shared" si="197"/>
        <v>110.35</v>
      </c>
      <c r="Q3149" s="13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>
        <f t="shared" si="197"/>
        <v>41.42</v>
      </c>
      <c r="Q3150" s="13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>
        <f t="shared" si="197"/>
        <v>52</v>
      </c>
      <c r="Q3151" s="13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>
        <f t="shared" si="197"/>
        <v>33.99</v>
      </c>
      <c r="Q3152" s="13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>
        <f t="shared" si="197"/>
        <v>103.35</v>
      </c>
      <c r="Q3153" s="13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>
        <f t="shared" si="197"/>
        <v>34.79</v>
      </c>
      <c r="Q3154" s="13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>
        <f t="shared" si="197"/>
        <v>41.77</v>
      </c>
      <c r="Q3155" s="13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>
        <f t="shared" si="197"/>
        <v>64.27</v>
      </c>
      <c r="Q3156" s="13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>
        <f t="shared" si="197"/>
        <v>31.21</v>
      </c>
      <c r="Q3157" s="13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>
        <f t="shared" si="197"/>
        <v>62.92</v>
      </c>
      <c r="Q3158" s="13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>
        <f t="shared" si="197"/>
        <v>98.54</v>
      </c>
      <c r="Q3159" s="13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>
        <f t="shared" si="197"/>
        <v>82.61</v>
      </c>
      <c r="Q3160" s="13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>
        <f t="shared" si="197"/>
        <v>38.5</v>
      </c>
      <c r="Q3161" s="13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>
        <f t="shared" si="197"/>
        <v>80.16</v>
      </c>
      <c r="Q3162" s="13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>
        <f t="shared" si="197"/>
        <v>28.41</v>
      </c>
      <c r="Q3163" s="13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>
        <f t="shared" si="197"/>
        <v>80.73</v>
      </c>
      <c r="Q3164" s="13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>
        <f t="shared" si="197"/>
        <v>200.69</v>
      </c>
      <c r="Q3165" s="13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>
        <f t="shared" si="197"/>
        <v>37.590000000000003</v>
      </c>
      <c r="Q3166" s="13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>
        <f t="shared" si="197"/>
        <v>58.1</v>
      </c>
      <c r="Q3167" s="13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>
        <f t="shared" si="197"/>
        <v>60.3</v>
      </c>
      <c r="Q3168" s="13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>
        <f t="shared" si="197"/>
        <v>63.36</v>
      </c>
      <c r="Q3169" s="13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>
        <f t="shared" si="197"/>
        <v>50.9</v>
      </c>
      <c r="Q3170" s="13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>
        <f t="shared" si="197"/>
        <v>100.5</v>
      </c>
      <c r="Q3171" s="13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>
        <f t="shared" si="197"/>
        <v>31.62</v>
      </c>
      <c r="Q3172" s="13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>
        <f t="shared" si="197"/>
        <v>65.099999999999994</v>
      </c>
      <c r="Q3173" s="13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>
        <f t="shared" si="197"/>
        <v>79.31</v>
      </c>
      <c r="Q3174" s="13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>
        <f t="shared" si="197"/>
        <v>139.19</v>
      </c>
      <c r="Q3175" s="13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>
        <f t="shared" si="197"/>
        <v>131.91</v>
      </c>
      <c r="Q3176" s="13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>
        <f t="shared" si="197"/>
        <v>91.3</v>
      </c>
      <c r="Q3177" s="13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>
        <f t="shared" si="197"/>
        <v>39.67</v>
      </c>
      <c r="Q3178" s="13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>
        <f t="shared" si="197"/>
        <v>57.55</v>
      </c>
      <c r="Q3179" s="13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>
        <f t="shared" si="197"/>
        <v>33.03</v>
      </c>
      <c r="Q3180" s="13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>
        <f t="shared" si="197"/>
        <v>77.34</v>
      </c>
      <c r="Q3181" s="13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>
        <f t="shared" si="197"/>
        <v>31.93</v>
      </c>
      <c r="Q3182" s="13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>
        <f t="shared" si="197"/>
        <v>36.33</v>
      </c>
      <c r="Q3183" s="13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>
        <f t="shared" si="197"/>
        <v>46.77</v>
      </c>
      <c r="Q3184" s="13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>
        <f t="shared" si="197"/>
        <v>40.07</v>
      </c>
      <c r="Q3185" s="13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>
        <f t="shared" si="197"/>
        <v>100.22</v>
      </c>
      <c r="Q3186" s="13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>
        <f t="shared" si="197"/>
        <v>41.67</v>
      </c>
      <c r="Q3187" s="13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>
        <f t="shared" si="197"/>
        <v>46.71</v>
      </c>
      <c r="Q3188" s="13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>
        <f t="shared" si="197"/>
        <v>71.489999999999995</v>
      </c>
      <c r="Q3189" s="13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>
        <f t="shared" si="197"/>
        <v>14.44</v>
      </c>
      <c r="Q3190" s="13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>
        <f t="shared" si="197"/>
        <v>356.84</v>
      </c>
      <c r="Q3191" s="13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>
        <f t="shared" si="197"/>
        <v>0</v>
      </c>
      <c r="Q3192" s="13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>
        <f t="shared" si="197"/>
        <v>37.75</v>
      </c>
      <c r="Q3193" s="13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>
        <f t="shared" si="197"/>
        <v>12.75</v>
      </c>
      <c r="Q3194" s="13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>
        <f t="shared" si="197"/>
        <v>24.46</v>
      </c>
      <c r="Q3195" s="13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>
        <f t="shared" si="197"/>
        <v>0</v>
      </c>
      <c r="Q3196" s="13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>
        <f t="shared" si="197"/>
        <v>53.08</v>
      </c>
      <c r="Q3197" s="13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>
        <f t="shared" si="197"/>
        <v>300</v>
      </c>
      <c r="Q3198" s="13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>
        <f t="shared" si="197"/>
        <v>286.25</v>
      </c>
      <c r="Q3199" s="13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>
        <f t="shared" si="197"/>
        <v>36.67</v>
      </c>
      <c r="Q3200" s="13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>
        <f t="shared" si="197"/>
        <v>49.21</v>
      </c>
      <c r="Q3201" s="13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196"/>
        <v>0</v>
      </c>
      <c r="P3202">
        <f t="shared" si="197"/>
        <v>1</v>
      </c>
      <c r="Q3202" s="13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00">ROUND(E3203/D3203*100,0)</f>
        <v>1</v>
      </c>
      <c r="P3203">
        <f t="shared" ref="P3203:P3266" si="201">IFERROR(ROUND(E3203/L3203,2),0)</f>
        <v>12.5</v>
      </c>
      <c r="Q3203" s="13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>
        <f t="shared" si="201"/>
        <v>109.04</v>
      </c>
      <c r="Q3204" s="13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>
        <f t="shared" si="201"/>
        <v>41.67</v>
      </c>
      <c r="Q3205" s="13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>
        <f t="shared" si="201"/>
        <v>0</v>
      </c>
      <c r="Q3206" s="13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>
        <f t="shared" si="201"/>
        <v>22.75</v>
      </c>
      <c r="Q3207" s="13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>
        <f t="shared" si="201"/>
        <v>0</v>
      </c>
      <c r="Q3208" s="13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>
        <f t="shared" si="201"/>
        <v>70.83</v>
      </c>
      <c r="Q3209" s="13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>
        <f t="shared" si="201"/>
        <v>63.11</v>
      </c>
      <c r="Q3210" s="13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>
        <f t="shared" si="201"/>
        <v>50.16</v>
      </c>
      <c r="Q3211" s="13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>
        <f t="shared" si="201"/>
        <v>62.88</v>
      </c>
      <c r="Q3212" s="13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>
        <f t="shared" si="201"/>
        <v>85.53</v>
      </c>
      <c r="Q3213" s="13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>
        <f t="shared" si="201"/>
        <v>53.72</v>
      </c>
      <c r="Q3214" s="13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>
        <f t="shared" si="201"/>
        <v>127.81</v>
      </c>
      <c r="Q3215" s="13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>
        <f t="shared" si="201"/>
        <v>106.57</v>
      </c>
      <c r="Q3216" s="13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>
        <f t="shared" si="201"/>
        <v>262.11</v>
      </c>
      <c r="Q3217" s="13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>
        <f t="shared" si="201"/>
        <v>57.17</v>
      </c>
      <c r="Q3218" s="13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>
        <f t="shared" si="201"/>
        <v>50.2</v>
      </c>
      <c r="Q3219" s="13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>
        <f t="shared" si="201"/>
        <v>66.59</v>
      </c>
      <c r="Q3220" s="13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>
        <f t="shared" si="201"/>
        <v>168.25</v>
      </c>
      <c r="Q3221" s="13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>
        <f t="shared" si="201"/>
        <v>256.37</v>
      </c>
      <c r="Q3222" s="13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>
        <f t="shared" si="201"/>
        <v>36.61</v>
      </c>
      <c r="Q3223" s="13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>
        <f t="shared" si="201"/>
        <v>37.14</v>
      </c>
      <c r="Q3224" s="13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>
        <f t="shared" si="201"/>
        <v>45.88</v>
      </c>
      <c r="Q3225" s="13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>
        <f t="shared" si="201"/>
        <v>141.71</v>
      </c>
      <c r="Q3226" s="13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>
        <f t="shared" si="201"/>
        <v>52.49</v>
      </c>
      <c r="Q3227" s="13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>
        <f t="shared" si="201"/>
        <v>59.52</v>
      </c>
      <c r="Q3228" s="13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>
        <f t="shared" si="201"/>
        <v>50</v>
      </c>
      <c r="Q3229" s="13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>
        <f t="shared" si="201"/>
        <v>193.62</v>
      </c>
      <c r="Q3230" s="13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>
        <f t="shared" si="201"/>
        <v>106.8</v>
      </c>
      <c r="Q3231" s="13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>
        <f t="shared" si="201"/>
        <v>77.22</v>
      </c>
      <c r="Q3232" s="13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>
        <f t="shared" si="201"/>
        <v>57.5</v>
      </c>
      <c r="Q3233" s="13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>
        <f t="shared" si="201"/>
        <v>50.46</v>
      </c>
      <c r="Q3234" s="13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>
        <f t="shared" si="201"/>
        <v>97.38</v>
      </c>
      <c r="Q3235" s="13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>
        <f t="shared" si="201"/>
        <v>34.92</v>
      </c>
      <c r="Q3236" s="13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>
        <f t="shared" si="201"/>
        <v>85.53</v>
      </c>
      <c r="Q3237" s="13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>
        <f t="shared" si="201"/>
        <v>182.91</v>
      </c>
      <c r="Q3238" s="13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>
        <f t="shared" si="201"/>
        <v>131.13999999999999</v>
      </c>
      <c r="Q3239" s="13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>
        <f t="shared" si="201"/>
        <v>39.81</v>
      </c>
      <c r="Q3240" s="13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>
        <f t="shared" si="201"/>
        <v>59.7</v>
      </c>
      <c r="Q3241" s="13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>
        <f t="shared" si="201"/>
        <v>88.74</v>
      </c>
      <c r="Q3242" s="13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>
        <f t="shared" si="201"/>
        <v>58.69</v>
      </c>
      <c r="Q3243" s="13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>
        <f t="shared" si="201"/>
        <v>69.569999999999993</v>
      </c>
      <c r="Q3244" s="13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>
        <f t="shared" si="201"/>
        <v>115.87</v>
      </c>
      <c r="Q3245" s="13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>
        <f t="shared" si="201"/>
        <v>23.87</v>
      </c>
      <c r="Q3246" s="13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>
        <f t="shared" si="201"/>
        <v>81.13</v>
      </c>
      <c r="Q3247" s="13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>
        <f t="shared" si="201"/>
        <v>57.63</v>
      </c>
      <c r="Q3248" s="13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>
        <f t="shared" si="201"/>
        <v>46.43</v>
      </c>
      <c r="Q3249" s="13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>
        <f t="shared" si="201"/>
        <v>60.48</v>
      </c>
      <c r="Q3250" s="13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>
        <f t="shared" si="201"/>
        <v>65.58</v>
      </c>
      <c r="Q3251" s="13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>
        <f t="shared" si="201"/>
        <v>119.19</v>
      </c>
      <c r="Q3252" s="13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>
        <f t="shared" si="201"/>
        <v>83.05</v>
      </c>
      <c r="Q3253" s="13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>
        <f t="shared" si="201"/>
        <v>57.52</v>
      </c>
      <c r="Q3254" s="13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>
        <f t="shared" si="201"/>
        <v>177.09</v>
      </c>
      <c r="Q3255" s="13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>
        <f t="shared" si="201"/>
        <v>70.77</v>
      </c>
      <c r="Q3256" s="13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>
        <f t="shared" si="201"/>
        <v>29.17</v>
      </c>
      <c r="Q3257" s="13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>
        <f t="shared" si="201"/>
        <v>72.760000000000005</v>
      </c>
      <c r="Q3258" s="13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>
        <f t="shared" si="201"/>
        <v>51.85</v>
      </c>
      <c r="Q3259" s="13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>
        <f t="shared" si="201"/>
        <v>98.2</v>
      </c>
      <c r="Q3260" s="13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>
        <f t="shared" si="201"/>
        <v>251.74</v>
      </c>
      <c r="Q3261" s="13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>
        <f t="shared" si="201"/>
        <v>74.819999999999993</v>
      </c>
      <c r="Q3262" s="13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>
        <f t="shared" si="201"/>
        <v>67.650000000000006</v>
      </c>
      <c r="Q3263" s="13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>
        <f t="shared" si="201"/>
        <v>93.81</v>
      </c>
      <c r="Q3264" s="13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>
        <f t="shared" si="201"/>
        <v>41.24</v>
      </c>
      <c r="Q3265" s="13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00"/>
        <v>103</v>
      </c>
      <c r="P3266">
        <f t="shared" si="201"/>
        <v>52.55</v>
      </c>
      <c r="Q3266" s="13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3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>
        <f t="shared" si="205"/>
        <v>48.33</v>
      </c>
      <c r="Q3268" s="13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>
        <f t="shared" si="205"/>
        <v>53.18</v>
      </c>
      <c r="Q3269" s="13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>
        <f t="shared" si="205"/>
        <v>60.95</v>
      </c>
      <c r="Q3270" s="13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>
        <f t="shared" si="205"/>
        <v>116</v>
      </c>
      <c r="Q3271" s="13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>
        <f t="shared" si="205"/>
        <v>61</v>
      </c>
      <c r="Q3272" s="13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>
        <f t="shared" si="205"/>
        <v>38.24</v>
      </c>
      <c r="Q3273" s="13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>
        <f t="shared" si="205"/>
        <v>106.5</v>
      </c>
      <c r="Q3274" s="13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>
        <f t="shared" si="205"/>
        <v>204.57</v>
      </c>
      <c r="Q3275" s="13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>
        <f t="shared" si="205"/>
        <v>54.91</v>
      </c>
      <c r="Q3276" s="13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>
        <f t="shared" si="205"/>
        <v>150.41999999999999</v>
      </c>
      <c r="Q3277" s="13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>
        <f t="shared" si="205"/>
        <v>52.58</v>
      </c>
      <c r="Q3278" s="13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>
        <f t="shared" si="205"/>
        <v>54.3</v>
      </c>
      <c r="Q3279" s="13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>
        <f t="shared" si="205"/>
        <v>76.03</v>
      </c>
      <c r="Q3280" s="13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>
        <f t="shared" si="205"/>
        <v>105.21</v>
      </c>
      <c r="Q3281" s="13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>
        <f t="shared" si="205"/>
        <v>68.67</v>
      </c>
      <c r="Q3282" s="13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>
        <f t="shared" si="205"/>
        <v>129.36000000000001</v>
      </c>
      <c r="Q3283" s="13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>
        <f t="shared" si="205"/>
        <v>134.26</v>
      </c>
      <c r="Q3284" s="13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>
        <f t="shared" si="205"/>
        <v>17.829999999999998</v>
      </c>
      <c r="Q3285" s="13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>
        <f t="shared" si="205"/>
        <v>203.2</v>
      </c>
      <c r="Q3286" s="13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>
        <f t="shared" si="205"/>
        <v>69.19</v>
      </c>
      <c r="Q3287" s="13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>
        <f t="shared" si="205"/>
        <v>125.12</v>
      </c>
      <c r="Q3288" s="13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>
        <f t="shared" si="205"/>
        <v>73.53</v>
      </c>
      <c r="Q3289" s="13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>
        <f t="shared" si="205"/>
        <v>48.44</v>
      </c>
      <c r="Q3290" s="13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>
        <f t="shared" si="205"/>
        <v>26.61</v>
      </c>
      <c r="Q3291" s="13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>
        <f t="shared" si="205"/>
        <v>33.67</v>
      </c>
      <c r="Q3292" s="13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>
        <f t="shared" si="205"/>
        <v>40.71</v>
      </c>
      <c r="Q3293" s="13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>
        <f t="shared" si="205"/>
        <v>19.27</v>
      </c>
      <c r="Q3294" s="13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>
        <f t="shared" si="205"/>
        <v>84.29</v>
      </c>
      <c r="Q3295" s="13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>
        <f t="shared" si="205"/>
        <v>29.58</v>
      </c>
      <c r="Q3296" s="13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>
        <f t="shared" si="205"/>
        <v>26.67</v>
      </c>
      <c r="Q3297" s="13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>
        <f t="shared" si="205"/>
        <v>45.98</v>
      </c>
      <c r="Q3298" s="13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>
        <f t="shared" si="205"/>
        <v>125.09</v>
      </c>
      <c r="Q3299" s="13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>
        <f t="shared" si="205"/>
        <v>141.29</v>
      </c>
      <c r="Q3300" s="13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>
        <f t="shared" si="205"/>
        <v>55.33</v>
      </c>
      <c r="Q3301" s="13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>
        <f t="shared" si="205"/>
        <v>46.42</v>
      </c>
      <c r="Q3302" s="13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>
        <f t="shared" si="205"/>
        <v>57.2</v>
      </c>
      <c r="Q3303" s="13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>
        <f t="shared" si="205"/>
        <v>173.7</v>
      </c>
      <c r="Q3304" s="13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>
        <f t="shared" si="205"/>
        <v>59.6</v>
      </c>
      <c r="Q3305" s="13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>
        <f t="shared" si="205"/>
        <v>89.59</v>
      </c>
      <c r="Q3306" s="13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>
        <f t="shared" si="205"/>
        <v>204.05</v>
      </c>
      <c r="Q3307" s="13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>
        <f t="shared" si="205"/>
        <v>48.7</v>
      </c>
      <c r="Q3308" s="13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>
        <f t="shared" si="205"/>
        <v>53.34</v>
      </c>
      <c r="Q3309" s="13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>
        <f t="shared" si="205"/>
        <v>75.09</v>
      </c>
      <c r="Q3310" s="13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>
        <f t="shared" si="205"/>
        <v>18</v>
      </c>
      <c r="Q3311" s="13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>
        <f t="shared" si="205"/>
        <v>209.84</v>
      </c>
      <c r="Q3312" s="13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>
        <f t="shared" si="205"/>
        <v>61.02</v>
      </c>
      <c r="Q3313" s="13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>
        <f t="shared" si="205"/>
        <v>61</v>
      </c>
      <c r="Q3314" s="13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>
        <f t="shared" si="205"/>
        <v>80.03</v>
      </c>
      <c r="Q3315" s="13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>
        <f t="shared" si="205"/>
        <v>29.07</v>
      </c>
      <c r="Q3316" s="13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>
        <f t="shared" si="205"/>
        <v>49.44</v>
      </c>
      <c r="Q3317" s="13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>
        <f t="shared" si="205"/>
        <v>93.98</v>
      </c>
      <c r="Q3318" s="13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>
        <f t="shared" si="205"/>
        <v>61.94</v>
      </c>
      <c r="Q3319" s="13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>
        <f t="shared" si="205"/>
        <v>78.5</v>
      </c>
      <c r="Q3320" s="13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>
        <f t="shared" si="205"/>
        <v>33.75</v>
      </c>
      <c r="Q3321" s="13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>
        <f t="shared" si="205"/>
        <v>66.45</v>
      </c>
      <c r="Q3322" s="13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>
        <f t="shared" si="205"/>
        <v>35.799999999999997</v>
      </c>
      <c r="Q3323" s="13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>
        <f t="shared" si="205"/>
        <v>145.65</v>
      </c>
      <c r="Q3324" s="13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>
        <f t="shared" si="205"/>
        <v>25.69</v>
      </c>
      <c r="Q3325" s="13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>
        <f t="shared" si="205"/>
        <v>152.5</v>
      </c>
      <c r="Q3326" s="13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>
        <f t="shared" si="205"/>
        <v>30</v>
      </c>
      <c r="Q3327" s="13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>
        <f t="shared" si="205"/>
        <v>142.28</v>
      </c>
      <c r="Q3328" s="13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>
        <f t="shared" si="205"/>
        <v>24.55</v>
      </c>
      <c r="Q3329" s="13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04"/>
        <v>146</v>
      </c>
      <c r="P3330">
        <f t="shared" si="205"/>
        <v>292.77999999999997</v>
      </c>
      <c r="Q3330" s="13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08">ROUND(E3331/D3331*100,0)</f>
        <v>117</v>
      </c>
      <c r="P3331">
        <f t="shared" ref="P3331:P3394" si="209">IFERROR(ROUND(E3331/L3331,2),0)</f>
        <v>44.92</v>
      </c>
      <c r="Q3331" s="13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>
        <f t="shared" si="209"/>
        <v>23.1</v>
      </c>
      <c r="Q3332" s="13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>
        <f t="shared" si="209"/>
        <v>80.400000000000006</v>
      </c>
      <c r="Q3333" s="13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>
        <f t="shared" si="209"/>
        <v>72.290000000000006</v>
      </c>
      <c r="Q3334" s="13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>
        <f t="shared" si="209"/>
        <v>32.97</v>
      </c>
      <c r="Q3335" s="13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>
        <f t="shared" si="209"/>
        <v>116.65</v>
      </c>
      <c r="Q3336" s="13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>
        <f t="shared" si="209"/>
        <v>79.62</v>
      </c>
      <c r="Q3337" s="13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>
        <f t="shared" si="209"/>
        <v>27.78</v>
      </c>
      <c r="Q3338" s="13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>
        <f t="shared" si="209"/>
        <v>81.03</v>
      </c>
      <c r="Q3339" s="13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>
        <f t="shared" si="209"/>
        <v>136.85</v>
      </c>
      <c r="Q3340" s="13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>
        <f t="shared" si="209"/>
        <v>177.62</v>
      </c>
      <c r="Q3341" s="13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>
        <f t="shared" si="209"/>
        <v>109.08</v>
      </c>
      <c r="Q3342" s="13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>
        <f t="shared" si="209"/>
        <v>119.64</v>
      </c>
      <c r="Q3343" s="13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>
        <f t="shared" si="209"/>
        <v>78.209999999999994</v>
      </c>
      <c r="Q3344" s="13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>
        <f t="shared" si="209"/>
        <v>52.17</v>
      </c>
      <c r="Q3345" s="13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>
        <f t="shared" si="209"/>
        <v>114.13</v>
      </c>
      <c r="Q3346" s="13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>
        <f t="shared" si="209"/>
        <v>50</v>
      </c>
      <c r="Q3347" s="13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>
        <f t="shared" si="209"/>
        <v>91.67</v>
      </c>
      <c r="Q3348" s="13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>
        <f t="shared" si="209"/>
        <v>108.59</v>
      </c>
      <c r="Q3349" s="13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>
        <f t="shared" si="209"/>
        <v>69.819999999999993</v>
      </c>
      <c r="Q3350" s="13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>
        <f t="shared" si="209"/>
        <v>109.57</v>
      </c>
      <c r="Q3351" s="13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>
        <f t="shared" si="209"/>
        <v>71.67</v>
      </c>
      <c r="Q3352" s="13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>
        <f t="shared" si="209"/>
        <v>93.61</v>
      </c>
      <c r="Q3353" s="13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>
        <f t="shared" si="209"/>
        <v>76.8</v>
      </c>
      <c r="Q3354" s="13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>
        <f t="shared" si="209"/>
        <v>35.799999999999997</v>
      </c>
      <c r="Q3355" s="13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>
        <f t="shared" si="209"/>
        <v>55.6</v>
      </c>
      <c r="Q3356" s="13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>
        <f t="shared" si="209"/>
        <v>147.33000000000001</v>
      </c>
      <c r="Q3357" s="13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>
        <f t="shared" si="209"/>
        <v>56.33</v>
      </c>
      <c r="Q3358" s="13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>
        <f t="shared" si="209"/>
        <v>96.19</v>
      </c>
      <c r="Q3359" s="13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>
        <f t="shared" si="209"/>
        <v>63.57</v>
      </c>
      <c r="Q3360" s="13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>
        <f t="shared" si="209"/>
        <v>184.78</v>
      </c>
      <c r="Q3361" s="13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>
        <f t="shared" si="209"/>
        <v>126.72</v>
      </c>
      <c r="Q3362" s="13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>
        <f t="shared" si="209"/>
        <v>83.43</v>
      </c>
      <c r="Q3363" s="13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>
        <f t="shared" si="209"/>
        <v>54.5</v>
      </c>
      <c r="Q3364" s="13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>
        <f t="shared" si="209"/>
        <v>302.31</v>
      </c>
      <c r="Q3365" s="13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>
        <f t="shared" si="209"/>
        <v>44.14</v>
      </c>
      <c r="Q3366" s="13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>
        <f t="shared" si="209"/>
        <v>866.67</v>
      </c>
      <c r="Q3367" s="13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>
        <f t="shared" si="209"/>
        <v>61.39</v>
      </c>
      <c r="Q3368" s="13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>
        <f t="shared" si="209"/>
        <v>29.67</v>
      </c>
      <c r="Q3369" s="13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>
        <f t="shared" si="209"/>
        <v>45.48</v>
      </c>
      <c r="Q3370" s="13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>
        <f t="shared" si="209"/>
        <v>96.2</v>
      </c>
      <c r="Q3371" s="13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>
        <f t="shared" si="209"/>
        <v>67.92</v>
      </c>
      <c r="Q3372" s="13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>
        <f t="shared" si="209"/>
        <v>30.78</v>
      </c>
      <c r="Q3373" s="13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>
        <f t="shared" si="209"/>
        <v>38.33</v>
      </c>
      <c r="Q3374" s="13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>
        <f t="shared" si="209"/>
        <v>66.83</v>
      </c>
      <c r="Q3375" s="13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>
        <f t="shared" si="209"/>
        <v>71.73</v>
      </c>
      <c r="Q3376" s="13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>
        <f t="shared" si="209"/>
        <v>176.47</v>
      </c>
      <c r="Q3377" s="13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>
        <f t="shared" si="209"/>
        <v>421.11</v>
      </c>
      <c r="Q3378" s="13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>
        <f t="shared" si="209"/>
        <v>104.99</v>
      </c>
      <c r="Q3379" s="13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>
        <f t="shared" si="209"/>
        <v>28.19</v>
      </c>
      <c r="Q3380" s="13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>
        <f t="shared" si="209"/>
        <v>54.55</v>
      </c>
      <c r="Q3381" s="13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>
        <f t="shared" si="209"/>
        <v>111.89</v>
      </c>
      <c r="Q3382" s="13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>
        <f t="shared" si="209"/>
        <v>85.21</v>
      </c>
      <c r="Q3383" s="13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>
        <f t="shared" si="209"/>
        <v>76.650000000000006</v>
      </c>
      <c r="Q3384" s="13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>
        <f t="shared" si="209"/>
        <v>65.17</v>
      </c>
      <c r="Q3385" s="13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>
        <f t="shared" si="209"/>
        <v>93.76</v>
      </c>
      <c r="Q3386" s="13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>
        <f t="shared" si="209"/>
        <v>133.33000000000001</v>
      </c>
      <c r="Q3387" s="13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>
        <f t="shared" si="209"/>
        <v>51.22</v>
      </c>
      <c r="Q3388" s="13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>
        <f t="shared" si="209"/>
        <v>100.17</v>
      </c>
      <c r="Q3389" s="13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>
        <f t="shared" si="209"/>
        <v>34.6</v>
      </c>
      <c r="Q3390" s="13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>
        <f t="shared" si="209"/>
        <v>184.68</v>
      </c>
      <c r="Q3391" s="13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>
        <f t="shared" si="209"/>
        <v>69.819999999999993</v>
      </c>
      <c r="Q3392" s="13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>
        <f t="shared" si="209"/>
        <v>61.94</v>
      </c>
      <c r="Q3393" s="13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08"/>
        <v>100</v>
      </c>
      <c r="P3394">
        <f t="shared" si="209"/>
        <v>41.67</v>
      </c>
      <c r="Q3394" s="13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12">ROUND(E3395/D3395*100,0)</f>
        <v>106</v>
      </c>
      <c r="P3395">
        <f t="shared" ref="P3395:P3458" si="213">IFERROR(ROUND(E3395/L3395,2),0)</f>
        <v>36.07</v>
      </c>
      <c r="Q3395" s="13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>
        <f t="shared" si="213"/>
        <v>29</v>
      </c>
      <c r="Q3396" s="13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>
        <f t="shared" si="213"/>
        <v>24.21</v>
      </c>
      <c r="Q3397" s="13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>
        <f t="shared" si="213"/>
        <v>55.89</v>
      </c>
      <c r="Q3398" s="13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>
        <f t="shared" si="213"/>
        <v>11.67</v>
      </c>
      <c r="Q3399" s="13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>
        <f t="shared" si="213"/>
        <v>68.349999999999994</v>
      </c>
      <c r="Q3400" s="13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>
        <f t="shared" si="213"/>
        <v>27.07</v>
      </c>
      <c r="Q3401" s="13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>
        <f t="shared" si="213"/>
        <v>118.13</v>
      </c>
      <c r="Q3402" s="13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>
        <f t="shared" si="213"/>
        <v>44.76</v>
      </c>
      <c r="Q3403" s="13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>
        <f t="shared" si="213"/>
        <v>99.79</v>
      </c>
      <c r="Q3404" s="13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>
        <f t="shared" si="213"/>
        <v>117.65</v>
      </c>
      <c r="Q3405" s="13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>
        <f t="shared" si="213"/>
        <v>203.33</v>
      </c>
      <c r="Q3406" s="13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>
        <f t="shared" si="213"/>
        <v>28.32</v>
      </c>
      <c r="Q3407" s="13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>
        <f t="shared" si="213"/>
        <v>110.23</v>
      </c>
      <c r="Q3408" s="13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>
        <f t="shared" si="213"/>
        <v>31.97</v>
      </c>
      <c r="Q3409" s="13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>
        <f t="shared" si="213"/>
        <v>58.61</v>
      </c>
      <c r="Q3410" s="13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>
        <f t="shared" si="213"/>
        <v>29.43</v>
      </c>
      <c r="Q3411" s="13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>
        <f t="shared" si="213"/>
        <v>81.38</v>
      </c>
      <c r="Q3412" s="13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>
        <f t="shared" si="213"/>
        <v>199.17</v>
      </c>
      <c r="Q3413" s="13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>
        <f t="shared" si="213"/>
        <v>115.38</v>
      </c>
      <c r="Q3414" s="13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>
        <f t="shared" si="213"/>
        <v>46.43</v>
      </c>
      <c r="Q3415" s="13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>
        <f t="shared" si="213"/>
        <v>70.569999999999993</v>
      </c>
      <c r="Q3416" s="13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>
        <f t="shared" si="213"/>
        <v>22.22</v>
      </c>
      <c r="Q3417" s="13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>
        <f t="shared" si="213"/>
        <v>159.47</v>
      </c>
      <c r="Q3418" s="13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>
        <f t="shared" si="213"/>
        <v>37.78</v>
      </c>
      <c r="Q3419" s="13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>
        <f t="shared" si="213"/>
        <v>72.05</v>
      </c>
      <c r="Q3420" s="13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>
        <f t="shared" si="213"/>
        <v>63.7</v>
      </c>
      <c r="Q3421" s="13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>
        <f t="shared" si="213"/>
        <v>28.41</v>
      </c>
      <c r="Q3422" s="13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>
        <f t="shared" si="213"/>
        <v>103.21</v>
      </c>
      <c r="Q3423" s="13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>
        <f t="shared" si="213"/>
        <v>71.150000000000006</v>
      </c>
      <c r="Q3424" s="13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>
        <f t="shared" si="213"/>
        <v>35</v>
      </c>
      <c r="Q3425" s="13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>
        <f t="shared" si="213"/>
        <v>81.78</v>
      </c>
      <c r="Q3426" s="13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>
        <f t="shared" si="213"/>
        <v>297.02999999999997</v>
      </c>
      <c r="Q3427" s="13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>
        <f t="shared" si="213"/>
        <v>46.61</v>
      </c>
      <c r="Q3428" s="13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>
        <f t="shared" si="213"/>
        <v>51.72</v>
      </c>
      <c r="Q3429" s="13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>
        <f t="shared" si="213"/>
        <v>40.29</v>
      </c>
      <c r="Q3430" s="13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>
        <f t="shared" si="213"/>
        <v>16.25</v>
      </c>
      <c r="Q3431" s="13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>
        <f t="shared" si="213"/>
        <v>30.15</v>
      </c>
      <c r="Q3432" s="13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>
        <f t="shared" si="213"/>
        <v>95.24</v>
      </c>
      <c r="Q3433" s="13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>
        <f t="shared" si="213"/>
        <v>52.21</v>
      </c>
      <c r="Q3434" s="13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>
        <f t="shared" si="213"/>
        <v>134.15</v>
      </c>
      <c r="Q3435" s="13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>
        <f t="shared" si="213"/>
        <v>62.83</v>
      </c>
      <c r="Q3436" s="13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>
        <f t="shared" si="213"/>
        <v>58.95</v>
      </c>
      <c r="Q3437" s="13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>
        <f t="shared" si="213"/>
        <v>143.11000000000001</v>
      </c>
      <c r="Q3438" s="13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>
        <f t="shared" si="213"/>
        <v>84.17</v>
      </c>
      <c r="Q3439" s="13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>
        <f t="shared" si="213"/>
        <v>186.07</v>
      </c>
      <c r="Q3440" s="13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>
        <f t="shared" si="213"/>
        <v>89.79</v>
      </c>
      <c r="Q3441" s="13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>
        <f t="shared" si="213"/>
        <v>64.16</v>
      </c>
      <c r="Q3442" s="13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>
        <f t="shared" si="213"/>
        <v>59.65</v>
      </c>
      <c r="Q3443" s="13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>
        <f t="shared" si="213"/>
        <v>31.25</v>
      </c>
      <c r="Q3444" s="13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>
        <f t="shared" si="213"/>
        <v>41.22</v>
      </c>
      <c r="Q3445" s="13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>
        <f t="shared" si="213"/>
        <v>43.35</v>
      </c>
      <c r="Q3446" s="13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>
        <f t="shared" si="213"/>
        <v>64.52</v>
      </c>
      <c r="Q3447" s="13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>
        <f t="shared" si="213"/>
        <v>43.28</v>
      </c>
      <c r="Q3448" s="13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>
        <f t="shared" si="213"/>
        <v>77</v>
      </c>
      <c r="Q3449" s="13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>
        <f t="shared" si="213"/>
        <v>51.22</v>
      </c>
      <c r="Q3450" s="13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>
        <f t="shared" si="213"/>
        <v>68.25</v>
      </c>
      <c r="Q3451" s="13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>
        <f t="shared" si="213"/>
        <v>19.489999999999998</v>
      </c>
      <c r="Q3452" s="13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>
        <f t="shared" si="213"/>
        <v>41.13</v>
      </c>
      <c r="Q3453" s="13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>
        <f t="shared" si="213"/>
        <v>41.41</v>
      </c>
      <c r="Q3454" s="13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>
        <f t="shared" si="213"/>
        <v>27.5</v>
      </c>
      <c r="Q3455" s="13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>
        <f t="shared" si="213"/>
        <v>33.57</v>
      </c>
      <c r="Q3456" s="13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>
        <f t="shared" si="213"/>
        <v>145.87</v>
      </c>
      <c r="Q3457" s="13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12"/>
        <v>191</v>
      </c>
      <c r="P3458">
        <f t="shared" si="213"/>
        <v>358.69</v>
      </c>
      <c r="Q3458" s="13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16">ROUND(E3459/D3459*100,0)</f>
        <v>140</v>
      </c>
      <c r="P3459">
        <f t="shared" ref="P3459:P3522" si="217">IFERROR(ROUND(E3459/L3459,2),0)</f>
        <v>50.98</v>
      </c>
      <c r="Q3459" s="13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>
        <f t="shared" si="217"/>
        <v>45.04</v>
      </c>
      <c r="Q3460" s="13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>
        <f t="shared" si="217"/>
        <v>17.53</v>
      </c>
      <c r="Q3461" s="13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>
        <f t="shared" si="217"/>
        <v>50</v>
      </c>
      <c r="Q3462" s="13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>
        <f t="shared" si="217"/>
        <v>57.92</v>
      </c>
      <c r="Q3463" s="13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>
        <f t="shared" si="217"/>
        <v>29.71</v>
      </c>
      <c r="Q3464" s="13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>
        <f t="shared" si="217"/>
        <v>90.68</v>
      </c>
      <c r="Q3465" s="13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>
        <f t="shared" si="217"/>
        <v>55.01</v>
      </c>
      <c r="Q3466" s="13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>
        <f t="shared" si="217"/>
        <v>57.22</v>
      </c>
      <c r="Q3467" s="13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>
        <f t="shared" si="217"/>
        <v>72.95</v>
      </c>
      <c r="Q3468" s="13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>
        <f t="shared" si="217"/>
        <v>64.47</v>
      </c>
      <c r="Q3469" s="13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>
        <f t="shared" si="217"/>
        <v>716.35</v>
      </c>
      <c r="Q3470" s="13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>
        <f t="shared" si="217"/>
        <v>50.4</v>
      </c>
      <c r="Q3471" s="13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>
        <f t="shared" si="217"/>
        <v>41.67</v>
      </c>
      <c r="Q3472" s="13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>
        <f t="shared" si="217"/>
        <v>35.770000000000003</v>
      </c>
      <c r="Q3473" s="13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>
        <f t="shared" si="217"/>
        <v>88.74</v>
      </c>
      <c r="Q3474" s="13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>
        <f t="shared" si="217"/>
        <v>148.47999999999999</v>
      </c>
      <c r="Q3475" s="13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>
        <f t="shared" si="217"/>
        <v>51.79</v>
      </c>
      <c r="Q3476" s="13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>
        <f t="shared" si="217"/>
        <v>20</v>
      </c>
      <c r="Q3477" s="13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>
        <f t="shared" si="217"/>
        <v>52</v>
      </c>
      <c r="Q3478" s="13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>
        <f t="shared" si="217"/>
        <v>53.23</v>
      </c>
      <c r="Q3479" s="13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>
        <f t="shared" si="217"/>
        <v>39.6</v>
      </c>
      <c r="Q3480" s="13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>
        <f t="shared" si="217"/>
        <v>34.25</v>
      </c>
      <c r="Q3481" s="13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>
        <f t="shared" si="217"/>
        <v>164.62</v>
      </c>
      <c r="Q3482" s="13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>
        <f t="shared" si="217"/>
        <v>125.05</v>
      </c>
      <c r="Q3483" s="13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>
        <f t="shared" si="217"/>
        <v>51.88</v>
      </c>
      <c r="Q3484" s="13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>
        <f t="shared" si="217"/>
        <v>40.29</v>
      </c>
      <c r="Q3485" s="13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>
        <f t="shared" si="217"/>
        <v>64.91</v>
      </c>
      <c r="Q3486" s="13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>
        <f t="shared" si="217"/>
        <v>55.33</v>
      </c>
      <c r="Q3487" s="13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>
        <f t="shared" si="217"/>
        <v>83.14</v>
      </c>
      <c r="Q3488" s="13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>
        <f t="shared" si="217"/>
        <v>38.71</v>
      </c>
      <c r="Q3489" s="13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>
        <f t="shared" si="217"/>
        <v>125.38</v>
      </c>
      <c r="Q3490" s="13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>
        <f t="shared" si="217"/>
        <v>78.260000000000005</v>
      </c>
      <c r="Q3491" s="13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>
        <f t="shared" si="217"/>
        <v>47.22</v>
      </c>
      <c r="Q3492" s="13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>
        <f t="shared" si="217"/>
        <v>79.099999999999994</v>
      </c>
      <c r="Q3493" s="13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>
        <f t="shared" si="217"/>
        <v>114.29</v>
      </c>
      <c r="Q3494" s="13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>
        <f t="shared" si="217"/>
        <v>51.72</v>
      </c>
      <c r="Q3495" s="13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>
        <f t="shared" si="217"/>
        <v>30.77</v>
      </c>
      <c r="Q3496" s="13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>
        <f t="shared" si="217"/>
        <v>74.209999999999994</v>
      </c>
      <c r="Q3497" s="13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>
        <f t="shared" si="217"/>
        <v>47.85</v>
      </c>
      <c r="Q3498" s="13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>
        <f t="shared" si="217"/>
        <v>34.409999999999997</v>
      </c>
      <c r="Q3499" s="13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>
        <f t="shared" si="217"/>
        <v>40.24</v>
      </c>
      <c r="Q3500" s="13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>
        <f t="shared" si="217"/>
        <v>60.29</v>
      </c>
      <c r="Q3501" s="13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>
        <f t="shared" si="217"/>
        <v>25.31</v>
      </c>
      <c r="Q3502" s="13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>
        <f t="shared" si="217"/>
        <v>35.950000000000003</v>
      </c>
      <c r="Q3503" s="13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>
        <f t="shared" si="217"/>
        <v>136</v>
      </c>
      <c r="Q3504" s="13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>
        <f t="shared" si="217"/>
        <v>70.760000000000005</v>
      </c>
      <c r="Q3505" s="13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>
        <f t="shared" si="217"/>
        <v>125</v>
      </c>
      <c r="Q3506" s="13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>
        <f t="shared" si="217"/>
        <v>66.510000000000005</v>
      </c>
      <c r="Q3507" s="13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>
        <f t="shared" si="217"/>
        <v>105</v>
      </c>
      <c r="Q3508" s="13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>
        <f t="shared" si="217"/>
        <v>145</v>
      </c>
      <c r="Q3509" s="13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>
        <f t="shared" si="217"/>
        <v>12</v>
      </c>
      <c r="Q3510" s="13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>
        <f t="shared" si="217"/>
        <v>96.67</v>
      </c>
      <c r="Q3511" s="13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>
        <f t="shared" si="217"/>
        <v>60.33</v>
      </c>
      <c r="Q3512" s="13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>
        <f t="shared" si="217"/>
        <v>79.89</v>
      </c>
      <c r="Q3513" s="13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>
        <f t="shared" si="217"/>
        <v>58.82</v>
      </c>
      <c r="Q3514" s="13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>
        <f t="shared" si="217"/>
        <v>75.34</v>
      </c>
      <c r="Q3515" s="13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>
        <f t="shared" si="217"/>
        <v>55</v>
      </c>
      <c r="Q3516" s="13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>
        <f t="shared" si="217"/>
        <v>66.959999999999994</v>
      </c>
      <c r="Q3517" s="13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>
        <f t="shared" si="217"/>
        <v>227.27</v>
      </c>
      <c r="Q3518" s="13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>
        <f t="shared" si="217"/>
        <v>307.69</v>
      </c>
      <c r="Q3519" s="13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>
        <f t="shared" si="217"/>
        <v>50.02</v>
      </c>
      <c r="Q3520" s="13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>
        <f t="shared" si="217"/>
        <v>72.39</v>
      </c>
      <c r="Q3521" s="13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16"/>
        <v>101</v>
      </c>
      <c r="P3522">
        <f t="shared" si="217"/>
        <v>95.95</v>
      </c>
      <c r="Q3522" s="13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20">ROUND(E3523/D3523*100,0)</f>
        <v>169</v>
      </c>
      <c r="P3523">
        <f t="shared" ref="P3523:P3586" si="221">IFERROR(ROUND(E3523/L3523,2),0)</f>
        <v>45.62</v>
      </c>
      <c r="Q3523" s="13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>
        <f t="shared" si="221"/>
        <v>41.03</v>
      </c>
      <c r="Q3524" s="13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>
        <f t="shared" si="221"/>
        <v>56.83</v>
      </c>
      <c r="Q3525" s="13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>
        <f t="shared" si="221"/>
        <v>137.24</v>
      </c>
      <c r="Q3526" s="13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>
        <f t="shared" si="221"/>
        <v>75.709999999999994</v>
      </c>
      <c r="Q3527" s="13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>
        <f t="shared" si="221"/>
        <v>99</v>
      </c>
      <c r="Q3528" s="13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>
        <f t="shared" si="221"/>
        <v>81.569999999999993</v>
      </c>
      <c r="Q3529" s="13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>
        <f t="shared" si="221"/>
        <v>45.11</v>
      </c>
      <c r="Q3530" s="13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>
        <f t="shared" si="221"/>
        <v>36.67</v>
      </c>
      <c r="Q3531" s="13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>
        <f t="shared" si="221"/>
        <v>125</v>
      </c>
      <c r="Q3532" s="13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>
        <f t="shared" si="221"/>
        <v>49.23</v>
      </c>
      <c r="Q3533" s="13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>
        <f t="shared" si="221"/>
        <v>42.3</v>
      </c>
      <c r="Q3534" s="13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>
        <f t="shared" si="221"/>
        <v>78.88</v>
      </c>
      <c r="Q3535" s="13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>
        <f t="shared" si="221"/>
        <v>38.28</v>
      </c>
      <c r="Q3536" s="13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>
        <f t="shared" si="221"/>
        <v>44.85</v>
      </c>
      <c r="Q3537" s="13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>
        <f t="shared" si="221"/>
        <v>13.53</v>
      </c>
      <c r="Q3538" s="13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>
        <f t="shared" si="221"/>
        <v>43.5</v>
      </c>
      <c r="Q3539" s="13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>
        <f t="shared" si="221"/>
        <v>30.95</v>
      </c>
      <c r="Q3540" s="13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>
        <f t="shared" si="221"/>
        <v>55.23</v>
      </c>
      <c r="Q3541" s="13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>
        <f t="shared" si="221"/>
        <v>46.13</v>
      </c>
      <c r="Q3542" s="13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>
        <f t="shared" si="221"/>
        <v>39.380000000000003</v>
      </c>
      <c r="Q3543" s="13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>
        <f t="shared" si="221"/>
        <v>66.150000000000006</v>
      </c>
      <c r="Q3544" s="13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>
        <f t="shared" si="221"/>
        <v>54.14</v>
      </c>
      <c r="Q3545" s="13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>
        <f t="shared" si="221"/>
        <v>104.17</v>
      </c>
      <c r="Q3546" s="13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>
        <f t="shared" si="221"/>
        <v>31.38</v>
      </c>
      <c r="Q3547" s="13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>
        <f t="shared" si="221"/>
        <v>59.21</v>
      </c>
      <c r="Q3548" s="13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>
        <f t="shared" si="221"/>
        <v>119.18</v>
      </c>
      <c r="Q3549" s="13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>
        <f t="shared" si="221"/>
        <v>164.62</v>
      </c>
      <c r="Q3550" s="13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>
        <f t="shared" si="221"/>
        <v>24.29</v>
      </c>
      <c r="Q3551" s="13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>
        <f t="shared" si="221"/>
        <v>40.94</v>
      </c>
      <c r="Q3552" s="13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>
        <f t="shared" si="221"/>
        <v>61.1</v>
      </c>
      <c r="Q3553" s="13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>
        <f t="shared" si="221"/>
        <v>38.65</v>
      </c>
      <c r="Q3554" s="13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>
        <f t="shared" si="221"/>
        <v>56.2</v>
      </c>
      <c r="Q3555" s="13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>
        <f t="shared" si="221"/>
        <v>107</v>
      </c>
      <c r="Q3556" s="13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>
        <f t="shared" si="221"/>
        <v>171.43</v>
      </c>
      <c r="Q3557" s="13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>
        <f t="shared" si="221"/>
        <v>110.5</v>
      </c>
      <c r="Q3558" s="13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>
        <f t="shared" si="221"/>
        <v>179.28</v>
      </c>
      <c r="Q3559" s="13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>
        <f t="shared" si="221"/>
        <v>22.91</v>
      </c>
      <c r="Q3560" s="13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>
        <f t="shared" si="221"/>
        <v>43.13</v>
      </c>
      <c r="Q3561" s="13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>
        <f t="shared" si="221"/>
        <v>46.89</v>
      </c>
      <c r="Q3562" s="13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>
        <f t="shared" si="221"/>
        <v>47.41</v>
      </c>
      <c r="Q3563" s="13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>
        <f t="shared" si="221"/>
        <v>15.13</v>
      </c>
      <c r="Q3564" s="13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>
        <f t="shared" si="221"/>
        <v>21.1</v>
      </c>
      <c r="Q3565" s="13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>
        <f t="shared" si="221"/>
        <v>59.12</v>
      </c>
      <c r="Q3566" s="13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>
        <f t="shared" si="221"/>
        <v>97.92</v>
      </c>
      <c r="Q3567" s="13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>
        <f t="shared" si="221"/>
        <v>55.13</v>
      </c>
      <c r="Q3568" s="13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>
        <f t="shared" si="221"/>
        <v>26.54</v>
      </c>
      <c r="Q3569" s="13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>
        <f t="shared" si="221"/>
        <v>58.42</v>
      </c>
      <c r="Q3570" s="13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>
        <f t="shared" si="221"/>
        <v>122.54</v>
      </c>
      <c r="Q3571" s="13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>
        <f t="shared" si="221"/>
        <v>87.96</v>
      </c>
      <c r="Q3572" s="13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>
        <f t="shared" si="221"/>
        <v>73.239999999999995</v>
      </c>
      <c r="Q3573" s="13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>
        <f t="shared" si="221"/>
        <v>55.56</v>
      </c>
      <c r="Q3574" s="13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>
        <f t="shared" si="221"/>
        <v>39.54</v>
      </c>
      <c r="Q3575" s="13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>
        <f t="shared" si="221"/>
        <v>136.78</v>
      </c>
      <c r="Q3576" s="13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>
        <f t="shared" si="221"/>
        <v>99.34</v>
      </c>
      <c r="Q3577" s="13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>
        <f t="shared" si="221"/>
        <v>20</v>
      </c>
      <c r="Q3578" s="13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>
        <f t="shared" si="221"/>
        <v>28.89</v>
      </c>
      <c r="Q3579" s="13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>
        <f t="shared" si="221"/>
        <v>40.549999999999997</v>
      </c>
      <c r="Q3580" s="13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>
        <f t="shared" si="221"/>
        <v>35.71</v>
      </c>
      <c r="Q3581" s="13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>
        <f t="shared" si="221"/>
        <v>37.96</v>
      </c>
      <c r="Q3582" s="13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>
        <f t="shared" si="221"/>
        <v>33.33</v>
      </c>
      <c r="Q3583" s="13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>
        <f t="shared" si="221"/>
        <v>58.57</v>
      </c>
      <c r="Q3584" s="13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>
        <f t="shared" si="221"/>
        <v>135.63</v>
      </c>
      <c r="Q3585" s="13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20"/>
        <v>116</v>
      </c>
      <c r="P3586">
        <f t="shared" si="221"/>
        <v>30.94</v>
      </c>
      <c r="Q3586" s="13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24">ROUND(E3587/D3587*100,0)</f>
        <v>119</v>
      </c>
      <c r="P3587">
        <f t="shared" ref="P3587:P3650" si="225">IFERROR(ROUND(E3587/L3587,2),0)</f>
        <v>176.09</v>
      </c>
      <c r="Q3587" s="13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>
        <f t="shared" si="225"/>
        <v>151.97999999999999</v>
      </c>
      <c r="Q3588" s="13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>
        <f t="shared" si="225"/>
        <v>22.61</v>
      </c>
      <c r="Q3589" s="13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>
        <f t="shared" si="225"/>
        <v>18.27</v>
      </c>
      <c r="Q3590" s="13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>
        <f t="shared" si="225"/>
        <v>82.26</v>
      </c>
      <c r="Q3591" s="13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>
        <f t="shared" si="225"/>
        <v>68.53</v>
      </c>
      <c r="Q3592" s="13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>
        <f t="shared" si="225"/>
        <v>68.06</v>
      </c>
      <c r="Q3593" s="13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>
        <f t="shared" si="225"/>
        <v>72.709999999999994</v>
      </c>
      <c r="Q3594" s="13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>
        <f t="shared" si="225"/>
        <v>77.19</v>
      </c>
      <c r="Q3595" s="13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>
        <f t="shared" si="225"/>
        <v>55.97</v>
      </c>
      <c r="Q3596" s="13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>
        <f t="shared" si="225"/>
        <v>49.69</v>
      </c>
      <c r="Q3597" s="13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>
        <f t="shared" si="225"/>
        <v>79</v>
      </c>
      <c r="Q3598" s="13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>
        <f t="shared" si="225"/>
        <v>77.73</v>
      </c>
      <c r="Q3599" s="13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>
        <f t="shared" si="225"/>
        <v>40.78</v>
      </c>
      <c r="Q3600" s="13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>
        <f t="shared" si="225"/>
        <v>59.41</v>
      </c>
      <c r="Q3601" s="13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>
        <f t="shared" si="225"/>
        <v>3.25</v>
      </c>
      <c r="Q3602" s="13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>
        <f t="shared" si="225"/>
        <v>39.380000000000003</v>
      </c>
      <c r="Q3603" s="13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>
        <f t="shared" si="225"/>
        <v>81.67</v>
      </c>
      <c r="Q3604" s="13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>
        <f t="shared" si="225"/>
        <v>44.91</v>
      </c>
      <c r="Q3605" s="13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>
        <f t="shared" si="225"/>
        <v>49.06</v>
      </c>
      <c r="Q3606" s="13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>
        <f t="shared" si="225"/>
        <v>30.67</v>
      </c>
      <c r="Q3607" s="13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>
        <f t="shared" si="225"/>
        <v>61.06</v>
      </c>
      <c r="Q3608" s="13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>
        <f t="shared" si="225"/>
        <v>29</v>
      </c>
      <c r="Q3609" s="13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>
        <f t="shared" si="225"/>
        <v>29.63</v>
      </c>
      <c r="Q3610" s="13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>
        <f t="shared" si="225"/>
        <v>143.1</v>
      </c>
      <c r="Q3611" s="13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>
        <f t="shared" si="225"/>
        <v>52.35</v>
      </c>
      <c r="Q3612" s="13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>
        <f t="shared" si="225"/>
        <v>66.67</v>
      </c>
      <c r="Q3613" s="13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>
        <f t="shared" si="225"/>
        <v>126.67</v>
      </c>
      <c r="Q3614" s="13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>
        <f t="shared" si="225"/>
        <v>62.5</v>
      </c>
      <c r="Q3615" s="13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>
        <f t="shared" si="225"/>
        <v>35.49</v>
      </c>
      <c r="Q3616" s="13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>
        <f t="shared" si="225"/>
        <v>37.08</v>
      </c>
      <c r="Q3617" s="13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>
        <f t="shared" si="225"/>
        <v>69.33</v>
      </c>
      <c r="Q3618" s="13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>
        <f t="shared" si="225"/>
        <v>17.25</v>
      </c>
      <c r="Q3619" s="13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>
        <f t="shared" si="225"/>
        <v>36.07</v>
      </c>
      <c r="Q3620" s="13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>
        <f t="shared" si="225"/>
        <v>66.47</v>
      </c>
      <c r="Q3621" s="13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>
        <f t="shared" si="225"/>
        <v>56.07</v>
      </c>
      <c r="Q3622" s="13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>
        <f t="shared" si="225"/>
        <v>47.03</v>
      </c>
      <c r="Q3623" s="13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>
        <f t="shared" si="225"/>
        <v>47.67</v>
      </c>
      <c r="Q3624" s="13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>
        <f t="shared" si="225"/>
        <v>88.24</v>
      </c>
      <c r="Q3625" s="13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>
        <f t="shared" si="225"/>
        <v>80.72</v>
      </c>
      <c r="Q3626" s="13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>
        <f t="shared" si="225"/>
        <v>39.49</v>
      </c>
      <c r="Q3627" s="13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>
        <f t="shared" si="225"/>
        <v>84.85</v>
      </c>
      <c r="Q3628" s="13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>
        <f t="shared" si="225"/>
        <v>68.97</v>
      </c>
      <c r="Q3629" s="13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>
        <f t="shared" si="225"/>
        <v>0</v>
      </c>
      <c r="Q3630" s="13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>
        <f t="shared" si="225"/>
        <v>1</v>
      </c>
      <c r="Q3631" s="13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>
        <f t="shared" si="225"/>
        <v>1</v>
      </c>
      <c r="Q3632" s="13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>
        <f t="shared" si="225"/>
        <v>147.88</v>
      </c>
      <c r="Q3633" s="13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>
        <f t="shared" si="225"/>
        <v>100</v>
      </c>
      <c r="Q3634" s="13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>
        <f t="shared" si="225"/>
        <v>56.84</v>
      </c>
      <c r="Q3635" s="13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>
        <f t="shared" si="225"/>
        <v>176.94</v>
      </c>
      <c r="Q3636" s="13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>
        <f t="shared" si="225"/>
        <v>127.6</v>
      </c>
      <c r="Q3637" s="13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>
        <f t="shared" si="225"/>
        <v>0</v>
      </c>
      <c r="Q3638" s="13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>
        <f t="shared" si="225"/>
        <v>66.14</v>
      </c>
      <c r="Q3639" s="13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>
        <f t="shared" si="225"/>
        <v>108</v>
      </c>
      <c r="Q3640" s="13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>
        <f t="shared" si="225"/>
        <v>1</v>
      </c>
      <c r="Q3641" s="13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>
        <f t="shared" si="225"/>
        <v>18.329999999999998</v>
      </c>
      <c r="Q3642" s="13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>
        <f t="shared" si="225"/>
        <v>0</v>
      </c>
      <c r="Q3643" s="13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>
        <f t="shared" si="225"/>
        <v>7.5</v>
      </c>
      <c r="Q3644" s="13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>
        <f t="shared" si="225"/>
        <v>0</v>
      </c>
      <c r="Q3645" s="13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>
        <f t="shared" si="225"/>
        <v>68.42</v>
      </c>
      <c r="Q3646" s="13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>
        <f t="shared" si="225"/>
        <v>1</v>
      </c>
      <c r="Q3647" s="13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>
        <f t="shared" si="225"/>
        <v>60.13</v>
      </c>
      <c r="Q3648" s="13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>
        <f t="shared" si="225"/>
        <v>15</v>
      </c>
      <c r="Q3649" s="13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24"/>
        <v>100</v>
      </c>
      <c r="P3650">
        <f t="shared" si="225"/>
        <v>550.04</v>
      </c>
      <c r="Q3650" s="13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28">ROUND(E3651/D3651*100,0)</f>
        <v>104</v>
      </c>
      <c r="P3651">
        <f t="shared" ref="P3651:P3714" si="229">IFERROR(ROUND(E3651/L3651,2),0)</f>
        <v>97.5</v>
      </c>
      <c r="Q3651" s="13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>
        <f t="shared" si="229"/>
        <v>29.41</v>
      </c>
      <c r="Q3652" s="13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>
        <f t="shared" si="229"/>
        <v>57.78</v>
      </c>
      <c r="Q3653" s="13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>
        <f t="shared" si="229"/>
        <v>44.24</v>
      </c>
      <c r="Q3654" s="13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>
        <f t="shared" si="229"/>
        <v>60.91</v>
      </c>
      <c r="Q3655" s="13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>
        <f t="shared" si="229"/>
        <v>68.84</v>
      </c>
      <c r="Q3656" s="13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>
        <f t="shared" si="229"/>
        <v>73.58</v>
      </c>
      <c r="Q3657" s="13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>
        <f t="shared" si="229"/>
        <v>115.02</v>
      </c>
      <c r="Q3658" s="13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>
        <f t="shared" si="229"/>
        <v>110.75</v>
      </c>
      <c r="Q3659" s="13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>
        <f t="shared" si="229"/>
        <v>75.5</v>
      </c>
      <c r="Q3660" s="13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>
        <f t="shared" si="229"/>
        <v>235.46</v>
      </c>
      <c r="Q3661" s="13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>
        <f t="shared" si="229"/>
        <v>11.36</v>
      </c>
      <c r="Q3662" s="13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>
        <f t="shared" si="229"/>
        <v>92.5</v>
      </c>
      <c r="Q3663" s="13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>
        <f t="shared" si="229"/>
        <v>202.85</v>
      </c>
      <c r="Q3664" s="13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>
        <f t="shared" si="229"/>
        <v>26</v>
      </c>
      <c r="Q3665" s="13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>
        <f t="shared" si="229"/>
        <v>46.05</v>
      </c>
      <c r="Q3666" s="13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>
        <f t="shared" si="229"/>
        <v>51</v>
      </c>
      <c r="Q3667" s="13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>
        <f t="shared" si="229"/>
        <v>31.58</v>
      </c>
      <c r="Q3668" s="13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>
        <f t="shared" si="229"/>
        <v>53.36</v>
      </c>
      <c r="Q3669" s="13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>
        <f t="shared" si="229"/>
        <v>36.96</v>
      </c>
      <c r="Q3670" s="13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>
        <f t="shared" si="229"/>
        <v>81.290000000000006</v>
      </c>
      <c r="Q3671" s="13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>
        <f t="shared" si="229"/>
        <v>20.079999999999998</v>
      </c>
      <c r="Q3672" s="13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>
        <f t="shared" si="229"/>
        <v>88.25</v>
      </c>
      <c r="Q3673" s="13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>
        <f t="shared" si="229"/>
        <v>53.44</v>
      </c>
      <c r="Q3674" s="13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>
        <f t="shared" si="229"/>
        <v>39.869999999999997</v>
      </c>
      <c r="Q3675" s="13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>
        <f t="shared" si="229"/>
        <v>145.16</v>
      </c>
      <c r="Q3676" s="13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>
        <f t="shared" si="229"/>
        <v>23.33</v>
      </c>
      <c r="Q3677" s="13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>
        <f t="shared" si="229"/>
        <v>64.38</v>
      </c>
      <c r="Q3678" s="13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>
        <f t="shared" si="229"/>
        <v>62.05</v>
      </c>
      <c r="Q3679" s="13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>
        <f t="shared" si="229"/>
        <v>66.13</v>
      </c>
      <c r="Q3680" s="13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>
        <f t="shared" si="229"/>
        <v>73.400000000000006</v>
      </c>
      <c r="Q3681" s="13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>
        <f t="shared" si="229"/>
        <v>99.5</v>
      </c>
      <c r="Q3682" s="13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>
        <f t="shared" si="229"/>
        <v>62.17</v>
      </c>
      <c r="Q3683" s="13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>
        <f t="shared" si="229"/>
        <v>62.33</v>
      </c>
      <c r="Q3684" s="13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>
        <f t="shared" si="229"/>
        <v>58.79</v>
      </c>
      <c r="Q3685" s="13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>
        <f t="shared" si="229"/>
        <v>45.35</v>
      </c>
      <c r="Q3686" s="13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>
        <f t="shared" si="229"/>
        <v>41.94</v>
      </c>
      <c r="Q3687" s="13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>
        <f t="shared" si="229"/>
        <v>59.17</v>
      </c>
      <c r="Q3688" s="13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>
        <f t="shared" si="229"/>
        <v>200.49</v>
      </c>
      <c r="Q3689" s="13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>
        <f t="shared" si="229"/>
        <v>83.97</v>
      </c>
      <c r="Q3690" s="13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>
        <f t="shared" si="229"/>
        <v>57.26</v>
      </c>
      <c r="Q3691" s="13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>
        <f t="shared" si="229"/>
        <v>58.06</v>
      </c>
      <c r="Q3692" s="13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>
        <f t="shared" si="229"/>
        <v>186.8</v>
      </c>
      <c r="Q3693" s="13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>
        <f t="shared" si="229"/>
        <v>74.12</v>
      </c>
      <c r="Q3694" s="13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>
        <f t="shared" si="229"/>
        <v>30.71</v>
      </c>
      <c r="Q3695" s="13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>
        <f t="shared" si="229"/>
        <v>62.67</v>
      </c>
      <c r="Q3696" s="13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>
        <f t="shared" si="229"/>
        <v>121.36</v>
      </c>
      <c r="Q3697" s="13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>
        <f t="shared" si="229"/>
        <v>39.74</v>
      </c>
      <c r="Q3698" s="13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>
        <f t="shared" si="229"/>
        <v>72</v>
      </c>
      <c r="Q3699" s="13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>
        <f t="shared" si="229"/>
        <v>40.630000000000003</v>
      </c>
      <c r="Q3700" s="13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>
        <f t="shared" si="229"/>
        <v>63</v>
      </c>
      <c r="Q3701" s="13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>
        <f t="shared" si="229"/>
        <v>33.67</v>
      </c>
      <c r="Q3702" s="13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>
        <f t="shared" si="229"/>
        <v>38.590000000000003</v>
      </c>
      <c r="Q3703" s="13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>
        <f t="shared" si="229"/>
        <v>155.94999999999999</v>
      </c>
      <c r="Q3704" s="13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>
        <f t="shared" si="229"/>
        <v>43.2</v>
      </c>
      <c r="Q3705" s="13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>
        <f t="shared" si="229"/>
        <v>15.15</v>
      </c>
      <c r="Q3706" s="13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>
        <f t="shared" si="229"/>
        <v>83.57</v>
      </c>
      <c r="Q3707" s="13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>
        <f t="shared" si="229"/>
        <v>140</v>
      </c>
      <c r="Q3708" s="13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>
        <f t="shared" si="229"/>
        <v>80.87</v>
      </c>
      <c r="Q3709" s="13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>
        <f t="shared" si="229"/>
        <v>53.85</v>
      </c>
      <c r="Q3710" s="13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>
        <f t="shared" si="229"/>
        <v>30.93</v>
      </c>
      <c r="Q3711" s="13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>
        <f t="shared" si="229"/>
        <v>67.959999999999994</v>
      </c>
      <c r="Q3712" s="13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>
        <f t="shared" si="229"/>
        <v>27.14</v>
      </c>
      <c r="Q3713" s="13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28"/>
        <v>154</v>
      </c>
      <c r="P3714">
        <f t="shared" si="229"/>
        <v>110.87</v>
      </c>
      <c r="Q3714" s="13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32">ROUND(E3715/D3715*100,0)</f>
        <v>102</v>
      </c>
      <c r="P3715">
        <f t="shared" ref="P3715:P3778" si="233">IFERROR(ROUND(E3715/L3715,2),0)</f>
        <v>106.84</v>
      </c>
      <c r="Q3715" s="13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>
        <f t="shared" si="233"/>
        <v>105.52</v>
      </c>
      <c r="Q3716" s="13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>
        <f t="shared" si="233"/>
        <v>132.96</v>
      </c>
      <c r="Q3717" s="13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>
        <f t="shared" si="233"/>
        <v>51.92</v>
      </c>
      <c r="Q3718" s="13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>
        <f t="shared" si="233"/>
        <v>310</v>
      </c>
      <c r="Q3719" s="13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>
        <f t="shared" si="233"/>
        <v>26.02</v>
      </c>
      <c r="Q3720" s="13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>
        <f t="shared" si="233"/>
        <v>105</v>
      </c>
      <c r="Q3721" s="13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>
        <f t="shared" si="233"/>
        <v>86.23</v>
      </c>
      <c r="Q3722" s="13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>
        <f t="shared" si="233"/>
        <v>114.55</v>
      </c>
      <c r="Q3723" s="13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>
        <f t="shared" si="233"/>
        <v>47.66</v>
      </c>
      <c r="Q3724" s="13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>
        <f t="shared" si="233"/>
        <v>72.89</v>
      </c>
      <c r="Q3725" s="13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>
        <f t="shared" si="233"/>
        <v>49.55</v>
      </c>
      <c r="Q3726" s="13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>
        <f t="shared" si="233"/>
        <v>25.4</v>
      </c>
      <c r="Q3727" s="13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>
        <f t="shared" si="233"/>
        <v>62.59</v>
      </c>
      <c r="Q3728" s="13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>
        <f t="shared" si="233"/>
        <v>61.06</v>
      </c>
      <c r="Q3729" s="13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>
        <f t="shared" si="233"/>
        <v>60.06</v>
      </c>
      <c r="Q3730" s="13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>
        <f t="shared" si="233"/>
        <v>72.400000000000006</v>
      </c>
      <c r="Q3731" s="13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>
        <f t="shared" si="233"/>
        <v>100</v>
      </c>
      <c r="Q3732" s="13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>
        <f t="shared" si="233"/>
        <v>51.67</v>
      </c>
      <c r="Q3733" s="13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>
        <f t="shared" si="233"/>
        <v>32.75</v>
      </c>
      <c r="Q3734" s="13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>
        <f t="shared" si="233"/>
        <v>0</v>
      </c>
      <c r="Q3735" s="13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>
        <f t="shared" si="233"/>
        <v>61</v>
      </c>
      <c r="Q3736" s="13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>
        <f t="shared" si="233"/>
        <v>10</v>
      </c>
      <c r="Q3737" s="13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>
        <f t="shared" si="233"/>
        <v>10</v>
      </c>
      <c r="Q3738" s="13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>
        <f t="shared" si="233"/>
        <v>37.5</v>
      </c>
      <c r="Q3739" s="13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>
        <f t="shared" si="233"/>
        <v>45</v>
      </c>
      <c r="Q3740" s="13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>
        <f t="shared" si="233"/>
        <v>100.63</v>
      </c>
      <c r="Q3741" s="13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>
        <f t="shared" si="233"/>
        <v>25.57</v>
      </c>
      <c r="Q3742" s="13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>
        <f t="shared" si="233"/>
        <v>0</v>
      </c>
      <c r="Q3743" s="13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>
        <f t="shared" si="233"/>
        <v>25</v>
      </c>
      <c r="Q3744" s="13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>
        <f t="shared" si="233"/>
        <v>0</v>
      </c>
      <c r="Q3745" s="13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>
        <f t="shared" si="233"/>
        <v>0</v>
      </c>
      <c r="Q3746" s="13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>
        <f t="shared" si="233"/>
        <v>10</v>
      </c>
      <c r="Q3747" s="13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>
        <f t="shared" si="233"/>
        <v>202</v>
      </c>
      <c r="Q3748" s="13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>
        <f t="shared" si="233"/>
        <v>25</v>
      </c>
      <c r="Q3749" s="13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>
        <f t="shared" si="233"/>
        <v>99.54</v>
      </c>
      <c r="Q3750" s="13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>
        <f t="shared" si="233"/>
        <v>75</v>
      </c>
      <c r="Q3751" s="13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>
        <f t="shared" si="233"/>
        <v>215.25</v>
      </c>
      <c r="Q3752" s="13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>
        <f t="shared" si="233"/>
        <v>120.55</v>
      </c>
      <c r="Q3753" s="13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>
        <f t="shared" si="233"/>
        <v>37.67</v>
      </c>
      <c r="Q3754" s="13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>
        <f t="shared" si="233"/>
        <v>172.23</v>
      </c>
      <c r="Q3755" s="13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>
        <f t="shared" si="233"/>
        <v>111.11</v>
      </c>
      <c r="Q3756" s="13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>
        <f t="shared" si="233"/>
        <v>25.46</v>
      </c>
      <c r="Q3757" s="13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>
        <f t="shared" si="233"/>
        <v>267.64999999999998</v>
      </c>
      <c r="Q3758" s="13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>
        <f t="shared" si="233"/>
        <v>75.959999999999994</v>
      </c>
      <c r="Q3759" s="13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>
        <f t="shared" si="233"/>
        <v>59.04</v>
      </c>
      <c r="Q3760" s="13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>
        <f t="shared" si="233"/>
        <v>50.11</v>
      </c>
      <c r="Q3761" s="13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>
        <f t="shared" si="233"/>
        <v>55.5</v>
      </c>
      <c r="Q3762" s="13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>
        <f t="shared" si="233"/>
        <v>166.67</v>
      </c>
      <c r="Q3763" s="13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>
        <f t="shared" si="233"/>
        <v>47.43</v>
      </c>
      <c r="Q3764" s="13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>
        <f t="shared" si="233"/>
        <v>64.94</v>
      </c>
      <c r="Q3765" s="13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>
        <f t="shared" si="233"/>
        <v>55.56</v>
      </c>
      <c r="Q3766" s="13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>
        <f t="shared" si="233"/>
        <v>74.22</v>
      </c>
      <c r="Q3767" s="13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>
        <f t="shared" si="233"/>
        <v>106.93</v>
      </c>
      <c r="Q3768" s="13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>
        <f t="shared" si="233"/>
        <v>41.7</v>
      </c>
      <c r="Q3769" s="13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>
        <f t="shared" si="233"/>
        <v>74.239999999999995</v>
      </c>
      <c r="Q3770" s="13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>
        <f t="shared" si="233"/>
        <v>73.33</v>
      </c>
      <c r="Q3771" s="13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>
        <f t="shared" si="233"/>
        <v>100</v>
      </c>
      <c r="Q3772" s="13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>
        <f t="shared" si="233"/>
        <v>38.42</v>
      </c>
      <c r="Q3773" s="13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>
        <f t="shared" si="233"/>
        <v>166.97</v>
      </c>
      <c r="Q3774" s="13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>
        <f t="shared" si="233"/>
        <v>94.91</v>
      </c>
      <c r="Q3775" s="13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>
        <f t="shared" si="233"/>
        <v>100</v>
      </c>
      <c r="Q3776" s="13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>
        <f t="shared" si="233"/>
        <v>143.21</v>
      </c>
      <c r="Q3777" s="13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32"/>
        <v>107</v>
      </c>
      <c r="P3778">
        <f t="shared" si="233"/>
        <v>90.82</v>
      </c>
      <c r="Q3778" s="13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36">ROUND(E3779/D3779*100,0)</f>
        <v>143</v>
      </c>
      <c r="P3779">
        <f t="shared" ref="P3779:P3842" si="237">IFERROR(ROUND(E3779/L3779,2),0)</f>
        <v>48.54</v>
      </c>
      <c r="Q3779" s="13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>
        <f t="shared" si="237"/>
        <v>70.03</v>
      </c>
      <c r="Q3780" s="13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>
        <f t="shared" si="237"/>
        <v>135.63</v>
      </c>
      <c r="Q3781" s="13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>
        <f t="shared" si="237"/>
        <v>100</v>
      </c>
      <c r="Q3782" s="13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>
        <f t="shared" si="237"/>
        <v>94.9</v>
      </c>
      <c r="Q3783" s="13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>
        <f t="shared" si="237"/>
        <v>75.37</v>
      </c>
      <c r="Q3784" s="13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>
        <f t="shared" si="237"/>
        <v>64.459999999999994</v>
      </c>
      <c r="Q3785" s="13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>
        <f t="shared" si="237"/>
        <v>115</v>
      </c>
      <c r="Q3786" s="13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>
        <f t="shared" si="237"/>
        <v>100.5</v>
      </c>
      <c r="Q3787" s="13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>
        <f t="shared" si="237"/>
        <v>93.77</v>
      </c>
      <c r="Q3788" s="13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>
        <f t="shared" si="237"/>
        <v>35.1</v>
      </c>
      <c r="Q3789" s="13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>
        <f t="shared" si="237"/>
        <v>500</v>
      </c>
      <c r="Q3790" s="13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>
        <f t="shared" si="237"/>
        <v>29</v>
      </c>
      <c r="Q3791" s="13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>
        <f t="shared" si="237"/>
        <v>0</v>
      </c>
      <c r="Q3792" s="13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>
        <f t="shared" si="237"/>
        <v>0</v>
      </c>
      <c r="Q3793" s="13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>
        <f t="shared" si="237"/>
        <v>17.5</v>
      </c>
      <c r="Q3794" s="13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>
        <f t="shared" si="237"/>
        <v>174</v>
      </c>
      <c r="Q3795" s="13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>
        <f t="shared" si="237"/>
        <v>50</v>
      </c>
      <c r="Q3796" s="13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>
        <f t="shared" si="237"/>
        <v>5</v>
      </c>
      <c r="Q3797" s="13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>
        <f t="shared" si="237"/>
        <v>1</v>
      </c>
      <c r="Q3798" s="13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>
        <f t="shared" si="237"/>
        <v>145.41</v>
      </c>
      <c r="Q3799" s="13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>
        <f t="shared" si="237"/>
        <v>205</v>
      </c>
      <c r="Q3800" s="13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>
        <f t="shared" si="237"/>
        <v>100.5</v>
      </c>
      <c r="Q3801" s="13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>
        <f t="shared" si="237"/>
        <v>55.06</v>
      </c>
      <c r="Q3802" s="13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>
        <f t="shared" si="237"/>
        <v>47.33</v>
      </c>
      <c r="Q3803" s="13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>
        <f t="shared" si="237"/>
        <v>0</v>
      </c>
      <c r="Q3804" s="13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>
        <f t="shared" si="237"/>
        <v>58.95</v>
      </c>
      <c r="Q3805" s="13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>
        <f t="shared" si="237"/>
        <v>0</v>
      </c>
      <c r="Q3806" s="13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>
        <f t="shared" si="237"/>
        <v>1.5</v>
      </c>
      <c r="Q3807" s="13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>
        <f t="shared" si="237"/>
        <v>5</v>
      </c>
      <c r="Q3808" s="13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>
        <f t="shared" si="237"/>
        <v>50.56</v>
      </c>
      <c r="Q3809" s="13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>
        <f t="shared" si="237"/>
        <v>41.67</v>
      </c>
      <c r="Q3810" s="13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>
        <f t="shared" si="237"/>
        <v>53.29</v>
      </c>
      <c r="Q3811" s="13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>
        <f t="shared" si="237"/>
        <v>70.23</v>
      </c>
      <c r="Q3812" s="13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>
        <f t="shared" si="237"/>
        <v>43.42</v>
      </c>
      <c r="Q3813" s="13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>
        <f t="shared" si="237"/>
        <v>199.18</v>
      </c>
      <c r="Q3814" s="13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>
        <f t="shared" si="237"/>
        <v>78.52</v>
      </c>
      <c r="Q3815" s="13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>
        <f t="shared" si="237"/>
        <v>61.82</v>
      </c>
      <c r="Q3816" s="13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>
        <f t="shared" si="237"/>
        <v>50</v>
      </c>
      <c r="Q3817" s="13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>
        <f t="shared" si="237"/>
        <v>48.34</v>
      </c>
      <c r="Q3818" s="13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>
        <f t="shared" si="237"/>
        <v>107.25</v>
      </c>
      <c r="Q3819" s="13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>
        <f t="shared" si="237"/>
        <v>57</v>
      </c>
      <c r="Q3820" s="13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>
        <f t="shared" si="237"/>
        <v>40.92</v>
      </c>
      <c r="Q3821" s="13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>
        <f t="shared" si="237"/>
        <v>21.5</v>
      </c>
      <c r="Q3822" s="13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>
        <f t="shared" si="237"/>
        <v>79.540000000000006</v>
      </c>
      <c r="Q3823" s="13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>
        <f t="shared" si="237"/>
        <v>72.38</v>
      </c>
      <c r="Q3824" s="13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>
        <f t="shared" si="237"/>
        <v>64.63</v>
      </c>
      <c r="Q3825" s="13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>
        <f t="shared" si="237"/>
        <v>38.57</v>
      </c>
      <c r="Q3826" s="13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>
        <f t="shared" si="237"/>
        <v>107.57</v>
      </c>
      <c r="Q3827" s="13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>
        <f t="shared" si="237"/>
        <v>27.5</v>
      </c>
      <c r="Q3828" s="13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>
        <f t="shared" si="237"/>
        <v>70.459999999999994</v>
      </c>
      <c r="Q3829" s="13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>
        <f t="shared" si="237"/>
        <v>178.57</v>
      </c>
      <c r="Q3830" s="13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>
        <f t="shared" si="237"/>
        <v>62.63</v>
      </c>
      <c r="Q3831" s="13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>
        <f t="shared" si="237"/>
        <v>75</v>
      </c>
      <c r="Q3832" s="13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>
        <f t="shared" si="237"/>
        <v>58.9</v>
      </c>
      <c r="Q3833" s="13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>
        <f t="shared" si="237"/>
        <v>139.56</v>
      </c>
      <c r="Q3834" s="13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>
        <f t="shared" si="237"/>
        <v>70</v>
      </c>
      <c r="Q3835" s="13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>
        <f t="shared" si="237"/>
        <v>57.39</v>
      </c>
      <c r="Q3836" s="13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>
        <f t="shared" si="237"/>
        <v>40</v>
      </c>
      <c r="Q3837" s="13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>
        <f t="shared" si="237"/>
        <v>64.290000000000006</v>
      </c>
      <c r="Q3838" s="13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>
        <f t="shared" si="237"/>
        <v>120.12</v>
      </c>
      <c r="Q3839" s="13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>
        <f t="shared" si="237"/>
        <v>1008.24</v>
      </c>
      <c r="Q3840" s="13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>
        <f t="shared" si="237"/>
        <v>63.28</v>
      </c>
      <c r="Q3841" s="13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36"/>
        <v>6500</v>
      </c>
      <c r="P3842">
        <f t="shared" si="237"/>
        <v>21.67</v>
      </c>
      <c r="Q3842" s="13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240">ROUND(E3843/D3843*100,0)</f>
        <v>9</v>
      </c>
      <c r="P3843">
        <f t="shared" ref="P3843:P3906" si="241">IFERROR(ROUND(E3843/L3843,2),0)</f>
        <v>25.65</v>
      </c>
      <c r="Q3843" s="13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>
        <f t="shared" si="241"/>
        <v>47.7</v>
      </c>
      <c r="Q3844" s="13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>
        <f t="shared" si="241"/>
        <v>56.05</v>
      </c>
      <c r="Q3845" s="13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>
        <f t="shared" si="241"/>
        <v>81.319999999999993</v>
      </c>
      <c r="Q3846" s="13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>
        <f t="shared" si="241"/>
        <v>70.17</v>
      </c>
      <c r="Q3847" s="13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>
        <f t="shared" si="241"/>
        <v>23.63</v>
      </c>
      <c r="Q3848" s="13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>
        <f t="shared" si="241"/>
        <v>188.56</v>
      </c>
      <c r="Q3849" s="13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>
        <f t="shared" si="241"/>
        <v>49.51</v>
      </c>
      <c r="Q3850" s="13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>
        <f t="shared" si="241"/>
        <v>75.459999999999994</v>
      </c>
      <c r="Q3851" s="13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>
        <f t="shared" si="241"/>
        <v>9.5</v>
      </c>
      <c r="Q3852" s="13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>
        <f t="shared" si="241"/>
        <v>35.5</v>
      </c>
      <c r="Q3853" s="13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>
        <f t="shared" si="241"/>
        <v>10</v>
      </c>
      <c r="Q3854" s="13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>
        <f t="shared" si="241"/>
        <v>13</v>
      </c>
      <c r="Q3855" s="13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>
        <f t="shared" si="241"/>
        <v>89.4</v>
      </c>
      <c r="Q3856" s="13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>
        <f t="shared" si="241"/>
        <v>25</v>
      </c>
      <c r="Q3857" s="13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>
        <f t="shared" si="241"/>
        <v>1</v>
      </c>
      <c r="Q3858" s="13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>
        <f t="shared" si="241"/>
        <v>65</v>
      </c>
      <c r="Q3859" s="13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>
        <f t="shared" si="241"/>
        <v>10</v>
      </c>
      <c r="Q3860" s="13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>
        <f t="shared" si="241"/>
        <v>1</v>
      </c>
      <c r="Q3861" s="13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>
        <f t="shared" si="241"/>
        <v>81.540000000000006</v>
      </c>
      <c r="Q3862" s="13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>
        <f t="shared" si="241"/>
        <v>100</v>
      </c>
      <c r="Q3863" s="13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>
        <f t="shared" si="241"/>
        <v>1</v>
      </c>
      <c r="Q3864" s="13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>
        <f t="shared" si="241"/>
        <v>0</v>
      </c>
      <c r="Q3865" s="13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>
        <f t="shared" si="241"/>
        <v>20</v>
      </c>
      <c r="Q3866" s="13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>
        <f t="shared" si="241"/>
        <v>46.43</v>
      </c>
      <c r="Q3867" s="13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>
        <f t="shared" si="241"/>
        <v>5.5</v>
      </c>
      <c r="Q3868" s="13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>
        <f t="shared" si="241"/>
        <v>50.2</v>
      </c>
      <c r="Q3869" s="13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>
        <f t="shared" si="241"/>
        <v>10</v>
      </c>
      <c r="Q3870" s="13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>
        <f t="shared" si="241"/>
        <v>30.13</v>
      </c>
      <c r="Q3871" s="13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>
        <f t="shared" si="241"/>
        <v>150</v>
      </c>
      <c r="Q3872" s="13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>
        <f t="shared" si="241"/>
        <v>13.33</v>
      </c>
      <c r="Q3873" s="13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>
        <f t="shared" si="241"/>
        <v>0</v>
      </c>
      <c r="Q3874" s="13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>
        <f t="shared" si="241"/>
        <v>0</v>
      </c>
      <c r="Q3875" s="13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>
        <f t="shared" si="241"/>
        <v>0</v>
      </c>
      <c r="Q3876" s="13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>
        <f t="shared" si="241"/>
        <v>0</v>
      </c>
      <c r="Q3877" s="13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>
        <f t="shared" si="241"/>
        <v>44.76</v>
      </c>
      <c r="Q3878" s="13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>
        <f t="shared" si="241"/>
        <v>88.64</v>
      </c>
      <c r="Q3879" s="13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>
        <f t="shared" si="241"/>
        <v>10</v>
      </c>
      <c r="Q3880" s="13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>
        <f t="shared" si="241"/>
        <v>0</v>
      </c>
      <c r="Q3881" s="13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>
        <f t="shared" si="241"/>
        <v>57.65</v>
      </c>
      <c r="Q3882" s="13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>
        <f t="shared" si="241"/>
        <v>25</v>
      </c>
      <c r="Q3883" s="13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>
        <f t="shared" si="241"/>
        <v>0</v>
      </c>
      <c r="Q3884" s="13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>
        <f t="shared" si="241"/>
        <v>0</v>
      </c>
      <c r="Q3885" s="13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>
        <f t="shared" si="241"/>
        <v>0</v>
      </c>
      <c r="Q3886" s="13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>
        <f t="shared" si="241"/>
        <v>0</v>
      </c>
      <c r="Q3887" s="13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>
        <f t="shared" si="241"/>
        <v>0</v>
      </c>
      <c r="Q3888" s="13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>
        <f t="shared" si="241"/>
        <v>17.5</v>
      </c>
      <c r="Q3889" s="13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>
        <f t="shared" si="241"/>
        <v>38.71</v>
      </c>
      <c r="Q3890" s="13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>
        <f t="shared" si="241"/>
        <v>13.11</v>
      </c>
      <c r="Q3891" s="13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>
        <f t="shared" si="241"/>
        <v>315.5</v>
      </c>
      <c r="Q3892" s="13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>
        <f t="shared" si="241"/>
        <v>37.14</v>
      </c>
      <c r="Q3893" s="13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>
        <f t="shared" si="241"/>
        <v>0</v>
      </c>
      <c r="Q3894" s="13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>
        <f t="shared" si="241"/>
        <v>128.27000000000001</v>
      </c>
      <c r="Q3895" s="13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>
        <f t="shared" si="241"/>
        <v>47.27</v>
      </c>
      <c r="Q3896" s="13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>
        <f t="shared" si="241"/>
        <v>50</v>
      </c>
      <c r="Q3897" s="13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>
        <f t="shared" si="241"/>
        <v>42.5</v>
      </c>
      <c r="Q3898" s="13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>
        <f t="shared" si="241"/>
        <v>44</v>
      </c>
      <c r="Q3899" s="13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>
        <f t="shared" si="241"/>
        <v>50.88</v>
      </c>
      <c r="Q3900" s="13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>
        <f t="shared" si="241"/>
        <v>62.5</v>
      </c>
      <c r="Q3901" s="13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>
        <f t="shared" si="241"/>
        <v>27</v>
      </c>
      <c r="Q3902" s="13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>
        <f t="shared" si="241"/>
        <v>25</v>
      </c>
      <c r="Q3903" s="13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>
        <f t="shared" si="241"/>
        <v>47.26</v>
      </c>
      <c r="Q3904" s="13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>
        <f t="shared" si="241"/>
        <v>0</v>
      </c>
      <c r="Q3905" s="13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240"/>
        <v>0</v>
      </c>
      <c r="P3906">
        <f t="shared" si="241"/>
        <v>1.5</v>
      </c>
      <c r="Q3906" s="13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244">ROUND(E3907/D3907*100,0)</f>
        <v>12</v>
      </c>
      <c r="P3907">
        <f t="shared" ref="P3907:P3970" si="245">IFERROR(ROUND(E3907/L3907,2),0)</f>
        <v>24.71</v>
      </c>
      <c r="Q3907" s="13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>
        <f t="shared" si="245"/>
        <v>63.13</v>
      </c>
      <c r="Q3908" s="13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>
        <f t="shared" si="245"/>
        <v>38.25</v>
      </c>
      <c r="Q3909" s="13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>
        <f t="shared" si="245"/>
        <v>16.25</v>
      </c>
      <c r="Q3910" s="13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>
        <f t="shared" si="245"/>
        <v>33.75</v>
      </c>
      <c r="Q3911" s="13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>
        <f t="shared" si="245"/>
        <v>61.67</v>
      </c>
      <c r="Q3912" s="13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>
        <f t="shared" si="245"/>
        <v>83.14</v>
      </c>
      <c r="Q3913" s="13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>
        <f t="shared" si="245"/>
        <v>1</v>
      </c>
      <c r="Q3914" s="13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>
        <f t="shared" si="245"/>
        <v>142.86000000000001</v>
      </c>
      <c r="Q3915" s="13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>
        <f t="shared" si="245"/>
        <v>33.67</v>
      </c>
      <c r="Q3916" s="13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>
        <f t="shared" si="245"/>
        <v>5</v>
      </c>
      <c r="Q3917" s="13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>
        <f t="shared" si="245"/>
        <v>0</v>
      </c>
      <c r="Q3918" s="13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>
        <f t="shared" si="245"/>
        <v>10</v>
      </c>
      <c r="Q3919" s="13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>
        <f t="shared" si="245"/>
        <v>40</v>
      </c>
      <c r="Q3920" s="13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>
        <f t="shared" si="245"/>
        <v>30</v>
      </c>
      <c r="Q3921" s="13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>
        <f t="shared" si="245"/>
        <v>45</v>
      </c>
      <c r="Q3922" s="13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>
        <f t="shared" si="245"/>
        <v>0</v>
      </c>
      <c r="Q3923" s="13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>
        <f t="shared" si="245"/>
        <v>10.17</v>
      </c>
      <c r="Q3924" s="13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>
        <f t="shared" si="245"/>
        <v>81.41</v>
      </c>
      <c r="Q3925" s="13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>
        <f t="shared" si="245"/>
        <v>57.25</v>
      </c>
      <c r="Q3926" s="13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>
        <f t="shared" si="245"/>
        <v>5</v>
      </c>
      <c r="Q3927" s="13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>
        <f t="shared" si="245"/>
        <v>15</v>
      </c>
      <c r="Q3928" s="13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>
        <f t="shared" si="245"/>
        <v>12.5</v>
      </c>
      <c r="Q3929" s="13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>
        <f t="shared" si="245"/>
        <v>93</v>
      </c>
      <c r="Q3930" s="13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>
        <f t="shared" si="245"/>
        <v>32.36</v>
      </c>
      <c r="Q3931" s="13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>
        <f t="shared" si="245"/>
        <v>0</v>
      </c>
      <c r="Q3932" s="13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>
        <f t="shared" si="245"/>
        <v>0</v>
      </c>
      <c r="Q3933" s="13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>
        <f t="shared" si="245"/>
        <v>1</v>
      </c>
      <c r="Q3934" s="13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>
        <f t="shared" si="245"/>
        <v>91.83</v>
      </c>
      <c r="Q3935" s="13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>
        <f t="shared" si="245"/>
        <v>45.83</v>
      </c>
      <c r="Q3936" s="13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>
        <f t="shared" si="245"/>
        <v>57.17</v>
      </c>
      <c r="Q3937" s="13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>
        <f t="shared" si="245"/>
        <v>0</v>
      </c>
      <c r="Q3938" s="13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>
        <f t="shared" si="245"/>
        <v>248.5</v>
      </c>
      <c r="Q3939" s="13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>
        <f t="shared" si="245"/>
        <v>79.400000000000006</v>
      </c>
      <c r="Q3940" s="13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>
        <f t="shared" si="245"/>
        <v>5</v>
      </c>
      <c r="Q3941" s="13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>
        <f t="shared" si="245"/>
        <v>5.5</v>
      </c>
      <c r="Q3942" s="13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>
        <f t="shared" si="245"/>
        <v>25</v>
      </c>
      <c r="Q3943" s="13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>
        <f t="shared" si="245"/>
        <v>0</v>
      </c>
      <c r="Q3944" s="13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>
        <f t="shared" si="245"/>
        <v>137.08000000000001</v>
      </c>
      <c r="Q3945" s="13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>
        <f t="shared" si="245"/>
        <v>0</v>
      </c>
      <c r="Q3946" s="13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>
        <f t="shared" si="245"/>
        <v>5</v>
      </c>
      <c r="Q3947" s="13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>
        <f t="shared" si="245"/>
        <v>39</v>
      </c>
      <c r="Q3948" s="13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>
        <f t="shared" si="245"/>
        <v>50.5</v>
      </c>
      <c r="Q3949" s="13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>
        <f t="shared" si="245"/>
        <v>0</v>
      </c>
      <c r="Q3950" s="13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>
        <f t="shared" si="245"/>
        <v>49.28</v>
      </c>
      <c r="Q3951" s="13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>
        <f t="shared" si="245"/>
        <v>25</v>
      </c>
      <c r="Q3952" s="13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>
        <f t="shared" si="245"/>
        <v>1</v>
      </c>
      <c r="Q3953" s="13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>
        <f t="shared" si="245"/>
        <v>25</v>
      </c>
      <c r="Q3954" s="13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>
        <f t="shared" si="245"/>
        <v>0</v>
      </c>
      <c r="Q3955" s="13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>
        <f t="shared" si="245"/>
        <v>0</v>
      </c>
      <c r="Q3956" s="13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>
        <f t="shared" si="245"/>
        <v>53.13</v>
      </c>
      <c r="Q3957" s="13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>
        <f t="shared" si="245"/>
        <v>0</v>
      </c>
      <c r="Q3958" s="13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>
        <f t="shared" si="245"/>
        <v>7</v>
      </c>
      <c r="Q3959" s="13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>
        <f t="shared" si="245"/>
        <v>40.06</v>
      </c>
      <c r="Q3960" s="13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>
        <f t="shared" si="245"/>
        <v>24.33</v>
      </c>
      <c r="Q3961" s="13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>
        <f t="shared" si="245"/>
        <v>11.25</v>
      </c>
      <c r="Q3962" s="13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>
        <f t="shared" si="245"/>
        <v>10.5</v>
      </c>
      <c r="Q3963" s="13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>
        <f t="shared" si="245"/>
        <v>15</v>
      </c>
      <c r="Q3964" s="13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>
        <f t="shared" si="245"/>
        <v>0</v>
      </c>
      <c r="Q3965" s="13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>
        <f t="shared" si="245"/>
        <v>42</v>
      </c>
      <c r="Q3966" s="13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>
        <f t="shared" si="245"/>
        <v>71.25</v>
      </c>
      <c r="Q3967" s="13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>
        <f t="shared" si="245"/>
        <v>22.5</v>
      </c>
      <c r="Q3968" s="13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>
        <f t="shared" si="245"/>
        <v>41</v>
      </c>
      <c r="Q3969" s="13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244"/>
        <v>11</v>
      </c>
      <c r="P3970">
        <f t="shared" si="245"/>
        <v>47.91</v>
      </c>
      <c r="Q3970" s="13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248">ROUND(E3971/D3971*100,0)</f>
        <v>7</v>
      </c>
      <c r="P3971">
        <f t="shared" ref="P3971:P4034" si="249">IFERROR(ROUND(E3971/L3971,2),0)</f>
        <v>35.17</v>
      </c>
      <c r="Q3971" s="13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>
        <f t="shared" si="249"/>
        <v>5.5</v>
      </c>
      <c r="Q3972" s="13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>
        <f t="shared" si="249"/>
        <v>22.67</v>
      </c>
      <c r="Q3973" s="13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>
        <f t="shared" si="249"/>
        <v>26.38</v>
      </c>
      <c r="Q3974" s="13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>
        <f t="shared" si="249"/>
        <v>105.54</v>
      </c>
      <c r="Q3975" s="13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>
        <f t="shared" si="249"/>
        <v>29.09</v>
      </c>
      <c r="Q3976" s="13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>
        <f t="shared" si="249"/>
        <v>0</v>
      </c>
      <c r="Q3977" s="13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>
        <f t="shared" si="249"/>
        <v>62</v>
      </c>
      <c r="Q3978" s="13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>
        <f t="shared" si="249"/>
        <v>217.5</v>
      </c>
      <c r="Q3979" s="13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>
        <f t="shared" si="249"/>
        <v>26.75</v>
      </c>
      <c r="Q3980" s="13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>
        <f t="shared" si="249"/>
        <v>18.329999999999998</v>
      </c>
      <c r="Q3981" s="13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>
        <f t="shared" si="249"/>
        <v>64.290000000000006</v>
      </c>
      <c r="Q3982" s="13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>
        <f t="shared" si="249"/>
        <v>175</v>
      </c>
      <c r="Q3983" s="13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>
        <f t="shared" si="249"/>
        <v>34</v>
      </c>
      <c r="Q3984" s="13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>
        <f t="shared" si="249"/>
        <v>84.28</v>
      </c>
      <c r="Q3985" s="13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>
        <f t="shared" si="249"/>
        <v>9.5</v>
      </c>
      <c r="Q3986" s="13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>
        <f t="shared" si="249"/>
        <v>33.74</v>
      </c>
      <c r="Q3987" s="13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>
        <f t="shared" si="249"/>
        <v>37.54</v>
      </c>
      <c r="Q3988" s="13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>
        <f t="shared" si="249"/>
        <v>11.62</v>
      </c>
      <c r="Q3989" s="13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>
        <f t="shared" si="249"/>
        <v>8</v>
      </c>
      <c r="Q3990" s="13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>
        <f t="shared" si="249"/>
        <v>0</v>
      </c>
      <c r="Q3991" s="13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>
        <f t="shared" si="249"/>
        <v>23</v>
      </c>
      <c r="Q3992" s="13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>
        <f t="shared" si="249"/>
        <v>100</v>
      </c>
      <c r="Q3993" s="13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>
        <f t="shared" si="249"/>
        <v>60.11</v>
      </c>
      <c r="Q3994" s="13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>
        <f t="shared" si="249"/>
        <v>3</v>
      </c>
      <c r="Q3995" s="13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>
        <f t="shared" si="249"/>
        <v>5</v>
      </c>
      <c r="Q3996" s="13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>
        <f t="shared" si="249"/>
        <v>17.5</v>
      </c>
      <c r="Q3997" s="13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>
        <f t="shared" si="249"/>
        <v>29.24</v>
      </c>
      <c r="Q3998" s="13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>
        <f t="shared" si="249"/>
        <v>0</v>
      </c>
      <c r="Q3999" s="13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>
        <f t="shared" si="249"/>
        <v>59.58</v>
      </c>
      <c r="Q4000" s="13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>
        <f t="shared" si="249"/>
        <v>82.57</v>
      </c>
      <c r="Q4001" s="13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>
        <f t="shared" si="249"/>
        <v>10</v>
      </c>
      <c r="Q4002" s="13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>
        <f t="shared" si="249"/>
        <v>32.36</v>
      </c>
      <c r="Q4003" s="13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>
        <f t="shared" si="249"/>
        <v>5.75</v>
      </c>
      <c r="Q4004" s="13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>
        <f t="shared" si="249"/>
        <v>100.5</v>
      </c>
      <c r="Q4005" s="13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>
        <f t="shared" si="249"/>
        <v>1</v>
      </c>
      <c r="Q4006" s="13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>
        <f t="shared" si="249"/>
        <v>20</v>
      </c>
      <c r="Q4007" s="13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>
        <f t="shared" si="249"/>
        <v>2</v>
      </c>
      <c r="Q4008" s="13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>
        <f t="shared" si="249"/>
        <v>5</v>
      </c>
      <c r="Q4009" s="13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>
        <f t="shared" si="249"/>
        <v>15</v>
      </c>
      <c r="Q4010" s="13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>
        <f t="shared" si="249"/>
        <v>25</v>
      </c>
      <c r="Q4011" s="13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>
        <f t="shared" si="249"/>
        <v>45.84</v>
      </c>
      <c r="Q4012" s="13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>
        <f t="shared" si="249"/>
        <v>4.75</v>
      </c>
      <c r="Q4013" s="13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>
        <f t="shared" si="249"/>
        <v>0</v>
      </c>
      <c r="Q4014" s="13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>
        <f t="shared" si="249"/>
        <v>13</v>
      </c>
      <c r="Q4015" s="13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>
        <f t="shared" si="249"/>
        <v>0</v>
      </c>
      <c r="Q4016" s="13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>
        <f t="shared" si="249"/>
        <v>1</v>
      </c>
      <c r="Q4017" s="13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>
        <f t="shared" si="249"/>
        <v>10</v>
      </c>
      <c r="Q4018" s="13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>
        <f t="shared" si="249"/>
        <v>52.5</v>
      </c>
      <c r="Q4019" s="13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>
        <f t="shared" si="249"/>
        <v>32.5</v>
      </c>
      <c r="Q4020" s="13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>
        <f t="shared" si="249"/>
        <v>7.25</v>
      </c>
      <c r="Q4021" s="13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>
        <f t="shared" si="249"/>
        <v>33.33</v>
      </c>
      <c r="Q4022" s="13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>
        <f t="shared" si="249"/>
        <v>62.5</v>
      </c>
      <c r="Q4023" s="13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>
        <f t="shared" si="249"/>
        <v>63.56</v>
      </c>
      <c r="Q4024" s="13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>
        <f t="shared" si="249"/>
        <v>0</v>
      </c>
      <c r="Q4025" s="13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>
        <f t="shared" si="249"/>
        <v>10</v>
      </c>
      <c r="Q4026" s="13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>
        <f t="shared" si="249"/>
        <v>62.5</v>
      </c>
      <c r="Q4027" s="13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>
        <f t="shared" si="249"/>
        <v>0</v>
      </c>
      <c r="Q4028" s="13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>
        <f t="shared" si="249"/>
        <v>30.71</v>
      </c>
      <c r="Q4029" s="13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>
        <f t="shared" si="249"/>
        <v>51</v>
      </c>
      <c r="Q4030" s="13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>
        <f t="shared" si="249"/>
        <v>0</v>
      </c>
      <c r="Q4031" s="13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>
        <f t="shared" si="249"/>
        <v>66.67</v>
      </c>
      <c r="Q4032" s="13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>
        <f t="shared" si="249"/>
        <v>0</v>
      </c>
      <c r="Q4033" s="13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248"/>
        <v>7</v>
      </c>
      <c r="P4034">
        <f t="shared" si="249"/>
        <v>59</v>
      </c>
      <c r="Q4034" s="13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252">ROUND(E4035/D4035*100,0)</f>
        <v>26</v>
      </c>
      <c r="P4035">
        <f t="shared" ref="P4035:P4098" si="253">IFERROR(ROUND(E4035/L4035,2),0)</f>
        <v>65.34</v>
      </c>
      <c r="Q4035" s="13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>
        <f t="shared" si="253"/>
        <v>100</v>
      </c>
      <c r="Q4036" s="13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>
        <f t="shared" si="253"/>
        <v>147.4</v>
      </c>
      <c r="Q4037" s="13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>
        <f t="shared" si="253"/>
        <v>166.06</v>
      </c>
      <c r="Q4038" s="13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>
        <f t="shared" si="253"/>
        <v>40</v>
      </c>
      <c r="Q4039" s="13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>
        <f t="shared" si="253"/>
        <v>75.25</v>
      </c>
      <c r="Q4040" s="13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>
        <f t="shared" si="253"/>
        <v>60</v>
      </c>
      <c r="Q4041" s="13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>
        <f t="shared" si="253"/>
        <v>1250</v>
      </c>
      <c r="Q4042" s="13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>
        <f t="shared" si="253"/>
        <v>10.5</v>
      </c>
      <c r="Q4043" s="13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>
        <f t="shared" si="253"/>
        <v>7</v>
      </c>
      <c r="Q4044" s="13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>
        <f t="shared" si="253"/>
        <v>0</v>
      </c>
      <c r="Q4045" s="13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>
        <f t="shared" si="253"/>
        <v>56.25</v>
      </c>
      <c r="Q4046" s="13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>
        <f t="shared" si="253"/>
        <v>1</v>
      </c>
      <c r="Q4047" s="13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>
        <f t="shared" si="253"/>
        <v>38.33</v>
      </c>
      <c r="Q4048" s="13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>
        <f t="shared" si="253"/>
        <v>27.5</v>
      </c>
      <c r="Q4049" s="13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>
        <f t="shared" si="253"/>
        <v>32.979999999999997</v>
      </c>
      <c r="Q4050" s="13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>
        <f t="shared" si="253"/>
        <v>16</v>
      </c>
      <c r="Q4051" s="13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>
        <f t="shared" si="253"/>
        <v>1</v>
      </c>
      <c r="Q4052" s="13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>
        <f t="shared" si="253"/>
        <v>0</v>
      </c>
      <c r="Q4053" s="13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>
        <f t="shared" si="253"/>
        <v>86.62</v>
      </c>
      <c r="Q4054" s="13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>
        <f t="shared" si="253"/>
        <v>55</v>
      </c>
      <c r="Q4055" s="13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>
        <f t="shared" si="253"/>
        <v>0</v>
      </c>
      <c r="Q4056" s="13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>
        <f t="shared" si="253"/>
        <v>41.95</v>
      </c>
      <c r="Q4057" s="13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>
        <f t="shared" si="253"/>
        <v>88.33</v>
      </c>
      <c r="Q4058" s="13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>
        <f t="shared" si="253"/>
        <v>129.16999999999999</v>
      </c>
      <c r="Q4059" s="13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>
        <f t="shared" si="253"/>
        <v>23.75</v>
      </c>
      <c r="Q4060" s="13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>
        <f t="shared" si="253"/>
        <v>35.71</v>
      </c>
      <c r="Q4061" s="13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>
        <f t="shared" si="253"/>
        <v>57</v>
      </c>
      <c r="Q4062" s="13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>
        <f t="shared" si="253"/>
        <v>0</v>
      </c>
      <c r="Q4063" s="13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>
        <f t="shared" si="253"/>
        <v>163.33000000000001</v>
      </c>
      <c r="Q4064" s="13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>
        <f t="shared" si="253"/>
        <v>15</v>
      </c>
      <c r="Q4065" s="13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>
        <f t="shared" si="253"/>
        <v>64.17</v>
      </c>
      <c r="Q4066" s="13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>
        <f t="shared" si="253"/>
        <v>6.75</v>
      </c>
      <c r="Q4067" s="13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>
        <f t="shared" si="253"/>
        <v>25</v>
      </c>
      <c r="Q4068" s="13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>
        <f t="shared" si="253"/>
        <v>179.12</v>
      </c>
      <c r="Q4069" s="13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>
        <f t="shared" si="253"/>
        <v>34.950000000000003</v>
      </c>
      <c r="Q4070" s="13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>
        <f t="shared" si="253"/>
        <v>33.08</v>
      </c>
      <c r="Q4071" s="13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>
        <f t="shared" si="253"/>
        <v>27.5</v>
      </c>
      <c r="Q4072" s="13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>
        <f t="shared" si="253"/>
        <v>0</v>
      </c>
      <c r="Q4073" s="13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>
        <f t="shared" si="253"/>
        <v>2</v>
      </c>
      <c r="Q4074" s="13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>
        <f t="shared" si="253"/>
        <v>18.5</v>
      </c>
      <c r="Q4075" s="13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>
        <f t="shared" si="253"/>
        <v>35</v>
      </c>
      <c r="Q4076" s="13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>
        <f t="shared" si="253"/>
        <v>44.31</v>
      </c>
      <c r="Q4077" s="13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>
        <f t="shared" si="253"/>
        <v>0</v>
      </c>
      <c r="Q4078" s="13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>
        <f t="shared" si="253"/>
        <v>222.5</v>
      </c>
      <c r="Q4079" s="13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>
        <f t="shared" si="253"/>
        <v>0</v>
      </c>
      <c r="Q4080" s="13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>
        <f t="shared" si="253"/>
        <v>5</v>
      </c>
      <c r="Q4081" s="13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>
        <f t="shared" si="253"/>
        <v>0</v>
      </c>
      <c r="Q4082" s="13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>
        <f t="shared" si="253"/>
        <v>29.17</v>
      </c>
      <c r="Q4083" s="13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>
        <f t="shared" si="253"/>
        <v>1.5</v>
      </c>
      <c r="Q4084" s="13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>
        <f t="shared" si="253"/>
        <v>126.5</v>
      </c>
      <c r="Q4085" s="13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>
        <f t="shared" si="253"/>
        <v>10</v>
      </c>
      <c r="Q4086" s="13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>
        <f t="shared" si="253"/>
        <v>10</v>
      </c>
      <c r="Q4087" s="13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>
        <f t="shared" si="253"/>
        <v>9.4</v>
      </c>
      <c r="Q4088" s="13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>
        <f t="shared" si="253"/>
        <v>0</v>
      </c>
      <c r="Q4089" s="13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>
        <f t="shared" si="253"/>
        <v>72</v>
      </c>
      <c r="Q4090" s="13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>
        <f t="shared" si="253"/>
        <v>30</v>
      </c>
      <c r="Q4091" s="13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>
        <f t="shared" si="253"/>
        <v>10.67</v>
      </c>
      <c r="Q4092" s="13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>
        <f t="shared" si="253"/>
        <v>25.5</v>
      </c>
      <c r="Q4093" s="13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>
        <f t="shared" si="253"/>
        <v>20</v>
      </c>
      <c r="Q4094" s="13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>
        <f t="shared" si="253"/>
        <v>15</v>
      </c>
      <c r="Q4095" s="13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>
        <f t="shared" si="253"/>
        <v>91.25</v>
      </c>
      <c r="Q4096" s="13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>
        <f t="shared" si="253"/>
        <v>800</v>
      </c>
      <c r="Q4097" s="13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252"/>
        <v>11</v>
      </c>
      <c r="P4098">
        <f t="shared" si="253"/>
        <v>80</v>
      </c>
      <c r="Q4098" s="13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256">ROUND(E4099/D4099*100,0)</f>
        <v>0</v>
      </c>
      <c r="P4099">
        <f t="shared" ref="P4099:P4115" si="257">IFERROR(ROUND(E4099/L4099,2),0)</f>
        <v>0</v>
      </c>
      <c r="Q4099" s="13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>
        <f t="shared" si="257"/>
        <v>0</v>
      </c>
      <c r="Q4100" s="13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>
        <f t="shared" si="257"/>
        <v>50</v>
      </c>
      <c r="Q4101" s="13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>
        <f t="shared" si="257"/>
        <v>0</v>
      </c>
      <c r="Q4102" s="13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>
        <f t="shared" si="257"/>
        <v>0</v>
      </c>
      <c r="Q4103" s="13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>
        <f t="shared" si="257"/>
        <v>22.83</v>
      </c>
      <c r="Q4104" s="13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>
        <f t="shared" si="257"/>
        <v>16.670000000000002</v>
      </c>
      <c r="Q4105" s="13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>
        <f t="shared" si="257"/>
        <v>45.79</v>
      </c>
      <c r="Q4106" s="13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>
        <f t="shared" si="257"/>
        <v>383.33</v>
      </c>
      <c r="Q4107" s="13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>
        <f t="shared" si="257"/>
        <v>106.97</v>
      </c>
      <c r="Q4108" s="13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>
        <f t="shared" si="257"/>
        <v>10.25</v>
      </c>
      <c r="Q4109" s="13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>
        <f t="shared" si="257"/>
        <v>59</v>
      </c>
      <c r="Q4110" s="13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>
        <f t="shared" si="257"/>
        <v>0</v>
      </c>
      <c r="Q4111" s="13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>
        <f t="shared" si="257"/>
        <v>14.33</v>
      </c>
      <c r="Q4112" s="13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>
        <f t="shared" si="257"/>
        <v>15.67</v>
      </c>
      <c r="Q4113" s="13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>
        <f t="shared" si="257"/>
        <v>1</v>
      </c>
      <c r="Q4114" s="13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>
        <f t="shared" si="257"/>
        <v>1</v>
      </c>
      <c r="Q4115" s="13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D4E31A6-859D-FB43-A1DB-878AA7D1593C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ontainsText" dxfId="3" priority="5" operator="containsText" text="canceled">
      <formula>NOT(ISERROR(SEARCH("canceled",F1)))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live">
      <formula>NOT(ISERROR(SEARCH("live",F1)))</formula>
    </cfRule>
    <cfRule type="iconSet" priority="9">
      <iconSet>
        <cfvo type="percent" val="0"/>
        <cfvo type="percent" val="33"/>
        <cfvo type="percent" val="67"/>
      </iconSet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P1 S1:T1">
    <cfRule type="colorScale" priority="4">
      <colorScale>
        <cfvo type="min"/>
        <cfvo type="max"/>
        <color rgb="FFFF0000"/>
        <color theme="4"/>
      </colorScale>
    </cfRule>
  </conditionalFormatting>
  <conditionalFormatting sqref="O1:O1048576 P1 S1:T1">
    <cfRule type="colorScale" priority="1">
      <colorScale>
        <cfvo type="min"/>
        <cfvo type="num" val="90"/>
        <color rgb="FFF8696B"/>
        <color rgb="FF5A8AC6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0C501-A308-4849-9134-B4025BCE6985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38F32-89C0-064D-82EB-9AB0AC759735}">
  <dimension ref="A1:F6"/>
  <sheetViews>
    <sheetView zoomScaleNormal="100" workbookViewId="0">
      <selection activeCell="D6" sqref="D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4" t="s">
        <v>8222</v>
      </c>
      <c r="B1" t="s">
        <v>8361</v>
      </c>
    </row>
    <row r="3" spans="1:6" x14ac:dyDescent="0.2">
      <c r="A3" s="14" t="s">
        <v>8358</v>
      </c>
      <c r="B3" s="14" t="s">
        <v>8359</v>
      </c>
    </row>
    <row r="4" spans="1:6" x14ac:dyDescent="0.2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5" t="s">
        <v>8315</v>
      </c>
      <c r="B5" s="11">
        <v>37</v>
      </c>
      <c r="C5" s="11">
        <v>493</v>
      </c>
      <c r="D5" s="11">
        <v>24</v>
      </c>
      <c r="E5" s="11">
        <v>839</v>
      </c>
      <c r="F5" s="11">
        <v>1393</v>
      </c>
    </row>
    <row r="6" spans="1:6" x14ac:dyDescent="0.2">
      <c r="A6" s="15" t="s">
        <v>8360</v>
      </c>
      <c r="B6" s="11">
        <v>37</v>
      </c>
      <c r="C6" s="11">
        <v>493</v>
      </c>
      <c r="D6" s="11">
        <v>24</v>
      </c>
      <c r="E6" s="11">
        <v>839</v>
      </c>
      <c r="F6" s="11">
        <v>1393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5FBFC-30E8-AC4C-A6E2-76F8B713CCD6}">
  <dimension ref="A2:E7"/>
  <sheetViews>
    <sheetView workbookViewId="0">
      <selection activeCell="E7" sqref="E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" bestFit="1" customWidth="1"/>
    <col min="6" max="6" width="6.33203125" bestFit="1" customWidth="1"/>
    <col min="7" max="7" width="10" bestFit="1" customWidth="1"/>
  </cols>
  <sheetData>
    <row r="2" spans="1:5" x14ac:dyDescent="0.2">
      <c r="A2" s="14" t="s">
        <v>8222</v>
      </c>
      <c r="B2" t="s">
        <v>8361</v>
      </c>
    </row>
    <row r="4" spans="1:5" x14ac:dyDescent="0.2">
      <c r="A4" s="14" t="s">
        <v>8358</v>
      </c>
      <c r="B4" s="14" t="s">
        <v>8359</v>
      </c>
    </row>
    <row r="5" spans="1:5" x14ac:dyDescent="0.2">
      <c r="A5" s="14" t="s">
        <v>8362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">
      <c r="A6" s="15" t="s">
        <v>8316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2">
      <c r="A7" s="15" t="s">
        <v>8360</v>
      </c>
      <c r="B7" s="11">
        <v>353</v>
      </c>
      <c r="C7" s="11">
        <v>19</v>
      </c>
      <c r="D7" s="11">
        <v>694</v>
      </c>
      <c r="E7" s="11">
        <v>1066</v>
      </c>
    </row>
  </sheetData>
  <sortState xmlns:xlrd2="http://schemas.microsoft.com/office/spreadsheetml/2017/richdata2" ref="A4:G48">
    <sortCondition ref="A6"/>
  </sortState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6D8A0-D17F-1E4B-B0B1-63DAAE9C303F}">
  <dimension ref="A1:F19"/>
  <sheetViews>
    <sheetView workbookViewId="0">
      <selection activeCell="E24" sqref="E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4" t="s">
        <v>8379</v>
      </c>
      <c r="B1" t="s">
        <v>8361</v>
      </c>
    </row>
    <row r="2" spans="1:6" x14ac:dyDescent="0.2">
      <c r="A2" s="14" t="s">
        <v>8378</v>
      </c>
      <c r="B2" t="s">
        <v>8361</v>
      </c>
    </row>
    <row r="3" spans="1:6" x14ac:dyDescent="0.2">
      <c r="A3" s="14" t="s">
        <v>8380</v>
      </c>
      <c r="B3" t="s">
        <v>8315</v>
      </c>
    </row>
    <row r="5" spans="1:6" x14ac:dyDescent="0.2">
      <c r="A5" s="14" t="s">
        <v>8358</v>
      </c>
      <c r="B5" s="14" t="s">
        <v>8359</v>
      </c>
    </row>
    <row r="6" spans="1:6" x14ac:dyDescent="0.2">
      <c r="A6" s="14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8360</v>
      </c>
    </row>
    <row r="7" spans="1:6" x14ac:dyDescent="0.2">
      <c r="A7" s="15" t="s">
        <v>8372</v>
      </c>
      <c r="B7" s="11">
        <v>7</v>
      </c>
      <c r="C7" s="11">
        <v>33</v>
      </c>
      <c r="D7" s="11">
        <v>2</v>
      </c>
      <c r="E7" s="11">
        <v>56</v>
      </c>
      <c r="F7" s="11">
        <v>98</v>
      </c>
    </row>
    <row r="8" spans="1:6" x14ac:dyDescent="0.2">
      <c r="A8" s="15" t="s">
        <v>8373</v>
      </c>
      <c r="B8" s="11">
        <v>3</v>
      </c>
      <c r="C8" s="11">
        <v>39</v>
      </c>
      <c r="D8" s="11">
        <v>8</v>
      </c>
      <c r="E8" s="11">
        <v>71</v>
      </c>
      <c r="F8" s="11">
        <v>121</v>
      </c>
    </row>
    <row r="9" spans="1:6" x14ac:dyDescent="0.2">
      <c r="A9" s="15" t="s">
        <v>8374</v>
      </c>
      <c r="B9" s="11">
        <v>3</v>
      </c>
      <c r="C9" s="11">
        <v>33</v>
      </c>
      <c r="D9" s="11">
        <v>14</v>
      </c>
      <c r="E9" s="11">
        <v>56</v>
      </c>
      <c r="F9" s="11">
        <v>106</v>
      </c>
    </row>
    <row r="10" spans="1:6" x14ac:dyDescent="0.2">
      <c r="A10" s="15" t="s">
        <v>8375</v>
      </c>
      <c r="B10" s="11">
        <v>2</v>
      </c>
      <c r="C10" s="11">
        <v>40</v>
      </c>
      <c r="D10" s="11"/>
      <c r="E10" s="11">
        <v>71</v>
      </c>
      <c r="F10" s="11">
        <v>113</v>
      </c>
    </row>
    <row r="11" spans="1:6" x14ac:dyDescent="0.2">
      <c r="A11" s="15" t="s">
        <v>8366</v>
      </c>
      <c r="B11" s="11">
        <v>3</v>
      </c>
      <c r="C11" s="11">
        <v>52</v>
      </c>
      <c r="D11" s="11"/>
      <c r="E11" s="11">
        <v>111</v>
      </c>
      <c r="F11" s="11">
        <v>166</v>
      </c>
    </row>
    <row r="12" spans="1:6" x14ac:dyDescent="0.2">
      <c r="A12" s="15" t="s">
        <v>8376</v>
      </c>
      <c r="B12" s="11">
        <v>4</v>
      </c>
      <c r="C12" s="11">
        <v>49</v>
      </c>
      <c r="D12" s="11"/>
      <c r="E12" s="11">
        <v>100</v>
      </c>
      <c r="F12" s="11">
        <v>153</v>
      </c>
    </row>
    <row r="13" spans="1:6" x14ac:dyDescent="0.2">
      <c r="A13" s="15" t="s">
        <v>8367</v>
      </c>
      <c r="B13" s="11">
        <v>1</v>
      </c>
      <c r="C13" s="11">
        <v>50</v>
      </c>
      <c r="D13" s="11"/>
      <c r="E13" s="11">
        <v>87</v>
      </c>
      <c r="F13" s="11">
        <v>138</v>
      </c>
    </row>
    <row r="14" spans="1:6" x14ac:dyDescent="0.2">
      <c r="A14" s="15" t="s">
        <v>8368</v>
      </c>
      <c r="B14" s="11">
        <v>4</v>
      </c>
      <c r="C14" s="11">
        <v>47</v>
      </c>
      <c r="D14" s="11"/>
      <c r="E14" s="11">
        <v>72</v>
      </c>
      <c r="F14" s="11">
        <v>123</v>
      </c>
    </row>
    <row r="15" spans="1:6" x14ac:dyDescent="0.2">
      <c r="A15" s="15" t="s">
        <v>8369</v>
      </c>
      <c r="B15" s="11">
        <v>4</v>
      </c>
      <c r="C15" s="11">
        <v>34</v>
      </c>
      <c r="D15" s="11"/>
      <c r="E15" s="11">
        <v>59</v>
      </c>
      <c r="F15" s="11">
        <v>97</v>
      </c>
    </row>
    <row r="16" spans="1:6" x14ac:dyDescent="0.2">
      <c r="A16" s="15" t="s">
        <v>8370</v>
      </c>
      <c r="B16" s="11"/>
      <c r="C16" s="11">
        <v>50</v>
      </c>
      <c r="D16" s="11"/>
      <c r="E16" s="11">
        <v>65</v>
      </c>
      <c r="F16" s="11">
        <v>115</v>
      </c>
    </row>
    <row r="17" spans="1:6" x14ac:dyDescent="0.2">
      <c r="A17" s="15" t="s">
        <v>8371</v>
      </c>
      <c r="B17" s="11">
        <v>3</v>
      </c>
      <c r="C17" s="11">
        <v>31</v>
      </c>
      <c r="D17" s="11"/>
      <c r="E17" s="11">
        <v>54</v>
      </c>
      <c r="F17" s="11">
        <v>88</v>
      </c>
    </row>
    <row r="18" spans="1:6" x14ac:dyDescent="0.2">
      <c r="A18" s="15" t="s">
        <v>8377</v>
      </c>
      <c r="B18" s="11">
        <v>3</v>
      </c>
      <c r="C18" s="11">
        <v>35</v>
      </c>
      <c r="D18" s="11"/>
      <c r="E18" s="11">
        <v>37</v>
      </c>
      <c r="F18" s="11">
        <v>75</v>
      </c>
    </row>
    <row r="19" spans="1:6" x14ac:dyDescent="0.2">
      <c r="A19" s="15" t="s">
        <v>8360</v>
      </c>
      <c r="B19" s="11">
        <v>37</v>
      </c>
      <c r="C19" s="11">
        <v>493</v>
      </c>
      <c r="D19" s="11">
        <v>24</v>
      </c>
      <c r="E19" s="11">
        <v>839</v>
      </c>
      <c r="F19" s="11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C10A6-E0E6-7742-B935-844820783A16}">
  <sheetPr filterMode="1"/>
  <dimension ref="A1:H1067"/>
  <sheetViews>
    <sheetView workbookViewId="0">
      <selection activeCell="F936" sqref="F936"/>
    </sheetView>
  </sheetViews>
  <sheetFormatPr baseColWidth="10" defaultRowHeight="15" x14ac:dyDescent="0.2"/>
  <cols>
    <col min="1" max="1" width="32.5" customWidth="1"/>
    <col min="2" max="2" width="26.5" customWidth="1"/>
  </cols>
  <sheetData>
    <row r="1" spans="1:8" ht="16" x14ac:dyDescent="0.2">
      <c r="A1" s="8" t="s">
        <v>1</v>
      </c>
      <c r="B1" s="2" t="s">
        <v>4110</v>
      </c>
      <c r="C1" s="4" t="s">
        <v>8216</v>
      </c>
      <c r="D1" s="6" t="s">
        <v>8217</v>
      </c>
      <c r="E1" s="10" t="s">
        <v>8307</v>
      </c>
      <c r="H1">
        <f>(15+25+35+45+55+65+75+85+95)/9</f>
        <v>55</v>
      </c>
    </row>
    <row r="2" spans="1:8" hidden="1" x14ac:dyDescent="0.2">
      <c r="A2" t="s">
        <v>4109</v>
      </c>
      <c r="B2" t="str">
        <f>VLOOKUP(A2,Kickstarter!B:Q,2,0)</f>
        <v>A family oriented play about Christians &amp; the sins they live with, portrayed by "puppets and toys" at Queensbury Theater in Houston.</v>
      </c>
      <c r="C2">
        <f>VLOOKUP(A2,Kickstarter!B:Q,3,0)</f>
        <v>1500</v>
      </c>
      <c r="D2">
        <f>VLOOKUP(A2,Kickstarter!B:Q,4,0)</f>
        <v>3</v>
      </c>
      <c r="E2">
        <f>VLOOKUP(A2,Kickstarter!B:Q,15,0)</f>
        <v>1</v>
      </c>
    </row>
    <row r="3" spans="1:8" hidden="1" x14ac:dyDescent="0.2">
      <c r="A3" t="s">
        <v>4108</v>
      </c>
      <c r="B3" t="str">
        <f>VLOOKUP(A3,Kickstarter!B:Q,2,0)</f>
        <v>Set in Southern America â€œThe Divideâ€ is a stage play that touches on the issues that are forefront in America and the world.</v>
      </c>
      <c r="C3">
        <f>VLOOKUP(A3,Kickstarter!B:Q,3,0)</f>
        <v>2500</v>
      </c>
      <c r="D3">
        <f>VLOOKUP(A3,Kickstarter!B:Q,4,0)</f>
        <v>1</v>
      </c>
      <c r="E3">
        <f>VLOOKUP(A3,Kickstarter!B:Q,15,0)</f>
        <v>1</v>
      </c>
    </row>
    <row r="4" spans="1:8" hidden="1" x14ac:dyDescent="0.2">
      <c r="A4" t="s">
        <v>4107</v>
      </c>
      <c r="B4" t="str">
        <f>VLOOKUP(A4,Kickstarter!B:Q,2,0)</f>
        <v>REBORN IN LOVE is the sequel to REBORN FROM ABOVE: A Tale of Eternal Love.  This is part two, of a One-Act play series.</v>
      </c>
      <c r="C4">
        <f>VLOOKUP(A4,Kickstarter!B:Q,3,0)</f>
        <v>3000</v>
      </c>
      <c r="D4">
        <f>VLOOKUP(A4,Kickstarter!B:Q,4,0)</f>
        <v>94</v>
      </c>
      <c r="E4">
        <f>VLOOKUP(A4,Kickstarter!B:Q,15,0)</f>
        <v>15.67</v>
      </c>
    </row>
    <row r="5" spans="1:8" hidden="1" x14ac:dyDescent="0.2">
      <c r="A5" t="s">
        <v>4106</v>
      </c>
      <c r="B5" t="str">
        <f>VLOOKUP(A5,Kickstarter!B:Q,2,0)</f>
        <v>Set in the height of sex, drugs and rock 'n' roll this production is an exciting new take on Moliere's classic! Performing with SpaceUK</v>
      </c>
      <c r="C5">
        <f>VLOOKUP(A5,Kickstarter!B:Q,3,0)</f>
        <v>300</v>
      </c>
      <c r="D5">
        <f>VLOOKUP(A5,Kickstarter!B:Q,4,0)</f>
        <v>86</v>
      </c>
      <c r="E5">
        <f>VLOOKUP(A5,Kickstarter!B:Q,15,0)</f>
        <v>14.33</v>
      </c>
    </row>
    <row r="6" spans="1:8" hidden="1" x14ac:dyDescent="0.2">
      <c r="A6" t="s">
        <v>4105</v>
      </c>
      <c r="B6" t="str">
        <f>VLOOKUP(A6,Kickstarter!B:Q,2,0)</f>
        <v>Jack the Lad - a new play that explores how far the boundaries of friendship will stretch when morality and loyalties clash.</v>
      </c>
      <c r="C6">
        <f>VLOOKUP(A6,Kickstarter!B:Q,3,0)</f>
        <v>500</v>
      </c>
      <c r="D6">
        <f>VLOOKUP(A6,Kickstarter!B:Q,4,0)</f>
        <v>0</v>
      </c>
      <c r="E6">
        <f>VLOOKUP(A6,Kickstarter!B:Q,15,0)</f>
        <v>0</v>
      </c>
    </row>
    <row r="7" spans="1:8" hidden="1" x14ac:dyDescent="0.2">
      <c r="A7" t="s">
        <v>4104</v>
      </c>
      <c r="B7" t="str">
        <f>VLOOKUP(A7,Kickstarter!B:Q,2,0)</f>
        <v>We are producing and directing a stage play that will focus on relationships and the stereotypes/truths that prohibit growth.</v>
      </c>
      <c r="C7">
        <f>VLOOKUP(A7,Kickstarter!B:Q,3,0)</f>
        <v>3000</v>
      </c>
      <c r="D7">
        <f>VLOOKUP(A7,Kickstarter!B:Q,4,0)</f>
        <v>59</v>
      </c>
      <c r="E7">
        <f>VLOOKUP(A7,Kickstarter!B:Q,15,0)</f>
        <v>59</v>
      </c>
    </row>
    <row r="8" spans="1:8" hidden="1" x14ac:dyDescent="0.2">
      <c r="A8" t="s">
        <v>4103</v>
      </c>
      <c r="B8" t="str">
        <f>VLOOKUP(A8,Kickstarter!B:Q,2,0)</f>
        <v>A new dramatic comedy dealing with a father's unwillingness to let go of his past causes major problems for the future of his daughter.</v>
      </c>
      <c r="C8">
        <f>VLOOKUP(A8,Kickstarter!B:Q,3,0)</f>
        <v>2000</v>
      </c>
      <c r="D8">
        <f>VLOOKUP(A8,Kickstarter!B:Q,4,0)</f>
        <v>41</v>
      </c>
      <c r="E8">
        <f>VLOOKUP(A8,Kickstarter!B:Q,15,0)</f>
        <v>10.25</v>
      </c>
    </row>
    <row r="9" spans="1:8" hidden="1" x14ac:dyDescent="0.2">
      <c r="A9" t="s">
        <v>4102</v>
      </c>
      <c r="B9" t="str">
        <f>VLOOKUP(A9,Kickstarter!B:Q,2,0)</f>
        <v>No magic show has ever integrated theatre arts like this.  World of Paradox is designed for all audiences and is interactive in nature.</v>
      </c>
      <c r="C9">
        <f>VLOOKUP(A9,Kickstarter!B:Q,3,0)</f>
        <v>5000</v>
      </c>
      <c r="D9">
        <f>VLOOKUP(A9,Kickstarter!B:Q,4,0)</f>
        <v>3530</v>
      </c>
      <c r="E9">
        <f>VLOOKUP(A9,Kickstarter!B:Q,15,0)</f>
        <v>106.97</v>
      </c>
    </row>
    <row r="10" spans="1:8" hidden="1" x14ac:dyDescent="0.2">
      <c r="A10" t="s">
        <v>4101</v>
      </c>
      <c r="B10" t="str">
        <f>VLOOKUP(A10,Kickstarter!B:Q,2,0)</f>
        <v>Buscamos finalizar el proceso de producciÃ³n de un espectÃ¡culo de payaso y con Ã©l, activar espacios pÃºblicos para la escena clown.</v>
      </c>
      <c r="C10">
        <f>VLOOKUP(A10,Kickstarter!B:Q,3,0)</f>
        <v>33000</v>
      </c>
      <c r="D10">
        <f>VLOOKUP(A10,Kickstarter!B:Q,4,0)</f>
        <v>2300</v>
      </c>
      <c r="E10">
        <f>VLOOKUP(A10,Kickstarter!B:Q,15,0)</f>
        <v>383.33</v>
      </c>
    </row>
    <row r="11" spans="1:8" hidden="1" x14ac:dyDescent="0.2">
      <c r="A11" t="s">
        <v>4100</v>
      </c>
      <c r="B11" t="str">
        <f>VLOOKUP(A11,Kickstarter!B:Q,2,0)</f>
        <v>PETER PAN, written by Ebony Rattle, is a new retelling of the classic play by J.M. Barrie about a boy who refused to grow up.</v>
      </c>
      <c r="C11">
        <f>VLOOKUP(A11,Kickstarter!B:Q,3,0)</f>
        <v>3000</v>
      </c>
      <c r="D11">
        <f>VLOOKUP(A11,Kickstarter!B:Q,4,0)</f>
        <v>641</v>
      </c>
      <c r="E11">
        <f>VLOOKUP(A11,Kickstarter!B:Q,15,0)</f>
        <v>45.79</v>
      </c>
    </row>
    <row r="12" spans="1:8" hidden="1" x14ac:dyDescent="0.2">
      <c r="A12" t="s">
        <v>4099</v>
      </c>
      <c r="B12" t="str">
        <f>VLOOKUP(A12,Kickstarter!B:Q,2,0)</f>
        <v>Weather Men is a play, written by Nathan Black.  A comedy/drama that explores the question of 'why people stay together?'</v>
      </c>
      <c r="C12">
        <f>VLOOKUP(A12,Kickstarter!B:Q,3,0)</f>
        <v>1000</v>
      </c>
      <c r="D12">
        <f>VLOOKUP(A12,Kickstarter!B:Q,4,0)</f>
        <v>100</v>
      </c>
      <c r="E12">
        <f>VLOOKUP(A12,Kickstarter!B:Q,15,0)</f>
        <v>16.670000000000002</v>
      </c>
    </row>
    <row r="13" spans="1:8" hidden="1" x14ac:dyDescent="0.2">
      <c r="A13" t="s">
        <v>4098</v>
      </c>
      <c r="B13" t="str">
        <f>VLOOKUP(A13,Kickstarter!B:Q,2,0)</f>
        <v>Local Community theater to get up and running in the Idaho Falls area. Something new, something different!</v>
      </c>
      <c r="C13">
        <f>VLOOKUP(A13,Kickstarter!B:Q,3,0)</f>
        <v>500</v>
      </c>
      <c r="D13">
        <f>VLOOKUP(A13,Kickstarter!B:Q,4,0)</f>
        <v>137</v>
      </c>
      <c r="E13">
        <f>VLOOKUP(A13,Kickstarter!B:Q,15,0)</f>
        <v>22.83</v>
      </c>
    </row>
    <row r="14" spans="1:8" hidden="1" x14ac:dyDescent="0.2">
      <c r="A14" t="s">
        <v>4097</v>
      </c>
      <c r="B14" t="str">
        <f>VLOOKUP(A14,Kickstarter!B:Q,2,0)</f>
        <v>This is a Comedic Story about a young boy who saw the image of the perfect woman and from that point searched for someone similar</v>
      </c>
      <c r="C14">
        <f>VLOOKUP(A14,Kickstarter!B:Q,3,0)</f>
        <v>600</v>
      </c>
      <c r="D14">
        <f>VLOOKUP(A14,Kickstarter!B:Q,4,0)</f>
        <v>0</v>
      </c>
      <c r="E14">
        <f>VLOOKUP(A14,Kickstarter!B:Q,15,0)</f>
        <v>0</v>
      </c>
    </row>
    <row r="15" spans="1:8" hidden="1" x14ac:dyDescent="0.2">
      <c r="A15" t="s">
        <v>4096</v>
      </c>
      <c r="B15" t="str">
        <f>VLOOKUP(A15,Kickstarter!B:Q,2,0)</f>
        <v>How does war change a family?  A peek into one family's kitchen as their soldier fights in Iraq.</v>
      </c>
      <c r="C15">
        <f>VLOOKUP(A15,Kickstarter!B:Q,3,0)</f>
        <v>270</v>
      </c>
      <c r="D15">
        <f>VLOOKUP(A15,Kickstarter!B:Q,4,0)</f>
        <v>0</v>
      </c>
      <c r="E15">
        <f>VLOOKUP(A15,Kickstarter!B:Q,15,0)</f>
        <v>0</v>
      </c>
    </row>
    <row r="16" spans="1:8" hidden="1" x14ac:dyDescent="0.2">
      <c r="A16" t="s">
        <v>4095</v>
      </c>
      <c r="B16" t="str">
        <f>VLOOKUP(A16,Kickstarter!B:Q,2,0)</f>
        <v>L.U.N.A. (Love, Understanding, Nurturing, and Awareness) is a non-profit organization dedicated to helping raise awareness for causes.</v>
      </c>
      <c r="C16">
        <f>VLOOKUP(A16,Kickstarter!B:Q,3,0)</f>
        <v>4500</v>
      </c>
      <c r="D16">
        <f>VLOOKUP(A16,Kickstarter!B:Q,4,0)</f>
        <v>50</v>
      </c>
      <c r="E16">
        <f>VLOOKUP(A16,Kickstarter!B:Q,15,0)</f>
        <v>50</v>
      </c>
    </row>
    <row r="17" spans="1:5" hidden="1" x14ac:dyDescent="0.2">
      <c r="A17" t="s">
        <v>4094</v>
      </c>
      <c r="B17" t="str">
        <f>VLOOKUP(A17,Kickstarter!B:Q,2,0)</f>
        <v>Community Youth play, written by and performed by the youth about finding joy in the simple things in life</v>
      </c>
      <c r="C17">
        <f>VLOOKUP(A17,Kickstarter!B:Q,3,0)</f>
        <v>75000</v>
      </c>
      <c r="D17">
        <f>VLOOKUP(A17,Kickstarter!B:Q,4,0)</f>
        <v>0</v>
      </c>
      <c r="E17">
        <f>VLOOKUP(A17,Kickstarter!B:Q,15,0)</f>
        <v>0</v>
      </c>
    </row>
    <row r="18" spans="1:5" hidden="1" x14ac:dyDescent="0.2">
      <c r="A18" t="s">
        <v>4093</v>
      </c>
      <c r="B18" t="str">
        <f>VLOOKUP(A18,Kickstarter!B:Q,2,0)</f>
        <v>And There Was War is a play, a biblical narrative deeply entrenched in the concepts of the great controversy between Good and Evil!</v>
      </c>
      <c r="C18">
        <f>VLOOKUP(A18,Kickstarter!B:Q,3,0)</f>
        <v>10000</v>
      </c>
      <c r="D18">
        <f>VLOOKUP(A18,Kickstarter!B:Q,4,0)</f>
        <v>0</v>
      </c>
      <c r="E18">
        <f>VLOOKUP(A18,Kickstarter!B:Q,15,0)</f>
        <v>0</v>
      </c>
    </row>
    <row r="19" spans="1:5" hidden="1" x14ac:dyDescent="0.2">
      <c r="A19" t="s">
        <v>4092</v>
      </c>
      <c r="B19" t="str">
        <f>VLOOKUP(A19,Kickstarter!B:Q,2,0)</f>
        <v>Theatre for Life believes in unlocking young people's creativity, developing self belief and creating positive opportunities.</v>
      </c>
      <c r="C19">
        <f>VLOOKUP(A19,Kickstarter!B:Q,3,0)</f>
        <v>3500</v>
      </c>
      <c r="D19">
        <f>VLOOKUP(A19,Kickstarter!B:Q,4,0)</f>
        <v>400</v>
      </c>
      <c r="E19">
        <f>VLOOKUP(A19,Kickstarter!B:Q,15,0)</f>
        <v>80</v>
      </c>
    </row>
    <row r="20" spans="1:5" hidden="1" x14ac:dyDescent="0.2">
      <c r="A20" t="s">
        <v>4091</v>
      </c>
      <c r="B20" t="str">
        <f>VLOOKUP(A20,Kickstarter!B:Q,2,0)</f>
        <v>Proyecto teatral dirigido por MartÃ­n Acosta que habla y reflexiona sobre el amor y su naturaleza.</v>
      </c>
      <c r="C20">
        <f>VLOOKUP(A20,Kickstarter!B:Q,3,0)</f>
        <v>30000</v>
      </c>
      <c r="D20">
        <f>VLOOKUP(A20,Kickstarter!B:Q,4,0)</f>
        <v>800</v>
      </c>
      <c r="E20">
        <f>VLOOKUP(A20,Kickstarter!B:Q,15,0)</f>
        <v>800</v>
      </c>
    </row>
    <row r="21" spans="1:5" hidden="1" x14ac:dyDescent="0.2">
      <c r="A21" t="s">
        <v>4090</v>
      </c>
      <c r="B21" t="str">
        <f>VLOOKUP(A21,Kickstarter!B:Q,2,0)</f>
        <v>Live at the Speakeasy with Ryan Anderson is a local talk show! Showcasing local artist, special guest, and talented bands.</v>
      </c>
      <c r="C21">
        <f>VLOOKUP(A21,Kickstarter!B:Q,3,0)</f>
        <v>2000</v>
      </c>
      <c r="D21">
        <f>VLOOKUP(A21,Kickstarter!B:Q,4,0)</f>
        <v>730</v>
      </c>
      <c r="E21">
        <f>VLOOKUP(A21,Kickstarter!B:Q,15,0)</f>
        <v>91.25</v>
      </c>
    </row>
    <row r="22" spans="1:5" hidden="1" x14ac:dyDescent="0.2">
      <c r="A22" t="s">
        <v>4089</v>
      </c>
      <c r="B22" t="str">
        <f>VLOOKUP(A22,Kickstarter!B:Q,2,0)</f>
        <v>'The Grouch' is the perfect way to brighten up your Christmas. Full of love, laughs and some sheer calculated silliness, don't miss it!</v>
      </c>
      <c r="C22">
        <f>VLOOKUP(A22,Kickstarter!B:Q,3,0)</f>
        <v>2500</v>
      </c>
      <c r="D22">
        <f>VLOOKUP(A22,Kickstarter!B:Q,4,0)</f>
        <v>60</v>
      </c>
      <c r="E22">
        <f>VLOOKUP(A22,Kickstarter!B:Q,15,0)</f>
        <v>15</v>
      </c>
    </row>
    <row r="23" spans="1:5" hidden="1" x14ac:dyDescent="0.2">
      <c r="A23" t="s">
        <v>4088</v>
      </c>
      <c r="B23" t="str">
        <f>VLOOKUP(A23,Kickstarter!B:Q,2,0)</f>
        <v>"A Cry for Help is Riveting, Inspiring, and Mesmerizing. You will laugh, cry, and be thinking about your own Cry for Help"</v>
      </c>
      <c r="C23">
        <f>VLOOKUP(A23,Kickstarter!B:Q,3,0)</f>
        <v>110000</v>
      </c>
      <c r="D23">
        <f>VLOOKUP(A23,Kickstarter!B:Q,4,0)</f>
        <v>20</v>
      </c>
      <c r="E23">
        <f>VLOOKUP(A23,Kickstarter!B:Q,15,0)</f>
        <v>20</v>
      </c>
    </row>
    <row r="24" spans="1:5" hidden="1" x14ac:dyDescent="0.2">
      <c r="A24" t="s">
        <v>4087</v>
      </c>
      <c r="B24" t="str">
        <f>VLOOKUP(A24,Kickstarter!B:Q,2,0)</f>
        <v>Unique  troupe will bring the wonder &amp; joy of Therapeutic Theater to  youth with severe multiple disabilities, &amp; adults with Alzheimers</v>
      </c>
      <c r="C24">
        <f>VLOOKUP(A24,Kickstarter!B:Q,3,0)</f>
        <v>1600</v>
      </c>
      <c r="D24">
        <f>VLOOKUP(A24,Kickstarter!B:Q,4,0)</f>
        <v>204</v>
      </c>
      <c r="E24">
        <f>VLOOKUP(A24,Kickstarter!B:Q,15,0)</f>
        <v>25.5</v>
      </c>
    </row>
    <row r="25" spans="1:5" hidden="1" x14ac:dyDescent="0.2">
      <c r="A25" t="s">
        <v>4086</v>
      </c>
      <c r="B25" t="str">
        <f>VLOOKUP(A25,Kickstarter!B:Q,2,0)</f>
        <v>A gripping re-enactment of a true breast cancer survival story, highlighted with inspiration and laughter!</v>
      </c>
      <c r="C25">
        <f>VLOOKUP(A25,Kickstarter!B:Q,3,0)</f>
        <v>1000</v>
      </c>
      <c r="D25">
        <f>VLOOKUP(A25,Kickstarter!B:Q,4,0)</f>
        <v>32</v>
      </c>
      <c r="E25">
        <f>VLOOKUP(A25,Kickstarter!B:Q,15,0)</f>
        <v>10.67</v>
      </c>
    </row>
    <row r="26" spans="1:5" hidden="1" x14ac:dyDescent="0.2">
      <c r="A26" t="s">
        <v>4085</v>
      </c>
      <c r="B26" t="str">
        <f>VLOOKUP(A26,Kickstarter!B:Q,2,0)</f>
        <v>"The Snail" is the story of Andrew, a Transgender, who discovers his identity through the relationship with parents, with peers and sex</v>
      </c>
      <c r="C26">
        <f>VLOOKUP(A26,Kickstarter!B:Q,3,0)</f>
        <v>5000</v>
      </c>
      <c r="D26">
        <f>VLOOKUP(A26,Kickstarter!B:Q,4,0)</f>
        <v>240</v>
      </c>
      <c r="E26">
        <f>VLOOKUP(A26,Kickstarter!B:Q,15,0)</f>
        <v>30</v>
      </c>
    </row>
    <row r="27" spans="1:5" hidden="1" x14ac:dyDescent="0.2">
      <c r="A27" t="s">
        <v>4084</v>
      </c>
      <c r="B27" t="str">
        <f>VLOOKUP(A27,Kickstarter!B:Q,2,0)</f>
        <v>Young persons theatre company working in deprived area seeking funding for children's theatrical production.</v>
      </c>
      <c r="C27">
        <f>VLOOKUP(A27,Kickstarter!B:Q,3,0)</f>
        <v>2000</v>
      </c>
      <c r="D27">
        <f>VLOOKUP(A27,Kickstarter!B:Q,4,0)</f>
        <v>216</v>
      </c>
      <c r="E27">
        <f>VLOOKUP(A27,Kickstarter!B:Q,15,0)</f>
        <v>72</v>
      </c>
    </row>
    <row r="28" spans="1:5" hidden="1" x14ac:dyDescent="0.2">
      <c r="A28" t="s">
        <v>4083</v>
      </c>
      <c r="B28" t="str">
        <f>VLOOKUP(A28,Kickstarter!B:Q,2,0)</f>
        <v>Comedy Stage Play</v>
      </c>
      <c r="C28">
        <f>VLOOKUP(A28,Kickstarter!B:Q,3,0)</f>
        <v>9600</v>
      </c>
      <c r="D28">
        <f>VLOOKUP(A28,Kickstarter!B:Q,4,0)</f>
        <v>0</v>
      </c>
      <c r="E28">
        <f>VLOOKUP(A28,Kickstarter!B:Q,15,0)</f>
        <v>0</v>
      </c>
    </row>
    <row r="29" spans="1:5" hidden="1" x14ac:dyDescent="0.2">
      <c r="A29" t="s">
        <v>4082</v>
      </c>
      <c r="B29" t="str">
        <f>VLOOKUP(A29,Kickstarter!B:Q,2,0)</f>
        <v>Our theater troupe needs your help to put on a unique production of Hamlet! Pledge to help young actors learn and refine their skills!</v>
      </c>
      <c r="C29">
        <f>VLOOKUP(A29,Kickstarter!B:Q,3,0)</f>
        <v>1000</v>
      </c>
      <c r="D29">
        <f>VLOOKUP(A29,Kickstarter!B:Q,4,0)</f>
        <v>47</v>
      </c>
      <c r="E29">
        <f>VLOOKUP(A29,Kickstarter!B:Q,15,0)</f>
        <v>9.4</v>
      </c>
    </row>
    <row r="30" spans="1:5" hidden="1" x14ac:dyDescent="0.2">
      <c r="A30" t="s">
        <v>4081</v>
      </c>
      <c r="B30" t="str">
        <f>VLOOKUP(A30,Kickstarter!B:Q,2,0)</f>
        <v>Just like the good old fashioned radio dramas, Heritage will be performed and narrated for you by 16 different talented voice actors.</v>
      </c>
      <c r="C30">
        <f>VLOOKUP(A30,Kickstarter!B:Q,3,0)</f>
        <v>3500</v>
      </c>
      <c r="D30">
        <f>VLOOKUP(A30,Kickstarter!B:Q,4,0)</f>
        <v>10</v>
      </c>
      <c r="E30">
        <f>VLOOKUP(A30,Kickstarter!B:Q,15,0)</f>
        <v>10</v>
      </c>
    </row>
    <row r="31" spans="1:5" hidden="1" x14ac:dyDescent="0.2">
      <c r="A31" t="s">
        <v>4080</v>
      </c>
      <c r="B31" t="str">
        <f>VLOOKUP(A31,Kickstarter!B:Q,2,0)</f>
        <v>WANTS deals with diversity in all its various facets.
The drama is set in a futuristic society where no diversity si accepted.</v>
      </c>
      <c r="C31">
        <f>VLOOKUP(A31,Kickstarter!B:Q,3,0)</f>
        <v>3000</v>
      </c>
      <c r="D31">
        <f>VLOOKUP(A31,Kickstarter!B:Q,4,0)</f>
        <v>10</v>
      </c>
      <c r="E31">
        <f>VLOOKUP(A31,Kickstarter!B:Q,15,0)</f>
        <v>10</v>
      </c>
    </row>
    <row r="32" spans="1:5" hidden="1" x14ac:dyDescent="0.2">
      <c r="A32" t="s">
        <v>4079</v>
      </c>
      <c r="B32" t="str">
        <f>VLOOKUP(A32,Kickstarter!B:Q,2,0)</f>
        <v>Condemned to death for Collaboration with the Nazis, popular French Singer &amp; Entertainer Maurice Chevalier tells his side of the story</v>
      </c>
      <c r="C32">
        <f>VLOOKUP(A32,Kickstarter!B:Q,3,0)</f>
        <v>3500</v>
      </c>
      <c r="D32">
        <f>VLOOKUP(A32,Kickstarter!B:Q,4,0)</f>
        <v>759</v>
      </c>
      <c r="E32">
        <f>VLOOKUP(A32,Kickstarter!B:Q,15,0)</f>
        <v>126.5</v>
      </c>
    </row>
    <row r="33" spans="1:5" hidden="1" x14ac:dyDescent="0.2">
      <c r="A33" t="s">
        <v>4078</v>
      </c>
      <c r="B33" t="str">
        <f>VLOOKUP(A33,Kickstarter!B:Q,2,0)</f>
        <v>A short one act play about an undercover cop posing as a girl scout trying to stop a doughnut shop from selling drug filled doughnuts.</v>
      </c>
      <c r="C33">
        <f>VLOOKUP(A33,Kickstarter!B:Q,3,0)</f>
        <v>150</v>
      </c>
      <c r="D33">
        <f>VLOOKUP(A33,Kickstarter!B:Q,4,0)</f>
        <v>3</v>
      </c>
      <c r="E33">
        <f>VLOOKUP(A33,Kickstarter!B:Q,15,0)</f>
        <v>1.5</v>
      </c>
    </row>
    <row r="34" spans="1:5" hidden="1" x14ac:dyDescent="0.2">
      <c r="A34" t="s">
        <v>4077</v>
      </c>
      <c r="B34" t="str">
        <f>VLOOKUP(A34,Kickstarter!B:Q,2,0)</f>
        <v>AUTheatreWing is a student theatre association fostering the development of the dramatic arts at our university.</v>
      </c>
      <c r="C34">
        <f>VLOOKUP(A34,Kickstarter!B:Q,3,0)</f>
        <v>2224</v>
      </c>
      <c r="D34">
        <f>VLOOKUP(A34,Kickstarter!B:Q,4,0)</f>
        <v>350</v>
      </c>
      <c r="E34">
        <f>VLOOKUP(A34,Kickstarter!B:Q,15,0)</f>
        <v>29.17</v>
      </c>
    </row>
    <row r="35" spans="1:5" hidden="1" x14ac:dyDescent="0.2">
      <c r="A35" t="s">
        <v>4076</v>
      </c>
      <c r="B35" t="str">
        <f>VLOOKUP(A35,Kickstarter!B:Q,2,0)</f>
        <v>"Uncommonnotion". is a collections of short humors stories, I want to develop into plays, interest has been shown in this idea.</v>
      </c>
      <c r="C35">
        <f>VLOOKUP(A35,Kickstarter!B:Q,3,0)</f>
        <v>3000</v>
      </c>
      <c r="D35">
        <f>VLOOKUP(A35,Kickstarter!B:Q,4,0)</f>
        <v>0</v>
      </c>
      <c r="E35">
        <f>VLOOKUP(A35,Kickstarter!B:Q,15,0)</f>
        <v>0</v>
      </c>
    </row>
    <row r="36" spans="1:5" hidden="1" x14ac:dyDescent="0.2">
      <c r="A36" t="s">
        <v>4075</v>
      </c>
      <c r="B36" t="str">
        <f>VLOOKUP(A36,Kickstarter!B:Q,2,0)</f>
        <v>A tale of obsession, science, and lost love! Help the Caddo Magnet Players give this student-written play its debut on a real stage!</v>
      </c>
      <c r="C36">
        <f>VLOOKUP(A36,Kickstarter!B:Q,3,0)</f>
        <v>3000</v>
      </c>
      <c r="D36">
        <f>VLOOKUP(A36,Kickstarter!B:Q,4,0)</f>
        <v>5</v>
      </c>
      <c r="E36">
        <f>VLOOKUP(A36,Kickstarter!B:Q,15,0)</f>
        <v>5</v>
      </c>
    </row>
    <row r="37" spans="1:5" hidden="1" x14ac:dyDescent="0.2">
      <c r="A37" t="s">
        <v>4074</v>
      </c>
      <c r="B37" t="str">
        <f>VLOOKUP(A37,Kickstarter!B:Q,2,0)</f>
        <v>Theatre Memoire are a High Wycombe based theatre company. Performing plays about multi-culturalism and interconectedness.</v>
      </c>
      <c r="C37">
        <f>VLOOKUP(A37,Kickstarter!B:Q,3,0)</f>
        <v>250</v>
      </c>
      <c r="D37">
        <f>VLOOKUP(A37,Kickstarter!B:Q,4,0)</f>
        <v>0</v>
      </c>
      <c r="E37">
        <f>VLOOKUP(A37,Kickstarter!B:Q,15,0)</f>
        <v>0</v>
      </c>
    </row>
    <row r="38" spans="1:5" hidden="1" x14ac:dyDescent="0.2">
      <c r="A38" t="s">
        <v>4073</v>
      </c>
      <c r="B38" t="str">
        <f>VLOOKUP(A38,Kickstarter!B:Q,2,0)</f>
        <v>We aim to bring creative, innovative, exciting, educational and fun community theater (with a professional attitude) to a new location.</v>
      </c>
      <c r="C38">
        <f>VLOOKUP(A38,Kickstarter!B:Q,3,0)</f>
        <v>15000</v>
      </c>
      <c r="D38">
        <f>VLOOKUP(A38,Kickstarter!B:Q,4,0)</f>
        <v>1335</v>
      </c>
      <c r="E38">
        <f>VLOOKUP(A38,Kickstarter!B:Q,15,0)</f>
        <v>222.5</v>
      </c>
    </row>
    <row r="39" spans="1:5" hidden="1" x14ac:dyDescent="0.2">
      <c r="A39" t="s">
        <v>4072</v>
      </c>
      <c r="B39" t="str">
        <f>VLOOKUP(A39,Kickstarter!B:Q,2,0)</f>
        <v>A play to raise awareness about the effects of mental illness on a military family in the Cold War area.</v>
      </c>
      <c r="C39">
        <f>VLOOKUP(A39,Kickstarter!B:Q,3,0)</f>
        <v>700</v>
      </c>
      <c r="D39">
        <f>VLOOKUP(A39,Kickstarter!B:Q,4,0)</f>
        <v>0</v>
      </c>
      <c r="E39">
        <f>VLOOKUP(A39,Kickstarter!B:Q,15,0)</f>
        <v>0</v>
      </c>
    </row>
    <row r="40" spans="1:5" hidden="1" x14ac:dyDescent="0.2">
      <c r="A40" t="s">
        <v>4071</v>
      </c>
      <c r="B40" t="str">
        <f>VLOOKUP(A40,Kickstarter!B:Q,2,0)</f>
        <v>Set in the near future, this version of Shakespeare's classic play looks at how events that shook an empire could still happen today.</v>
      </c>
      <c r="C40">
        <f>VLOOKUP(A40,Kickstarter!B:Q,3,0)</f>
        <v>2000</v>
      </c>
      <c r="D40">
        <f>VLOOKUP(A40,Kickstarter!B:Q,4,0)</f>
        <v>576</v>
      </c>
      <c r="E40">
        <f>VLOOKUP(A40,Kickstarter!B:Q,15,0)</f>
        <v>44.31</v>
      </c>
    </row>
    <row r="41" spans="1:5" hidden="1" x14ac:dyDescent="0.2">
      <c r="A41" t="s">
        <v>4070</v>
      </c>
      <c r="B41" t="str">
        <f>VLOOKUP(A41,Kickstarter!B:Q,2,0)</f>
        <v>A performance to inspire people, regardless of their faith, to visualise the repentance of Hurr and the forgiveness of Imam Hussain</v>
      </c>
      <c r="C41">
        <f>VLOOKUP(A41,Kickstarter!B:Q,3,0)</f>
        <v>2750</v>
      </c>
      <c r="D41">
        <f>VLOOKUP(A41,Kickstarter!B:Q,4,0)</f>
        <v>735</v>
      </c>
      <c r="E41">
        <f>VLOOKUP(A41,Kickstarter!B:Q,15,0)</f>
        <v>35</v>
      </c>
    </row>
    <row r="42" spans="1:5" hidden="1" x14ac:dyDescent="0.2">
      <c r="A42" t="s">
        <v>4069</v>
      </c>
      <c r="B42" t="str">
        <f>VLOOKUP(A42,Kickstarter!B:Q,2,0)</f>
        <v>OTHELLO, directed by Daniel Echevarria. A tragedy that highlights political corruption and the madness that can come out of love.</v>
      </c>
      <c r="C42">
        <f>VLOOKUP(A42,Kickstarter!B:Q,3,0)</f>
        <v>3500</v>
      </c>
      <c r="D42">
        <f>VLOOKUP(A42,Kickstarter!B:Q,4,0)</f>
        <v>37</v>
      </c>
      <c r="E42">
        <f>VLOOKUP(A42,Kickstarter!B:Q,15,0)</f>
        <v>18.5</v>
      </c>
    </row>
    <row r="43" spans="1:5" hidden="1" x14ac:dyDescent="0.2">
      <c r="A43" t="s">
        <v>4068</v>
      </c>
      <c r="B43" t="str">
        <f>VLOOKUP(A43,Kickstarter!B:Q,2,0)</f>
        <v>Salute the Centenary with this satirical and moving play. The centenary has national relevance, and we want to mark it in our community</v>
      </c>
      <c r="C43">
        <f>VLOOKUP(A43,Kickstarter!B:Q,3,0)</f>
        <v>1000</v>
      </c>
      <c r="D43">
        <f>VLOOKUP(A43,Kickstarter!B:Q,4,0)</f>
        <v>4</v>
      </c>
      <c r="E43">
        <f>VLOOKUP(A43,Kickstarter!B:Q,15,0)</f>
        <v>2</v>
      </c>
    </row>
    <row r="44" spans="1:5" hidden="1" x14ac:dyDescent="0.2">
      <c r="A44" t="s">
        <v>4067</v>
      </c>
      <c r="B44" t="str">
        <f>VLOOKUP(A44,Kickstarter!B:Q,2,0)</f>
        <v>ExÃ¡men final de alumnos del Centro de CapacitaciÃ³n de la ANDA. Son extractos de obras: El JardÃ­n de los CerezoS, Madre Coraje y Casa</v>
      </c>
      <c r="C44">
        <f>VLOOKUP(A44,Kickstarter!B:Q,3,0)</f>
        <v>20000</v>
      </c>
      <c r="D44">
        <f>VLOOKUP(A44,Kickstarter!B:Q,4,0)</f>
        <v>0</v>
      </c>
      <c r="E44">
        <f>VLOOKUP(A44,Kickstarter!B:Q,15,0)</f>
        <v>0</v>
      </c>
    </row>
    <row r="45" spans="1:5" hidden="1" x14ac:dyDescent="0.2">
      <c r="A45" t="s">
        <v>4066</v>
      </c>
      <c r="B45" t="str">
        <f>VLOOKUP(A45,Kickstarter!B:Q,2,0)</f>
        <v>V-Day Southern Utah University 2015 and Second Studio Players presents: The Vagina Monologues</v>
      </c>
      <c r="C45">
        <f>VLOOKUP(A45,Kickstarter!B:Q,3,0)</f>
        <v>1000</v>
      </c>
      <c r="D45">
        <f>VLOOKUP(A45,Kickstarter!B:Q,4,0)</f>
        <v>165</v>
      </c>
      <c r="E45">
        <f>VLOOKUP(A45,Kickstarter!B:Q,15,0)</f>
        <v>27.5</v>
      </c>
    </row>
    <row r="46" spans="1:5" hidden="1" x14ac:dyDescent="0.2">
      <c r="A46" t="s">
        <v>4065</v>
      </c>
      <c r="B46" t="str">
        <f>VLOOKUP(A46,Kickstarter!B:Q,2,0)</f>
        <v>'The Pendulum Swings' is a three-act dark comedy that sees Frank and Michael await their execution on Death Row.</v>
      </c>
      <c r="C46">
        <f>VLOOKUP(A46,Kickstarter!B:Q,3,0)</f>
        <v>1250</v>
      </c>
      <c r="D46">
        <f>VLOOKUP(A46,Kickstarter!B:Q,4,0)</f>
        <v>430</v>
      </c>
      <c r="E46">
        <f>VLOOKUP(A46,Kickstarter!B:Q,15,0)</f>
        <v>33.08</v>
      </c>
    </row>
    <row r="47" spans="1:5" hidden="1" x14ac:dyDescent="0.2">
      <c r="A47" t="s">
        <v>4064</v>
      </c>
      <c r="B47" t="str">
        <f>VLOOKUP(A47,Kickstarter!B:Q,2,0)</f>
        <v>Be a PRODUCER of the Original stage play BELLE DAME SANS MERCI by Michael Fenlason! :-) :-( !</v>
      </c>
      <c r="C47">
        <f>VLOOKUP(A47,Kickstarter!B:Q,3,0)</f>
        <v>3495</v>
      </c>
      <c r="D47">
        <f>VLOOKUP(A47,Kickstarter!B:Q,4,0)</f>
        <v>34.950000000000003</v>
      </c>
      <c r="E47">
        <f>VLOOKUP(A47,Kickstarter!B:Q,15,0)</f>
        <v>34.950000000000003</v>
      </c>
    </row>
    <row r="48" spans="1:5" hidden="1" x14ac:dyDescent="0.2">
      <c r="A48" t="s">
        <v>4063</v>
      </c>
      <c r="B48" t="str">
        <f>VLOOKUP(A48,Kickstarter!B:Q,2,0)</f>
        <v>Will Power Troupe is the only US group invited to perform in London's Shakespeare Festival. We need your help to bring the USA to UK!</v>
      </c>
      <c r="C48">
        <f>VLOOKUP(A48,Kickstarter!B:Q,3,0)</f>
        <v>5000</v>
      </c>
      <c r="D48">
        <f>VLOOKUP(A48,Kickstarter!B:Q,4,0)</f>
        <v>3045</v>
      </c>
      <c r="E48">
        <f>VLOOKUP(A48,Kickstarter!B:Q,15,0)</f>
        <v>179.12</v>
      </c>
    </row>
    <row r="49" spans="1:5" hidden="1" x14ac:dyDescent="0.2">
      <c r="A49" t="s">
        <v>4062</v>
      </c>
      <c r="B49" t="str">
        <f>VLOOKUP(A49,Kickstarter!B:Q,2,0)</f>
        <v>We have created an outstanding mobile Performing Arts Program that has great impact on the social development in multiple communities.</v>
      </c>
      <c r="C49">
        <f>VLOOKUP(A49,Kickstarter!B:Q,3,0)</f>
        <v>15000</v>
      </c>
      <c r="D49">
        <f>VLOOKUP(A49,Kickstarter!B:Q,4,0)</f>
        <v>25</v>
      </c>
      <c r="E49">
        <f>VLOOKUP(A49,Kickstarter!B:Q,15,0)</f>
        <v>25</v>
      </c>
    </row>
    <row r="50" spans="1:5" hidden="1" x14ac:dyDescent="0.2">
      <c r="A50" t="s">
        <v>4061</v>
      </c>
      <c r="B50" t="str">
        <f>VLOOKUP(A50,Kickstarter!B:Q,2,0)</f>
        <v>A classical/ fantasy version of midsummers done by professionally trained actors in Tulsa!</v>
      </c>
      <c r="C50">
        <f>VLOOKUP(A50,Kickstarter!B:Q,3,0)</f>
        <v>4000</v>
      </c>
      <c r="D50">
        <f>VLOOKUP(A50,Kickstarter!B:Q,4,0)</f>
        <v>27</v>
      </c>
      <c r="E50">
        <f>VLOOKUP(A50,Kickstarter!B:Q,15,0)</f>
        <v>6.75</v>
      </c>
    </row>
    <row r="51" spans="1:5" hidden="1" x14ac:dyDescent="0.2">
      <c r="A51" t="s">
        <v>4060</v>
      </c>
      <c r="B51" t="str">
        <f>VLOOKUP(A51,Kickstarter!B:Q,2,0)</f>
        <v>We are mounting a production of Neil Simon's brilliant comedy, The Odd Couple, and need your help to make it as wonderful as we can.</v>
      </c>
      <c r="C51">
        <f>VLOOKUP(A51,Kickstarter!B:Q,3,0)</f>
        <v>2000</v>
      </c>
      <c r="D51">
        <f>VLOOKUP(A51,Kickstarter!B:Q,4,0)</f>
        <v>385</v>
      </c>
      <c r="E51">
        <f>VLOOKUP(A51,Kickstarter!B:Q,15,0)</f>
        <v>64.17</v>
      </c>
    </row>
    <row r="52" spans="1:5" hidden="1" x14ac:dyDescent="0.2">
      <c r="A52" t="s">
        <v>4059</v>
      </c>
      <c r="B52" t="str">
        <f>VLOOKUP(A52,Kickstarter!B:Q,2,0)</f>
        <v>WMHAE by Julie McNamara, raises awareness of the effects domestic violence has on the mental health of young people who witness it.</v>
      </c>
      <c r="C52">
        <f>VLOOKUP(A52,Kickstarter!B:Q,3,0)</f>
        <v>9500</v>
      </c>
      <c r="D52">
        <f>VLOOKUP(A52,Kickstarter!B:Q,4,0)</f>
        <v>135</v>
      </c>
      <c r="E52">
        <f>VLOOKUP(A52,Kickstarter!B:Q,15,0)</f>
        <v>15</v>
      </c>
    </row>
    <row r="53" spans="1:5" hidden="1" x14ac:dyDescent="0.2">
      <c r="A53" t="s">
        <v>4058</v>
      </c>
      <c r="B53" t="str">
        <f>VLOOKUP(A53,Kickstarter!B:Q,2,0)</f>
        <v>Shakespeare's beloved tragedy, MacBeth, staged in the Black Hills of Wyoming during Sturgis '76. Warning! This is no church picnic!</v>
      </c>
      <c r="C53">
        <f>VLOOKUP(A53,Kickstarter!B:Q,3,0)</f>
        <v>20000</v>
      </c>
      <c r="D53">
        <f>VLOOKUP(A53,Kickstarter!B:Q,4,0)</f>
        <v>490</v>
      </c>
      <c r="E53">
        <f>VLOOKUP(A53,Kickstarter!B:Q,15,0)</f>
        <v>163.33000000000001</v>
      </c>
    </row>
    <row r="54" spans="1:5" hidden="1" x14ac:dyDescent="0.2">
      <c r="A54" t="s">
        <v>4057</v>
      </c>
      <c r="B54" t="str">
        <f>VLOOKUP(A54,Kickstarter!B:Q,2,0)</f>
        <v>SKYLAR'S SYNDROME is a tremendous psychodrama by master playwright Gavin Kayner!</v>
      </c>
      <c r="C54">
        <f>VLOOKUP(A54,Kickstarter!B:Q,3,0)</f>
        <v>525</v>
      </c>
      <c r="D54">
        <f>VLOOKUP(A54,Kickstarter!B:Q,4,0)</f>
        <v>0</v>
      </c>
      <c r="E54">
        <f>VLOOKUP(A54,Kickstarter!B:Q,15,0)</f>
        <v>0</v>
      </c>
    </row>
    <row r="55" spans="1:5" hidden="1" x14ac:dyDescent="0.2">
      <c r="A55" t="s">
        <v>4056</v>
      </c>
      <c r="B55" t="str">
        <f>VLOOKUP(A55,Kickstarter!B:Q,2,0)</f>
        <v>A funny, poignant play that revives the forgotten life and adventures of great Scottish Canadian, world renowned poet, Robert Service.</v>
      </c>
      <c r="C55">
        <f>VLOOKUP(A55,Kickstarter!B:Q,3,0)</f>
        <v>10000</v>
      </c>
      <c r="D55">
        <f>VLOOKUP(A55,Kickstarter!B:Q,4,0)</f>
        <v>285</v>
      </c>
      <c r="E55">
        <f>VLOOKUP(A55,Kickstarter!B:Q,15,0)</f>
        <v>57</v>
      </c>
    </row>
    <row r="56" spans="1:5" hidden="1" x14ac:dyDescent="0.2">
      <c r="A56" t="s">
        <v>4055</v>
      </c>
      <c r="B56" t="str">
        <f>VLOOKUP(A56,Kickstarter!B:Q,2,0)</f>
        <v>A very Canadian children's play inspired by the tradition of British pantomimes like Aladdin, and the Nutcracker.</v>
      </c>
      <c r="C56">
        <f>VLOOKUP(A56,Kickstarter!B:Q,3,0)</f>
        <v>10000</v>
      </c>
      <c r="D56">
        <f>VLOOKUP(A56,Kickstarter!B:Q,4,0)</f>
        <v>250</v>
      </c>
      <c r="E56">
        <f>VLOOKUP(A56,Kickstarter!B:Q,15,0)</f>
        <v>35.71</v>
      </c>
    </row>
    <row r="57" spans="1:5" hidden="1" x14ac:dyDescent="0.2">
      <c r="A57" t="s">
        <v>4054</v>
      </c>
      <c r="B57" t="str">
        <f>VLOOKUP(A57,Kickstarter!B:Q,2,0)</f>
        <v>Help reveal the beauty of Islamic culture by launching this new adventure play celebrating Persian music, dance, and lore.</v>
      </c>
      <c r="C57">
        <f>VLOOKUP(A57,Kickstarter!B:Q,3,0)</f>
        <v>3750</v>
      </c>
      <c r="D57">
        <f>VLOOKUP(A57,Kickstarter!B:Q,4,0)</f>
        <v>95</v>
      </c>
      <c r="E57">
        <f>VLOOKUP(A57,Kickstarter!B:Q,15,0)</f>
        <v>23.75</v>
      </c>
    </row>
    <row r="58" spans="1:5" hidden="1" x14ac:dyDescent="0.2">
      <c r="A58" t="s">
        <v>4053</v>
      </c>
      <c r="B58" t="str">
        <f>VLOOKUP(A58,Kickstarter!B:Q,2,0)</f>
        <v>Exhilarating Double Bill uniting London premiere of THE TWELFTH BATTLE OF ISONZO &amp; thrilling revival of JUDITH: A PARTING FROM THE BODY</v>
      </c>
      <c r="C58">
        <f>VLOOKUP(A58,Kickstarter!B:Q,3,0)</f>
        <v>3500</v>
      </c>
      <c r="D58">
        <f>VLOOKUP(A58,Kickstarter!B:Q,4,0)</f>
        <v>775</v>
      </c>
      <c r="E58">
        <f>VLOOKUP(A58,Kickstarter!B:Q,15,0)</f>
        <v>129.16999999999999</v>
      </c>
    </row>
    <row r="59" spans="1:5" hidden="1" x14ac:dyDescent="0.2">
      <c r="A59" t="s">
        <v>4052</v>
      </c>
      <c r="B59" t="str">
        <f>VLOOKUP(A59,Kickstarter!B:Q,2,0)</f>
        <v>American Pride is a play centered on the Poetry of one Iraq War veteran, and follows her journey through war and back home.</v>
      </c>
      <c r="C59">
        <f>VLOOKUP(A59,Kickstarter!B:Q,3,0)</f>
        <v>1500</v>
      </c>
      <c r="D59">
        <f>VLOOKUP(A59,Kickstarter!B:Q,4,0)</f>
        <v>795</v>
      </c>
      <c r="E59">
        <f>VLOOKUP(A59,Kickstarter!B:Q,15,0)</f>
        <v>88.33</v>
      </c>
    </row>
    <row r="60" spans="1:5" hidden="1" x14ac:dyDescent="0.2">
      <c r="A60" t="s">
        <v>4051</v>
      </c>
      <c r="B60" t="str">
        <f>VLOOKUP(A60,Kickstarter!B:Q,2,0)</f>
        <v>Moving Stories' 'The Tempest' promises to be vibrant &amp; enchanting, with original music, vivid design &amp; unforgettable performances.</v>
      </c>
      <c r="C60">
        <f>VLOOKUP(A60,Kickstarter!B:Q,3,0)</f>
        <v>5000</v>
      </c>
      <c r="D60">
        <f>VLOOKUP(A60,Kickstarter!B:Q,4,0)</f>
        <v>881</v>
      </c>
      <c r="E60">
        <f>VLOOKUP(A60,Kickstarter!B:Q,15,0)</f>
        <v>41.95</v>
      </c>
    </row>
    <row r="61" spans="1:5" hidden="1" x14ac:dyDescent="0.2">
      <c r="A61" t="s">
        <v>4050</v>
      </c>
      <c r="B61" t="str">
        <f>VLOOKUP(A61,Kickstarter!B:Q,2,0)</f>
        <v>I love you,he said,then he kissed her as her tears fell down.It was my fault but make up will fix it"she replied,then he hit her again!</v>
      </c>
      <c r="C61">
        <f>VLOOKUP(A61,Kickstarter!B:Q,3,0)</f>
        <v>8880</v>
      </c>
      <c r="D61">
        <f>VLOOKUP(A61,Kickstarter!B:Q,4,0)</f>
        <v>0</v>
      </c>
      <c r="E61">
        <f>VLOOKUP(A61,Kickstarter!B:Q,15,0)</f>
        <v>0</v>
      </c>
    </row>
    <row r="62" spans="1:5" hidden="1" x14ac:dyDescent="0.2">
      <c r="A62" t="s">
        <v>4049</v>
      </c>
      <c r="B62" t="str">
        <f>VLOOKUP(A62,Kickstarter!B:Q,2,0)</f>
        <v>'Time at the Bar!' is a play written by Kieran Mellish, a student at Loughborough University and member of LSU Stage Society.</v>
      </c>
      <c r="C62">
        <f>VLOOKUP(A62,Kickstarter!B:Q,3,0)</f>
        <v>500</v>
      </c>
      <c r="D62">
        <f>VLOOKUP(A62,Kickstarter!B:Q,4,0)</f>
        <v>110</v>
      </c>
      <c r="E62">
        <f>VLOOKUP(A62,Kickstarter!B:Q,15,0)</f>
        <v>55</v>
      </c>
    </row>
    <row r="63" spans="1:5" hidden="1" x14ac:dyDescent="0.2">
      <c r="A63" t="s">
        <v>4048</v>
      </c>
      <c r="B63" t="str">
        <f>VLOOKUP(A63,Kickstarter!B:Q,2,0)</f>
        <v>This empowering piece encourages women to rise up and pursue their dreams, not by behaving like a boy but by,
â€œThrowing Like A Girl.â€</v>
      </c>
      <c r="C63">
        <f>VLOOKUP(A63,Kickstarter!B:Q,3,0)</f>
        <v>3000</v>
      </c>
      <c r="D63">
        <f>VLOOKUP(A63,Kickstarter!B:Q,4,0)</f>
        <v>1126</v>
      </c>
      <c r="E63">
        <f>VLOOKUP(A63,Kickstarter!B:Q,15,0)</f>
        <v>86.62</v>
      </c>
    </row>
    <row r="64" spans="1:5" hidden="1" x14ac:dyDescent="0.2">
      <c r="A64" t="s">
        <v>4047</v>
      </c>
      <c r="B64" t="str">
        <f>VLOOKUP(A64,Kickstarter!B:Q,2,0)</f>
        <v>It is a heart-breaking life story of Wu family who tries to preserve the gem of Chinese Kun Opera through generations.</v>
      </c>
      <c r="C64">
        <f>VLOOKUP(A64,Kickstarter!B:Q,3,0)</f>
        <v>500</v>
      </c>
      <c r="D64">
        <f>VLOOKUP(A64,Kickstarter!B:Q,4,0)</f>
        <v>0</v>
      </c>
      <c r="E64">
        <f>VLOOKUP(A64,Kickstarter!B:Q,15,0)</f>
        <v>0</v>
      </c>
    </row>
    <row r="65" spans="1:5" hidden="1" x14ac:dyDescent="0.2">
      <c r="A65" t="s">
        <v>4046</v>
      </c>
      <c r="B65" t="str">
        <f>VLOOKUP(A65,Kickstarter!B:Q,2,0)</f>
        <v>Amen is an important jarring story about the repercussions of reporting the war from the front lines and the war that follows them home</v>
      </c>
      <c r="C65">
        <f>VLOOKUP(A65,Kickstarter!B:Q,3,0)</f>
        <v>1500</v>
      </c>
      <c r="D65">
        <f>VLOOKUP(A65,Kickstarter!B:Q,4,0)</f>
        <v>1</v>
      </c>
      <c r="E65">
        <f>VLOOKUP(A65,Kickstarter!B:Q,15,0)</f>
        <v>1</v>
      </c>
    </row>
    <row r="66" spans="1:5" hidden="1" x14ac:dyDescent="0.2">
      <c r="A66" t="s">
        <v>4045</v>
      </c>
      <c r="B66" t="str">
        <f>VLOOKUP(A66,Kickstarter!B:Q,2,0)</f>
        <v>A caravan heist goes horribly wrong. When the rogues meet up to discuss the matter, they suspect one of them is the King's guard.</v>
      </c>
      <c r="C66">
        <f>VLOOKUP(A66,Kickstarter!B:Q,3,0)</f>
        <v>20000</v>
      </c>
      <c r="D66">
        <f>VLOOKUP(A66,Kickstarter!B:Q,4,0)</f>
        <v>16</v>
      </c>
      <c r="E66">
        <f>VLOOKUP(A66,Kickstarter!B:Q,15,0)</f>
        <v>16</v>
      </c>
    </row>
    <row r="67" spans="1:5" hidden="1" x14ac:dyDescent="0.2">
      <c r="A67" t="s">
        <v>4044</v>
      </c>
      <c r="B67" t="str">
        <f>VLOOKUP(A67,Kickstarter!B:Q,2,0)</f>
        <v>The unspoken story of growing up disabled with cerebral palsy and no speech. This inclusive company fights ignorance using dark humour.</v>
      </c>
      <c r="C67">
        <f>VLOOKUP(A67,Kickstarter!B:Q,3,0)</f>
        <v>17000</v>
      </c>
      <c r="D67">
        <f>VLOOKUP(A67,Kickstarter!B:Q,4,0)</f>
        <v>3001</v>
      </c>
      <c r="E67">
        <f>VLOOKUP(A67,Kickstarter!B:Q,15,0)</f>
        <v>32.979999999999997</v>
      </c>
    </row>
    <row r="68" spans="1:5" hidden="1" x14ac:dyDescent="0.2">
      <c r="A68" t="s">
        <v>4043</v>
      </c>
      <c r="B68" t="str">
        <f>VLOOKUP(A68,Kickstarter!B:Q,2,0)</f>
        <v>A conservative grandmother takes her hip-hop generation grandchildren through the history of Gospel music in one night...</v>
      </c>
      <c r="C68">
        <f>VLOOKUP(A68,Kickstarter!B:Q,3,0)</f>
        <v>5000</v>
      </c>
      <c r="D68">
        <f>VLOOKUP(A68,Kickstarter!B:Q,4,0)</f>
        <v>110</v>
      </c>
      <c r="E68">
        <f>VLOOKUP(A68,Kickstarter!B:Q,15,0)</f>
        <v>27.5</v>
      </c>
    </row>
    <row r="69" spans="1:5" hidden="1" x14ac:dyDescent="0.2">
      <c r="A69" t="s">
        <v>4042</v>
      </c>
      <c r="B69" t="str">
        <f>VLOOKUP(A69,Kickstarter!B:Q,2,0)</f>
        <v>An eclectic One Man stage show, that takes the audience on a journey through vast personalities, as he discovers his true self...#Drama</v>
      </c>
      <c r="C69">
        <f>VLOOKUP(A69,Kickstarter!B:Q,3,0)</f>
        <v>5600</v>
      </c>
      <c r="D69">
        <f>VLOOKUP(A69,Kickstarter!B:Q,4,0)</f>
        <v>460</v>
      </c>
      <c r="E69">
        <f>VLOOKUP(A69,Kickstarter!B:Q,15,0)</f>
        <v>38.33</v>
      </c>
    </row>
    <row r="70" spans="1:5" hidden="1" x14ac:dyDescent="0.2">
      <c r="A70" t="s">
        <v>4041</v>
      </c>
      <c r="B70" t="str">
        <f>VLOOKUP(A70,Kickstarter!B:Q,2,0)</f>
        <v>"The Hostages" is about a bank robbery gone wrong, as we learn more about each characters, we question who are the actually hostages...</v>
      </c>
      <c r="C70">
        <f>VLOOKUP(A70,Kickstarter!B:Q,3,0)</f>
        <v>5000</v>
      </c>
      <c r="D70">
        <f>VLOOKUP(A70,Kickstarter!B:Q,4,0)</f>
        <v>1</v>
      </c>
      <c r="E70">
        <f>VLOOKUP(A70,Kickstarter!B:Q,15,0)</f>
        <v>1</v>
      </c>
    </row>
    <row r="71" spans="1:5" hidden="1" x14ac:dyDescent="0.2">
      <c r="A71" t="s">
        <v>4040</v>
      </c>
      <c r="B71" t="str">
        <f>VLOOKUP(A71,Kickstarter!B:Q,2,0)</f>
        <v>A bilingual play in The New Works Festival at UT that crosses cultures and explores what it means to be confident with who you are.</v>
      </c>
      <c r="C71">
        <f>VLOOKUP(A71,Kickstarter!B:Q,3,0)</f>
        <v>600</v>
      </c>
      <c r="D71">
        <f>VLOOKUP(A71,Kickstarter!B:Q,4,0)</f>
        <v>225</v>
      </c>
      <c r="E71">
        <f>VLOOKUP(A71,Kickstarter!B:Q,15,0)</f>
        <v>56.25</v>
      </c>
    </row>
    <row r="72" spans="1:5" hidden="1" x14ac:dyDescent="0.2">
      <c r="A72" t="s">
        <v>4039</v>
      </c>
      <c r="B72" t="str">
        <f>VLOOKUP(A72,Kickstarter!B:Q,2,0)</f>
        <v>This could be my last play, need to bring my son out to see it before it's over.  Need to fly him here from BC</v>
      </c>
      <c r="C72">
        <f>VLOOKUP(A72,Kickstarter!B:Q,3,0)</f>
        <v>300</v>
      </c>
      <c r="D72">
        <f>VLOOKUP(A72,Kickstarter!B:Q,4,0)</f>
        <v>0</v>
      </c>
      <c r="E72">
        <f>VLOOKUP(A72,Kickstarter!B:Q,15,0)</f>
        <v>0</v>
      </c>
    </row>
    <row r="73" spans="1:5" hidden="1" x14ac:dyDescent="0.2">
      <c r="A73" t="s">
        <v>4038</v>
      </c>
      <c r="B73" t="str">
        <f>VLOOKUP(A73,Kickstarter!B:Q,2,0)</f>
        <v>Acting group and production for inner city youth, about inner city youth. The problems and stuation that they see everyday.</v>
      </c>
      <c r="C73">
        <f>VLOOKUP(A73,Kickstarter!B:Q,3,0)</f>
        <v>10000</v>
      </c>
      <c r="D73">
        <f>VLOOKUP(A73,Kickstarter!B:Q,4,0)</f>
        <v>21</v>
      </c>
      <c r="E73">
        <f>VLOOKUP(A73,Kickstarter!B:Q,15,0)</f>
        <v>7</v>
      </c>
    </row>
    <row r="74" spans="1:5" hidden="1" x14ac:dyDescent="0.2">
      <c r="A74" t="s">
        <v>4037</v>
      </c>
      <c r="B74" t="str">
        <f>VLOOKUP(A74,Kickstarter!B:Q,2,0)</f>
        <v>A bold, colouful, vibrant play centred around the last remaining monarchy of Africa.</v>
      </c>
      <c r="C74">
        <f>VLOOKUP(A74,Kickstarter!B:Q,3,0)</f>
        <v>5000</v>
      </c>
      <c r="D74">
        <f>VLOOKUP(A74,Kickstarter!B:Q,4,0)</f>
        <v>21</v>
      </c>
      <c r="E74">
        <f>VLOOKUP(A74,Kickstarter!B:Q,15,0)</f>
        <v>10.5</v>
      </c>
    </row>
    <row r="75" spans="1:5" hidden="1" x14ac:dyDescent="0.2">
      <c r="A75" t="s">
        <v>4036</v>
      </c>
      <c r="B75" t="str">
        <f>VLOOKUP(A75,Kickstarter!B:Q,2,0)</f>
        <v>This nationally published book, set in the 70â€™s, tells the untold story of singers and a friendly reunion visit turning bad.</v>
      </c>
      <c r="C75">
        <f>VLOOKUP(A75,Kickstarter!B:Q,3,0)</f>
        <v>8000</v>
      </c>
      <c r="D75">
        <f>VLOOKUP(A75,Kickstarter!B:Q,4,0)</f>
        <v>2500</v>
      </c>
      <c r="E75">
        <f>VLOOKUP(A75,Kickstarter!B:Q,15,0)</f>
        <v>1250</v>
      </c>
    </row>
    <row r="76" spans="1:5" hidden="1" x14ac:dyDescent="0.2">
      <c r="A76" t="s">
        <v>4035</v>
      </c>
      <c r="B76" t="str">
        <f>VLOOKUP(A76,Kickstarter!B:Q,2,0)</f>
        <v>Help stage an original One Act Play that brings awareness to Alzheimer's in its debut performance.</v>
      </c>
      <c r="C76">
        <f>VLOOKUP(A76,Kickstarter!B:Q,3,0)</f>
        <v>500</v>
      </c>
      <c r="D76">
        <f>VLOOKUP(A76,Kickstarter!B:Q,4,0)</f>
        <v>300</v>
      </c>
      <c r="E76">
        <f>VLOOKUP(A76,Kickstarter!B:Q,15,0)</f>
        <v>60</v>
      </c>
    </row>
    <row r="77" spans="1:5" hidden="1" x14ac:dyDescent="0.2">
      <c r="A77" t="s">
        <v>4034</v>
      </c>
      <c r="B77" t="str">
        <f>VLOOKUP(A77,Kickstarter!B:Q,2,0)</f>
        <v>We are vagina warriors ready to bring our message of human rights, empowerment and diversity to Main St. Lexington, NC.</v>
      </c>
      <c r="C77">
        <f>VLOOKUP(A77,Kickstarter!B:Q,3,0)</f>
        <v>2500</v>
      </c>
      <c r="D77">
        <f>VLOOKUP(A77,Kickstarter!B:Q,4,0)</f>
        <v>301</v>
      </c>
      <c r="E77">
        <f>VLOOKUP(A77,Kickstarter!B:Q,15,0)</f>
        <v>75.25</v>
      </c>
    </row>
    <row r="78" spans="1:5" hidden="1" x14ac:dyDescent="0.2">
      <c r="A78" t="s">
        <v>4033</v>
      </c>
      <c r="B78" t="str">
        <f>VLOOKUP(A78,Kickstarter!B:Q,2,0)</f>
        <v>The Pelican is a haunted play by one of Swedenâ€™s most renowned playwrights, August Strindberg, about a mother's tragic deceit.</v>
      </c>
      <c r="C78">
        <f>VLOOKUP(A78,Kickstarter!B:Q,3,0)</f>
        <v>700</v>
      </c>
      <c r="D78">
        <f>VLOOKUP(A78,Kickstarter!B:Q,4,0)</f>
        <v>80</v>
      </c>
      <c r="E78">
        <f>VLOOKUP(A78,Kickstarter!B:Q,15,0)</f>
        <v>40</v>
      </c>
    </row>
    <row r="79" spans="1:5" hidden="1" x14ac:dyDescent="0.2">
      <c r="A79" t="s">
        <v>4032</v>
      </c>
      <c r="B79" t="str">
        <f>VLOOKUP(A79,Kickstarter!B:Q,2,0)</f>
        <v>"3 Days In Savannah" explores the issues of love, racism, and regret while reminding us that, "life is a game and love is the prize."</v>
      </c>
      <c r="C79">
        <f>VLOOKUP(A79,Kickstarter!B:Q,3,0)</f>
        <v>6000</v>
      </c>
      <c r="D79">
        <f>VLOOKUP(A79,Kickstarter!B:Q,4,0)</f>
        <v>2823</v>
      </c>
      <c r="E79">
        <f>VLOOKUP(A79,Kickstarter!B:Q,15,0)</f>
        <v>166.06</v>
      </c>
    </row>
    <row r="80" spans="1:5" hidden="1" x14ac:dyDescent="0.2">
      <c r="A80" t="s">
        <v>4031</v>
      </c>
      <c r="B80" t="str">
        <f>VLOOKUP(A80,Kickstarter!B:Q,2,0)</f>
        <v>"Stories are where you go to look for the truth of your own life." (Frank Delaney)</v>
      </c>
      <c r="C80">
        <f>VLOOKUP(A80,Kickstarter!B:Q,3,0)</f>
        <v>10000</v>
      </c>
      <c r="D80">
        <f>VLOOKUP(A80,Kickstarter!B:Q,4,0)</f>
        <v>3685</v>
      </c>
      <c r="E80">
        <f>VLOOKUP(A80,Kickstarter!B:Q,15,0)</f>
        <v>147.4</v>
      </c>
    </row>
    <row r="81" spans="1:5" hidden="1" x14ac:dyDescent="0.2">
      <c r="A81" t="s">
        <v>4030</v>
      </c>
      <c r="B81" t="str">
        <f>VLOOKUP(A81,Kickstarter!B:Q,2,0)</f>
        <v>This local community theatre needs a proper, efficient, SAFE and professional audio and lighting setup. Helps us raise the funds!</v>
      </c>
      <c r="C81">
        <f>VLOOKUP(A81,Kickstarter!B:Q,3,0)</f>
        <v>13500</v>
      </c>
      <c r="D81">
        <f>VLOOKUP(A81,Kickstarter!B:Q,4,0)</f>
        <v>200</v>
      </c>
      <c r="E81">
        <f>VLOOKUP(A81,Kickstarter!B:Q,15,0)</f>
        <v>100</v>
      </c>
    </row>
    <row r="82" spans="1:5" hidden="1" x14ac:dyDescent="0.2">
      <c r="A82" t="s">
        <v>4029</v>
      </c>
      <c r="B82" t="str">
        <f>VLOOKUP(A82,Kickstarter!B:Q,2,0)</f>
        <v>Help us produce an iconic new verse play, set in the year 2020, with virtuoso acting and hauntingly beautiful words and music</v>
      </c>
      <c r="C82">
        <f>VLOOKUP(A82,Kickstarter!B:Q,3,0)</f>
        <v>23900</v>
      </c>
      <c r="D82">
        <f>VLOOKUP(A82,Kickstarter!B:Q,4,0)</f>
        <v>6141.99</v>
      </c>
      <c r="E82">
        <f>VLOOKUP(A82,Kickstarter!B:Q,15,0)</f>
        <v>65.34</v>
      </c>
    </row>
    <row r="83" spans="1:5" hidden="1" x14ac:dyDescent="0.2">
      <c r="A83" t="s">
        <v>4028</v>
      </c>
      <c r="B83" t="str">
        <f>VLOOKUP(A83,Kickstarter!B:Q,2,0)</f>
        <v>'Play it Forward' is a ticket bank for individuals in need. Fund a theater experience for someone that would otherwise go without!</v>
      </c>
      <c r="C83">
        <f>VLOOKUP(A83,Kickstarter!B:Q,3,0)</f>
        <v>6048</v>
      </c>
      <c r="D83">
        <f>VLOOKUP(A83,Kickstarter!B:Q,4,0)</f>
        <v>413</v>
      </c>
      <c r="E83">
        <f>VLOOKUP(A83,Kickstarter!B:Q,15,0)</f>
        <v>59</v>
      </c>
    </row>
    <row r="84" spans="1:5" hidden="1" x14ac:dyDescent="0.2">
      <c r="A84" t="s">
        <v>4027</v>
      </c>
      <c r="B84" t="str">
        <f>VLOOKUP(A84,Kickstarter!B:Q,2,0)</f>
        <v>HeARTistry's contemporary production of As You Like It epitomizes the wit and eloquence of William Shakespeare for a modern audience.</v>
      </c>
      <c r="C84">
        <f>VLOOKUP(A84,Kickstarter!B:Q,3,0)</f>
        <v>5000</v>
      </c>
      <c r="D84">
        <f>VLOOKUP(A84,Kickstarter!B:Q,4,0)</f>
        <v>0</v>
      </c>
      <c r="E84">
        <f>VLOOKUP(A84,Kickstarter!B:Q,15,0)</f>
        <v>0</v>
      </c>
    </row>
    <row r="85" spans="1:5" hidden="1" x14ac:dyDescent="0.2">
      <c r="A85" t="s">
        <v>4026</v>
      </c>
      <c r="B85" t="str">
        <f>VLOOKUP(A85,Kickstarter!B:Q,2,0)</f>
        <v>The world's best and only tribute to Dean Martin and Jerry Lewis
 bringing back the Music, Laughter and the Love.</v>
      </c>
      <c r="C85">
        <f>VLOOKUP(A85,Kickstarter!B:Q,3,0)</f>
        <v>2500</v>
      </c>
      <c r="D85">
        <f>VLOOKUP(A85,Kickstarter!B:Q,4,0)</f>
        <v>400</v>
      </c>
      <c r="E85">
        <f>VLOOKUP(A85,Kickstarter!B:Q,15,0)</f>
        <v>66.67</v>
      </c>
    </row>
    <row r="86" spans="1:5" hidden="1" x14ac:dyDescent="0.2">
      <c r="A86" t="s">
        <v>4025</v>
      </c>
      <c r="B86" t="str">
        <f>VLOOKUP(A86,Kickstarter!B:Q,2,0)</f>
        <v>A theater complex that educates as we entertain.  We will provide shows that inspire and theater classes that motivate.</v>
      </c>
      <c r="C86">
        <f>VLOOKUP(A86,Kickstarter!B:Q,3,0)</f>
        <v>20000</v>
      </c>
      <c r="D86">
        <f>VLOOKUP(A86,Kickstarter!B:Q,4,0)</f>
        <v>0</v>
      </c>
      <c r="E86">
        <f>VLOOKUP(A86,Kickstarter!B:Q,15,0)</f>
        <v>0</v>
      </c>
    </row>
    <row r="87" spans="1:5" hidden="1" x14ac:dyDescent="0.2">
      <c r="A87" t="s">
        <v>4024</v>
      </c>
      <c r="B87" t="str">
        <f>VLOOKUP(A87,Kickstarter!B:Q,2,0)</f>
        <v>The 2014 Minnesota Fringe Festival brings the World Premiere of LightBright's one-act play, The Last King of the I.D.A.</v>
      </c>
      <c r="C87">
        <f>VLOOKUP(A87,Kickstarter!B:Q,3,0)</f>
        <v>2000</v>
      </c>
      <c r="D87">
        <f>VLOOKUP(A87,Kickstarter!B:Q,4,0)</f>
        <v>561</v>
      </c>
      <c r="E87">
        <f>VLOOKUP(A87,Kickstarter!B:Q,15,0)</f>
        <v>51</v>
      </c>
    </row>
    <row r="88" spans="1:5" hidden="1" x14ac:dyDescent="0.2">
      <c r="A88" t="s">
        <v>4023</v>
      </c>
      <c r="B88" t="str">
        <f>VLOOKUP(A88,Kickstarter!B:Q,2,0)</f>
        <v>Drama Students at Lincoln High School in Walla Walla, WA are working hard to present their excellent version of Little Shop of Horrors.</v>
      </c>
      <c r="C88">
        <f>VLOOKUP(A88,Kickstarter!B:Q,3,0)</f>
        <v>3000</v>
      </c>
      <c r="D88">
        <f>VLOOKUP(A88,Kickstarter!B:Q,4,0)</f>
        <v>215</v>
      </c>
      <c r="E88">
        <f>VLOOKUP(A88,Kickstarter!B:Q,15,0)</f>
        <v>30.71</v>
      </c>
    </row>
    <row r="89" spans="1:5" hidden="1" x14ac:dyDescent="0.2">
      <c r="A89" t="s">
        <v>4022</v>
      </c>
      <c r="B89" t="str">
        <f>VLOOKUP(A89,Kickstarter!B:Q,2,0)</f>
        <v>This is a play that voices that stories of the black experience in America using spoken word, song and dance.</v>
      </c>
      <c r="C89">
        <f>VLOOKUP(A89,Kickstarter!B:Q,3,0)</f>
        <v>4000</v>
      </c>
      <c r="D89">
        <f>VLOOKUP(A89,Kickstarter!B:Q,4,0)</f>
        <v>0</v>
      </c>
      <c r="E89">
        <f>VLOOKUP(A89,Kickstarter!B:Q,15,0)</f>
        <v>0</v>
      </c>
    </row>
    <row r="90" spans="1:5" hidden="1" x14ac:dyDescent="0.2">
      <c r="A90" t="s">
        <v>4021</v>
      </c>
      <c r="B90" t="str">
        <f>VLOOKUP(A90,Kickstarter!B:Q,2,0)</f>
        <v>Acteurs, scÃ©naristes et metteurs en scÃ¨ne souhaitant monter, 5 piÃ¨ces de thÃ©Ã¢tre ainsi que 3 courts mÃ©trages et 2 long-mÃ©trages.</v>
      </c>
      <c r="C90">
        <f>VLOOKUP(A90,Kickstarter!B:Q,3,0)</f>
        <v>5000</v>
      </c>
      <c r="D90">
        <f>VLOOKUP(A90,Kickstarter!B:Q,4,0)</f>
        <v>250</v>
      </c>
      <c r="E90">
        <f>VLOOKUP(A90,Kickstarter!B:Q,15,0)</f>
        <v>62.5</v>
      </c>
    </row>
    <row r="91" spans="1:5" hidden="1" x14ac:dyDescent="0.2">
      <c r="A91" t="s">
        <v>4020</v>
      </c>
      <c r="B91" t="str">
        <f>VLOOKUP(A91,Kickstarter!B:Q,2,0)</f>
        <v>Ever wonder what Wonder Woman wants in a super man? Can you be both a lover, and a fighter? And, whatâ€™s with all the spandex?</v>
      </c>
      <c r="C91">
        <f>VLOOKUP(A91,Kickstarter!B:Q,3,0)</f>
        <v>800</v>
      </c>
      <c r="D91">
        <f>VLOOKUP(A91,Kickstarter!B:Q,4,0)</f>
        <v>10</v>
      </c>
      <c r="E91">
        <f>VLOOKUP(A91,Kickstarter!B:Q,15,0)</f>
        <v>10</v>
      </c>
    </row>
    <row r="92" spans="1:5" hidden="1" x14ac:dyDescent="0.2">
      <c r="A92" t="s">
        <v>4019</v>
      </c>
      <c r="B92" t="str">
        <f>VLOOKUP(A92,Kickstarter!B:Q,2,0)</f>
        <v>An original gospel stage play that explores the pain and hurt caused by those who struggle to forgive others!</v>
      </c>
      <c r="C92">
        <f>VLOOKUP(A92,Kickstarter!B:Q,3,0)</f>
        <v>7000</v>
      </c>
      <c r="D92">
        <f>VLOOKUP(A92,Kickstarter!B:Q,4,0)</f>
        <v>0</v>
      </c>
      <c r="E92">
        <f>VLOOKUP(A92,Kickstarter!B:Q,15,0)</f>
        <v>0</v>
      </c>
    </row>
    <row r="93" spans="1:5" hidden="1" x14ac:dyDescent="0.2">
      <c r="A93" t="s">
        <v>4018</v>
      </c>
      <c r="B93" t="str">
        <f>VLOOKUP(A93,Kickstarter!B:Q,2,0)</f>
        <v>Help us produce a video of the first Original Pronunciation Merchant of Venice.</v>
      </c>
      <c r="C93">
        <f>VLOOKUP(A93,Kickstarter!B:Q,3,0)</f>
        <v>18000</v>
      </c>
      <c r="D93">
        <f>VLOOKUP(A93,Kickstarter!B:Q,4,0)</f>
        <v>12521</v>
      </c>
      <c r="E93">
        <f>VLOOKUP(A93,Kickstarter!B:Q,15,0)</f>
        <v>63.56</v>
      </c>
    </row>
    <row r="94" spans="1:5" hidden="1" x14ac:dyDescent="0.2">
      <c r="A94" t="s">
        <v>4017</v>
      </c>
      <c r="B94" t="str">
        <f>VLOOKUP(A94,Kickstarter!B:Q,2,0)</f>
        <v>Help a group of actors end bigotry in Houston, TX by supporting a  full production of Angels in America.</v>
      </c>
      <c r="C94">
        <f>VLOOKUP(A94,Kickstarter!B:Q,3,0)</f>
        <v>15000</v>
      </c>
      <c r="D94">
        <f>VLOOKUP(A94,Kickstarter!B:Q,4,0)</f>
        <v>125</v>
      </c>
      <c r="E94">
        <f>VLOOKUP(A94,Kickstarter!B:Q,15,0)</f>
        <v>62.5</v>
      </c>
    </row>
    <row r="95" spans="1:5" hidden="1" x14ac:dyDescent="0.2">
      <c r="A95" t="s">
        <v>4016</v>
      </c>
      <c r="B95" t="str">
        <f>VLOOKUP(A95,Kickstarter!B:Q,2,0)</f>
        <v>Having lived her whole life in the midst of a civil war, 11 year old Leyla dreams of being a pilot so she may fly her family to safety.</v>
      </c>
      <c r="C95">
        <f>VLOOKUP(A95,Kickstarter!B:Q,3,0)</f>
        <v>600</v>
      </c>
      <c r="D95">
        <f>VLOOKUP(A95,Kickstarter!B:Q,4,0)</f>
        <v>100</v>
      </c>
      <c r="E95">
        <f>VLOOKUP(A95,Kickstarter!B:Q,15,0)</f>
        <v>33.33</v>
      </c>
    </row>
    <row r="96" spans="1:5" hidden="1" x14ac:dyDescent="0.2">
      <c r="A96" t="s">
        <v>4015</v>
      </c>
      <c r="B96" t="str">
        <f>VLOOKUP(A96,Kickstarter!B:Q,2,0)</f>
        <v>Finally a crossover of the arts takes place! Theater &amp; LIVE Pro Wrestling. A unique story featuring TV Pro Wrestling without the TV.</v>
      </c>
      <c r="C96">
        <f>VLOOKUP(A96,Kickstarter!B:Q,3,0)</f>
        <v>3500</v>
      </c>
      <c r="D96">
        <f>VLOOKUP(A96,Kickstarter!B:Q,4,0)</f>
        <v>29</v>
      </c>
      <c r="E96">
        <f>VLOOKUP(A96,Kickstarter!B:Q,15,0)</f>
        <v>7.25</v>
      </c>
    </row>
    <row r="97" spans="1:5" hidden="1" x14ac:dyDescent="0.2">
      <c r="A97" t="s">
        <v>4014</v>
      </c>
      <c r="B97" t="str">
        <f>VLOOKUP(A97,Kickstarter!B:Q,2,0)</f>
        <v>Funding for a production of Time Please at the Brighton Fringe 2017... and beyond.</v>
      </c>
      <c r="C97">
        <f>VLOOKUP(A97,Kickstarter!B:Q,3,0)</f>
        <v>1500</v>
      </c>
      <c r="D97">
        <f>VLOOKUP(A97,Kickstarter!B:Q,4,0)</f>
        <v>130</v>
      </c>
      <c r="E97">
        <f>VLOOKUP(A97,Kickstarter!B:Q,15,0)</f>
        <v>32.5</v>
      </c>
    </row>
    <row r="98" spans="1:5" hidden="1" x14ac:dyDescent="0.2">
      <c r="A98" t="s">
        <v>4013</v>
      </c>
      <c r="B98" t="str">
        <f>VLOOKUP(A98,Kickstarter!B:Q,2,0)</f>
        <v>The true story of the romantic entanglements of Mary Shelley's parents. Anarchist; William Godwin &amp;, 1st feminist; Mary Wollstonecraft.</v>
      </c>
      <c r="C98">
        <f>VLOOKUP(A98,Kickstarter!B:Q,3,0)</f>
        <v>10000</v>
      </c>
      <c r="D98">
        <f>VLOOKUP(A98,Kickstarter!B:Q,4,0)</f>
        <v>105</v>
      </c>
      <c r="E98">
        <f>VLOOKUP(A98,Kickstarter!B:Q,15,0)</f>
        <v>52.5</v>
      </c>
    </row>
    <row r="99" spans="1:5" hidden="1" x14ac:dyDescent="0.2">
      <c r="A99" t="s">
        <v>4012</v>
      </c>
      <c r="B99" t="str">
        <f>VLOOKUP(A99,Kickstarter!B:Q,2,0)</f>
        <v>A new play and project exploring challenges faced by young adults struggling with mental health issues in contemporary Britain.</v>
      </c>
      <c r="C99">
        <f>VLOOKUP(A99,Kickstarter!B:Q,3,0)</f>
        <v>500</v>
      </c>
      <c r="D99">
        <f>VLOOKUP(A99,Kickstarter!B:Q,4,0)</f>
        <v>70</v>
      </c>
      <c r="E99">
        <f>VLOOKUP(A99,Kickstarter!B:Q,15,0)</f>
        <v>10</v>
      </c>
    </row>
    <row r="100" spans="1:5" hidden="1" x14ac:dyDescent="0.2">
      <c r="A100" t="s">
        <v>4011</v>
      </c>
      <c r="B100" t="str">
        <f>VLOOKUP(A100,Kickstarter!B:Q,2,0)</f>
        <v>FREE Shakespeare In the Park in Bergen County, NJ on July 24, 25, 31, and August 1. We need your support to help keep our show FREE</v>
      </c>
      <c r="C100">
        <f>VLOOKUP(A100,Kickstarter!B:Q,3,0)</f>
        <v>7000</v>
      </c>
      <c r="D100">
        <f>VLOOKUP(A100,Kickstarter!B:Q,4,0)</f>
        <v>1</v>
      </c>
      <c r="E100">
        <f>VLOOKUP(A100,Kickstarter!B:Q,15,0)</f>
        <v>1</v>
      </c>
    </row>
    <row r="101" spans="1:5" hidden="1" x14ac:dyDescent="0.2">
      <c r="A101" t="s">
        <v>4010</v>
      </c>
      <c r="B101" t="str">
        <f>VLOOKUP(A101,Kickstarter!B:Q,2,0)</f>
        <v>I am trying to put together a ministry theater company for junior / high schoolers that which puts on free shows in the SoCal area.</v>
      </c>
      <c r="C101">
        <f>VLOOKUP(A101,Kickstarter!B:Q,3,0)</f>
        <v>9000</v>
      </c>
      <c r="D101">
        <f>VLOOKUP(A101,Kickstarter!B:Q,4,0)</f>
        <v>0</v>
      </c>
      <c r="E101">
        <f>VLOOKUP(A101,Kickstarter!B:Q,15,0)</f>
        <v>0</v>
      </c>
    </row>
    <row r="102" spans="1:5" hidden="1" x14ac:dyDescent="0.2">
      <c r="A102" t="s">
        <v>4009</v>
      </c>
      <c r="B102" t="str">
        <f>VLOOKUP(A102,Kickstarter!B:Q,2,0)</f>
        <v>Harriet Tubman Woman of Faith is a remarkable narrative about the life and faith of Harriet Tubman, told through a dream of a teenager.</v>
      </c>
      <c r="C102">
        <f>VLOOKUP(A102,Kickstarter!B:Q,3,0)</f>
        <v>2000</v>
      </c>
      <c r="D102">
        <f>VLOOKUP(A102,Kickstarter!B:Q,4,0)</f>
        <v>26</v>
      </c>
      <c r="E102">
        <f>VLOOKUP(A102,Kickstarter!B:Q,15,0)</f>
        <v>13</v>
      </c>
    </row>
    <row r="103" spans="1:5" hidden="1" x14ac:dyDescent="0.2">
      <c r="A103" t="s">
        <v>4008</v>
      </c>
      <c r="B103" t="str">
        <f>VLOOKUP(A103,Kickstarter!B:Q,2,0)</f>
        <v>LEELA IS A 14 YEAR OLD GIRL. JONAH IS A 56 YEAR OLD MAN. IT'S BEEN GOING ON FOR 3 YEARS. HERE COMES THE NIGHT OF VIOLENT RECKONING.</v>
      </c>
      <c r="C103">
        <f>VLOOKUP(A103,Kickstarter!B:Q,3,0)</f>
        <v>575</v>
      </c>
      <c r="D103">
        <f>VLOOKUP(A103,Kickstarter!B:Q,4,0)</f>
        <v>0</v>
      </c>
      <c r="E103">
        <f>VLOOKUP(A103,Kickstarter!B:Q,15,0)</f>
        <v>0</v>
      </c>
    </row>
    <row r="104" spans="1:5" hidden="1" x14ac:dyDescent="0.2">
      <c r="A104" t="s">
        <v>4007</v>
      </c>
      <c r="B104" t="str">
        <f>VLOOKUP(A104,Kickstarter!B:Q,2,0)</f>
        <v>Radio drama about a failed comedian with the help of his Dictaphone friend Alan, tries to become a success whilst fighting his demons.</v>
      </c>
      <c r="C104">
        <f>VLOOKUP(A104,Kickstarter!B:Q,3,0)</f>
        <v>250</v>
      </c>
      <c r="D104">
        <f>VLOOKUP(A104,Kickstarter!B:Q,4,0)</f>
        <v>19</v>
      </c>
      <c r="E104">
        <f>VLOOKUP(A104,Kickstarter!B:Q,15,0)</f>
        <v>4.75</v>
      </c>
    </row>
    <row r="105" spans="1:5" hidden="1" x14ac:dyDescent="0.2">
      <c r="A105" t="s">
        <v>4006</v>
      </c>
      <c r="B105" t="str">
        <f>VLOOKUP(A105,Kickstarter!B:Q,2,0)</f>
        <v>JUNTO Productions is proud to present our first production, the premiere of The Connection, a play by Jeffrey Paul.</v>
      </c>
      <c r="C105">
        <f>VLOOKUP(A105,Kickstarter!B:Q,3,0)</f>
        <v>7200</v>
      </c>
      <c r="D105">
        <f>VLOOKUP(A105,Kickstarter!B:Q,4,0)</f>
        <v>1742</v>
      </c>
      <c r="E105">
        <f>VLOOKUP(A105,Kickstarter!B:Q,15,0)</f>
        <v>45.84</v>
      </c>
    </row>
    <row r="106" spans="1:5" hidden="1" x14ac:dyDescent="0.2">
      <c r="A106" t="s">
        <v>4005</v>
      </c>
      <c r="B106" t="str">
        <f>VLOOKUP(A106,Kickstarter!B:Q,2,0)</f>
        <v>Against the decline of Thatcherism, the fall of the Wall, and the rise of Acid House. This comedy is a 'Withnail &amp; I' for 1993.</v>
      </c>
      <c r="C106">
        <f>VLOOKUP(A106,Kickstarter!B:Q,3,0)</f>
        <v>1930</v>
      </c>
      <c r="D106">
        <f>VLOOKUP(A106,Kickstarter!B:Q,4,0)</f>
        <v>75</v>
      </c>
      <c r="E106">
        <f>VLOOKUP(A106,Kickstarter!B:Q,15,0)</f>
        <v>25</v>
      </c>
    </row>
    <row r="107" spans="1:5" hidden="1" x14ac:dyDescent="0.2">
      <c r="A107" t="s">
        <v>4004</v>
      </c>
      <c r="B107" t="str">
        <f>VLOOKUP(A107,Kickstarter!B:Q,2,0)</f>
        <v>Lovers and Other Strangers by RenÃ©e Taylor and Joseph Bologna, showing at The Cockpit theatre in Marylebone, 10th - 14th August 2015</v>
      </c>
      <c r="C107">
        <f>VLOOKUP(A107,Kickstarter!B:Q,3,0)</f>
        <v>1000</v>
      </c>
      <c r="D107">
        <f>VLOOKUP(A107,Kickstarter!B:Q,4,0)</f>
        <v>60</v>
      </c>
      <c r="E107">
        <f>VLOOKUP(A107,Kickstarter!B:Q,15,0)</f>
        <v>15</v>
      </c>
    </row>
    <row r="108" spans="1:5" hidden="1" x14ac:dyDescent="0.2">
      <c r="A108" t="s">
        <v>4003</v>
      </c>
      <c r="B108" t="str">
        <f>VLOOKUP(A108,Kickstarter!B:Q,2,0)</f>
        <v>Is Henson willing to dare risk a theatrical speaking tour of his North Pole adventures...and more?</v>
      </c>
      <c r="C108">
        <f>VLOOKUP(A108,Kickstarter!B:Q,3,0)</f>
        <v>2000</v>
      </c>
      <c r="D108">
        <f>VLOOKUP(A108,Kickstarter!B:Q,4,0)</f>
        <v>5</v>
      </c>
      <c r="E108">
        <f>VLOOKUP(A108,Kickstarter!B:Q,15,0)</f>
        <v>5</v>
      </c>
    </row>
    <row r="109" spans="1:5" hidden="1" x14ac:dyDescent="0.2">
      <c r="A109" t="s">
        <v>4002</v>
      </c>
      <c r="B109" t="str">
        <f>VLOOKUP(A109,Kickstarter!B:Q,2,0)</f>
        <v>Olive and Betty have cheating boyfriends. The solution: Gus and Tor, two Norwegian hit men who specialize in solving such problems.</v>
      </c>
      <c r="C109">
        <f>VLOOKUP(A109,Kickstarter!B:Q,3,0)</f>
        <v>30000</v>
      </c>
      <c r="D109">
        <f>VLOOKUP(A109,Kickstarter!B:Q,4,0)</f>
        <v>2</v>
      </c>
      <c r="E109">
        <f>VLOOKUP(A109,Kickstarter!B:Q,15,0)</f>
        <v>2</v>
      </c>
    </row>
    <row r="110" spans="1:5" hidden="1" x14ac:dyDescent="0.2">
      <c r="A110" t="s">
        <v>4001</v>
      </c>
      <c r="B110" t="str">
        <f>VLOOKUP(A110,Kickstarter!B:Q,2,0)</f>
        <v>Help us bring more Art to the Community. It's our second production, Fences by August Wilson. Help us make it a success!</v>
      </c>
      <c r="C110">
        <f>VLOOKUP(A110,Kickstarter!B:Q,3,0)</f>
        <v>3000</v>
      </c>
      <c r="D110">
        <f>VLOOKUP(A110,Kickstarter!B:Q,4,0)</f>
        <v>40</v>
      </c>
      <c r="E110">
        <f>VLOOKUP(A110,Kickstarter!B:Q,15,0)</f>
        <v>20</v>
      </c>
    </row>
    <row r="111" spans="1:5" hidden="1" x14ac:dyDescent="0.2">
      <c r="A111" t="s">
        <v>4000</v>
      </c>
      <c r="B111" t="str">
        <f>VLOOKUP(A111,Kickstarter!B:Q,2,0)</f>
        <v>Help Launch The Queen Into South Florida!</v>
      </c>
      <c r="C111">
        <f>VLOOKUP(A111,Kickstarter!B:Q,3,0)</f>
        <v>500</v>
      </c>
      <c r="D111">
        <f>VLOOKUP(A111,Kickstarter!B:Q,4,0)</f>
        <v>1</v>
      </c>
      <c r="E111">
        <f>VLOOKUP(A111,Kickstarter!B:Q,15,0)</f>
        <v>1</v>
      </c>
    </row>
    <row r="112" spans="1:5" hidden="1" x14ac:dyDescent="0.2">
      <c r="A112" t="s">
        <v>3999</v>
      </c>
      <c r="B112" t="str">
        <f>VLOOKUP(A112,Kickstarter!B:Q,2,0)</f>
        <v>"MAMA'Z BA-B" is the story of Marcus Williams who struggles to find a place for himself as a young black male.</v>
      </c>
      <c r="C112">
        <f>VLOOKUP(A112,Kickstarter!B:Q,3,0)</f>
        <v>2000</v>
      </c>
      <c r="D112">
        <f>VLOOKUP(A112,Kickstarter!B:Q,4,0)</f>
        <v>201</v>
      </c>
      <c r="E112">
        <f>VLOOKUP(A112,Kickstarter!B:Q,15,0)</f>
        <v>100.5</v>
      </c>
    </row>
    <row r="113" spans="1:5" hidden="1" x14ac:dyDescent="0.2">
      <c r="A113" t="s">
        <v>3998</v>
      </c>
      <c r="B113" t="str">
        <f>VLOOKUP(A113,Kickstarter!B:Q,2,0)</f>
        <v>Bring Wyrd Sisters, a comedy of Shakespearean proportions, to small-town Texas. Loosely parodies the â€œScottish Play.â€</v>
      </c>
      <c r="C113">
        <f>VLOOKUP(A113,Kickstarter!B:Q,3,0)</f>
        <v>1250</v>
      </c>
      <c r="D113">
        <f>VLOOKUP(A113,Kickstarter!B:Q,4,0)</f>
        <v>23</v>
      </c>
      <c r="E113">
        <f>VLOOKUP(A113,Kickstarter!B:Q,15,0)</f>
        <v>5.75</v>
      </c>
    </row>
    <row r="114" spans="1:5" hidden="1" x14ac:dyDescent="0.2">
      <c r="A114" t="s">
        <v>3997</v>
      </c>
      <c r="B114" t="str">
        <f>VLOOKUP(A114,Kickstarter!B:Q,2,0)</f>
        <v>We take great short(er) plays by brilliant playwrights &amp; make visually stunning conversation pieces in response to the city we live in</v>
      </c>
      <c r="C114">
        <f>VLOOKUP(A114,Kickstarter!B:Q,3,0)</f>
        <v>1200</v>
      </c>
      <c r="D114">
        <f>VLOOKUP(A114,Kickstarter!B:Q,4,0)</f>
        <v>453</v>
      </c>
      <c r="E114">
        <f>VLOOKUP(A114,Kickstarter!B:Q,15,0)</f>
        <v>32.36</v>
      </c>
    </row>
    <row r="115" spans="1:5" hidden="1" x14ac:dyDescent="0.2">
      <c r="A115" t="s">
        <v>3996</v>
      </c>
      <c r="B115" t="str">
        <f>VLOOKUP(A115,Kickstarter!B:Q,2,0)</f>
        <v>An Enticing Trip into the World of Assisted Dying</v>
      </c>
      <c r="C115">
        <f>VLOOKUP(A115,Kickstarter!B:Q,3,0)</f>
        <v>8000</v>
      </c>
      <c r="D115">
        <f>VLOOKUP(A115,Kickstarter!B:Q,4,0)</f>
        <v>10</v>
      </c>
      <c r="E115">
        <f>VLOOKUP(A115,Kickstarter!B:Q,15,0)</f>
        <v>10</v>
      </c>
    </row>
    <row r="116" spans="1:5" hidden="1" x14ac:dyDescent="0.2">
      <c r="A116" t="s">
        <v>3995</v>
      </c>
      <c r="B116" t="str">
        <f>VLOOKUP(A116,Kickstarter!B:Q,2,0)</f>
        <v>If tables had ears what tales would they tell? Sins of Seven Tables, a modern take on the 7 Deadlies, are they still sins?</v>
      </c>
      <c r="C116">
        <f>VLOOKUP(A116,Kickstarter!B:Q,3,0)</f>
        <v>7000</v>
      </c>
      <c r="D116">
        <f>VLOOKUP(A116,Kickstarter!B:Q,4,0)</f>
        <v>1156</v>
      </c>
      <c r="E116">
        <f>VLOOKUP(A116,Kickstarter!B:Q,15,0)</f>
        <v>82.57</v>
      </c>
    </row>
    <row r="117" spans="1:5" hidden="1" x14ac:dyDescent="0.2">
      <c r="A117" t="s">
        <v>3994</v>
      </c>
      <c r="B117" t="str">
        <f>VLOOKUP(A117,Kickstarter!B:Q,2,0)</f>
        <v>Forsaken Angels, a powerful new play by William Leary, author of DCMTA's Best Of 2014 Play Masquerade.</v>
      </c>
      <c r="C117">
        <f>VLOOKUP(A117,Kickstarter!B:Q,3,0)</f>
        <v>1250</v>
      </c>
      <c r="D117">
        <f>VLOOKUP(A117,Kickstarter!B:Q,4,0)</f>
        <v>715</v>
      </c>
      <c r="E117">
        <f>VLOOKUP(A117,Kickstarter!B:Q,15,0)</f>
        <v>59.58</v>
      </c>
    </row>
    <row r="118" spans="1:5" hidden="1" x14ac:dyDescent="0.2">
      <c r="A118" t="s">
        <v>3993</v>
      </c>
      <c r="B118" t="str">
        <f>VLOOKUP(A118,Kickstarter!B:Q,2,0)</f>
        <v>We aim to produce a Professional Published Play for two days in October 2015 on Fri 30th &amp; Sat 31st with three performances in total.</v>
      </c>
      <c r="C118">
        <f>VLOOKUP(A118,Kickstarter!B:Q,3,0)</f>
        <v>3000</v>
      </c>
      <c r="D118">
        <f>VLOOKUP(A118,Kickstarter!B:Q,4,0)</f>
        <v>0</v>
      </c>
      <c r="E118">
        <f>VLOOKUP(A118,Kickstarter!B:Q,15,0)</f>
        <v>0</v>
      </c>
    </row>
    <row r="119" spans="1:5" hidden="1" x14ac:dyDescent="0.2">
      <c r="A119" t="s">
        <v>3992</v>
      </c>
      <c r="B119" t="str">
        <f>VLOOKUP(A119,Kickstarter!B:Q,2,0)</f>
        <v>The African tale of Anansi the Spider is that of a trickster who often uses cleverness and harmless jokes to get what he wants.</v>
      </c>
      <c r="C119">
        <f>VLOOKUP(A119,Kickstarter!B:Q,3,0)</f>
        <v>3000</v>
      </c>
      <c r="D119">
        <f>VLOOKUP(A119,Kickstarter!B:Q,4,0)</f>
        <v>497</v>
      </c>
      <c r="E119">
        <f>VLOOKUP(A119,Kickstarter!B:Q,15,0)</f>
        <v>29.24</v>
      </c>
    </row>
    <row r="120" spans="1:5" hidden="1" x14ac:dyDescent="0.2">
      <c r="A120" t="s">
        <v>3991</v>
      </c>
      <c r="B120" t="str">
        <f>VLOOKUP(A120,Kickstarter!B:Q,2,0)</f>
        <v>Headaches: a play composed of personal testimonies, writings and music, centered on mental illness and its effects on people's lives.</v>
      </c>
      <c r="C120">
        <f>VLOOKUP(A120,Kickstarter!B:Q,3,0)</f>
        <v>200</v>
      </c>
      <c r="D120">
        <f>VLOOKUP(A120,Kickstarter!B:Q,4,0)</f>
        <v>70</v>
      </c>
      <c r="E120">
        <f>VLOOKUP(A120,Kickstarter!B:Q,15,0)</f>
        <v>17.5</v>
      </c>
    </row>
    <row r="121" spans="1:5" hidden="1" x14ac:dyDescent="0.2">
      <c r="A121" t="s">
        <v>3990</v>
      </c>
      <c r="B121" t="str">
        <f>VLOOKUP(A121,Kickstarter!B:Q,2,0)</f>
        <v>Is Henson willing to dare risk a theatrical speaking tour of his North Pole adventures...and more?</v>
      </c>
      <c r="C121">
        <f>VLOOKUP(A121,Kickstarter!B:Q,3,0)</f>
        <v>2000</v>
      </c>
      <c r="D121">
        <f>VLOOKUP(A121,Kickstarter!B:Q,4,0)</f>
        <v>5</v>
      </c>
      <c r="E121">
        <f>VLOOKUP(A121,Kickstarter!B:Q,15,0)</f>
        <v>5</v>
      </c>
    </row>
    <row r="122" spans="1:5" hidden="1" x14ac:dyDescent="0.2">
      <c r="A122" t="s">
        <v>3989</v>
      </c>
      <c r="B122" t="str">
        <f>VLOOKUP(A122,Kickstarter!B:Q,2,0)</f>
        <v>I am seeking to turn my collection of urban poetry into a stage play. My desire is to inspire victims to heal.</v>
      </c>
      <c r="C122">
        <f>VLOOKUP(A122,Kickstarter!B:Q,3,0)</f>
        <v>50000</v>
      </c>
      <c r="D122">
        <f>VLOOKUP(A122,Kickstarter!B:Q,4,0)</f>
        <v>3</v>
      </c>
      <c r="E122">
        <f>VLOOKUP(A122,Kickstarter!B:Q,15,0)</f>
        <v>3</v>
      </c>
    </row>
    <row r="123" spans="1:5" hidden="1" x14ac:dyDescent="0.2">
      <c r="A123" t="s">
        <v>3988</v>
      </c>
      <c r="B123" t="str">
        <f>VLOOKUP(A123,Kickstarter!B:Q,2,0)</f>
        <v>A richly textured and intellectually powerful social commentary about family, community and America.</v>
      </c>
      <c r="C123">
        <f>VLOOKUP(A123,Kickstarter!B:Q,3,0)</f>
        <v>10000</v>
      </c>
      <c r="D123">
        <f>VLOOKUP(A123,Kickstarter!B:Q,4,0)</f>
        <v>541</v>
      </c>
      <c r="E123">
        <f>VLOOKUP(A123,Kickstarter!B:Q,15,0)</f>
        <v>60.11</v>
      </c>
    </row>
    <row r="124" spans="1:5" hidden="1" x14ac:dyDescent="0.2">
      <c r="A124" t="s">
        <v>3987</v>
      </c>
      <c r="B124" t="str">
        <f>VLOOKUP(A124,Kickstarter!B:Q,2,0)</f>
        <v>North Texas first actor-driven theatre company needs your help</v>
      </c>
      <c r="C124">
        <f>VLOOKUP(A124,Kickstarter!B:Q,3,0)</f>
        <v>500</v>
      </c>
      <c r="D124">
        <f>VLOOKUP(A124,Kickstarter!B:Q,4,0)</f>
        <v>100</v>
      </c>
      <c r="E124">
        <f>VLOOKUP(A124,Kickstarter!B:Q,15,0)</f>
        <v>100</v>
      </c>
    </row>
    <row r="125" spans="1:5" hidden="1" x14ac:dyDescent="0.2">
      <c r="A125" t="s">
        <v>3986</v>
      </c>
      <c r="B125" t="str">
        <f>VLOOKUP(A125,Kickstarter!B:Q,2,0)</f>
        <v>A book and a play. Narrated by the ghost of Will Shakespeare and the ghost of his dog Crab,  Their adventures in the afterlife...</v>
      </c>
      <c r="C125">
        <f>VLOOKUP(A125,Kickstarter!B:Q,3,0)</f>
        <v>1650</v>
      </c>
      <c r="D125">
        <f>VLOOKUP(A125,Kickstarter!B:Q,4,0)</f>
        <v>69</v>
      </c>
      <c r="E125">
        <f>VLOOKUP(A125,Kickstarter!B:Q,15,0)</f>
        <v>23</v>
      </c>
    </row>
    <row r="126" spans="1:5" hidden="1" x14ac:dyDescent="0.2">
      <c r="A126" t="s">
        <v>3985</v>
      </c>
      <c r="B126" t="str">
        <f>VLOOKUP(A126,Kickstarter!B:Q,2,0)</f>
        <v>I love to write. I have written and published my first book and everyone that read it enjoyed it. My dream is to one day write movies</v>
      </c>
      <c r="C126">
        <f>VLOOKUP(A126,Kickstarter!B:Q,3,0)</f>
        <v>3000</v>
      </c>
      <c r="D126">
        <f>VLOOKUP(A126,Kickstarter!B:Q,4,0)</f>
        <v>0</v>
      </c>
      <c r="E126">
        <f>VLOOKUP(A126,Kickstarter!B:Q,15,0)</f>
        <v>0</v>
      </c>
    </row>
    <row r="127" spans="1:5" hidden="1" x14ac:dyDescent="0.2">
      <c r="A127" t="s">
        <v>3984</v>
      </c>
      <c r="B127" t="str">
        <f>VLOOKUP(A127,Kickstarter!B:Q,2,0)</f>
        <v>An evening of of stories based both in myth and truth.</v>
      </c>
      <c r="C127">
        <f>VLOOKUP(A127,Kickstarter!B:Q,3,0)</f>
        <v>1500</v>
      </c>
      <c r="D127">
        <f>VLOOKUP(A127,Kickstarter!B:Q,4,0)</f>
        <v>32</v>
      </c>
      <c r="E127">
        <f>VLOOKUP(A127,Kickstarter!B:Q,15,0)</f>
        <v>8</v>
      </c>
    </row>
    <row r="128" spans="1:5" hidden="1" x14ac:dyDescent="0.2">
      <c r="A128" t="s">
        <v>3983</v>
      </c>
      <c r="B128" t="str">
        <f>VLOOKUP(A128,Kickstarter!B:Q,2,0)</f>
        <v>Write Now 5 is a new writing festival in south east London promoting new work from emerging playwrights.</v>
      </c>
      <c r="C128">
        <f>VLOOKUP(A128,Kickstarter!B:Q,3,0)</f>
        <v>400</v>
      </c>
      <c r="D128">
        <f>VLOOKUP(A128,Kickstarter!B:Q,4,0)</f>
        <v>151</v>
      </c>
      <c r="E128">
        <f>VLOOKUP(A128,Kickstarter!B:Q,15,0)</f>
        <v>11.62</v>
      </c>
    </row>
    <row r="129" spans="1:5" hidden="1" x14ac:dyDescent="0.2">
      <c r="A129" t="s">
        <v>3982</v>
      </c>
      <c r="B129" t="str">
        <f>VLOOKUP(A129,Kickstarter!B:Q,2,0)</f>
        <v>After a successful run at London's Cockpit Theatre, we are invited to perform in Gardzienice OPT and at Teatr Polski in Warsaw, Poland.</v>
      </c>
      <c r="C129">
        <f>VLOOKUP(A129,Kickstarter!B:Q,3,0)</f>
        <v>5000</v>
      </c>
      <c r="D129">
        <f>VLOOKUP(A129,Kickstarter!B:Q,4,0)</f>
        <v>488</v>
      </c>
      <c r="E129">
        <f>VLOOKUP(A129,Kickstarter!B:Q,15,0)</f>
        <v>37.54</v>
      </c>
    </row>
    <row r="130" spans="1:5" hidden="1" x14ac:dyDescent="0.2">
      <c r="A130" t="s">
        <v>3981</v>
      </c>
      <c r="B130" t="str">
        <f>VLOOKUP(A130,Kickstarter!B:Q,2,0)</f>
        <v>The	next	project on the	horizon is	renovation of the exterior	faÃ§ade of	the Spring Garden	Mill,	which is in need of paint and	repair.</v>
      </c>
      <c r="C130">
        <f>VLOOKUP(A130,Kickstarter!B:Q,3,0)</f>
        <v>2000</v>
      </c>
      <c r="D130">
        <f>VLOOKUP(A130,Kickstarter!B:Q,4,0)</f>
        <v>641</v>
      </c>
      <c r="E130">
        <f>VLOOKUP(A130,Kickstarter!B:Q,15,0)</f>
        <v>33.74</v>
      </c>
    </row>
    <row r="131" spans="1:5" hidden="1" x14ac:dyDescent="0.2">
      <c r="A131" t="s">
        <v>3980</v>
      </c>
      <c r="B131" t="str">
        <f>VLOOKUP(A131,Kickstarter!B:Q,2,0)</f>
        <v>Novus Theatre bring you their new show 'Fantastic Mr Fox'. We hope to improve the pay for our cast and crew through Kickstarter.</v>
      </c>
      <c r="C131">
        <f>VLOOKUP(A131,Kickstarter!B:Q,3,0)</f>
        <v>1500</v>
      </c>
      <c r="D131">
        <f>VLOOKUP(A131,Kickstarter!B:Q,4,0)</f>
        <v>95</v>
      </c>
      <c r="E131">
        <f>VLOOKUP(A131,Kickstarter!B:Q,15,0)</f>
        <v>9.5</v>
      </c>
    </row>
    <row r="132" spans="1:5" hidden="1" x14ac:dyDescent="0.2">
      <c r="A132" t="s">
        <v>3979</v>
      </c>
      <c r="B132" t="str">
        <f>VLOOKUP(A132,Kickstarter!B:Q,2,0)</f>
        <v>Donâ€™t miss Golden Threadâ€™s new family-friendly play with live music about Ziryab, the 9th century musician and cultural trailblazer!</v>
      </c>
      <c r="C132">
        <f>VLOOKUP(A132,Kickstarter!B:Q,3,0)</f>
        <v>11140</v>
      </c>
      <c r="D132">
        <f>VLOOKUP(A132,Kickstarter!B:Q,4,0)</f>
        <v>3877</v>
      </c>
      <c r="E132">
        <f>VLOOKUP(A132,Kickstarter!B:Q,15,0)</f>
        <v>84.28</v>
      </c>
    </row>
    <row r="133" spans="1:5" hidden="1" x14ac:dyDescent="0.2">
      <c r="A133" t="s">
        <v>3978</v>
      </c>
      <c r="B133" t="str">
        <f>VLOOKUP(A133,Kickstarter!B:Q,2,0)</f>
        <v>Sex, deception, addiction, life. 
A quality piece of relevant theatre at one of London's most vibrant and respected fringe theatres.</v>
      </c>
      <c r="C133">
        <f>VLOOKUP(A133,Kickstarter!B:Q,3,0)</f>
        <v>850</v>
      </c>
      <c r="D133">
        <f>VLOOKUP(A133,Kickstarter!B:Q,4,0)</f>
        <v>170</v>
      </c>
      <c r="E133">
        <f>VLOOKUP(A133,Kickstarter!B:Q,15,0)</f>
        <v>34</v>
      </c>
    </row>
    <row r="134" spans="1:5" hidden="1" x14ac:dyDescent="0.2">
      <c r="A134" t="s">
        <v>3358</v>
      </c>
      <c r="B134" t="str">
        <f>VLOOKUP(A134,Kickstarter!B:Q,2,0)</f>
        <v>A Theatrical Production Celebrating the Lebanese Culture and the Human Spirit in Time of War.</v>
      </c>
      <c r="C134">
        <f>VLOOKUP(A134,Kickstarter!B:Q,3,0)</f>
        <v>4000</v>
      </c>
      <c r="D134">
        <f>VLOOKUP(A134,Kickstarter!B:Q,4,0)</f>
        <v>4250</v>
      </c>
      <c r="E134">
        <f>VLOOKUP(A134,Kickstarter!B:Q,15,0)</f>
        <v>184.78</v>
      </c>
    </row>
    <row r="135" spans="1:5" hidden="1" x14ac:dyDescent="0.2">
      <c r="A135" t="s">
        <v>3977</v>
      </c>
      <c r="B135" t="str">
        <f>VLOOKUP(A135,Kickstarter!B:Q,2,0)</f>
        <v>Itâ€™s your favorite classic with a twist. This summer, Chicago youth recreate Romeo and Juliet in The Mesh-n-Groove annual production!</v>
      </c>
      <c r="C135">
        <f>VLOOKUP(A135,Kickstarter!B:Q,3,0)</f>
        <v>2500</v>
      </c>
      <c r="D135">
        <f>VLOOKUP(A135,Kickstarter!B:Q,4,0)</f>
        <v>450</v>
      </c>
      <c r="E135">
        <f>VLOOKUP(A135,Kickstarter!B:Q,15,0)</f>
        <v>64.290000000000006</v>
      </c>
    </row>
    <row r="136" spans="1:5" hidden="1" x14ac:dyDescent="0.2">
      <c r="A136" t="s">
        <v>3976</v>
      </c>
      <c r="B136" t="str">
        <f>VLOOKUP(A136,Kickstarter!B:Q,2,0)</f>
        <v>After a successful premiere run at Edinburgh 2014, it's been rewritten and revised and is back for another run of Edinburgh fun in 2015</v>
      </c>
      <c r="C136">
        <f>VLOOKUP(A136,Kickstarter!B:Q,3,0)</f>
        <v>6000</v>
      </c>
      <c r="D136">
        <f>VLOOKUP(A136,Kickstarter!B:Q,4,0)</f>
        <v>110</v>
      </c>
      <c r="E136">
        <f>VLOOKUP(A136,Kickstarter!B:Q,15,0)</f>
        <v>18.329999999999998</v>
      </c>
    </row>
    <row r="137" spans="1:5" hidden="1" x14ac:dyDescent="0.2">
      <c r="A137" t="s">
        <v>3975</v>
      </c>
      <c r="B137" t="str">
        <f>VLOOKUP(A137,Kickstarter!B:Q,2,0)</f>
        <v>Staged play within the communities of eastern ( Kinston Wilson Wilmington ) North Carolina ! Funds will allow a child to attend! THX</v>
      </c>
      <c r="C137">
        <f>VLOOKUP(A137,Kickstarter!B:Q,3,0)</f>
        <v>2000</v>
      </c>
      <c r="D137">
        <f>VLOOKUP(A137,Kickstarter!B:Q,4,0)</f>
        <v>214</v>
      </c>
      <c r="E137">
        <f>VLOOKUP(A137,Kickstarter!B:Q,15,0)</f>
        <v>26.75</v>
      </c>
    </row>
    <row r="138" spans="1:5" hidden="1" x14ac:dyDescent="0.2">
      <c r="A138" t="s">
        <v>3974</v>
      </c>
      <c r="B138" t="str">
        <f>VLOOKUP(A138,Kickstarter!B:Q,2,0)</f>
        <v>Created for the greatest stages of the world, will captivate the hearts of its audience with a Powerful Story Line &amp; Magical creatures!</v>
      </c>
      <c r="C138">
        <f>VLOOKUP(A138,Kickstarter!B:Q,3,0)</f>
        <v>90000</v>
      </c>
      <c r="D138">
        <f>VLOOKUP(A138,Kickstarter!B:Q,4,0)</f>
        <v>1305</v>
      </c>
      <c r="E138">
        <f>VLOOKUP(A138,Kickstarter!B:Q,15,0)</f>
        <v>217.5</v>
      </c>
    </row>
    <row r="139" spans="1:5" hidden="1" x14ac:dyDescent="0.2">
      <c r="A139" t="s">
        <v>3973</v>
      </c>
      <c r="B139" t="str">
        <f>VLOOKUP(A139,Kickstarter!B:Q,2,0)</f>
        <v>Rossumâ€™s Universal Robots are the perfect workforce, without emotions, needs, or souls. But they are changing. Becoming more like us...</v>
      </c>
      <c r="C139">
        <f>VLOOKUP(A139,Kickstarter!B:Q,3,0)</f>
        <v>1300</v>
      </c>
      <c r="D139">
        <f>VLOOKUP(A139,Kickstarter!B:Q,4,0)</f>
        <v>620</v>
      </c>
      <c r="E139">
        <f>VLOOKUP(A139,Kickstarter!B:Q,15,0)</f>
        <v>62</v>
      </c>
    </row>
    <row r="140" spans="1:5" hidden="1" x14ac:dyDescent="0.2">
      <c r="A140" t="s">
        <v>3972</v>
      </c>
      <c r="B140" t="str">
        <f>VLOOKUP(A140,Kickstarter!B:Q,2,0)</f>
        <v>Four homeless Key West men are to be given a boat, but fates twist until only the moon and mangroves witness their earthly demise.</v>
      </c>
      <c r="C140">
        <f>VLOOKUP(A140,Kickstarter!B:Q,3,0)</f>
        <v>678</v>
      </c>
      <c r="D140">
        <f>VLOOKUP(A140,Kickstarter!B:Q,4,0)</f>
        <v>0</v>
      </c>
      <c r="E140">
        <f>VLOOKUP(A140,Kickstarter!B:Q,15,0)</f>
        <v>0</v>
      </c>
    </row>
    <row r="141" spans="1:5" hidden="1" x14ac:dyDescent="0.2">
      <c r="A141" t="s">
        <v>3971</v>
      </c>
      <c r="B141" t="str">
        <f>VLOOKUP(A141,Kickstarter!B:Q,2,0)</f>
        <v>We are performing Shakespeare's "The Taming of the Shrew" in its original Elizabethan setting at the Oxford Shakespeare Festival.</v>
      </c>
      <c r="C141">
        <f>VLOOKUP(A141,Kickstarter!B:Q,3,0)</f>
        <v>1000</v>
      </c>
      <c r="D141">
        <f>VLOOKUP(A141,Kickstarter!B:Q,4,0)</f>
        <v>320</v>
      </c>
      <c r="E141">
        <f>VLOOKUP(A141,Kickstarter!B:Q,15,0)</f>
        <v>29.09</v>
      </c>
    </row>
    <row r="142" spans="1:5" hidden="1" x14ac:dyDescent="0.2">
      <c r="A142" t="s">
        <v>3970</v>
      </c>
      <c r="B142" t="str">
        <f>VLOOKUP(A142,Kickstarter!B:Q,2,0)</f>
        <v>Staged Right Theatre Company is putting on its first season this year, and we need your help with raising money to put on four plays!</v>
      </c>
      <c r="C142">
        <f>VLOOKUP(A142,Kickstarter!B:Q,3,0)</f>
        <v>5000</v>
      </c>
      <c r="D142">
        <f>VLOOKUP(A142,Kickstarter!B:Q,4,0)</f>
        <v>3905</v>
      </c>
      <c r="E142">
        <f>VLOOKUP(A142,Kickstarter!B:Q,15,0)</f>
        <v>105.54</v>
      </c>
    </row>
    <row r="143" spans="1:5" hidden="1" x14ac:dyDescent="0.2">
      <c r="A143" t="s">
        <v>3969</v>
      </c>
      <c r="B143" t="str">
        <f>VLOOKUP(A143,Kickstarter!B:Q,2,0)</f>
        <v>We're a horror based theatre company in Oklahoma City beginning our first season of shows.</v>
      </c>
      <c r="C143">
        <f>VLOOKUP(A143,Kickstarter!B:Q,3,0)</f>
        <v>1000</v>
      </c>
      <c r="D143">
        <f>VLOOKUP(A143,Kickstarter!B:Q,4,0)</f>
        <v>211</v>
      </c>
      <c r="E143">
        <f>VLOOKUP(A143,Kickstarter!B:Q,15,0)</f>
        <v>26.38</v>
      </c>
    </row>
    <row r="144" spans="1:5" hidden="1" x14ac:dyDescent="0.2">
      <c r="A144" t="s">
        <v>3968</v>
      </c>
      <c r="B144" t="str">
        <f>VLOOKUP(A144,Kickstarter!B:Q,2,0)</f>
        <v>The timeless story of the struggling actor, the faithful agent and   the reality of what constitutes success and failure in Hollywood.</v>
      </c>
      <c r="C144">
        <f>VLOOKUP(A144,Kickstarter!B:Q,3,0)</f>
        <v>14000</v>
      </c>
      <c r="D144">
        <f>VLOOKUP(A144,Kickstarter!B:Q,4,0)</f>
        <v>136</v>
      </c>
      <c r="E144">
        <f>VLOOKUP(A144,Kickstarter!B:Q,15,0)</f>
        <v>22.67</v>
      </c>
    </row>
    <row r="145" spans="1:5" hidden="1" x14ac:dyDescent="0.2">
      <c r="A145" t="s">
        <v>3967</v>
      </c>
      <c r="B145" t="str">
        <f>VLOOKUP(A145,Kickstarter!B:Q,2,0)</f>
        <v>WeÂ  areÂ  aÂ  newÂ  productionÂ  companyÂ  andÂ  willÂ  beÂ  touringÂ  withÂ  ourÂ  production,  FOLLOW  YOUR  DREAMS  debuting  June  2016.</v>
      </c>
      <c r="C145">
        <f>VLOOKUP(A145,Kickstarter!B:Q,3,0)</f>
        <v>15000</v>
      </c>
      <c r="D145">
        <f>VLOOKUP(A145,Kickstarter!B:Q,4,0)</f>
        <v>11</v>
      </c>
      <c r="E145">
        <f>VLOOKUP(A145,Kickstarter!B:Q,15,0)</f>
        <v>5.5</v>
      </c>
    </row>
    <row r="146" spans="1:5" hidden="1" x14ac:dyDescent="0.2">
      <c r="A146" t="s">
        <v>3966</v>
      </c>
      <c r="B146" t="str">
        <f>VLOOKUP(A146,Kickstarter!B:Q,2,0)</f>
        <v>Board a pirate ship and sail with us on a midnight cruise into the dark realms of forgotten pirate lore with music, theater &amp; burlesque</v>
      </c>
      <c r="C146">
        <f>VLOOKUP(A146,Kickstarter!B:Q,3,0)</f>
        <v>2825</v>
      </c>
      <c r="D146">
        <f>VLOOKUP(A146,Kickstarter!B:Q,4,0)</f>
        <v>211</v>
      </c>
      <c r="E146">
        <f>VLOOKUP(A146,Kickstarter!B:Q,15,0)</f>
        <v>35.17</v>
      </c>
    </row>
    <row r="147" spans="1:5" hidden="1" x14ac:dyDescent="0.2">
      <c r="A147" t="s">
        <v>3965</v>
      </c>
      <c r="B147" t="str">
        <f>VLOOKUP(A147,Kickstarter!B:Q,2,0)</f>
        <v>"On the breast of her gown, in fine red cloth, appeared the letter A." But what about the rest of the alphabet?</v>
      </c>
      <c r="C147">
        <f>VLOOKUP(A147,Kickstarter!B:Q,3,0)</f>
        <v>5000</v>
      </c>
      <c r="D147">
        <f>VLOOKUP(A147,Kickstarter!B:Q,4,0)</f>
        <v>527</v>
      </c>
      <c r="E147">
        <f>VLOOKUP(A147,Kickstarter!B:Q,15,0)</f>
        <v>47.91</v>
      </c>
    </row>
    <row r="148" spans="1:5" hidden="1" x14ac:dyDescent="0.2">
      <c r="A148" t="s">
        <v>3964</v>
      </c>
      <c r="B148" t="str">
        <f>VLOOKUP(A148,Kickstarter!B:Q,2,0)</f>
        <v>Ramsay Wise is painting the backdrops for the Maplewood Barn Theatre's summer 2017 production. He needs canvas and paint.</v>
      </c>
      <c r="C148">
        <f>VLOOKUP(A148,Kickstarter!B:Q,3,0)</f>
        <v>1700</v>
      </c>
      <c r="D148">
        <f>VLOOKUP(A148,Kickstarter!B:Q,4,0)</f>
        <v>410</v>
      </c>
      <c r="E148">
        <f>VLOOKUP(A148,Kickstarter!B:Q,15,0)</f>
        <v>41</v>
      </c>
    </row>
    <row r="149" spans="1:5" hidden="1" x14ac:dyDescent="0.2">
      <c r="A149" t="s">
        <v>3963</v>
      </c>
      <c r="B149" t="str">
        <f>VLOOKUP(A149,Kickstarter!B:Q,2,0)</f>
        <v>MNDT will be the first Moroccan Team in history to participate in the WSDC. the worldâ€™s biggest high school debate tournament.</v>
      </c>
      <c r="C149">
        <f>VLOOKUP(A149,Kickstarter!B:Q,3,0)</f>
        <v>7500</v>
      </c>
      <c r="D149">
        <f>VLOOKUP(A149,Kickstarter!B:Q,4,0)</f>
        <v>45</v>
      </c>
      <c r="E149">
        <f>VLOOKUP(A149,Kickstarter!B:Q,15,0)</f>
        <v>22.5</v>
      </c>
    </row>
    <row r="150" spans="1:5" hidden="1" x14ac:dyDescent="0.2">
      <c r="A150" t="s">
        <v>3962</v>
      </c>
      <c r="B150" t="str">
        <f>VLOOKUP(A150,Kickstarter!B:Q,2,0)</f>
        <v>Andrew Heller producing a production of an original play for the Philadelphia Fringe Festival. Written and Directed by Andrew Heller</v>
      </c>
      <c r="C150">
        <f>VLOOKUP(A150,Kickstarter!B:Q,3,0)</f>
        <v>2000</v>
      </c>
      <c r="D150">
        <f>VLOOKUP(A150,Kickstarter!B:Q,4,0)</f>
        <v>285</v>
      </c>
      <c r="E150">
        <f>VLOOKUP(A150,Kickstarter!B:Q,15,0)</f>
        <v>71.25</v>
      </c>
    </row>
    <row r="151" spans="1:5" hidden="1" x14ac:dyDescent="0.2">
      <c r="A151" t="s">
        <v>3961</v>
      </c>
      <c r="B151" t="str">
        <f>VLOOKUP(A151,Kickstarter!B:Q,2,0)</f>
        <v>"MAMA'Z BA-B" is the story of Marcus Williams who struggles to find a place for himself as a young black male.</v>
      </c>
      <c r="C151">
        <f>VLOOKUP(A151,Kickstarter!B:Q,3,0)</f>
        <v>2000</v>
      </c>
      <c r="D151">
        <f>VLOOKUP(A151,Kickstarter!B:Q,4,0)</f>
        <v>126</v>
      </c>
      <c r="E151">
        <f>VLOOKUP(A151,Kickstarter!B:Q,15,0)</f>
        <v>42</v>
      </c>
    </row>
    <row r="152" spans="1:5" hidden="1" x14ac:dyDescent="0.2">
      <c r="A152" t="s">
        <v>3960</v>
      </c>
      <c r="B152" t="str">
        <f>VLOOKUP(A152,Kickstarter!B:Q,2,0)</f>
        <v>les effets de censeur sur l'immigration.Ã§a c'est une piÃ¨ce de l'histoire de la rÃ©volution en Iran jusqu'Ã  des meurtres en sÃ©rie en 1999</v>
      </c>
      <c r="C152">
        <f>VLOOKUP(A152,Kickstarter!B:Q,3,0)</f>
        <v>10000</v>
      </c>
      <c r="D152">
        <f>VLOOKUP(A152,Kickstarter!B:Q,4,0)</f>
        <v>0</v>
      </c>
      <c r="E152">
        <f>VLOOKUP(A152,Kickstarter!B:Q,15,0)</f>
        <v>0</v>
      </c>
    </row>
    <row r="153" spans="1:5" hidden="1" x14ac:dyDescent="0.2">
      <c r="A153" t="s">
        <v>3959</v>
      </c>
      <c r="B153" t="str">
        <f>VLOOKUP(A153,Kickstarter!B:Q,2,0)</f>
        <v>OUR FRIENDS THE ENEMY will make its American Debut at Theatre Row in New York City, and we would like for you to join us on our journey</v>
      </c>
      <c r="C153">
        <f>VLOOKUP(A153,Kickstarter!B:Q,3,0)</f>
        <v>1400</v>
      </c>
      <c r="D153">
        <f>VLOOKUP(A153,Kickstarter!B:Q,4,0)</f>
        <v>45</v>
      </c>
      <c r="E153">
        <f>VLOOKUP(A153,Kickstarter!B:Q,15,0)</f>
        <v>15</v>
      </c>
    </row>
    <row r="154" spans="1:5" hidden="1" x14ac:dyDescent="0.2">
      <c r="A154" t="s">
        <v>3958</v>
      </c>
      <c r="B154" t="str">
        <f>VLOOKUP(A154,Kickstarter!B:Q,2,0)</f>
        <v>I've written a fun new play exploring the reality of gay stereotypes in 2014 - with accommodation and venue hire it needs some dough :)</v>
      </c>
      <c r="C154">
        <f>VLOOKUP(A154,Kickstarter!B:Q,3,0)</f>
        <v>5000</v>
      </c>
      <c r="D154">
        <f>VLOOKUP(A154,Kickstarter!B:Q,4,0)</f>
        <v>21</v>
      </c>
      <c r="E154">
        <f>VLOOKUP(A154,Kickstarter!B:Q,15,0)</f>
        <v>10.5</v>
      </c>
    </row>
    <row r="155" spans="1:5" hidden="1" x14ac:dyDescent="0.2">
      <c r="A155" t="s">
        <v>3957</v>
      </c>
      <c r="B155" t="str">
        <f>VLOOKUP(A155,Kickstarter!B:Q,2,0)</f>
        <v>You are closer to your dreams than what you expect, your demons will always wait for you to realize them, theyâ€™ll torture you Manny.</v>
      </c>
      <c r="C155">
        <f>VLOOKUP(A155,Kickstarter!B:Q,3,0)</f>
        <v>3000</v>
      </c>
      <c r="D155">
        <f>VLOOKUP(A155,Kickstarter!B:Q,4,0)</f>
        <v>45</v>
      </c>
      <c r="E155">
        <f>VLOOKUP(A155,Kickstarter!B:Q,15,0)</f>
        <v>11.25</v>
      </c>
    </row>
    <row r="156" spans="1:5" hidden="1" x14ac:dyDescent="0.2">
      <c r="A156" t="s">
        <v>3956</v>
      </c>
      <c r="B156" t="str">
        <f>VLOOKUP(A156,Kickstarter!B:Q,2,0)</f>
        <v>A free website for theatre on California's central coast - actors, auditions, &amp; shows in Santa Barbara, San Luis Obispo, &amp; Montetey.</v>
      </c>
      <c r="C156">
        <f>VLOOKUP(A156,Kickstarter!B:Q,3,0)</f>
        <v>1200</v>
      </c>
      <c r="D156">
        <f>VLOOKUP(A156,Kickstarter!B:Q,4,0)</f>
        <v>292</v>
      </c>
      <c r="E156">
        <f>VLOOKUP(A156,Kickstarter!B:Q,15,0)</f>
        <v>24.33</v>
      </c>
    </row>
    <row r="157" spans="1:5" hidden="1" x14ac:dyDescent="0.2">
      <c r="A157" t="s">
        <v>3955</v>
      </c>
      <c r="B157" t="str">
        <f>VLOOKUP(A157,Kickstarter!B:Q,2,0)</f>
        <v>A children's theatre group constructing props out of swimming noodles to provide free Shakespeare in the parks to local communities.</v>
      </c>
      <c r="C157">
        <f>VLOOKUP(A157,Kickstarter!B:Q,3,0)</f>
        <v>2000</v>
      </c>
      <c r="D157">
        <f>VLOOKUP(A157,Kickstarter!B:Q,4,0)</f>
        <v>641</v>
      </c>
      <c r="E157">
        <f>VLOOKUP(A157,Kickstarter!B:Q,15,0)</f>
        <v>40.06</v>
      </c>
    </row>
    <row r="158" spans="1:5" hidden="1" x14ac:dyDescent="0.2">
      <c r="A158" t="s">
        <v>3954</v>
      </c>
      <c r="B158" t="str">
        <f>VLOOKUP(A158,Kickstarter!B:Q,2,0)</f>
        <v>A play about something, or maybe nothing. Four actors depicting all 9 seasons of Seinfeld in 90 minutes.</v>
      </c>
      <c r="C158">
        <f>VLOOKUP(A158,Kickstarter!B:Q,3,0)</f>
        <v>28000</v>
      </c>
      <c r="D158">
        <f>VLOOKUP(A158,Kickstarter!B:Q,4,0)</f>
        <v>7</v>
      </c>
      <c r="E158">
        <f>VLOOKUP(A158,Kickstarter!B:Q,15,0)</f>
        <v>7</v>
      </c>
    </row>
    <row r="159" spans="1:5" hidden="1" x14ac:dyDescent="0.2">
      <c r="A159" t="s">
        <v>3953</v>
      </c>
      <c r="B159" t="str">
        <f>VLOOKUP(A159,Kickstarter!B:Q,2,0)</f>
        <v>This saucy stage play chronicles the highs and lows of my life involving gangs, drugs and prison. The story is a transforming ministry.</v>
      </c>
      <c r="C159">
        <f>VLOOKUP(A159,Kickstarter!B:Q,3,0)</f>
        <v>5500</v>
      </c>
      <c r="D159">
        <f>VLOOKUP(A159,Kickstarter!B:Q,4,0)</f>
        <v>0</v>
      </c>
      <c r="E159">
        <f>VLOOKUP(A159,Kickstarter!B:Q,15,0)</f>
        <v>0</v>
      </c>
    </row>
    <row r="160" spans="1:5" hidden="1" x14ac:dyDescent="0.2">
      <c r="A160" t="s">
        <v>3952</v>
      </c>
      <c r="B160" t="str">
        <f>VLOOKUP(A160,Kickstarter!B:Q,2,0)</f>
        <v>FHE High School Theatre Booster Fund Raiser for Costumes --Fall Play Snow Queen and Spring Musical Once on this Island</v>
      </c>
      <c r="C160">
        <f>VLOOKUP(A160,Kickstarter!B:Q,3,0)</f>
        <v>1750</v>
      </c>
      <c r="D160">
        <f>VLOOKUP(A160,Kickstarter!B:Q,4,0)</f>
        <v>425</v>
      </c>
      <c r="E160">
        <f>VLOOKUP(A160,Kickstarter!B:Q,15,0)</f>
        <v>53.13</v>
      </c>
    </row>
    <row r="161" spans="1:5" hidden="1" x14ac:dyDescent="0.2">
      <c r="A161" t="s">
        <v>3951</v>
      </c>
      <c r="B161" t="str">
        <f>VLOOKUP(A161,Kickstarter!B:Q,2,0)</f>
        <v>Despite hunger and conditions of a Calcutta slum, the people there know that life is precious. They have named it â€˜City of Joy.â€™</v>
      </c>
      <c r="C161">
        <f>VLOOKUP(A161,Kickstarter!B:Q,3,0)</f>
        <v>25000</v>
      </c>
      <c r="D161">
        <f>VLOOKUP(A161,Kickstarter!B:Q,4,0)</f>
        <v>0</v>
      </c>
      <c r="E161">
        <f>VLOOKUP(A161,Kickstarter!B:Q,15,0)</f>
        <v>0</v>
      </c>
    </row>
    <row r="162" spans="1:5" hidden="1" x14ac:dyDescent="0.2">
      <c r="A162" t="s">
        <v>3950</v>
      </c>
      <c r="B162" t="str">
        <f>VLOOKUP(A162,Kickstarter!B:Q,2,0)</f>
        <v>Actors and actresses are needed to help me create a stage play. A stage play needs to be adapted from the book I wrote.</v>
      </c>
      <c r="C162">
        <f>VLOOKUP(A162,Kickstarter!B:Q,3,0)</f>
        <v>17600</v>
      </c>
      <c r="D162">
        <f>VLOOKUP(A162,Kickstarter!B:Q,4,0)</f>
        <v>0</v>
      </c>
      <c r="E162">
        <f>VLOOKUP(A162,Kickstarter!B:Q,15,0)</f>
        <v>0</v>
      </c>
    </row>
    <row r="163" spans="1:5" hidden="1" x14ac:dyDescent="0.2">
      <c r="A163" t="s">
        <v>3949</v>
      </c>
      <c r="B163" t="str">
        <f>VLOOKUP(A163,Kickstarter!B:Q,2,0)</f>
        <v>This is the story about dreams of the kindly clown who indulge in reverie to be a ballet dancer! Every act is a funny sentimental story</v>
      </c>
      <c r="C163">
        <f>VLOOKUP(A163,Kickstarter!B:Q,3,0)</f>
        <v>26000</v>
      </c>
      <c r="D163">
        <f>VLOOKUP(A163,Kickstarter!B:Q,4,0)</f>
        <v>25</v>
      </c>
      <c r="E163">
        <f>VLOOKUP(A163,Kickstarter!B:Q,15,0)</f>
        <v>25</v>
      </c>
    </row>
    <row r="164" spans="1:5" hidden="1" x14ac:dyDescent="0.2">
      <c r="A164" t="s">
        <v>3948</v>
      </c>
      <c r="B164" t="str">
        <f>VLOOKUP(A164,Kickstarter!B:Q,2,0)</f>
        <v>Set in Southern America â€œThe Divideâ€ is a stage play that touches on the issues that are forefront in America and the world.</v>
      </c>
      <c r="C164">
        <f>VLOOKUP(A164,Kickstarter!B:Q,3,0)</f>
        <v>200000</v>
      </c>
      <c r="D164">
        <f>VLOOKUP(A164,Kickstarter!B:Q,4,0)</f>
        <v>1</v>
      </c>
      <c r="E164">
        <f>VLOOKUP(A164,Kickstarter!B:Q,15,0)</f>
        <v>1</v>
      </c>
    </row>
    <row r="165" spans="1:5" hidden="1" x14ac:dyDescent="0.2">
      <c r="A165" t="s">
        <v>3947</v>
      </c>
      <c r="B165" t="str">
        <f>VLOOKUP(A165,Kickstarter!B:Q,2,0)</f>
        <v>With the Great Elephant Repertory we can reach those children who are perceived unreachable, educating them through performance art.</v>
      </c>
      <c r="C165">
        <f>VLOOKUP(A165,Kickstarter!B:Q,3,0)</f>
        <v>4000</v>
      </c>
      <c r="D165">
        <f>VLOOKUP(A165,Kickstarter!B:Q,4,0)</f>
        <v>25</v>
      </c>
      <c r="E165">
        <f>VLOOKUP(A165,Kickstarter!B:Q,15,0)</f>
        <v>25</v>
      </c>
    </row>
    <row r="166" spans="1:5" hidden="1" x14ac:dyDescent="0.2">
      <c r="A166" t="s">
        <v>3946</v>
      </c>
      <c r="B166" t="str">
        <f>VLOOKUP(A166,Kickstarter!B:Q,2,0)</f>
        <v>A brilliant project making a huge difference : a play about Climate Change and a series of panels on environmental and community issues</v>
      </c>
      <c r="C166">
        <f>VLOOKUP(A166,Kickstarter!B:Q,3,0)</f>
        <v>10000</v>
      </c>
      <c r="D166">
        <f>VLOOKUP(A166,Kickstarter!B:Q,4,0)</f>
        <v>1577</v>
      </c>
      <c r="E166">
        <f>VLOOKUP(A166,Kickstarter!B:Q,15,0)</f>
        <v>49.28</v>
      </c>
    </row>
    <row r="167" spans="1:5" hidden="1" x14ac:dyDescent="0.2">
      <c r="A167" t="s">
        <v>3945</v>
      </c>
      <c r="B167" t="str">
        <f>VLOOKUP(A167,Kickstarter!B:Q,2,0)</f>
        <v>A group of 12 friends, separated by time, space, state borders and oceans want to head to London for the adventure of a lifetime.</v>
      </c>
      <c r="C167">
        <f>VLOOKUP(A167,Kickstarter!B:Q,3,0)</f>
        <v>30000</v>
      </c>
      <c r="D167">
        <f>VLOOKUP(A167,Kickstarter!B:Q,4,0)</f>
        <v>0</v>
      </c>
      <c r="E167">
        <f>VLOOKUP(A167,Kickstarter!B:Q,15,0)</f>
        <v>0</v>
      </c>
    </row>
    <row r="168" spans="1:5" hidden="1" x14ac:dyDescent="0.2">
      <c r="A168" t="s">
        <v>3944</v>
      </c>
      <c r="B168" t="str">
        <f>VLOOKUP(A168,Kickstarter!B:Q,2,0)</f>
        <v>Soon to be known as one of the greatest gospel stage plays of all times. Great hit in New England and now we want to take  it on tour</v>
      </c>
      <c r="C168">
        <f>VLOOKUP(A168,Kickstarter!B:Q,3,0)</f>
        <v>3000</v>
      </c>
      <c r="D168">
        <f>VLOOKUP(A168,Kickstarter!B:Q,4,0)</f>
        <v>101</v>
      </c>
      <c r="E168">
        <f>VLOOKUP(A168,Kickstarter!B:Q,15,0)</f>
        <v>50.5</v>
      </c>
    </row>
    <row r="169" spans="1:5" hidden="1" x14ac:dyDescent="0.2">
      <c r="A169" t="s">
        <v>3943</v>
      </c>
      <c r="B169" t="str">
        <f>VLOOKUP(A169,Kickstarter!B:Q,2,0)</f>
        <v>Dr. Mecurio's is an original work of fantasy designed and written for the stage.</v>
      </c>
      <c r="C169">
        <f>VLOOKUP(A169,Kickstarter!B:Q,3,0)</f>
        <v>6000</v>
      </c>
      <c r="D169">
        <f>VLOOKUP(A169,Kickstarter!B:Q,4,0)</f>
        <v>195</v>
      </c>
      <c r="E169">
        <f>VLOOKUP(A169,Kickstarter!B:Q,15,0)</f>
        <v>39</v>
      </c>
    </row>
    <row r="170" spans="1:5" hidden="1" x14ac:dyDescent="0.2">
      <c r="A170" t="s">
        <v>3942</v>
      </c>
      <c r="B170" t="str">
        <f>VLOOKUP(A170,Kickstarter!B:Q,2,0)</f>
        <v>We do a theatre camp for kids every summer doing parady shows of diff stories for kids to learn theater. This year is Star Wars Parody.</v>
      </c>
      <c r="C170">
        <f>VLOOKUP(A170,Kickstarter!B:Q,3,0)</f>
        <v>2000</v>
      </c>
      <c r="D170">
        <f>VLOOKUP(A170,Kickstarter!B:Q,4,0)</f>
        <v>5</v>
      </c>
      <c r="E170">
        <f>VLOOKUP(A170,Kickstarter!B:Q,15,0)</f>
        <v>5</v>
      </c>
    </row>
    <row r="171" spans="1:5" hidden="1" x14ac:dyDescent="0.2">
      <c r="A171" t="s">
        <v>3941</v>
      </c>
      <c r="B171" t="str">
        <f>VLOOKUP(A171,Kickstarter!B:Q,2,0)</f>
        <v>My project is to finish writing all 38 of Shakespeare's Plays into shortened 15-20 minute Shortened versions and publish them in 1 year</v>
      </c>
      <c r="C171">
        <f>VLOOKUP(A171,Kickstarter!B:Q,3,0)</f>
        <v>5000</v>
      </c>
      <c r="D171">
        <f>VLOOKUP(A171,Kickstarter!B:Q,4,0)</f>
        <v>0</v>
      </c>
      <c r="E171">
        <f>VLOOKUP(A171,Kickstarter!B:Q,15,0)</f>
        <v>0</v>
      </c>
    </row>
    <row r="172" spans="1:5" hidden="1" x14ac:dyDescent="0.2">
      <c r="A172" t="s">
        <v>3940</v>
      </c>
      <c r="B172" t="str">
        <f>VLOOKUP(A172,Kickstarter!B:Q,2,0)</f>
        <v>Field Trip Theatre has  commissioned Alexandra Petri to write a world premiere play set in DC , "The Scrum",</v>
      </c>
      <c r="C172">
        <f>VLOOKUP(A172,Kickstarter!B:Q,3,0)</f>
        <v>5000</v>
      </c>
      <c r="D172">
        <f>VLOOKUP(A172,Kickstarter!B:Q,4,0)</f>
        <v>1782</v>
      </c>
      <c r="E172">
        <f>VLOOKUP(A172,Kickstarter!B:Q,15,0)</f>
        <v>137.08000000000001</v>
      </c>
    </row>
    <row r="173" spans="1:5" hidden="1" x14ac:dyDescent="0.2">
      <c r="A173" t="s">
        <v>3939</v>
      </c>
      <c r="B173" t="str">
        <f>VLOOKUP(A173,Kickstarter!B:Q,2,0)</f>
        <v>In the 30's, two brothers, Benny and Phil, who go to the Arizona desert to be extras in a huge Biblical epic. Riotous comedy!</v>
      </c>
      <c r="C173">
        <f>VLOOKUP(A173,Kickstarter!B:Q,3,0)</f>
        <v>1200</v>
      </c>
      <c r="D173">
        <f>VLOOKUP(A173,Kickstarter!B:Q,4,0)</f>
        <v>0</v>
      </c>
      <c r="E173">
        <f>VLOOKUP(A173,Kickstarter!B:Q,15,0)</f>
        <v>0</v>
      </c>
    </row>
    <row r="174" spans="1:5" hidden="1" x14ac:dyDescent="0.2">
      <c r="A174" t="s">
        <v>3938</v>
      </c>
      <c r="B174" t="str">
        <f>VLOOKUP(A174,Kickstarter!B:Q,2,0)</f>
        <v>Help produce "Boseman and Lena" by Athol Fugard.
Celebrate 18 years of Service to Arts and Community, 2nd Show of a 7th Season in NOLA!</v>
      </c>
      <c r="C174">
        <f>VLOOKUP(A174,Kickstarter!B:Q,3,0)</f>
        <v>5500</v>
      </c>
      <c r="D174">
        <f>VLOOKUP(A174,Kickstarter!B:Q,4,0)</f>
        <v>50</v>
      </c>
      <c r="E174">
        <f>VLOOKUP(A174,Kickstarter!B:Q,15,0)</f>
        <v>25</v>
      </c>
    </row>
    <row r="175" spans="1:5" hidden="1" x14ac:dyDescent="0.2">
      <c r="A175" t="s">
        <v>3937</v>
      </c>
      <c r="B175" t="str">
        <f>VLOOKUP(A175,Kickstarter!B:Q,2,0)</f>
        <v>A Stage Play that will bring you to the edge of your seat , leave you thinkin and will also have you laughing while enjoyin the talent</v>
      </c>
      <c r="C175">
        <f>VLOOKUP(A175,Kickstarter!B:Q,3,0)</f>
        <v>5000</v>
      </c>
      <c r="D175">
        <f>VLOOKUP(A175,Kickstarter!B:Q,4,0)</f>
        <v>11</v>
      </c>
      <c r="E175">
        <f>VLOOKUP(A175,Kickstarter!B:Q,15,0)</f>
        <v>5.5</v>
      </c>
    </row>
    <row r="176" spans="1:5" hidden="1" x14ac:dyDescent="0.2">
      <c r="A176" t="s">
        <v>3936</v>
      </c>
      <c r="B176" t="str">
        <f>VLOOKUP(A176,Kickstarter!B:Q,2,0)</f>
        <v>'Potter.' is a parody of the popular Harry Potter series allowing aspiring actors a chance to work in a professional production.</v>
      </c>
      <c r="C176">
        <f>VLOOKUP(A176,Kickstarter!B:Q,3,0)</f>
        <v>5000</v>
      </c>
      <c r="D176">
        <f>VLOOKUP(A176,Kickstarter!B:Q,4,0)</f>
        <v>5</v>
      </c>
      <c r="E176">
        <f>VLOOKUP(A176,Kickstarter!B:Q,15,0)</f>
        <v>5</v>
      </c>
    </row>
    <row r="177" spans="1:5" hidden="1" x14ac:dyDescent="0.2">
      <c r="A177" t="s">
        <v>3935</v>
      </c>
      <c r="B177" t="str">
        <f>VLOOKUP(A177,Kickstarter!B:Q,2,0)</f>
        <v>We Kickstarted Broken Alley Theatre in the summer of 2013. It's been an amazing two years. This year, BATx goes bigger than ever.</v>
      </c>
      <c r="C177">
        <f>VLOOKUP(A177,Kickstarter!B:Q,3,0)</f>
        <v>3255</v>
      </c>
      <c r="D177">
        <f>VLOOKUP(A177,Kickstarter!B:Q,4,0)</f>
        <v>397</v>
      </c>
      <c r="E177">
        <f>VLOOKUP(A177,Kickstarter!B:Q,15,0)</f>
        <v>79.400000000000006</v>
      </c>
    </row>
    <row r="178" spans="1:5" hidden="1" x14ac:dyDescent="0.2">
      <c r="A178" t="s">
        <v>3934</v>
      </c>
      <c r="B178" t="str">
        <f>VLOOKUP(A178,Kickstarter!B:Q,2,0)</f>
        <v>Support the artists of the new play FEVER: a story of love, friendship and sonnets. Donate to help us develop this production!</v>
      </c>
      <c r="C178">
        <f>VLOOKUP(A178,Kickstarter!B:Q,3,0)</f>
        <v>2885</v>
      </c>
      <c r="D178">
        <f>VLOOKUP(A178,Kickstarter!B:Q,4,0)</f>
        <v>2485</v>
      </c>
      <c r="E178">
        <f>VLOOKUP(A178,Kickstarter!B:Q,15,0)</f>
        <v>248.5</v>
      </c>
    </row>
    <row r="179" spans="1:5" hidden="1" x14ac:dyDescent="0.2">
      <c r="A179" t="s">
        <v>3933</v>
      </c>
      <c r="B179" t="str">
        <f>VLOOKUP(A179,Kickstarter!B:Q,2,0)</f>
        <v>This stage play is a true story about one woman's fight against breast cancer while still having to deal with the adversities of life.</v>
      </c>
      <c r="C179">
        <f>VLOOKUP(A179,Kickstarter!B:Q,3,0)</f>
        <v>20000</v>
      </c>
      <c r="D179">
        <f>VLOOKUP(A179,Kickstarter!B:Q,4,0)</f>
        <v>0</v>
      </c>
      <c r="E179">
        <f>VLOOKUP(A179,Kickstarter!B:Q,15,0)</f>
        <v>0</v>
      </c>
    </row>
    <row r="180" spans="1:5" hidden="1" x14ac:dyDescent="0.2">
      <c r="A180" t="s">
        <v>3932</v>
      </c>
      <c r="B180" t="str">
        <f>VLOOKUP(A180,Kickstarter!B:Q,2,0)</f>
        <v>Forgotten composer, virtuoso pianist, actor, and activist.
I'm hoping to produce my play which explores Julius's life and music.</v>
      </c>
      <c r="C180">
        <f>VLOOKUP(A180,Kickstarter!B:Q,3,0)</f>
        <v>3000</v>
      </c>
      <c r="D180">
        <f>VLOOKUP(A180,Kickstarter!B:Q,4,0)</f>
        <v>1315</v>
      </c>
      <c r="E180">
        <f>VLOOKUP(A180,Kickstarter!B:Q,15,0)</f>
        <v>57.17</v>
      </c>
    </row>
    <row r="181" spans="1:5" hidden="1" x14ac:dyDescent="0.2">
      <c r="A181" t="s">
        <v>3931</v>
      </c>
      <c r="B181" t="str">
        <f>VLOOKUP(A181,Kickstarter!B:Q,2,0)</f>
        <v>Lost youth and lost souls struggle to find meaning amid dingy basements, vanishing malls, and a bleak Midwestern summer.</v>
      </c>
      <c r="C181">
        <f>VLOOKUP(A181,Kickstarter!B:Q,3,0)</f>
        <v>5000</v>
      </c>
      <c r="D181">
        <f>VLOOKUP(A181,Kickstarter!B:Q,4,0)</f>
        <v>550</v>
      </c>
      <c r="E181">
        <f>VLOOKUP(A181,Kickstarter!B:Q,15,0)</f>
        <v>45.83</v>
      </c>
    </row>
    <row r="182" spans="1:5" hidden="1" x14ac:dyDescent="0.2">
      <c r="A182" t="s">
        <v>3930</v>
      </c>
      <c r="B182" t="str">
        <f>VLOOKUP(A182,Kickstarter!B:Q,2,0)</f>
        <v>Presenting the complete three part of writer/director Ty Foard's "A King's Story" ...a dramatic artistic one director play festival</v>
      </c>
      <c r="C182">
        <f>VLOOKUP(A182,Kickstarter!B:Q,3,0)</f>
        <v>7000</v>
      </c>
      <c r="D182">
        <f>VLOOKUP(A182,Kickstarter!B:Q,4,0)</f>
        <v>1102</v>
      </c>
      <c r="E182">
        <f>VLOOKUP(A182,Kickstarter!B:Q,15,0)</f>
        <v>91.83</v>
      </c>
    </row>
    <row r="183" spans="1:5" hidden="1" x14ac:dyDescent="0.2">
      <c r="A183" t="s">
        <v>3929</v>
      </c>
      <c r="B183" t="str">
        <f>VLOOKUP(A183,Kickstarter!B:Q,2,0)</f>
        <v>Audience tell stories from their life chooses the improv actors to re-enact the story on the spot via song, dance and theatrics.</v>
      </c>
      <c r="C183">
        <f>VLOOKUP(A183,Kickstarter!B:Q,3,0)</f>
        <v>12000</v>
      </c>
      <c r="D183">
        <f>VLOOKUP(A183,Kickstarter!B:Q,4,0)</f>
        <v>1</v>
      </c>
      <c r="E183">
        <f>VLOOKUP(A183,Kickstarter!B:Q,15,0)</f>
        <v>1</v>
      </c>
    </row>
    <row r="184" spans="1:5" hidden="1" x14ac:dyDescent="0.2">
      <c r="A184" t="s">
        <v>3928</v>
      </c>
      <c r="B184" t="str">
        <f>VLOOKUP(A184,Kickstarter!B:Q,2,0)</f>
        <v>An original stage play designed to bring to light the long-term effects on adult survivors of childhood sexual abuse. We do survive!</v>
      </c>
      <c r="C184">
        <f>VLOOKUP(A184,Kickstarter!B:Q,3,0)</f>
        <v>8000</v>
      </c>
      <c r="D184">
        <f>VLOOKUP(A184,Kickstarter!B:Q,4,0)</f>
        <v>0</v>
      </c>
      <c r="E184">
        <f>VLOOKUP(A184,Kickstarter!B:Q,15,0)</f>
        <v>0</v>
      </c>
    </row>
    <row r="185" spans="1:5" hidden="1" x14ac:dyDescent="0.2">
      <c r="A185" t="s">
        <v>3927</v>
      </c>
      <c r="B185" t="str">
        <f>VLOOKUP(A185,Kickstarter!B:Q,2,0)</f>
        <v>We are a new and exciting semi-pro  theatre company who will support &amp; hire local actors &amp; writers in Brisbane &amp; Queensland.</v>
      </c>
      <c r="C185">
        <f>VLOOKUP(A185,Kickstarter!B:Q,3,0)</f>
        <v>10000</v>
      </c>
      <c r="D185">
        <f>VLOOKUP(A185,Kickstarter!B:Q,4,0)</f>
        <v>0</v>
      </c>
      <c r="E185">
        <f>VLOOKUP(A185,Kickstarter!B:Q,15,0)</f>
        <v>0</v>
      </c>
    </row>
    <row r="186" spans="1:5" hidden="1" x14ac:dyDescent="0.2">
      <c r="A186" t="s">
        <v>3926</v>
      </c>
      <c r="B186" t="str">
        <f>VLOOKUP(A186,Kickstarter!B:Q,2,0)</f>
        <v>We need to raise funds to bring this elaborate production to life with special FX makeup, highly detailed sets, and costumes.</v>
      </c>
      <c r="C186">
        <f>VLOOKUP(A186,Kickstarter!B:Q,3,0)</f>
        <v>20000</v>
      </c>
      <c r="D186">
        <f>VLOOKUP(A186,Kickstarter!B:Q,4,0)</f>
        <v>453</v>
      </c>
      <c r="E186">
        <f>VLOOKUP(A186,Kickstarter!B:Q,15,0)</f>
        <v>32.36</v>
      </c>
    </row>
    <row r="187" spans="1:5" hidden="1" x14ac:dyDescent="0.2">
      <c r="A187" t="s">
        <v>3925</v>
      </c>
      <c r="B187" t="str">
        <f>VLOOKUP(A187,Kickstarter!B:Q,2,0)</f>
        <v>"Charm" class is in session! Mama Darleena, a transgender African-American woman, shares rules for etiquette with her LGBTQ students.</v>
      </c>
      <c r="C187">
        <f>VLOOKUP(A187,Kickstarter!B:Q,3,0)</f>
        <v>5000</v>
      </c>
      <c r="D187">
        <f>VLOOKUP(A187,Kickstarter!B:Q,4,0)</f>
        <v>651</v>
      </c>
      <c r="E187">
        <f>VLOOKUP(A187,Kickstarter!B:Q,15,0)</f>
        <v>93</v>
      </c>
    </row>
    <row r="188" spans="1:5" hidden="1" x14ac:dyDescent="0.2">
      <c r="A188" t="s">
        <v>3924</v>
      </c>
      <c r="B188" t="str">
        <f>VLOOKUP(A188,Kickstarter!B:Q,2,0)</f>
        <v>Brand new graduate theater company 'FMP Theatre' proudly presents the definitive WW1 play, Journey's End, with a little help from you.</v>
      </c>
      <c r="C188">
        <f>VLOOKUP(A188,Kickstarter!B:Q,3,0)</f>
        <v>2500</v>
      </c>
      <c r="D188">
        <f>VLOOKUP(A188,Kickstarter!B:Q,4,0)</f>
        <v>25</v>
      </c>
      <c r="E188">
        <f>VLOOKUP(A188,Kickstarter!B:Q,15,0)</f>
        <v>12.5</v>
      </c>
    </row>
    <row r="189" spans="1:5" hidden="1" x14ac:dyDescent="0.2">
      <c r="A189" t="s">
        <v>3923</v>
      </c>
      <c r="B189" t="str">
        <f>VLOOKUP(A189,Kickstarter!B:Q,2,0)</f>
        <v>Producing syllabus-relevant theatre targeted to HSC students on the NSW Central Coast</v>
      </c>
      <c r="C189">
        <f>VLOOKUP(A189,Kickstarter!B:Q,3,0)</f>
        <v>5000</v>
      </c>
      <c r="D189">
        <f>VLOOKUP(A189,Kickstarter!B:Q,4,0)</f>
        <v>15</v>
      </c>
      <c r="E189">
        <f>VLOOKUP(A189,Kickstarter!B:Q,15,0)</f>
        <v>15</v>
      </c>
    </row>
    <row r="190" spans="1:5" hidden="1" x14ac:dyDescent="0.2">
      <c r="A190" t="s">
        <v>3922</v>
      </c>
      <c r="B190" t="str">
        <f>VLOOKUP(A190,Kickstarter!B:Q,2,0)</f>
        <v>Help Save High School Theater Program
Your donations will be used to purchase props, build sets, and costumes.</v>
      </c>
      <c r="C190">
        <f>VLOOKUP(A190,Kickstarter!B:Q,3,0)</f>
        <v>150</v>
      </c>
      <c r="D190">
        <f>VLOOKUP(A190,Kickstarter!B:Q,4,0)</f>
        <v>15</v>
      </c>
      <c r="E190">
        <f>VLOOKUP(A190,Kickstarter!B:Q,15,0)</f>
        <v>5</v>
      </c>
    </row>
    <row r="191" spans="1:5" hidden="1" x14ac:dyDescent="0.2">
      <c r="A191" t="s">
        <v>3921</v>
      </c>
      <c r="B191" t="str">
        <f>VLOOKUP(A191,Kickstarter!B:Q,2,0)</f>
        <v>Help Comedy Illusionist Reggie Rice spread the magic of laughter as he takes his award-winning illusion show to a town near you!</v>
      </c>
      <c r="C191">
        <f>VLOOKUP(A191,Kickstarter!B:Q,3,0)</f>
        <v>15000</v>
      </c>
      <c r="D191">
        <f>VLOOKUP(A191,Kickstarter!B:Q,4,0)</f>
        <v>2290</v>
      </c>
      <c r="E191">
        <f>VLOOKUP(A191,Kickstarter!B:Q,15,0)</f>
        <v>57.25</v>
      </c>
    </row>
    <row r="192" spans="1:5" hidden="1" x14ac:dyDescent="0.2">
      <c r="A192" t="s">
        <v>3920</v>
      </c>
      <c r="B192" t="str">
        <f>VLOOKUP(A192,Kickstarter!B:Q,2,0)</f>
        <v>Eleanor Roosevelt: Passionate campaigner for human rights, champion for peace, staunch supporter of FDR's policies, betrayed wife.</v>
      </c>
      <c r="C192">
        <f>VLOOKUP(A192,Kickstarter!B:Q,3,0)</f>
        <v>11500</v>
      </c>
      <c r="D192">
        <f>VLOOKUP(A192,Kickstarter!B:Q,4,0)</f>
        <v>1384</v>
      </c>
      <c r="E192">
        <f>VLOOKUP(A192,Kickstarter!B:Q,15,0)</f>
        <v>81.41</v>
      </c>
    </row>
    <row r="193" spans="1:5" hidden="1" x14ac:dyDescent="0.2">
      <c r="A193" t="s">
        <v>3919</v>
      </c>
      <c r="B193" t="str">
        <f>VLOOKUP(A193,Kickstarter!B:Q,2,0)</f>
        <v>TDPF is a play about a woman named Lisa who devotes her life to her marriage and ministry â€”since it is a woman place says her husband.</v>
      </c>
      <c r="C193">
        <f>VLOOKUP(A193,Kickstarter!B:Q,3,0)</f>
        <v>750</v>
      </c>
      <c r="D193">
        <f>VLOOKUP(A193,Kickstarter!B:Q,4,0)</f>
        <v>61</v>
      </c>
      <c r="E193">
        <f>VLOOKUP(A193,Kickstarter!B:Q,15,0)</f>
        <v>10.17</v>
      </c>
    </row>
    <row r="194" spans="1:5" hidden="1" x14ac:dyDescent="0.2">
      <c r="A194" t="s">
        <v>3918</v>
      </c>
      <c r="B194" t="str">
        <f>VLOOKUP(A194,Kickstarter!B:Q,2,0)</f>
        <v>CLTC are crowdfunding for our latest production - Joe Calarco's brilliant adaptation of Shakespeare's most loved tragedy.</v>
      </c>
      <c r="C194">
        <f>VLOOKUP(A194,Kickstarter!B:Q,3,0)</f>
        <v>3000</v>
      </c>
      <c r="D194">
        <f>VLOOKUP(A194,Kickstarter!B:Q,4,0)</f>
        <v>0</v>
      </c>
      <c r="E194">
        <f>VLOOKUP(A194,Kickstarter!B:Q,15,0)</f>
        <v>0</v>
      </c>
    </row>
    <row r="195" spans="1:5" hidden="1" x14ac:dyDescent="0.2">
      <c r="A195" t="s">
        <v>3917</v>
      </c>
      <c r="B195" t="str">
        <f>VLOOKUP(A195,Kickstarter!B:Q,2,0)</f>
        <v>An enthralling tale charting the ecstasies and tragedies behind the seven white masks of centenarian clown,Scaramouche Jones.</v>
      </c>
      <c r="C195">
        <f>VLOOKUP(A195,Kickstarter!B:Q,3,0)</f>
        <v>2500</v>
      </c>
      <c r="D195">
        <f>VLOOKUP(A195,Kickstarter!B:Q,4,0)</f>
        <v>135</v>
      </c>
      <c r="E195">
        <f>VLOOKUP(A195,Kickstarter!B:Q,15,0)</f>
        <v>45</v>
      </c>
    </row>
    <row r="196" spans="1:5" hidden="1" x14ac:dyDescent="0.2">
      <c r="A196" t="s">
        <v>3916</v>
      </c>
      <c r="B196" t="str">
        <f>VLOOKUP(A196,Kickstarter!B:Q,2,0)</f>
        <v>Two sisters living in a Cornish seaside town attempt to hide and escape from a life- circle of deceit, abuse, incest and revenge.</v>
      </c>
      <c r="C196">
        <f>VLOOKUP(A196,Kickstarter!B:Q,3,0)</f>
        <v>5000</v>
      </c>
      <c r="D196">
        <f>VLOOKUP(A196,Kickstarter!B:Q,4,0)</f>
        <v>90</v>
      </c>
      <c r="E196">
        <f>VLOOKUP(A196,Kickstarter!B:Q,15,0)</f>
        <v>30</v>
      </c>
    </row>
    <row r="197" spans="1:5" hidden="1" x14ac:dyDescent="0.2">
      <c r="A197" t="s">
        <v>3915</v>
      </c>
      <c r="B197" t="str">
        <f>VLOOKUP(A197,Kickstarter!B:Q,2,0)</f>
        <v>A fantastic new comedy coming to the West End 2014.  An Alan Ayckbourn meets Richard Curtis style comedy. Who knew singing was therapy!</v>
      </c>
      <c r="C197">
        <f>VLOOKUP(A197,Kickstarter!B:Q,3,0)</f>
        <v>60000</v>
      </c>
      <c r="D197">
        <f>VLOOKUP(A197,Kickstarter!B:Q,4,0)</f>
        <v>120</v>
      </c>
      <c r="E197">
        <f>VLOOKUP(A197,Kickstarter!B:Q,15,0)</f>
        <v>40</v>
      </c>
    </row>
    <row r="198" spans="1:5" hidden="1" x14ac:dyDescent="0.2">
      <c r="A198" t="s">
        <v>3914</v>
      </c>
      <c r="B198" t="str">
        <f>VLOOKUP(A198,Kickstarter!B:Q,2,0)</f>
        <v>We place the actors and script to the fore, with productions stripped down to barest level, aiming to make theatre accessible.</v>
      </c>
      <c r="C198">
        <f>VLOOKUP(A198,Kickstarter!B:Q,3,0)</f>
        <v>3500</v>
      </c>
      <c r="D198">
        <f>VLOOKUP(A198,Kickstarter!B:Q,4,0)</f>
        <v>10</v>
      </c>
      <c r="E198">
        <f>VLOOKUP(A198,Kickstarter!B:Q,15,0)</f>
        <v>10</v>
      </c>
    </row>
    <row r="199" spans="1:5" hidden="1" x14ac:dyDescent="0.2">
      <c r="A199" t="s">
        <v>3913</v>
      </c>
      <c r="B199" t="str">
        <f>VLOOKUP(A199,Kickstarter!B:Q,2,0)</f>
        <v>We're a small group of University students who need a little help making our final exam production the best product possible.</v>
      </c>
      <c r="C199">
        <f>VLOOKUP(A199,Kickstarter!B:Q,3,0)</f>
        <v>2000</v>
      </c>
      <c r="D199">
        <f>VLOOKUP(A199,Kickstarter!B:Q,4,0)</f>
        <v>0</v>
      </c>
      <c r="E199">
        <f>VLOOKUP(A199,Kickstarter!B:Q,15,0)</f>
        <v>0</v>
      </c>
    </row>
    <row r="200" spans="1:5" hidden="1" x14ac:dyDescent="0.2">
      <c r="A200" t="s">
        <v>3912</v>
      </c>
      <c r="B200" t="str">
        <f>VLOOKUP(A200,Kickstarter!B:Q,2,0)</f>
        <v>Following the enormous success of Hardcross, we are looking for new ways to bring this wonderful play to a wider audience.</v>
      </c>
      <c r="C200">
        <f>VLOOKUP(A200,Kickstarter!B:Q,3,0)</f>
        <v>1500</v>
      </c>
      <c r="D200">
        <f>VLOOKUP(A200,Kickstarter!B:Q,4,0)</f>
        <v>5</v>
      </c>
      <c r="E200">
        <f>VLOOKUP(A200,Kickstarter!B:Q,15,0)</f>
        <v>5</v>
      </c>
    </row>
    <row r="201" spans="1:5" hidden="1" x14ac:dyDescent="0.2">
      <c r="A201" t="s">
        <v>3911</v>
      </c>
      <c r="B201" t="str">
        <f>VLOOKUP(A201,Kickstarter!B:Q,2,0)</f>
        <v>Bots &amp; Barrals and StoneCrabs Theatre are excited to present the UK premiere of Guillem Clua's powerful Catalan drama Skin in Flames.</v>
      </c>
      <c r="C201">
        <f>VLOOKUP(A201,Kickstarter!B:Q,3,0)</f>
        <v>2500</v>
      </c>
      <c r="D201">
        <f>VLOOKUP(A201,Kickstarter!B:Q,4,0)</f>
        <v>909</v>
      </c>
      <c r="E201">
        <f>VLOOKUP(A201,Kickstarter!B:Q,15,0)</f>
        <v>33.67</v>
      </c>
    </row>
    <row r="202" spans="1:5" hidden="1" x14ac:dyDescent="0.2">
      <c r="A202" t="s">
        <v>3910</v>
      </c>
      <c r="B202" t="str">
        <f>VLOOKUP(A202,Kickstarter!B:Q,2,0)</f>
        <v>â€œNo amount of fire or freshness can challenge what a man will store up in his ghostly heart.â€ â€“ The Great Gatsby</v>
      </c>
      <c r="C202">
        <f>VLOOKUP(A202,Kickstarter!B:Q,3,0)</f>
        <v>10000</v>
      </c>
      <c r="D202">
        <f>VLOOKUP(A202,Kickstarter!B:Q,4,0)</f>
        <v>1000</v>
      </c>
      <c r="E202">
        <f>VLOOKUP(A202,Kickstarter!B:Q,15,0)</f>
        <v>142.86000000000001</v>
      </c>
    </row>
    <row r="203" spans="1:5" hidden="1" x14ac:dyDescent="0.2">
      <c r="A203" t="s">
        <v>3909</v>
      </c>
      <c r="B203" t="str">
        <f>VLOOKUP(A203,Kickstarter!B:Q,2,0)</f>
        <v>Producing &amp; directing Jake's Women by Neil Simon opening July 9 and running through July 26 for Sonoma Arts Live</v>
      </c>
      <c r="C203">
        <f>VLOOKUP(A203,Kickstarter!B:Q,3,0)</f>
        <v>15000</v>
      </c>
      <c r="D203">
        <f>VLOOKUP(A203,Kickstarter!B:Q,4,0)</f>
        <v>1</v>
      </c>
      <c r="E203">
        <f>VLOOKUP(A203,Kickstarter!B:Q,15,0)</f>
        <v>1</v>
      </c>
    </row>
    <row r="204" spans="1:5" hidden="1" x14ac:dyDescent="0.2">
      <c r="A204" t="s">
        <v>3908</v>
      </c>
      <c r="B204" t="str">
        <f>VLOOKUP(A204,Kickstarter!B:Q,2,0)</f>
        <v>â€˜Ministers of Graceâ€™ imagines what the movie Ghostbusters would be like if written by William Shakespeare.</v>
      </c>
      <c r="C204">
        <f>VLOOKUP(A204,Kickstarter!B:Q,3,0)</f>
        <v>8000</v>
      </c>
      <c r="D204">
        <f>VLOOKUP(A204,Kickstarter!B:Q,4,0)</f>
        <v>2993</v>
      </c>
      <c r="E204">
        <f>VLOOKUP(A204,Kickstarter!B:Q,15,0)</f>
        <v>83.14</v>
      </c>
    </row>
    <row r="205" spans="1:5" hidden="1" x14ac:dyDescent="0.2">
      <c r="A205" t="s">
        <v>3907</v>
      </c>
      <c r="B205" t="str">
        <f>VLOOKUP(A205,Kickstarter!B:Q,2,0)</f>
        <v>Join Sherlock Holmes and Dr. Watson as the first adventure together is dramatized live on-stage!  The game is afoot!</v>
      </c>
      <c r="C205">
        <f>VLOOKUP(A205,Kickstarter!B:Q,3,0)</f>
        <v>6000</v>
      </c>
      <c r="D205">
        <f>VLOOKUP(A205,Kickstarter!B:Q,4,0)</f>
        <v>185</v>
      </c>
      <c r="E205">
        <f>VLOOKUP(A205,Kickstarter!B:Q,15,0)</f>
        <v>61.67</v>
      </c>
    </row>
    <row r="206" spans="1:5" hidden="1" x14ac:dyDescent="0.2">
      <c r="A206" t="s">
        <v>3906</v>
      </c>
      <c r="B206" t="str">
        <f>VLOOKUP(A206,Kickstarter!B:Q,2,0)</f>
        <v>I am trying to put on a gospel comedy stage play that is full of laughter and life lessons as well that will change your life forever,</v>
      </c>
      <c r="C206">
        <f>VLOOKUP(A206,Kickstarter!B:Q,3,0)</f>
        <v>60000</v>
      </c>
      <c r="D206">
        <f>VLOOKUP(A206,Kickstarter!B:Q,4,0)</f>
        <v>135</v>
      </c>
      <c r="E206">
        <f>VLOOKUP(A206,Kickstarter!B:Q,15,0)</f>
        <v>33.75</v>
      </c>
    </row>
    <row r="207" spans="1:5" hidden="1" x14ac:dyDescent="0.2">
      <c r="A207" t="s">
        <v>3905</v>
      </c>
      <c r="B207" t="str">
        <f>VLOOKUP(A207,Kickstarter!B:Q,2,0)</f>
        <v>Death splits apart twin brothers in a questionable car accident. They shared dreams, and now they must share trials in the unknown.</v>
      </c>
      <c r="C207">
        <f>VLOOKUP(A207,Kickstarter!B:Q,3,0)</f>
        <v>750</v>
      </c>
      <c r="D207">
        <f>VLOOKUP(A207,Kickstarter!B:Q,4,0)</f>
        <v>65</v>
      </c>
      <c r="E207">
        <f>VLOOKUP(A207,Kickstarter!B:Q,15,0)</f>
        <v>16.25</v>
      </c>
    </row>
    <row r="208" spans="1:5" hidden="1" x14ac:dyDescent="0.2">
      <c r="A208" t="s">
        <v>3904</v>
      </c>
      <c r="B208" t="str">
        <f>VLOOKUP(A208,Kickstarter!B:Q,2,0)</f>
        <v>Burqa&amp;Rifle dramatizes the  encounter between two women -- a vigilante and a convert to Islam.</v>
      </c>
      <c r="C208">
        <f>VLOOKUP(A208,Kickstarter!B:Q,3,0)</f>
        <v>1000</v>
      </c>
      <c r="D208">
        <f>VLOOKUP(A208,Kickstarter!B:Q,4,0)</f>
        <v>153</v>
      </c>
      <c r="E208">
        <f>VLOOKUP(A208,Kickstarter!B:Q,15,0)</f>
        <v>38.25</v>
      </c>
    </row>
    <row r="209" spans="1:5" hidden="1" x14ac:dyDescent="0.2">
      <c r="A209" t="s">
        <v>3903</v>
      </c>
      <c r="B209" t="str">
        <f>VLOOKUP(A209,Kickstarter!B:Q,2,0)</f>
        <v>We will workshop, stage and develop new writing, devised work and adaptations. A joyful leap into the possibilities of an idea!</v>
      </c>
      <c r="C209">
        <f>VLOOKUP(A209,Kickstarter!B:Q,3,0)</f>
        <v>1500</v>
      </c>
      <c r="D209">
        <f>VLOOKUP(A209,Kickstarter!B:Q,4,0)</f>
        <v>1010</v>
      </c>
      <c r="E209">
        <f>VLOOKUP(A209,Kickstarter!B:Q,15,0)</f>
        <v>63.13</v>
      </c>
    </row>
    <row r="210" spans="1:5" hidden="1" x14ac:dyDescent="0.2">
      <c r="A210" t="s">
        <v>3902</v>
      </c>
      <c r="B210" t="str">
        <f>VLOOKUP(A210,Kickstarter!B:Q,2,0)</f>
        <v>"STAIRCASES" is a piece of collaborative new writing exploring 'L'esprit de l'escalier', or the conversations you wish you could have.</v>
      </c>
      <c r="C210">
        <f>VLOOKUP(A210,Kickstarter!B:Q,3,0)</f>
        <v>1500</v>
      </c>
      <c r="D210">
        <f>VLOOKUP(A210,Kickstarter!B:Q,4,0)</f>
        <v>173</v>
      </c>
      <c r="E210">
        <f>VLOOKUP(A210,Kickstarter!B:Q,15,0)</f>
        <v>24.71</v>
      </c>
    </row>
    <row r="211" spans="1:5" hidden="1" x14ac:dyDescent="0.2">
      <c r="A211" t="s">
        <v>3901</v>
      </c>
      <c r="B211" t="str">
        <f>VLOOKUP(A211,Kickstarter!B:Q,2,0)</f>
        <v>A play that will cover 4000 years of black history.</v>
      </c>
      <c r="C211">
        <f>VLOOKUP(A211,Kickstarter!B:Q,3,0)</f>
        <v>10000</v>
      </c>
      <c r="D211">
        <f>VLOOKUP(A211,Kickstarter!B:Q,4,0)</f>
        <v>3</v>
      </c>
      <c r="E211">
        <f>VLOOKUP(A211,Kickstarter!B:Q,15,0)</f>
        <v>1.5</v>
      </c>
    </row>
    <row r="212" spans="1:5" hidden="1" x14ac:dyDescent="0.2">
      <c r="A212" t="s">
        <v>3900</v>
      </c>
      <c r="B212" t="str">
        <f>VLOOKUP(A212,Kickstarter!B:Q,2,0)</f>
        <v>Based on the novel â€œKnow Thy Lawâ€, this powerful play gives the insight and understanding of the power of knowing the law of the land.</v>
      </c>
      <c r="C212">
        <f>VLOOKUP(A212,Kickstarter!B:Q,3,0)</f>
        <v>1500</v>
      </c>
      <c r="D212">
        <f>VLOOKUP(A212,Kickstarter!B:Q,4,0)</f>
        <v>0</v>
      </c>
      <c r="E212">
        <f>VLOOKUP(A212,Kickstarter!B:Q,15,0)</f>
        <v>0</v>
      </c>
    </row>
    <row r="213" spans="1:5" hidden="1" x14ac:dyDescent="0.2">
      <c r="A213" t="s">
        <v>3899</v>
      </c>
      <c r="B213" t="str">
        <f>VLOOKUP(A213,Kickstarter!B:Q,2,0)</f>
        <v>Love, Sex and Apps is a double bill exploring the way in which we are both connected and disconnected with those around us.</v>
      </c>
      <c r="C213">
        <f>VLOOKUP(A213,Kickstarter!B:Q,3,0)</f>
        <v>3000</v>
      </c>
      <c r="D213">
        <f>VLOOKUP(A213,Kickstarter!B:Q,4,0)</f>
        <v>1465</v>
      </c>
      <c r="E213">
        <f>VLOOKUP(A213,Kickstarter!B:Q,15,0)</f>
        <v>47.26</v>
      </c>
    </row>
    <row r="214" spans="1:5" hidden="1" x14ac:dyDescent="0.2">
      <c r="A214" t="s">
        <v>3898</v>
      </c>
      <c r="B214" t="str">
        <f>VLOOKUP(A214,Kickstarter!B:Q,2,0)</f>
        <v>"De Lewe" deals with the critical issues within today's youth. It reminds us that standing together is stronger than falling apart.</v>
      </c>
      <c r="C214">
        <f>VLOOKUP(A214,Kickstarter!B:Q,3,0)</f>
        <v>3000</v>
      </c>
      <c r="D214">
        <f>VLOOKUP(A214,Kickstarter!B:Q,4,0)</f>
        <v>25</v>
      </c>
      <c r="E214">
        <f>VLOOKUP(A214,Kickstarter!B:Q,15,0)</f>
        <v>25</v>
      </c>
    </row>
    <row r="215" spans="1:5" hidden="1" x14ac:dyDescent="0.2">
      <c r="A215" t="s">
        <v>3897</v>
      </c>
      <c r="B215" t="str">
        <f>VLOOKUP(A215,Kickstarter!B:Q,2,0)</f>
        <v>HUB Theatre Group collaborates with local artists to present John Logan's RED to the community.</v>
      </c>
      <c r="C215">
        <f>VLOOKUP(A215,Kickstarter!B:Q,3,0)</f>
        <v>2500</v>
      </c>
      <c r="D215">
        <f>VLOOKUP(A215,Kickstarter!B:Q,4,0)</f>
        <v>135</v>
      </c>
      <c r="E215">
        <f>VLOOKUP(A215,Kickstarter!B:Q,15,0)</f>
        <v>27</v>
      </c>
    </row>
    <row r="216" spans="1:5" hidden="1" x14ac:dyDescent="0.2">
      <c r="A216" t="s">
        <v>3896</v>
      </c>
      <c r="B216" t="str">
        <f>VLOOKUP(A216,Kickstarter!B:Q,2,0)</f>
        <v>More than just a play, RAIN is an outreach to hurting people who feel disengaged or rejected by others.</v>
      </c>
      <c r="C216">
        <f>VLOOKUP(A216,Kickstarter!B:Q,3,0)</f>
        <v>10000</v>
      </c>
      <c r="D216">
        <f>VLOOKUP(A216,Kickstarter!B:Q,4,0)</f>
        <v>125</v>
      </c>
      <c r="E216">
        <f>VLOOKUP(A216,Kickstarter!B:Q,15,0)</f>
        <v>62.5</v>
      </c>
    </row>
    <row r="217" spans="1:5" hidden="1" x14ac:dyDescent="0.2">
      <c r="A217" t="s">
        <v>3895</v>
      </c>
      <c r="B217" t="str">
        <f>VLOOKUP(A217,Kickstarter!B:Q,2,0)</f>
        <v>'Somewhere you know, nowhere you've been' a theatrical 
re-imagining of Walthamstowâ€™s past acted out beneath big skies in the marshes.</v>
      </c>
      <c r="C217">
        <f>VLOOKUP(A217,Kickstarter!B:Q,3,0)</f>
        <v>2500</v>
      </c>
      <c r="D217">
        <f>VLOOKUP(A217,Kickstarter!B:Q,4,0)</f>
        <v>814</v>
      </c>
      <c r="E217">
        <f>VLOOKUP(A217,Kickstarter!B:Q,15,0)</f>
        <v>50.88</v>
      </c>
    </row>
    <row r="218" spans="1:5" hidden="1" x14ac:dyDescent="0.2">
      <c r="A218" t="s">
        <v>3894</v>
      </c>
      <c r="B218" t="str">
        <f>VLOOKUP(A218,Kickstarter!B:Q,2,0)</f>
        <v>Help us to put on a production of Terry Pratchett's Wyrd Sisters, an ambitions show for our theatre but one I believe we can do.</v>
      </c>
      <c r="C218">
        <f>VLOOKUP(A218,Kickstarter!B:Q,3,0)</f>
        <v>2500</v>
      </c>
      <c r="D218">
        <f>VLOOKUP(A218,Kickstarter!B:Q,4,0)</f>
        <v>440</v>
      </c>
      <c r="E218">
        <f>VLOOKUP(A218,Kickstarter!B:Q,15,0)</f>
        <v>44</v>
      </c>
    </row>
    <row r="219" spans="1:5" hidden="1" x14ac:dyDescent="0.2">
      <c r="A219" t="s">
        <v>3893</v>
      </c>
      <c r="B219" t="str">
        <f>VLOOKUP(A219,Kickstarter!B:Q,2,0)</f>
        <v>Yorick and Co. is a comedy about a struggling theatre company whose mysterious benefactor starts haunting the show!</v>
      </c>
      <c r="C219">
        <f>VLOOKUP(A219,Kickstarter!B:Q,3,0)</f>
        <v>1600</v>
      </c>
      <c r="D219">
        <f>VLOOKUP(A219,Kickstarter!B:Q,4,0)</f>
        <v>170</v>
      </c>
      <c r="E219">
        <f>VLOOKUP(A219,Kickstarter!B:Q,15,0)</f>
        <v>42.5</v>
      </c>
    </row>
    <row r="220" spans="1:5" hidden="1" x14ac:dyDescent="0.2">
      <c r="A220" t="s">
        <v>3892</v>
      </c>
      <c r="B220" t="str">
        <f>VLOOKUP(A220,Kickstarter!B:Q,2,0)</f>
        <v>A Transgender makeup artist calls into question the loyalty of her best friend in a 1980's circus while dealing with her dying mother.</v>
      </c>
      <c r="C220">
        <f>VLOOKUP(A220,Kickstarter!B:Q,3,0)</f>
        <v>1000</v>
      </c>
      <c r="D220">
        <f>VLOOKUP(A220,Kickstarter!B:Q,4,0)</f>
        <v>50</v>
      </c>
      <c r="E220">
        <f>VLOOKUP(A220,Kickstarter!B:Q,15,0)</f>
        <v>50</v>
      </c>
    </row>
    <row r="221" spans="1:5" hidden="1" x14ac:dyDescent="0.2">
      <c r="A221" t="s">
        <v>3891</v>
      </c>
      <c r="B221" t="str">
        <f>VLOOKUP(A221,Kickstarter!B:Q,2,0)</f>
        <v>Ryan and Vanessa are hosting Christmas for the first time but instead of a happy celebration, they get a hilarious survival situation.</v>
      </c>
      <c r="C221">
        <f>VLOOKUP(A221,Kickstarter!B:Q,3,0)</f>
        <v>15000</v>
      </c>
      <c r="D221">
        <f>VLOOKUP(A221,Kickstarter!B:Q,4,0)</f>
        <v>520</v>
      </c>
      <c r="E221">
        <f>VLOOKUP(A221,Kickstarter!B:Q,15,0)</f>
        <v>47.27</v>
      </c>
    </row>
    <row r="222" spans="1:5" hidden="1" x14ac:dyDescent="0.2">
      <c r="A222" t="s">
        <v>3890</v>
      </c>
      <c r="B222" t="str">
        <f>VLOOKUP(A222,Kickstarter!B:Q,2,0)</f>
        <v>An inspiring story of a young girl's journey from childhood to adulthood told through monologue, dialogue, poetry and music and dance.</v>
      </c>
      <c r="C222">
        <f>VLOOKUP(A222,Kickstarter!B:Q,3,0)</f>
        <v>50000</v>
      </c>
      <c r="D222">
        <f>VLOOKUP(A222,Kickstarter!B:Q,4,0)</f>
        <v>10775</v>
      </c>
      <c r="E222">
        <f>VLOOKUP(A222,Kickstarter!B:Q,15,0)</f>
        <v>128.27000000000001</v>
      </c>
    </row>
    <row r="223" spans="1:5" hidden="1" x14ac:dyDescent="0.2">
      <c r="A223" t="s">
        <v>3889</v>
      </c>
      <c r="B223" t="str">
        <f>VLOOKUP(A223,Kickstarter!B:Q,2,0)</f>
        <v>Saloon owner Gertude Blum mistrusts all men and scorns love, but sailor Harry Bales' romantic dreams force her to face her tragic past.</v>
      </c>
      <c r="C223">
        <f>VLOOKUP(A223,Kickstarter!B:Q,3,0)</f>
        <v>1000</v>
      </c>
      <c r="D223">
        <f>VLOOKUP(A223,Kickstarter!B:Q,4,0)</f>
        <v>0</v>
      </c>
      <c r="E223">
        <f>VLOOKUP(A223,Kickstarter!B:Q,15,0)</f>
        <v>0</v>
      </c>
    </row>
    <row r="224" spans="1:5" hidden="1" x14ac:dyDescent="0.2">
      <c r="A224" t="s">
        <v>3888</v>
      </c>
      <c r="B224" t="str">
        <f>VLOOKUP(A224,Kickstarter!B:Q,2,0)</f>
        <v>A comedy about a mime who dreams of becoming a stand up comedian.</v>
      </c>
      <c r="C224">
        <f>VLOOKUP(A224,Kickstarter!B:Q,3,0)</f>
        <v>800</v>
      </c>
      <c r="D224">
        <f>VLOOKUP(A224,Kickstarter!B:Q,4,0)</f>
        <v>260</v>
      </c>
      <c r="E224">
        <f>VLOOKUP(A224,Kickstarter!B:Q,15,0)</f>
        <v>37.14</v>
      </c>
    </row>
    <row r="225" spans="1:5" hidden="1" x14ac:dyDescent="0.2">
      <c r="A225" t="s">
        <v>3887</v>
      </c>
      <c r="B225" t="str">
        <f>VLOOKUP(A225,Kickstarter!B:Q,2,0)</f>
        <v>Will Power Troupe is the only US group invited to perform in London's Shakespeare Festival. We need your help to bring the USA to UK!</v>
      </c>
      <c r="C225">
        <f>VLOOKUP(A225,Kickstarter!B:Q,3,0)</f>
        <v>15000</v>
      </c>
      <c r="D225">
        <f>VLOOKUP(A225,Kickstarter!B:Q,4,0)</f>
        <v>2524</v>
      </c>
      <c r="E225">
        <f>VLOOKUP(A225,Kickstarter!B:Q,15,0)</f>
        <v>315.5</v>
      </c>
    </row>
    <row r="226" spans="1:5" hidden="1" x14ac:dyDescent="0.2">
      <c r="A226" t="s">
        <v>3886</v>
      </c>
      <c r="B226" t="str">
        <f>VLOOKUP(A226,Kickstarter!B:Q,2,0)</f>
        <v>A romantic comedy about a girl trying to figure out what to do with her life and an angel who comes to help her.</v>
      </c>
      <c r="C226">
        <f>VLOOKUP(A226,Kickstarter!B:Q,3,0)</f>
        <v>8000</v>
      </c>
      <c r="D226">
        <f>VLOOKUP(A226,Kickstarter!B:Q,4,0)</f>
        <v>118</v>
      </c>
      <c r="E226">
        <f>VLOOKUP(A226,Kickstarter!B:Q,15,0)</f>
        <v>13.11</v>
      </c>
    </row>
    <row r="227" spans="1:5" hidden="1" x14ac:dyDescent="0.2">
      <c r="A227" t="s">
        <v>3885</v>
      </c>
      <c r="B227" t="str">
        <f>VLOOKUP(A227,Kickstarter!B:Q,2,0)</f>
        <v>We are devising a vibrant new adaptation of Homer's The Odyssey featuring dynamic storytelling, stunning visuals and original music.</v>
      </c>
      <c r="C227">
        <f>VLOOKUP(A227,Kickstarter!B:Q,3,0)</f>
        <v>2000</v>
      </c>
      <c r="D227">
        <f>VLOOKUP(A227,Kickstarter!B:Q,4,0)</f>
        <v>542</v>
      </c>
      <c r="E227">
        <f>VLOOKUP(A227,Kickstarter!B:Q,15,0)</f>
        <v>38.71</v>
      </c>
    </row>
    <row r="228" spans="1:5" hidden="1" x14ac:dyDescent="0.2">
      <c r="A228" t="s">
        <v>3864</v>
      </c>
      <c r="B228" t="str">
        <f>VLOOKUP(A228,Kickstarter!B:Q,2,0)</f>
        <v>What do you know about Russian Culture? Our project helps the American children to find out about Russian literature.</v>
      </c>
      <c r="C228">
        <f>VLOOKUP(A228,Kickstarter!B:Q,3,0)</f>
        <v>2000</v>
      </c>
      <c r="D228">
        <f>VLOOKUP(A228,Kickstarter!B:Q,4,0)</f>
        <v>251</v>
      </c>
      <c r="E228">
        <f>VLOOKUP(A228,Kickstarter!B:Q,15,0)</f>
        <v>50.2</v>
      </c>
    </row>
    <row r="229" spans="1:5" hidden="1" x14ac:dyDescent="0.2">
      <c r="A229" t="s">
        <v>3863</v>
      </c>
      <c r="B229" t="str">
        <f>VLOOKUP(A229,Kickstarter!B:Q,2,0)</f>
        <v>A funny, moving, witty piece about a girl, her oboe, and her dreams.</v>
      </c>
      <c r="C229">
        <f>VLOOKUP(A229,Kickstarter!B:Q,3,0)</f>
        <v>2000</v>
      </c>
      <c r="D229">
        <f>VLOOKUP(A229,Kickstarter!B:Q,4,0)</f>
        <v>11</v>
      </c>
      <c r="E229">
        <f>VLOOKUP(A229,Kickstarter!B:Q,15,0)</f>
        <v>5.5</v>
      </c>
    </row>
    <row r="230" spans="1:5" hidden="1" x14ac:dyDescent="0.2">
      <c r="A230" t="s">
        <v>3862</v>
      </c>
      <c r="B230" t="str">
        <f>VLOOKUP(A230,Kickstarter!B:Q,2,0)</f>
        <v>Sissy Entertainment delivers a delicious cabaret that blends comedic monologue, song, and traditional sketch comedy.</v>
      </c>
      <c r="C230">
        <f>VLOOKUP(A230,Kickstarter!B:Q,3,0)</f>
        <v>2413</v>
      </c>
      <c r="D230">
        <f>VLOOKUP(A230,Kickstarter!B:Q,4,0)</f>
        <v>650</v>
      </c>
      <c r="E230">
        <f>VLOOKUP(A230,Kickstarter!B:Q,15,0)</f>
        <v>46.43</v>
      </c>
    </row>
    <row r="231" spans="1:5" hidden="1" x14ac:dyDescent="0.2">
      <c r="A231" t="s">
        <v>3861</v>
      </c>
      <c r="B231" t="str">
        <f>VLOOKUP(A231,Kickstarter!B:Q,2,0)</f>
        <v>I want to create a theatrical performance of the book Grammar Land and present it at schools to help children learn proper grammar.</v>
      </c>
      <c r="C231">
        <f>VLOOKUP(A231,Kickstarter!B:Q,3,0)</f>
        <v>5000</v>
      </c>
      <c r="D231">
        <f>VLOOKUP(A231,Kickstarter!B:Q,4,0)</f>
        <v>60</v>
      </c>
      <c r="E231">
        <f>VLOOKUP(A231,Kickstarter!B:Q,15,0)</f>
        <v>20</v>
      </c>
    </row>
    <row r="232" spans="1:5" hidden="1" x14ac:dyDescent="0.2">
      <c r="A232" t="s">
        <v>3860</v>
      </c>
      <c r="B232" t="str">
        <f>VLOOKUP(A232,Kickstarter!B:Q,2,0)</f>
        <v>Umma Yemaya is  a play that examines the challenges of unconventional love. The Lady  and the Artist create their own world for love.</v>
      </c>
      <c r="C232">
        <f>VLOOKUP(A232,Kickstarter!B:Q,3,0)</f>
        <v>6000</v>
      </c>
      <c r="D232">
        <f>VLOOKUP(A232,Kickstarter!B:Q,4,0)</f>
        <v>0</v>
      </c>
      <c r="E232">
        <f>VLOOKUP(A232,Kickstarter!B:Q,15,0)</f>
        <v>0</v>
      </c>
    </row>
    <row r="233" spans="1:5" hidden="1" x14ac:dyDescent="0.2">
      <c r="A233" t="s">
        <v>3859</v>
      </c>
      <c r="B233" t="str">
        <f>VLOOKUP(A233,Kickstarter!B:Q,2,0)</f>
        <v>The hit immersive theatre experience of England comes to Corpus Christi!</v>
      </c>
      <c r="C233">
        <f>VLOOKUP(A233,Kickstarter!B:Q,3,0)</f>
        <v>7500</v>
      </c>
      <c r="D233">
        <f>VLOOKUP(A233,Kickstarter!B:Q,4,0)</f>
        <v>1</v>
      </c>
      <c r="E233">
        <f>VLOOKUP(A233,Kickstarter!B:Q,15,0)</f>
        <v>1</v>
      </c>
    </row>
    <row r="234" spans="1:5" hidden="1" x14ac:dyDescent="0.2">
      <c r="A234" t="s">
        <v>3858</v>
      </c>
      <c r="B234" t="str">
        <f>VLOOKUP(A234,Kickstarter!B:Q,2,0)</f>
        <v>THE COMING OF THE LORD!</v>
      </c>
      <c r="C234">
        <f>VLOOKUP(A234,Kickstarter!B:Q,3,0)</f>
        <v>2000</v>
      </c>
      <c r="D234">
        <f>VLOOKUP(A234,Kickstarter!B:Q,4,0)</f>
        <v>100</v>
      </c>
      <c r="E234">
        <f>VLOOKUP(A234,Kickstarter!B:Q,15,0)</f>
        <v>100</v>
      </c>
    </row>
    <row r="235" spans="1:5" hidden="1" x14ac:dyDescent="0.2">
      <c r="A235" t="s">
        <v>3857</v>
      </c>
      <c r="B235" t="str">
        <f>VLOOKUP(A235,Kickstarter!B:Q,2,0)</f>
        <v>The unproduced screenplay by Tennessee Williams is given life for the first time on a Twin Cities stage by an ensemble of local actors.</v>
      </c>
      <c r="C235">
        <f>VLOOKUP(A235,Kickstarter!B:Q,3,0)</f>
        <v>6000</v>
      </c>
      <c r="D235">
        <f>VLOOKUP(A235,Kickstarter!B:Q,4,0)</f>
        <v>1060</v>
      </c>
      <c r="E235">
        <f>VLOOKUP(A235,Kickstarter!B:Q,15,0)</f>
        <v>81.540000000000006</v>
      </c>
    </row>
    <row r="236" spans="1:5" hidden="1" x14ac:dyDescent="0.2">
      <c r="A236" t="s">
        <v>3856</v>
      </c>
      <c r="B236" t="str">
        <f>VLOOKUP(A236,Kickstarter!B:Q,2,0)</f>
        <v>This is a play that will have each and everyone that sees it thinking about the dreams they had growing up. It's a dramady</v>
      </c>
      <c r="C236">
        <f>VLOOKUP(A236,Kickstarter!B:Q,3,0)</f>
        <v>2500</v>
      </c>
      <c r="D236">
        <f>VLOOKUP(A236,Kickstarter!B:Q,4,0)</f>
        <v>1</v>
      </c>
      <c r="E236">
        <f>VLOOKUP(A236,Kickstarter!B:Q,15,0)</f>
        <v>1</v>
      </c>
    </row>
    <row r="237" spans="1:5" hidden="1" x14ac:dyDescent="0.2">
      <c r="A237" t="s">
        <v>3855</v>
      </c>
      <c r="B237" t="str">
        <f>VLOOKUP(A237,Kickstarter!B:Q,2,0)</f>
        <v>With non-gender specific casting, CattyWhamPuss Theatre dismiss traditional casting biases in this, their ambitious first venture.</v>
      </c>
      <c r="C237">
        <f>VLOOKUP(A237,Kickstarter!B:Q,3,0)</f>
        <v>500</v>
      </c>
      <c r="D237">
        <f>VLOOKUP(A237,Kickstarter!B:Q,4,0)</f>
        <v>10</v>
      </c>
      <c r="E237">
        <f>VLOOKUP(A237,Kickstarter!B:Q,15,0)</f>
        <v>10</v>
      </c>
    </row>
    <row r="238" spans="1:5" hidden="1" x14ac:dyDescent="0.2">
      <c r="A238" t="s">
        <v>3854</v>
      </c>
      <c r="B238" t="str">
        <f>VLOOKUP(A238,Kickstarter!B:Q,2,0)</f>
        <v>The Ultimate Screenwriting Conference
is the experience showing screenwriters how to write and sell a screenplay in hollywood!</v>
      </c>
      <c r="C238">
        <f>VLOOKUP(A238,Kickstarter!B:Q,3,0)</f>
        <v>5000</v>
      </c>
      <c r="D238">
        <f>VLOOKUP(A238,Kickstarter!B:Q,4,0)</f>
        <v>260</v>
      </c>
      <c r="E238">
        <f>VLOOKUP(A238,Kickstarter!B:Q,15,0)</f>
        <v>65</v>
      </c>
    </row>
    <row r="239" spans="1:5" hidden="1" x14ac:dyDescent="0.2">
      <c r="A239" t="s">
        <v>3853</v>
      </c>
      <c r="B239" t="str">
        <f>VLOOKUP(A239,Kickstarter!B:Q,2,0)</f>
        <v>Thought-provoking drama about one who gets so caught up in churchwork, loses the true meaning of serving God, &amp; has TROUBLE AT THE GATE</v>
      </c>
      <c r="C239">
        <f>VLOOKUP(A239,Kickstarter!B:Q,3,0)</f>
        <v>5000</v>
      </c>
      <c r="D239">
        <f>VLOOKUP(A239,Kickstarter!B:Q,4,0)</f>
        <v>1</v>
      </c>
      <c r="E239">
        <f>VLOOKUP(A239,Kickstarter!B:Q,15,0)</f>
        <v>1</v>
      </c>
    </row>
    <row r="240" spans="1:5" hidden="1" x14ac:dyDescent="0.2">
      <c r="A240" t="s">
        <v>3852</v>
      </c>
      <c r="B240" t="str">
        <f>VLOOKUP(A240,Kickstarter!B:Q,2,0)</f>
        <v>TWO NEW DARK COMEDIES OPENING IN NYC THIS APRIL AND MAY BY CHRISTOPHER B. LATRO 
ABOUT FAMILY, AMBITION, LOVE AND GREED</v>
      </c>
      <c r="C240">
        <f>VLOOKUP(A240,Kickstarter!B:Q,3,0)</f>
        <v>1000</v>
      </c>
      <c r="D240">
        <f>VLOOKUP(A240,Kickstarter!B:Q,4,0)</f>
        <v>25</v>
      </c>
      <c r="E240">
        <f>VLOOKUP(A240,Kickstarter!B:Q,15,0)</f>
        <v>25</v>
      </c>
    </row>
    <row r="241" spans="1:5" hidden="1" x14ac:dyDescent="0.2">
      <c r="A241" t="s">
        <v>3851</v>
      </c>
      <c r="B241" t="str">
        <f>VLOOKUP(A241,Kickstarter!B:Q,2,0)</f>
        <v>A play dedicated to the 100th anniversary of the Armenian Genocide.</v>
      </c>
      <c r="C241">
        <f>VLOOKUP(A241,Kickstarter!B:Q,3,0)</f>
        <v>11000</v>
      </c>
      <c r="D241">
        <f>VLOOKUP(A241,Kickstarter!B:Q,4,0)</f>
        <v>1788</v>
      </c>
      <c r="E241">
        <f>VLOOKUP(A241,Kickstarter!B:Q,15,0)</f>
        <v>89.4</v>
      </c>
    </row>
    <row r="242" spans="1:5" hidden="1" x14ac:dyDescent="0.2">
      <c r="A242" t="s">
        <v>3850</v>
      </c>
      <c r="B242" t="str">
        <f>VLOOKUP(A242,Kickstarter!B:Q,2,0)</f>
        <v>A dose of One-woman "Dramedy" to cure those daily blues is just what the doctor ordered!</v>
      </c>
      <c r="C242">
        <f>VLOOKUP(A242,Kickstarter!B:Q,3,0)</f>
        <v>100000</v>
      </c>
      <c r="D242">
        <f>VLOOKUP(A242,Kickstarter!B:Q,4,0)</f>
        <v>26</v>
      </c>
      <c r="E242">
        <f>VLOOKUP(A242,Kickstarter!B:Q,15,0)</f>
        <v>13</v>
      </c>
    </row>
    <row r="243" spans="1:5" hidden="1" x14ac:dyDescent="0.2">
      <c r="A243" t="s">
        <v>3849</v>
      </c>
      <c r="B243" t="str">
        <f>VLOOKUP(A243,Kickstarter!B:Q,2,0)</f>
        <v>Writer/Director Lynette J. Blackwell presents the hilarious entangled love story of when evil and good attempt to coexist.</v>
      </c>
      <c r="C243">
        <f>VLOOKUP(A243,Kickstarter!B:Q,3,0)</f>
        <v>10000</v>
      </c>
      <c r="D243">
        <f>VLOOKUP(A243,Kickstarter!B:Q,4,0)</f>
        <v>20</v>
      </c>
      <c r="E243">
        <f>VLOOKUP(A243,Kickstarter!B:Q,15,0)</f>
        <v>10</v>
      </c>
    </row>
    <row r="244" spans="1:5" hidden="1" x14ac:dyDescent="0.2">
      <c r="A244" t="s">
        <v>3848</v>
      </c>
      <c r="B244" t="str">
        <f>VLOOKUP(A244,Kickstarter!B:Q,2,0)</f>
        <v>A play about the horrible choices we have to make every day. Should we take a risk, or take the road most travelled?</v>
      </c>
      <c r="C244">
        <f>VLOOKUP(A244,Kickstarter!B:Q,3,0)</f>
        <v>2500</v>
      </c>
      <c r="D244">
        <f>VLOOKUP(A244,Kickstarter!B:Q,4,0)</f>
        <v>852</v>
      </c>
      <c r="E244">
        <f>VLOOKUP(A244,Kickstarter!B:Q,15,0)</f>
        <v>35.5</v>
      </c>
    </row>
    <row r="245" spans="1:5" hidden="1" x14ac:dyDescent="0.2">
      <c r="A245" t="s">
        <v>3847</v>
      </c>
      <c r="B245" t="str">
        <f>VLOOKUP(A245,Kickstarter!B:Q,2,0)</f>
        <v>V-Day is a global activist movement to end violence against women and girls.</v>
      </c>
      <c r="C245">
        <f>VLOOKUP(A245,Kickstarter!B:Q,3,0)</f>
        <v>1000</v>
      </c>
      <c r="D245">
        <f>VLOOKUP(A245,Kickstarter!B:Q,4,0)</f>
        <v>38</v>
      </c>
      <c r="E245">
        <f>VLOOKUP(A245,Kickstarter!B:Q,15,0)</f>
        <v>9.5</v>
      </c>
    </row>
    <row r="246" spans="1:5" hidden="1" x14ac:dyDescent="0.2">
      <c r="A246" t="s">
        <v>3846</v>
      </c>
      <c r="B246" t="str">
        <f>VLOOKUP(A246,Kickstarter!B:Q,2,0)</f>
        <v>Bayerische KomÃ¶die im Schaustellermillieu vor historischem Hintergrund des Oktoberfestes von Winfried Frey. UrauffÃ¼hrung September 2015</v>
      </c>
      <c r="C246">
        <f>VLOOKUP(A246,Kickstarter!B:Q,3,0)</f>
        <v>30000</v>
      </c>
      <c r="D246">
        <f>VLOOKUP(A246,Kickstarter!B:Q,4,0)</f>
        <v>2113</v>
      </c>
      <c r="E246">
        <f>VLOOKUP(A246,Kickstarter!B:Q,15,0)</f>
        <v>75.459999999999994</v>
      </c>
    </row>
    <row r="247" spans="1:5" hidden="1" x14ac:dyDescent="0.2">
      <c r="A247" t="s">
        <v>3845</v>
      </c>
      <c r="B247" t="str">
        <f>VLOOKUP(A247,Kickstarter!B:Q,2,0)</f>
        <v>A Carnegie Mellon capstone play based on a woman's life as she slips from reality due to the degenerative effect of Alzheimer's Disease</v>
      </c>
      <c r="C247">
        <f>VLOOKUP(A247,Kickstarter!B:Q,3,0)</f>
        <v>13000</v>
      </c>
      <c r="D247">
        <f>VLOOKUP(A247,Kickstarter!B:Q,4,0)</f>
        <v>2129</v>
      </c>
      <c r="E247">
        <f>VLOOKUP(A247,Kickstarter!B:Q,15,0)</f>
        <v>49.51</v>
      </c>
    </row>
    <row r="248" spans="1:5" hidden="1" x14ac:dyDescent="0.2">
      <c r="A248" t="s">
        <v>3844</v>
      </c>
      <c r="B248" t="str">
        <f>VLOOKUP(A248,Kickstarter!B:Q,2,0)</f>
        <v>The production of the original play "Madame X" by Amanda Davison. Inspired by the painting by John Singer Sargent.</v>
      </c>
      <c r="C248">
        <f>VLOOKUP(A248,Kickstarter!B:Q,3,0)</f>
        <v>10500</v>
      </c>
      <c r="D248">
        <f>VLOOKUP(A248,Kickstarter!B:Q,4,0)</f>
        <v>1697</v>
      </c>
      <c r="E248">
        <f>VLOOKUP(A248,Kickstarter!B:Q,15,0)</f>
        <v>188.56</v>
      </c>
    </row>
    <row r="249" spans="1:5" hidden="1" x14ac:dyDescent="0.2">
      <c r="A249" t="s">
        <v>3843</v>
      </c>
      <c r="B249" t="str">
        <f>VLOOKUP(A249,Kickstarter!B:Q,2,0)</f>
        <v>My Insane Shakespeare. An original play by Arthur Elbakyan premiering October 13th at United Solo, New York City.</v>
      </c>
      <c r="C249">
        <f>VLOOKUP(A249,Kickstarter!B:Q,3,0)</f>
        <v>7000</v>
      </c>
      <c r="D249">
        <f>VLOOKUP(A249,Kickstarter!B:Q,4,0)</f>
        <v>189</v>
      </c>
      <c r="E249">
        <f>VLOOKUP(A249,Kickstarter!B:Q,15,0)</f>
        <v>23.63</v>
      </c>
    </row>
    <row r="250" spans="1:5" hidden="1" x14ac:dyDescent="0.2">
      <c r="A250" t="s">
        <v>3842</v>
      </c>
      <c r="B250" t="str">
        <f>VLOOKUP(A250,Kickstarter!B:Q,2,0)</f>
        <v>He met Marilyn. He became obsessed with Norma Jean. That changed everything.
                                A play by Frank Furino</v>
      </c>
      <c r="C250">
        <f>VLOOKUP(A250,Kickstarter!B:Q,3,0)</f>
        <v>40000</v>
      </c>
      <c r="D250">
        <f>VLOOKUP(A250,Kickstarter!B:Q,4,0)</f>
        <v>842</v>
      </c>
      <c r="E250">
        <f>VLOOKUP(A250,Kickstarter!B:Q,15,0)</f>
        <v>70.17</v>
      </c>
    </row>
    <row r="251" spans="1:5" hidden="1" x14ac:dyDescent="0.2">
      <c r="A251" t="s">
        <v>3841</v>
      </c>
      <c r="B251" t="str">
        <f>VLOOKUP(A251,Kickstarter!B:Q,2,0)</f>
        <v>A comedy about a Christopher Walken Club.  This show was chosen to perform in DC!  Help the production get to our nation's capital.</v>
      </c>
      <c r="C251">
        <f>VLOOKUP(A251,Kickstarter!B:Q,3,0)</f>
        <v>9800</v>
      </c>
      <c r="D251">
        <f>VLOOKUP(A251,Kickstarter!B:Q,4,0)</f>
        <v>4066</v>
      </c>
      <c r="E251">
        <f>VLOOKUP(A251,Kickstarter!B:Q,15,0)</f>
        <v>81.319999999999993</v>
      </c>
    </row>
    <row r="252" spans="1:5" hidden="1" x14ac:dyDescent="0.2">
      <c r="A252" t="s">
        <v>3840</v>
      </c>
      <c r="B252" t="str">
        <f>VLOOKUP(A252,Kickstarter!B:Q,2,0)</f>
        <v>Vengeance Can Wait navigates Japanese sub-culture as it charts a dark, twisted and touching, â€œdifferentâ€ kind of love story.</v>
      </c>
      <c r="C252">
        <f>VLOOKUP(A252,Kickstarter!B:Q,3,0)</f>
        <v>5000</v>
      </c>
      <c r="D252">
        <f>VLOOKUP(A252,Kickstarter!B:Q,4,0)</f>
        <v>1065</v>
      </c>
      <c r="E252">
        <f>VLOOKUP(A252,Kickstarter!B:Q,15,0)</f>
        <v>56.05</v>
      </c>
    </row>
    <row r="253" spans="1:5" hidden="1" x14ac:dyDescent="0.2">
      <c r="A253" t="s">
        <v>3839</v>
      </c>
      <c r="B253" t="str">
        <f>VLOOKUP(A253,Kickstarter!B:Q,2,0)</f>
        <v>Follow the sell-out Tree Folk Theatre, as we lead you through The Tempest with masks, puppetry and live music! 15th July - 3rd August</v>
      </c>
      <c r="C253">
        <f>VLOOKUP(A253,Kickstarter!B:Q,3,0)</f>
        <v>5000</v>
      </c>
      <c r="D253">
        <f>VLOOKUP(A253,Kickstarter!B:Q,4,0)</f>
        <v>1097</v>
      </c>
      <c r="E253">
        <f>VLOOKUP(A253,Kickstarter!B:Q,15,0)</f>
        <v>47.7</v>
      </c>
    </row>
    <row r="254" spans="1:5" hidden="1" x14ac:dyDescent="0.2">
      <c r="A254" t="s">
        <v>3838</v>
      </c>
      <c r="B254" t="str">
        <f>VLOOKUP(A254,Kickstarter!B:Q,2,0)</f>
        <v>A play by award winning writer Eric Monte. 
"If they come back" follows the lives of two teenage boys during the civil rights movement.</v>
      </c>
      <c r="C254">
        <f>VLOOKUP(A254,Kickstarter!B:Q,3,0)</f>
        <v>10000</v>
      </c>
      <c r="D254">
        <f>VLOOKUP(A254,Kickstarter!B:Q,4,0)</f>
        <v>872</v>
      </c>
      <c r="E254">
        <f>VLOOKUP(A254,Kickstarter!B:Q,15,0)</f>
        <v>25.65</v>
      </c>
    </row>
    <row r="255" spans="1:5" hidden="1" x14ac:dyDescent="0.2">
      <c r="A255" t="s">
        <v>3744</v>
      </c>
      <c r="B255" t="str">
        <f>VLOOKUP(A255,Kickstarter!B:Q,2,0)</f>
        <v>The world premiere of an astonishing new play by acclaimed writer Atiha Sen Gupta.</v>
      </c>
      <c r="C255">
        <f>VLOOKUP(A255,Kickstarter!B:Q,3,0)</f>
        <v>2500</v>
      </c>
      <c r="D255">
        <f>VLOOKUP(A255,Kickstarter!B:Q,4,0)</f>
        <v>25</v>
      </c>
      <c r="E255">
        <f>VLOOKUP(A255,Kickstarter!B:Q,15,0)</f>
        <v>25</v>
      </c>
    </row>
    <row r="256" spans="1:5" hidden="1" x14ac:dyDescent="0.2">
      <c r="A256" t="s">
        <v>3743</v>
      </c>
      <c r="B256" t="str">
        <f>VLOOKUP(A256,Kickstarter!B:Q,2,0)</f>
        <v>Generational curses CAN be broken...right?</v>
      </c>
      <c r="C256">
        <f>VLOOKUP(A256,Kickstarter!B:Q,3,0)</f>
        <v>8500</v>
      </c>
      <c r="D256">
        <f>VLOOKUP(A256,Kickstarter!B:Q,4,0)</f>
        <v>202</v>
      </c>
      <c r="E256">
        <f>VLOOKUP(A256,Kickstarter!B:Q,15,0)</f>
        <v>202</v>
      </c>
    </row>
    <row r="257" spans="1:5" hidden="1" x14ac:dyDescent="0.2">
      <c r="A257" t="s">
        <v>3742</v>
      </c>
      <c r="B257" t="str">
        <f>VLOOKUP(A257,Kickstarter!B:Q,2,0)</f>
        <v>Tyke wants to expand her puppet theater show to weekly online web shows and is looking for backers.</v>
      </c>
      <c r="C257">
        <f>VLOOKUP(A257,Kickstarter!B:Q,3,0)</f>
        <v>100</v>
      </c>
      <c r="D257">
        <f>VLOOKUP(A257,Kickstarter!B:Q,4,0)</f>
        <v>10</v>
      </c>
      <c r="E257">
        <f>VLOOKUP(A257,Kickstarter!B:Q,15,0)</f>
        <v>10</v>
      </c>
    </row>
    <row r="258" spans="1:5" hidden="1" x14ac:dyDescent="0.2">
      <c r="A258" t="s">
        <v>3741</v>
      </c>
      <c r="B258" t="str">
        <f>VLOOKUP(A258,Kickstarter!B:Q,2,0)</f>
        <v>This summer, The Spotlight Players are celebrating Christmas in July with a presentation of Ken Ludwig's side splitting comedy.</v>
      </c>
      <c r="C258">
        <f>VLOOKUP(A258,Kickstarter!B:Q,3,0)</f>
        <v>1200</v>
      </c>
      <c r="D258">
        <f>VLOOKUP(A258,Kickstarter!B:Q,4,0)</f>
        <v>0</v>
      </c>
      <c r="E258">
        <f>VLOOKUP(A258,Kickstarter!B:Q,15,0)</f>
        <v>0</v>
      </c>
    </row>
    <row r="259" spans="1:5" hidden="1" x14ac:dyDescent="0.2">
      <c r="A259" t="s">
        <v>3740</v>
      </c>
      <c r="B259" t="str">
        <f>VLOOKUP(A259,Kickstarter!B:Q,2,0)</f>
        <v>I'm taking the Adventures of Huckleberry Finn puppet show down the Mississippi River!</v>
      </c>
      <c r="C259">
        <f>VLOOKUP(A259,Kickstarter!B:Q,3,0)</f>
        <v>2200</v>
      </c>
      <c r="D259">
        <f>VLOOKUP(A259,Kickstarter!B:Q,4,0)</f>
        <v>0</v>
      </c>
      <c r="E259">
        <f>VLOOKUP(A259,Kickstarter!B:Q,15,0)</f>
        <v>0</v>
      </c>
    </row>
    <row r="260" spans="1:5" hidden="1" x14ac:dyDescent="0.2">
      <c r="A260" t="s">
        <v>3739</v>
      </c>
      <c r="B260" t="str">
        <f>VLOOKUP(A260,Kickstarter!B:Q,2,0)</f>
        <v>In the midst of dealing with sending their son off to the army, Mitch and Melanie Jennings plan a family reunion to ease their sorrow.</v>
      </c>
      <c r="C260">
        <f>VLOOKUP(A260,Kickstarter!B:Q,3,0)</f>
        <v>5000</v>
      </c>
      <c r="D260">
        <f>VLOOKUP(A260,Kickstarter!B:Q,4,0)</f>
        <v>100</v>
      </c>
      <c r="E260">
        <f>VLOOKUP(A260,Kickstarter!B:Q,15,0)</f>
        <v>25</v>
      </c>
    </row>
    <row r="261" spans="1:5" hidden="1" x14ac:dyDescent="0.2">
      <c r="A261" t="s">
        <v>3738</v>
      </c>
      <c r="B261" t="str">
        <f>VLOOKUP(A261,Kickstarter!B:Q,2,0)</f>
        <v>A small community with a love for theater would like to continue. Help the children of this community continue.</v>
      </c>
      <c r="C261">
        <f>VLOOKUP(A261,Kickstarter!B:Q,3,0)</f>
        <v>20000</v>
      </c>
      <c r="D261">
        <f>VLOOKUP(A261,Kickstarter!B:Q,4,0)</f>
        <v>0</v>
      </c>
      <c r="E261">
        <f>VLOOKUP(A261,Kickstarter!B:Q,15,0)</f>
        <v>0</v>
      </c>
    </row>
    <row r="262" spans="1:5" hidden="1" x14ac:dyDescent="0.2">
      <c r="A262" t="s">
        <v>3737</v>
      </c>
      <c r="B262" t="str">
        <f>VLOOKUP(A262,Kickstarter!B:Q,2,0)</f>
        <v>Savage in Limbo is the pilot production of dasGROUP Theatre; a Dallas-based production company with an eye for grit &amp; love of theatre.</v>
      </c>
      <c r="C262">
        <f>VLOOKUP(A262,Kickstarter!B:Q,3,0)</f>
        <v>2000</v>
      </c>
      <c r="D262">
        <f>VLOOKUP(A262,Kickstarter!B:Q,4,0)</f>
        <v>358</v>
      </c>
      <c r="E262">
        <f>VLOOKUP(A262,Kickstarter!B:Q,15,0)</f>
        <v>25.57</v>
      </c>
    </row>
    <row r="263" spans="1:5" hidden="1" x14ac:dyDescent="0.2">
      <c r="A263" t="s">
        <v>3736</v>
      </c>
      <c r="B263" t="str">
        <f>VLOOKUP(A263,Kickstarter!B:Q,2,0)</f>
        <v>Jonny Labey (Eastenders) leads this poetic production as WWI poet Rupert Brooke, in this dynamic, moving portrait of a flawed genius.</v>
      </c>
      <c r="C263">
        <f>VLOOKUP(A263,Kickstarter!B:Q,3,0)</f>
        <v>4000</v>
      </c>
      <c r="D263">
        <f>VLOOKUP(A263,Kickstarter!B:Q,4,0)</f>
        <v>805</v>
      </c>
      <c r="E263">
        <f>VLOOKUP(A263,Kickstarter!B:Q,15,0)</f>
        <v>100.63</v>
      </c>
    </row>
    <row r="264" spans="1:5" hidden="1" x14ac:dyDescent="0.2">
      <c r="A264" t="s">
        <v>3735</v>
      </c>
      <c r="B264" t="str">
        <f>VLOOKUP(A264,Kickstarter!B:Q,2,0)</f>
        <v>A filmic, fast-paced exploration of trust, making its debut at Camden People's Theatre this July.</v>
      </c>
      <c r="C264">
        <f>VLOOKUP(A264,Kickstarter!B:Q,3,0)</f>
        <v>1500</v>
      </c>
      <c r="D264">
        <f>VLOOKUP(A264,Kickstarter!B:Q,4,0)</f>
        <v>270</v>
      </c>
      <c r="E264">
        <f>VLOOKUP(A264,Kickstarter!B:Q,15,0)</f>
        <v>45</v>
      </c>
    </row>
    <row r="265" spans="1:5" hidden="1" x14ac:dyDescent="0.2">
      <c r="A265" t="s">
        <v>3734</v>
      </c>
      <c r="B265" t="str">
        <f>VLOOKUP(A265,Kickstarter!B:Q,2,0)</f>
        <v>Bare Theatre takes on Shakespeare's most notorious "problem play," which asks how far we are willing to go to do what is right.</v>
      </c>
      <c r="C265">
        <f>VLOOKUP(A265,Kickstarter!B:Q,3,0)</f>
        <v>2000</v>
      </c>
      <c r="D265">
        <f>VLOOKUP(A265,Kickstarter!B:Q,4,0)</f>
        <v>2257</v>
      </c>
      <c r="E265">
        <f>VLOOKUP(A265,Kickstarter!B:Q,15,0)</f>
        <v>39.6</v>
      </c>
    </row>
    <row r="266" spans="1:5" hidden="1" x14ac:dyDescent="0.2">
      <c r="A266" t="s">
        <v>3733</v>
      </c>
      <c r="B266" t="str">
        <f>VLOOKUP(A266,Kickstarter!B:Q,2,0)</f>
        <v>Hot Dogs is a new play that tackles sexism in schools and addresses issues that current sex/relationship education fails to.</v>
      </c>
      <c r="C266">
        <f>VLOOKUP(A266,Kickstarter!B:Q,3,0)</f>
        <v>1500</v>
      </c>
      <c r="D266">
        <f>VLOOKUP(A266,Kickstarter!B:Q,4,0)</f>
        <v>10</v>
      </c>
      <c r="E266">
        <f>VLOOKUP(A266,Kickstarter!B:Q,15,0)</f>
        <v>10</v>
      </c>
    </row>
    <row r="267" spans="1:5" hidden="1" x14ac:dyDescent="0.2">
      <c r="A267" t="s">
        <v>3732</v>
      </c>
      <c r="B267" t="str">
        <f>VLOOKUP(A267,Kickstarter!B:Q,2,0)</f>
        <v>Young Actor's taking on a Jacobean tragedy. Family, betrayal, love, lust, sex and death.</v>
      </c>
      <c r="C267">
        <f>VLOOKUP(A267,Kickstarter!B:Q,3,0)</f>
        <v>150</v>
      </c>
      <c r="D267">
        <f>VLOOKUP(A267,Kickstarter!B:Q,4,0)</f>
        <v>20</v>
      </c>
      <c r="E267">
        <f>VLOOKUP(A267,Kickstarter!B:Q,15,0)</f>
        <v>10</v>
      </c>
    </row>
    <row r="268" spans="1:5" hidden="1" x14ac:dyDescent="0.2">
      <c r="A268" t="s">
        <v>3731</v>
      </c>
      <c r="B268" t="str">
        <f>VLOOKUP(A268,Kickstarter!B:Q,2,0)</f>
        <v>Shakespeare's plays have an important message for the world. Bosnia needs to hear. Bring Shakespeare to Sarajevo! Fund performances!</v>
      </c>
      <c r="C268">
        <f>VLOOKUP(A268,Kickstarter!B:Q,3,0)</f>
        <v>1500</v>
      </c>
      <c r="D268">
        <f>VLOOKUP(A268,Kickstarter!B:Q,4,0)</f>
        <v>427</v>
      </c>
      <c r="E268">
        <f>VLOOKUP(A268,Kickstarter!B:Q,15,0)</f>
        <v>61</v>
      </c>
    </row>
    <row r="269" spans="1:5" hidden="1" x14ac:dyDescent="0.2">
      <c r="A269" t="s">
        <v>3730</v>
      </c>
      <c r="B269" t="str">
        <f>VLOOKUP(A269,Kickstarter!B:Q,2,0)</f>
        <v>want to donate tickets to residents who live in the community that cant afford the 35.00 price of ticket</v>
      </c>
      <c r="C269">
        <f>VLOOKUP(A269,Kickstarter!B:Q,3,0)</f>
        <v>1500</v>
      </c>
      <c r="D269">
        <f>VLOOKUP(A269,Kickstarter!B:Q,4,0)</f>
        <v>0</v>
      </c>
      <c r="E269">
        <f>VLOOKUP(A269,Kickstarter!B:Q,15,0)</f>
        <v>0</v>
      </c>
    </row>
    <row r="270" spans="1:5" hidden="1" x14ac:dyDescent="0.2">
      <c r="A270" t="s">
        <v>3729</v>
      </c>
      <c r="B270" t="str">
        <f>VLOOKUP(A270,Kickstarter!B:Q,2,0)</f>
        <v>Mijn solo voorstelling gaat over Elektra (Sophokles) en hoe zij als jongere alles beleeft en meemaakt!</v>
      </c>
      <c r="C270">
        <f>VLOOKUP(A270,Kickstarter!B:Q,3,0)</f>
        <v>850</v>
      </c>
      <c r="D270">
        <f>VLOOKUP(A270,Kickstarter!B:Q,4,0)</f>
        <v>131</v>
      </c>
      <c r="E270">
        <f>VLOOKUP(A270,Kickstarter!B:Q,15,0)</f>
        <v>32.75</v>
      </c>
    </row>
    <row r="271" spans="1:5" hidden="1" x14ac:dyDescent="0.2">
      <c r="A271" t="s">
        <v>3728</v>
      </c>
      <c r="B271" t="str">
        <f>VLOOKUP(A271,Kickstarter!B:Q,2,0)</f>
        <v>A long distance wrong number leads to love, but with Emily flying in to finally meet, Nick somehow forgot to mention he's blind.</v>
      </c>
      <c r="C271">
        <f>VLOOKUP(A271,Kickstarter!B:Q,3,0)</f>
        <v>5500</v>
      </c>
      <c r="D271">
        <f>VLOOKUP(A271,Kickstarter!B:Q,4,0)</f>
        <v>620</v>
      </c>
      <c r="E271">
        <f>VLOOKUP(A271,Kickstarter!B:Q,15,0)</f>
        <v>51.67</v>
      </c>
    </row>
    <row r="272" spans="1:5" hidden="1" x14ac:dyDescent="0.2">
      <c r="A272" t="s">
        <v>3727</v>
      </c>
      <c r="B272" t="str">
        <f>VLOOKUP(A272,Kickstarter!B:Q,2,0)</f>
        <v>"MARK TWAIN IS HELL FOR THE COMPANY" is an original theatrical production created and under development by Jeff Lowe.</v>
      </c>
      <c r="C272">
        <f>VLOOKUP(A272,Kickstarter!B:Q,3,0)</f>
        <v>1000</v>
      </c>
      <c r="D272">
        <f>VLOOKUP(A272,Kickstarter!B:Q,4,0)</f>
        <v>100</v>
      </c>
      <c r="E272">
        <f>VLOOKUP(A272,Kickstarter!B:Q,15,0)</f>
        <v>100</v>
      </c>
    </row>
    <row r="273" spans="1:5" hidden="1" x14ac:dyDescent="0.2">
      <c r="A273" t="s">
        <v>3726</v>
      </c>
      <c r="B273" t="str">
        <f>VLOOKUP(A273,Kickstarter!B:Q,2,0)</f>
        <v>Shoe-string, Independent theater with a focus on art that makes you think.  Next, we're putting on an award winning Steve Martin play!</v>
      </c>
      <c r="C273">
        <f>VLOOKUP(A273,Kickstarter!B:Q,3,0)</f>
        <v>5000</v>
      </c>
      <c r="D273">
        <f>VLOOKUP(A273,Kickstarter!B:Q,4,0)</f>
        <v>362</v>
      </c>
      <c r="E273">
        <f>VLOOKUP(A273,Kickstarter!B:Q,15,0)</f>
        <v>72.400000000000006</v>
      </c>
    </row>
    <row r="274" spans="1:5" hidden="1" x14ac:dyDescent="0.2">
      <c r="A274" t="s">
        <v>3725</v>
      </c>
      <c r="B274" t="str">
        <f>VLOOKUP(A274,Kickstarter!B:Q,2,0)</f>
        <v>Bare Bones Shakespeare's first season will start with a DFW school touring show: Romeo and Juliet.</v>
      </c>
      <c r="C274">
        <f>VLOOKUP(A274,Kickstarter!B:Q,3,0)</f>
        <v>20000</v>
      </c>
      <c r="D274">
        <f>VLOOKUP(A274,Kickstarter!B:Q,4,0)</f>
        <v>1862</v>
      </c>
      <c r="E274">
        <f>VLOOKUP(A274,Kickstarter!B:Q,15,0)</f>
        <v>60.06</v>
      </c>
    </row>
    <row r="275" spans="1:5" hidden="1" x14ac:dyDescent="0.2">
      <c r="A275" t="s">
        <v>2920</v>
      </c>
      <c r="B275" t="str">
        <f>VLOOKUP(A275,Kickstarter!B:Q,2,0)</f>
        <v>Help save this village theatre group. Funding required for lighting, stage equipment, &amp; ongoing productions. Involves youth  &amp; adults.</v>
      </c>
      <c r="C275">
        <f>VLOOKUP(A275,Kickstarter!B:Q,3,0)</f>
        <v>2500</v>
      </c>
      <c r="D275">
        <f>VLOOKUP(A275,Kickstarter!B:Q,4,0)</f>
        <v>671</v>
      </c>
      <c r="E275">
        <f>VLOOKUP(A275,Kickstarter!B:Q,15,0)</f>
        <v>51.62</v>
      </c>
    </row>
    <row r="276" spans="1:5" hidden="1" x14ac:dyDescent="0.2">
      <c r="A276" t="s">
        <v>2919</v>
      </c>
      <c r="B276" t="str">
        <f>VLOOKUP(A276,Kickstarter!B:Q,2,0)</f>
        <v>A full staged reading of a new play about a boy who learns how to be happy from the most unexpected person.</v>
      </c>
      <c r="C276">
        <f>VLOOKUP(A276,Kickstarter!B:Q,3,0)</f>
        <v>600</v>
      </c>
      <c r="D276">
        <f>VLOOKUP(A276,Kickstarter!B:Q,4,0)</f>
        <v>51</v>
      </c>
      <c r="E276">
        <f>VLOOKUP(A276,Kickstarter!B:Q,15,0)</f>
        <v>8.5</v>
      </c>
    </row>
    <row r="277" spans="1:5" hidden="1" x14ac:dyDescent="0.2">
      <c r="A277" t="s">
        <v>2918</v>
      </c>
      <c r="B277" t="str">
        <f>VLOOKUP(A277,Kickstarter!B:Q,2,0)</f>
        <v>A meta-theatrical retelling of Chekhov's Three Sisters, framed with Civil War Hymns, Dance, and wild theatricality.</v>
      </c>
      <c r="C277">
        <f>VLOOKUP(A277,Kickstarter!B:Q,3,0)</f>
        <v>5000</v>
      </c>
      <c r="D277">
        <f>VLOOKUP(A277,Kickstarter!B:Q,4,0)</f>
        <v>1362</v>
      </c>
      <c r="E277">
        <f>VLOOKUP(A277,Kickstarter!B:Q,15,0)</f>
        <v>68.099999999999994</v>
      </c>
    </row>
    <row r="278" spans="1:5" hidden="1" x14ac:dyDescent="0.2">
      <c r="A278" t="s">
        <v>2917</v>
      </c>
      <c r="B278" t="str">
        <f>VLOOKUP(A278,Kickstarter!B:Q,2,0)</f>
        <v>Cross dressing, cross gartering, crossed swords. Cross a bridge and come see this fantastically fun rendition of Twelfth Night</v>
      </c>
      <c r="C278">
        <f>VLOOKUP(A278,Kickstarter!B:Q,3,0)</f>
        <v>2000</v>
      </c>
      <c r="D278">
        <f>VLOOKUP(A278,Kickstarter!B:Q,4,0)</f>
        <v>437</v>
      </c>
      <c r="E278">
        <f>VLOOKUP(A278,Kickstarter!B:Q,15,0)</f>
        <v>48.56</v>
      </c>
    </row>
    <row r="279" spans="1:5" hidden="1" x14ac:dyDescent="0.2">
      <c r="A279" t="s">
        <v>2916</v>
      </c>
      <c r="B279" t="str">
        <f>VLOOKUP(A279,Kickstarter!B:Q,2,0)</f>
        <v>The moving dramatisation of one man's journey to find the truth behind the Libyan regime change.</v>
      </c>
      <c r="C279">
        <f>VLOOKUP(A279,Kickstarter!B:Q,3,0)</f>
        <v>1850</v>
      </c>
      <c r="D279">
        <f>VLOOKUP(A279,Kickstarter!B:Q,4,0)</f>
        <v>145</v>
      </c>
      <c r="E279">
        <f>VLOOKUP(A279,Kickstarter!B:Q,15,0)</f>
        <v>20.71</v>
      </c>
    </row>
    <row r="280" spans="1:5" hidden="1" x14ac:dyDescent="0.2">
      <c r="A280" t="s">
        <v>2915</v>
      </c>
      <c r="B280" t="str">
        <f>VLOOKUP(A280,Kickstarter!B:Q,2,0)</f>
        <v>An inclusive, cross community, multi-cultural theatre production for children aged 3 to 16 and their families</v>
      </c>
      <c r="C280">
        <f>VLOOKUP(A280,Kickstarter!B:Q,3,0)</f>
        <v>1000</v>
      </c>
      <c r="D280">
        <f>VLOOKUP(A280,Kickstarter!B:Q,4,0)</f>
        <v>611</v>
      </c>
      <c r="E280">
        <f>VLOOKUP(A280,Kickstarter!B:Q,15,0)</f>
        <v>203.67</v>
      </c>
    </row>
    <row r="281" spans="1:5" hidden="1" x14ac:dyDescent="0.2">
      <c r="A281" t="s">
        <v>2914</v>
      </c>
      <c r="B281" t="str">
        <f>VLOOKUP(A281,Kickstarter!B:Q,2,0)</f>
        <v>Hercules must complete four challenges in order to meet the father he never knew</v>
      </c>
      <c r="C281">
        <f>VLOOKUP(A281,Kickstarter!B:Q,3,0)</f>
        <v>25000</v>
      </c>
      <c r="D281">
        <f>VLOOKUP(A281,Kickstarter!B:Q,4,0)</f>
        <v>1</v>
      </c>
      <c r="E281">
        <f>VLOOKUP(A281,Kickstarter!B:Q,15,0)</f>
        <v>1</v>
      </c>
    </row>
    <row r="282" spans="1:5" hidden="1" x14ac:dyDescent="0.2">
      <c r="A282" t="s">
        <v>2913</v>
      </c>
      <c r="B282" t="str">
        <f>VLOOKUP(A282,Kickstarter!B:Q,2,0)</f>
        <v>A LIVE history infused, frightening magic and mind reading show in the heart of the Halloween capital of the world, Salem, MA!!</v>
      </c>
      <c r="C282">
        <f>VLOOKUP(A282,Kickstarter!B:Q,3,0)</f>
        <v>10000</v>
      </c>
      <c r="D282">
        <f>VLOOKUP(A282,Kickstarter!B:Q,4,0)</f>
        <v>2</v>
      </c>
      <c r="E282">
        <f>VLOOKUP(A282,Kickstarter!B:Q,15,0)</f>
        <v>1</v>
      </c>
    </row>
    <row r="283" spans="1:5" hidden="1" x14ac:dyDescent="0.2">
      <c r="A283" t="s">
        <v>2912</v>
      </c>
      <c r="B283" t="str">
        <f>VLOOKUP(A283,Kickstarter!B:Q,2,0)</f>
        <v>Set in Iceland, Fair Play is a a dark comedy- a play within a play. An extravaganza, fueled by Absinthe, and touched by the Surreal.</v>
      </c>
      <c r="C283">
        <f>VLOOKUP(A283,Kickstarter!B:Q,3,0)</f>
        <v>14440</v>
      </c>
      <c r="D283">
        <f>VLOOKUP(A283,Kickstarter!B:Q,4,0)</f>
        <v>2030</v>
      </c>
      <c r="E283">
        <f>VLOOKUP(A283,Kickstarter!B:Q,15,0)</f>
        <v>78.08</v>
      </c>
    </row>
    <row r="284" spans="1:5" hidden="1" x14ac:dyDescent="0.2">
      <c r="A284" t="s">
        <v>2911</v>
      </c>
      <c r="B284" t="str">
        <f>VLOOKUP(A284,Kickstarter!B:Q,2,0)</f>
        <v>The Most Beautiful Things in Japan are Hidden...Our different &amp; original play from the Japanese folk tale The Bamboo Cutters Daughter.</v>
      </c>
      <c r="C284">
        <f>VLOOKUP(A284,Kickstarter!B:Q,3,0)</f>
        <v>1800</v>
      </c>
      <c r="D284">
        <f>VLOOKUP(A284,Kickstarter!B:Q,4,0)</f>
        <v>657</v>
      </c>
      <c r="E284">
        <f>VLOOKUP(A284,Kickstarter!B:Q,15,0)</f>
        <v>46.93</v>
      </c>
    </row>
    <row r="285" spans="1:5" hidden="1" x14ac:dyDescent="0.2">
      <c r="A285" t="s">
        <v>2910</v>
      </c>
      <c r="B285" t="str">
        <f>VLOOKUP(A285,Kickstarter!B:Q,2,0)</f>
        <v>Free drama, dance and singing workshops for disadvantaged young people to inspire, create and help them follow their dreams.</v>
      </c>
      <c r="C285">
        <f>VLOOKUP(A285,Kickstarter!B:Q,3,0)</f>
        <v>30000</v>
      </c>
      <c r="D285">
        <f>VLOOKUP(A285,Kickstarter!B:Q,4,0)</f>
        <v>1</v>
      </c>
      <c r="E285">
        <f>VLOOKUP(A285,Kickstarter!B:Q,15,0)</f>
        <v>1</v>
      </c>
    </row>
    <row r="286" spans="1:5" hidden="1" x14ac:dyDescent="0.2">
      <c r="A286" t="s">
        <v>2909</v>
      </c>
      <c r="B286" t="str">
        <f>VLOOKUP(A286,Kickstarter!B:Q,2,0)</f>
        <v>CONVERSATIONS WITH AN AVERAGE JOE tells our stories exposing those in charge of our lives and tells how to take control of country back</v>
      </c>
      <c r="C286">
        <f>VLOOKUP(A286,Kickstarter!B:Q,3,0)</f>
        <v>180000</v>
      </c>
      <c r="D286">
        <f>VLOOKUP(A286,Kickstarter!B:Q,4,0)</f>
        <v>20</v>
      </c>
      <c r="E286">
        <f>VLOOKUP(A286,Kickstarter!B:Q,15,0)</f>
        <v>20</v>
      </c>
    </row>
    <row r="287" spans="1:5" hidden="1" x14ac:dyDescent="0.2">
      <c r="A287" t="s">
        <v>2908</v>
      </c>
      <c r="B287" t="str">
        <f>VLOOKUP(A287,Kickstarter!B:Q,2,0)</f>
        <v>A dinner theatre/show about a day in the life of a Vegas "Mob Boss"
circa 1965- ish. It is all at once realistic,tragic, farce/comical</v>
      </c>
      <c r="C287">
        <f>VLOOKUP(A287,Kickstarter!B:Q,3,0)</f>
        <v>9600</v>
      </c>
      <c r="D287">
        <f>VLOOKUP(A287,Kickstarter!B:Q,4,0)</f>
        <v>264</v>
      </c>
      <c r="E287">
        <f>VLOOKUP(A287,Kickstarter!B:Q,15,0)</f>
        <v>52.8</v>
      </c>
    </row>
    <row r="288" spans="1:5" hidden="1" x14ac:dyDescent="0.2">
      <c r="A288" t="s">
        <v>2907</v>
      </c>
      <c r="B288" t="str">
        <f>VLOOKUP(A288,Kickstarter!B:Q,2,0)</f>
        <v>Spend an evening in the afterlife with some of the greatest women who ever lived. LITTLE NELL's,by Jill Hughes, Los Angeles- June, 2016</v>
      </c>
      <c r="C288">
        <f>VLOOKUP(A288,Kickstarter!B:Q,3,0)</f>
        <v>2500</v>
      </c>
      <c r="D288">
        <f>VLOOKUP(A288,Kickstarter!B:Q,4,0)</f>
        <v>2</v>
      </c>
      <c r="E288">
        <f>VLOOKUP(A288,Kickstarter!B:Q,15,0)</f>
        <v>1</v>
      </c>
    </row>
    <row r="289" spans="1:5" hidden="1" x14ac:dyDescent="0.2">
      <c r="A289" t="s">
        <v>2906</v>
      </c>
      <c r="B289" t="str">
        <f>VLOOKUP(A289,Kickstarter!B:Q,2,0)</f>
        <v>The smash hit, award-winning comedy sashays onto the Los Angeles Theater Scene in a fabulous new production at Atwater Village Theatre.</v>
      </c>
      <c r="C289">
        <f>VLOOKUP(A289,Kickstarter!B:Q,3,0)</f>
        <v>6000</v>
      </c>
      <c r="D289">
        <f>VLOOKUP(A289,Kickstarter!B:Q,4,0)</f>
        <v>565</v>
      </c>
      <c r="E289">
        <f>VLOOKUP(A289,Kickstarter!B:Q,15,0)</f>
        <v>80.709999999999994</v>
      </c>
    </row>
    <row r="290" spans="1:5" hidden="1" x14ac:dyDescent="0.2">
      <c r="A290" t="s">
        <v>2905</v>
      </c>
      <c r="B290" t="str">
        <f>VLOOKUP(A290,Kickstarter!B:Q,2,0)</f>
        <v>Philly-based feminist theatre's inaugural production about a woman's friendship with an awesome lady cowboy.</v>
      </c>
      <c r="C290">
        <f>VLOOKUP(A290,Kickstarter!B:Q,3,0)</f>
        <v>3500</v>
      </c>
      <c r="D290">
        <f>VLOOKUP(A290,Kickstarter!B:Q,4,0)</f>
        <v>622</v>
      </c>
      <c r="E290">
        <f>VLOOKUP(A290,Kickstarter!B:Q,15,0)</f>
        <v>36.590000000000003</v>
      </c>
    </row>
    <row r="291" spans="1:5" hidden="1" x14ac:dyDescent="0.2">
      <c r="A291" t="s">
        <v>2904</v>
      </c>
      <c r="B291" t="str">
        <f>VLOOKUP(A291,Kickstarter!B:Q,2,0)</f>
        <v>A Tequila slammer with a slice of Tarantino, a line of the London Fringe scene and a shot of â€œBreaking Badâ€. New Writing.</v>
      </c>
      <c r="C291">
        <f>VLOOKUP(A291,Kickstarter!B:Q,3,0)</f>
        <v>1500</v>
      </c>
      <c r="D291">
        <f>VLOOKUP(A291,Kickstarter!B:Q,4,0)</f>
        <v>75</v>
      </c>
      <c r="E291">
        <f>VLOOKUP(A291,Kickstarter!B:Q,15,0)</f>
        <v>18.75</v>
      </c>
    </row>
    <row r="292" spans="1:5" hidden="1" x14ac:dyDescent="0.2">
      <c r="A292" t="s">
        <v>2903</v>
      </c>
      <c r="B292" t="str">
        <f>VLOOKUP(A292,Kickstarter!B:Q,2,0)</f>
        <v>We are raising funds to rent a theater hall for a play to help educate teenagers and parents on the pitfalls teenagers currently face.</v>
      </c>
      <c r="C292">
        <f>VLOOKUP(A292,Kickstarter!B:Q,3,0)</f>
        <v>5000</v>
      </c>
      <c r="D292">
        <f>VLOOKUP(A292,Kickstarter!B:Q,4,0)</f>
        <v>39</v>
      </c>
      <c r="E292">
        <f>VLOOKUP(A292,Kickstarter!B:Q,15,0)</f>
        <v>9.75</v>
      </c>
    </row>
    <row r="293" spans="1:5" hidden="1" x14ac:dyDescent="0.2">
      <c r="A293" t="s">
        <v>2902</v>
      </c>
      <c r="B293" t="str">
        <f>VLOOKUP(A293,Kickstarter!B:Q,2,0)</f>
        <v>Help me honor and bring "The American Soprano" Leontyne Price back to the stage one more time.</v>
      </c>
      <c r="C293">
        <f>VLOOKUP(A293,Kickstarter!B:Q,3,0)</f>
        <v>150000</v>
      </c>
      <c r="D293">
        <f>VLOOKUP(A293,Kickstarter!B:Q,4,0)</f>
        <v>25</v>
      </c>
      <c r="E293">
        <f>VLOOKUP(A293,Kickstarter!B:Q,15,0)</f>
        <v>25</v>
      </c>
    </row>
    <row r="294" spans="1:5" hidden="1" x14ac:dyDescent="0.2">
      <c r="A294" t="s">
        <v>2901</v>
      </c>
      <c r="B294" t="str">
        <f>VLOOKUP(A294,Kickstarter!B:Q,2,0)</f>
        <v>How can the visual age appreciate something that cant see? With these Audio Plays I will show you, if your willing to listen.</v>
      </c>
      <c r="C294">
        <f>VLOOKUP(A294,Kickstarter!B:Q,3,0)</f>
        <v>750</v>
      </c>
      <c r="D294">
        <f>VLOOKUP(A294,Kickstarter!B:Q,4,0)</f>
        <v>6</v>
      </c>
      <c r="E294">
        <f>VLOOKUP(A294,Kickstarter!B:Q,15,0)</f>
        <v>3</v>
      </c>
    </row>
    <row r="295" spans="1:5" hidden="1" x14ac:dyDescent="0.2">
      <c r="A295" t="s">
        <v>2900</v>
      </c>
      <c r="B295" t="str">
        <f>VLOOKUP(A295,Kickstarter!B:Q,2,0)</f>
        <v>In October, we plan to premiere Oedipus Revenant, a historically grounded horror adaptation of Sophoclesâ€™ classic, Oedipus the Tyrant.</v>
      </c>
      <c r="C295">
        <f>VLOOKUP(A295,Kickstarter!B:Q,3,0)</f>
        <v>5500</v>
      </c>
      <c r="D295">
        <f>VLOOKUP(A295,Kickstarter!B:Q,4,0)</f>
        <v>3405</v>
      </c>
      <c r="E295">
        <f>VLOOKUP(A295,Kickstarter!B:Q,15,0)</f>
        <v>486.43</v>
      </c>
    </row>
    <row r="296" spans="1:5" hidden="1" x14ac:dyDescent="0.2">
      <c r="A296" t="s">
        <v>2899</v>
      </c>
      <c r="B296" t="str">
        <f>VLOOKUP(A296,Kickstarter!B:Q,2,0)</f>
        <v>Sex, intrigue, lust, &amp; love; follow the lives of two individuals as their romance turns from innocent online flirting to something more</v>
      </c>
      <c r="C296">
        <f>VLOOKUP(A296,Kickstarter!B:Q,3,0)</f>
        <v>10000</v>
      </c>
      <c r="D296">
        <f>VLOOKUP(A296,Kickstarter!B:Q,4,0)</f>
        <v>0</v>
      </c>
      <c r="E296">
        <f>VLOOKUP(A296,Kickstarter!B:Q,15,0)</f>
        <v>0</v>
      </c>
    </row>
    <row r="297" spans="1:5" hidden="1" x14ac:dyDescent="0.2">
      <c r="A297" t="s">
        <v>2898</v>
      </c>
      <c r="B297" t="str">
        <f>VLOOKUP(A297,Kickstarter!B:Q,2,0)</f>
        <v>This is an action packed Sci-Fi stage play, using foam latex creature puppets, projected video footage, and audience participation.</v>
      </c>
      <c r="C297">
        <f>VLOOKUP(A297,Kickstarter!B:Q,3,0)</f>
        <v>7500</v>
      </c>
      <c r="D297">
        <f>VLOOKUP(A297,Kickstarter!B:Q,4,0)</f>
        <v>316</v>
      </c>
      <c r="E297">
        <f>VLOOKUP(A297,Kickstarter!B:Q,15,0)</f>
        <v>26.33</v>
      </c>
    </row>
    <row r="298" spans="1:5" hidden="1" x14ac:dyDescent="0.2">
      <c r="A298" t="s">
        <v>2897</v>
      </c>
      <c r="B298" t="str">
        <f>VLOOKUP(A298,Kickstarter!B:Q,2,0)</f>
        <v>A unique stage play about the epic struggle of psychic Edgar Cayce to deal with his extraordinary abilities and find his place in life.</v>
      </c>
      <c r="C298">
        <f>VLOOKUP(A298,Kickstarter!B:Q,3,0)</f>
        <v>12000</v>
      </c>
      <c r="D298">
        <f>VLOOKUP(A298,Kickstarter!B:Q,4,0)</f>
        <v>550</v>
      </c>
      <c r="E298">
        <f>VLOOKUP(A298,Kickstarter!B:Q,15,0)</f>
        <v>183.33</v>
      </c>
    </row>
    <row r="299" spans="1:5" hidden="1" x14ac:dyDescent="0.2">
      <c r="A299" t="s">
        <v>2896</v>
      </c>
      <c r="B299" t="str">
        <f>VLOOKUP(A299,Kickstarter!B:Q,2,0)</f>
        <v>"Miracle on 34th Street" is about faith and believing in others. 
We believe. Do you?</v>
      </c>
      <c r="C299">
        <f>VLOOKUP(A299,Kickstarter!B:Q,3,0)</f>
        <v>3000</v>
      </c>
      <c r="D299">
        <f>VLOOKUP(A299,Kickstarter!B:Q,4,0)</f>
        <v>625</v>
      </c>
      <c r="E299">
        <f>VLOOKUP(A299,Kickstarter!B:Q,15,0)</f>
        <v>52.08</v>
      </c>
    </row>
    <row r="300" spans="1:5" hidden="1" x14ac:dyDescent="0.2">
      <c r="A300" t="s">
        <v>2895</v>
      </c>
      <c r="B300" t="str">
        <f>VLOOKUP(A300,Kickstarter!B:Q,2,0)</f>
        <v>Alice on stage with a magical twist to brighten your smile and warm your heart. Project is in Polish with semi-pro actors and children.</v>
      </c>
      <c r="C300">
        <f>VLOOKUP(A300,Kickstarter!B:Q,3,0)</f>
        <v>500</v>
      </c>
      <c r="D300">
        <f>VLOOKUP(A300,Kickstarter!B:Q,4,0)</f>
        <v>23</v>
      </c>
      <c r="E300">
        <f>VLOOKUP(A300,Kickstarter!B:Q,15,0)</f>
        <v>5.75</v>
      </c>
    </row>
    <row r="301" spans="1:5" hidden="1" x14ac:dyDescent="0.2">
      <c r="A301" t="s">
        <v>2894</v>
      </c>
      <c r="B301" t="str">
        <f>VLOOKUP(A301,Kickstarter!B:Q,2,0)</f>
        <v>This Is A Story About A Woman A Man And A Woman</v>
      </c>
      <c r="C301">
        <f>VLOOKUP(A301,Kickstarter!B:Q,3,0)</f>
        <v>50000</v>
      </c>
      <c r="D301">
        <f>VLOOKUP(A301,Kickstarter!B:Q,4,0)</f>
        <v>0</v>
      </c>
      <c r="E301">
        <f>VLOOKUP(A301,Kickstarter!B:Q,15,0)</f>
        <v>0</v>
      </c>
    </row>
    <row r="302" spans="1:5" hidden="1" x14ac:dyDescent="0.2">
      <c r="A302" t="s">
        <v>2893</v>
      </c>
      <c r="B302" t="str">
        <f>VLOOKUP(A302,Kickstarter!B:Q,2,0)</f>
        <v>Fundraising for REDISCOVERING KIA THE PLAY</v>
      </c>
      <c r="C302">
        <f>VLOOKUP(A302,Kickstarter!B:Q,3,0)</f>
        <v>5000</v>
      </c>
      <c r="D302">
        <f>VLOOKUP(A302,Kickstarter!B:Q,4,0)</f>
        <v>25</v>
      </c>
      <c r="E302">
        <f>VLOOKUP(A302,Kickstarter!B:Q,15,0)</f>
        <v>12.5</v>
      </c>
    </row>
    <row r="303" spans="1:5" hidden="1" x14ac:dyDescent="0.2">
      <c r="A303" t="s">
        <v>2892</v>
      </c>
      <c r="B303" t="str">
        <f>VLOOKUP(A303,Kickstarter!B:Q,2,0)</f>
        <v>Something Precious is the world's first musical to alert folks to the harmful effects of technology on the human spirit.</v>
      </c>
      <c r="C303">
        <f>VLOOKUP(A303,Kickstarter!B:Q,3,0)</f>
        <v>5500</v>
      </c>
      <c r="D303">
        <f>VLOOKUP(A303,Kickstarter!B:Q,4,0)</f>
        <v>500</v>
      </c>
      <c r="E303">
        <f>VLOOKUP(A303,Kickstarter!B:Q,15,0)</f>
        <v>29.41</v>
      </c>
    </row>
    <row r="304" spans="1:5" hidden="1" x14ac:dyDescent="0.2">
      <c r="A304" t="s">
        <v>2891</v>
      </c>
      <c r="B304" t="str">
        <f>VLOOKUP(A304,Kickstarter!B:Q,2,0)</f>
        <v>Did you know that we are enriching the lives of Brooklyn kids through literacy and educational theater? We just need a little help.</v>
      </c>
      <c r="C304">
        <f>VLOOKUP(A304,Kickstarter!B:Q,3,0)</f>
        <v>10000</v>
      </c>
      <c r="D304">
        <f>VLOOKUP(A304,Kickstarter!B:Q,4,0)</f>
        <v>273</v>
      </c>
      <c r="E304">
        <f>VLOOKUP(A304,Kickstarter!B:Q,15,0)</f>
        <v>27.3</v>
      </c>
    </row>
    <row r="305" spans="1:5" hidden="1" x14ac:dyDescent="0.2">
      <c r="A305" t="s">
        <v>2890</v>
      </c>
      <c r="B305" t="str">
        <f>VLOOKUP(A305,Kickstarter!B:Q,2,0)</f>
        <v>This Theological Comedy tells a story of when seemingly similar beliefs are discovered to be worlds apart; Damnation-Southern Style.</v>
      </c>
      <c r="C305">
        <f>VLOOKUP(A305,Kickstarter!B:Q,3,0)</f>
        <v>2000</v>
      </c>
      <c r="D305">
        <f>VLOOKUP(A305,Kickstarter!B:Q,4,0)</f>
        <v>21</v>
      </c>
      <c r="E305">
        <f>VLOOKUP(A305,Kickstarter!B:Q,15,0)</f>
        <v>7</v>
      </c>
    </row>
    <row r="306" spans="1:5" hidden="1" x14ac:dyDescent="0.2">
      <c r="A306" t="s">
        <v>2889</v>
      </c>
      <c r="B306" t="str">
        <f>VLOOKUP(A306,Kickstarter!B:Q,2,0)</f>
        <v>Halfway, Nebraska explores the limits of hope and what it means to love someone who may be too far damaged to save.</v>
      </c>
      <c r="C306">
        <f>VLOOKUP(A306,Kickstarter!B:Q,3,0)</f>
        <v>3000</v>
      </c>
      <c r="D306">
        <f>VLOOKUP(A306,Kickstarter!B:Q,4,0)</f>
        <v>1142</v>
      </c>
      <c r="E306">
        <f>VLOOKUP(A306,Kickstarter!B:Q,15,0)</f>
        <v>81.569999999999993</v>
      </c>
    </row>
    <row r="307" spans="1:5" hidden="1" x14ac:dyDescent="0.2">
      <c r="A307" t="s">
        <v>2888</v>
      </c>
      <c r="B307" t="str">
        <f>VLOOKUP(A307,Kickstarter!B:Q,2,0)</f>
        <v>We're dedicated to writing &amp; producing plays, infusing inspirational, universal principles that aren't commonly displayed in America.</v>
      </c>
      <c r="C307">
        <f>VLOOKUP(A307,Kickstarter!B:Q,3,0)</f>
        <v>30000</v>
      </c>
      <c r="D307">
        <f>VLOOKUP(A307,Kickstarter!B:Q,4,0)</f>
        <v>0</v>
      </c>
      <c r="E307">
        <f>VLOOKUP(A307,Kickstarter!B:Q,15,0)</f>
        <v>0</v>
      </c>
    </row>
    <row r="308" spans="1:5" hidden="1" x14ac:dyDescent="0.2">
      <c r="A308" t="s">
        <v>2887</v>
      </c>
      <c r="B308" t="str">
        <f>VLOOKUP(A308,Kickstarter!B:Q,2,0)</f>
        <v>A stage play of love, faith, &amp; relationships in a comical &amp; spirit message that is sure to make you laugh &amp; rejoice to the ART OF LOVE</v>
      </c>
      <c r="C308">
        <f>VLOOKUP(A308,Kickstarter!B:Q,3,0)</f>
        <v>3000</v>
      </c>
      <c r="D308">
        <f>VLOOKUP(A308,Kickstarter!B:Q,4,0)</f>
        <v>5</v>
      </c>
      <c r="E308">
        <f>VLOOKUP(A308,Kickstarter!B:Q,15,0)</f>
        <v>5</v>
      </c>
    </row>
    <row r="309" spans="1:5" hidden="1" x14ac:dyDescent="0.2">
      <c r="A309" t="s">
        <v>2886</v>
      </c>
      <c r="B309" t="str">
        <f>VLOOKUP(A309,Kickstarter!B:Q,2,0)</f>
        <v>Help us provide half-price tickets to the 11th annual Variations Project, allowing our fellow artists to see this wonderful production.</v>
      </c>
      <c r="C309">
        <f>VLOOKUP(A309,Kickstarter!B:Q,3,0)</f>
        <v>200</v>
      </c>
      <c r="D309">
        <f>VLOOKUP(A309,Kickstarter!B:Q,4,0)</f>
        <v>10</v>
      </c>
      <c r="E309">
        <f>VLOOKUP(A309,Kickstarter!B:Q,15,0)</f>
        <v>10</v>
      </c>
    </row>
    <row r="310" spans="1:5" hidden="1" x14ac:dyDescent="0.2">
      <c r="A310" t="s">
        <v>2885</v>
      </c>
      <c r="B310" t="str">
        <f>VLOOKUP(A310,Kickstarter!B:Q,2,0)</f>
        <v>An historic and proud work of Polish nationalistic literature performed on stage.</v>
      </c>
      <c r="C310">
        <f>VLOOKUP(A310,Kickstarter!B:Q,3,0)</f>
        <v>400</v>
      </c>
      <c r="D310">
        <f>VLOOKUP(A310,Kickstarter!B:Q,4,0)</f>
        <v>130</v>
      </c>
      <c r="E310">
        <f>VLOOKUP(A310,Kickstarter!B:Q,15,0)</f>
        <v>26</v>
      </c>
    </row>
    <row r="311" spans="1:5" hidden="1" x14ac:dyDescent="0.2">
      <c r="A311" t="s">
        <v>2884</v>
      </c>
      <c r="B311" t="str">
        <f>VLOOKUP(A311,Kickstarter!B:Q,2,0)</f>
        <v>Come explore the dream world of Jim Morrison, rock singer, mystic, poet, shaman.</v>
      </c>
      <c r="C311">
        <f>VLOOKUP(A311,Kickstarter!B:Q,3,0)</f>
        <v>45000</v>
      </c>
      <c r="D311">
        <f>VLOOKUP(A311,Kickstarter!B:Q,4,0)</f>
        <v>185</v>
      </c>
      <c r="E311">
        <f>VLOOKUP(A311,Kickstarter!B:Q,15,0)</f>
        <v>46.25</v>
      </c>
    </row>
    <row r="312" spans="1:5" hidden="1" x14ac:dyDescent="0.2">
      <c r="A312" t="s">
        <v>2883</v>
      </c>
      <c r="B312" t="str">
        <f>VLOOKUP(A312,Kickstarter!B:Q,2,0)</f>
        <v>Ticket sales benefit Bedford Hills Maximum Security Prison, Women's College Program Library. Presented by Theater For The New City.</v>
      </c>
      <c r="C312">
        <f>VLOOKUP(A312,Kickstarter!B:Q,3,0)</f>
        <v>10000</v>
      </c>
      <c r="D312">
        <f>VLOOKUP(A312,Kickstarter!B:Q,4,0)</f>
        <v>1908</v>
      </c>
      <c r="E312">
        <f>VLOOKUP(A312,Kickstarter!B:Q,15,0)</f>
        <v>381.6</v>
      </c>
    </row>
    <row r="313" spans="1:5" hidden="1" x14ac:dyDescent="0.2">
      <c r="A313" t="s">
        <v>2882</v>
      </c>
      <c r="B313" t="str">
        <f>VLOOKUP(A313,Kickstarter!B:Q,2,0)</f>
        <v>A one-woman show about the life of Eva Schloss, her time in Auschwitz, and the positive impact she has had on thousands of lives.</v>
      </c>
      <c r="C313">
        <f>VLOOKUP(A313,Kickstarter!B:Q,3,0)</f>
        <v>750</v>
      </c>
      <c r="D313">
        <f>VLOOKUP(A313,Kickstarter!B:Q,4,0)</f>
        <v>252</v>
      </c>
      <c r="E313">
        <f>VLOOKUP(A313,Kickstarter!B:Q,15,0)</f>
        <v>63</v>
      </c>
    </row>
    <row r="314" spans="1:5" hidden="1" x14ac:dyDescent="0.2">
      <c r="A314" t="s">
        <v>2881</v>
      </c>
      <c r="B314" t="str">
        <f>VLOOKUP(A314,Kickstarter!B:Q,2,0)</f>
        <v>"The struggles of Alzheimer's  &amp; Alcoholism. "Courage is the quiet voice at the end of the day, saying, I will try again tomorrow."</v>
      </c>
      <c r="C314">
        <f>VLOOKUP(A314,Kickstarter!B:Q,3,0)</f>
        <v>5500</v>
      </c>
      <c r="D314">
        <f>VLOOKUP(A314,Kickstarter!B:Q,4,0)</f>
        <v>0</v>
      </c>
      <c r="E314">
        <f>VLOOKUP(A314,Kickstarter!B:Q,15,0)</f>
        <v>0</v>
      </c>
    </row>
    <row r="315" spans="1:5" hidden="1" x14ac:dyDescent="0.2">
      <c r="A315" t="s">
        <v>2880</v>
      </c>
      <c r="B315" t="str">
        <f>VLOOKUP(A315,Kickstarter!B:Q,2,0)</f>
        <v>BELIEF leaves res &amp; crosses nations, swims the Atlantic, landing on Isle where Salish meets Gaelic, where humanity transcends barriers</v>
      </c>
      <c r="C315">
        <f>VLOOKUP(A315,Kickstarter!B:Q,3,0)</f>
        <v>12000</v>
      </c>
      <c r="D315">
        <f>VLOOKUP(A315,Kickstarter!B:Q,4,0)</f>
        <v>2800</v>
      </c>
      <c r="E315">
        <f>VLOOKUP(A315,Kickstarter!B:Q,15,0)</f>
        <v>96.55</v>
      </c>
    </row>
    <row r="316" spans="1:5" hidden="1" x14ac:dyDescent="0.2">
      <c r="A316" t="s">
        <v>2879</v>
      </c>
      <c r="B316" t="str">
        <f>VLOOKUP(A316,Kickstarter!B:Q,2,0)</f>
        <v>She that fines a husband? Wait, is that right? Girl... you better check yourself, before you wreck yourself!</v>
      </c>
      <c r="C316">
        <f>VLOOKUP(A316,Kickstarter!B:Q,3,0)</f>
        <v>11200</v>
      </c>
      <c r="D316">
        <f>VLOOKUP(A316,Kickstarter!B:Q,4,0)</f>
        <v>29</v>
      </c>
      <c r="E316">
        <f>VLOOKUP(A316,Kickstarter!B:Q,15,0)</f>
        <v>29</v>
      </c>
    </row>
    <row r="317" spans="1:5" hidden="1" x14ac:dyDescent="0.2">
      <c r="A317" t="s">
        <v>2878</v>
      </c>
      <c r="B317" t="str">
        <f>VLOOKUP(A317,Kickstarter!B:Q,2,0)</f>
        <v>World premiere of "I'm Just Here to Buy Soy Sauce", a play about China &amp; the UK housing crisis by Jingan Young location TBC</v>
      </c>
      <c r="C317">
        <f>VLOOKUP(A317,Kickstarter!B:Q,3,0)</f>
        <v>3000</v>
      </c>
      <c r="D317">
        <f>VLOOKUP(A317,Kickstarter!B:Q,4,0)</f>
        <v>63</v>
      </c>
      <c r="E317">
        <f>VLOOKUP(A317,Kickstarter!B:Q,15,0)</f>
        <v>15.75</v>
      </c>
    </row>
    <row r="318" spans="1:5" hidden="1" x14ac:dyDescent="0.2">
      <c r="A318" t="s">
        <v>2877</v>
      </c>
      <c r="B318" t="str">
        <f>VLOOKUP(A318,Kickstarter!B:Q,2,0)</f>
        <v>Two of the 20th Centuryâ€™s Greatest Artists 
navigate the perilous terrain of Art &amp; Fame 
in a historic Collaboration.</v>
      </c>
      <c r="C318">
        <f>VLOOKUP(A318,Kickstarter!B:Q,3,0)</f>
        <v>6000</v>
      </c>
      <c r="D318">
        <f>VLOOKUP(A318,Kickstarter!B:Q,4,0)</f>
        <v>650</v>
      </c>
      <c r="E318">
        <f>VLOOKUP(A318,Kickstarter!B:Q,15,0)</f>
        <v>108.33</v>
      </c>
    </row>
    <row r="319" spans="1:5" hidden="1" x14ac:dyDescent="0.2">
      <c r="A319" t="s">
        <v>2876</v>
      </c>
      <c r="B319" t="str">
        <f>VLOOKUP(A319,Kickstarter!B:Q,2,0)</f>
        <v>Charlotte NC playwright looking to showcase a series of three stage plays.  Plays are funny, completed and ready to run!</v>
      </c>
      <c r="C319">
        <f>VLOOKUP(A319,Kickstarter!B:Q,3,0)</f>
        <v>150000</v>
      </c>
      <c r="D319">
        <f>VLOOKUP(A319,Kickstarter!B:Q,4,0)</f>
        <v>0</v>
      </c>
      <c r="E319">
        <f>VLOOKUP(A319,Kickstarter!B:Q,15,0)</f>
        <v>0</v>
      </c>
    </row>
    <row r="320" spans="1:5" hidden="1" x14ac:dyDescent="0.2">
      <c r="A320" t="s">
        <v>2875</v>
      </c>
      <c r="B320" t="str">
        <f>VLOOKUP(A320,Kickstarter!B:Q,2,0)</f>
        <v>Play about Tracey a gay man trapped in his room by his Bible thumping mother. He finds love but the room can not keep the love alive.</v>
      </c>
      <c r="C320">
        <f>VLOOKUP(A320,Kickstarter!B:Q,3,0)</f>
        <v>20000</v>
      </c>
      <c r="D320">
        <f>VLOOKUP(A320,Kickstarter!B:Q,4,0)</f>
        <v>7</v>
      </c>
      <c r="E320">
        <f>VLOOKUP(A320,Kickstarter!B:Q,15,0)</f>
        <v>2.33</v>
      </c>
    </row>
    <row r="321" spans="1:5" hidden="1" x14ac:dyDescent="0.2">
      <c r="A321" t="s">
        <v>2874</v>
      </c>
      <c r="B321" t="str">
        <f>VLOOKUP(A321,Kickstarter!B:Q,2,0)</f>
        <v>We present Classics made for the 21st Century and we need a space! Please help us rent a space for The Importance of Being Earnest!</v>
      </c>
      <c r="C321">
        <f>VLOOKUP(A321,Kickstarter!B:Q,3,0)</f>
        <v>5000</v>
      </c>
      <c r="D321">
        <f>VLOOKUP(A321,Kickstarter!B:Q,4,0)</f>
        <v>271</v>
      </c>
      <c r="E321">
        <f>VLOOKUP(A321,Kickstarter!B:Q,15,0)</f>
        <v>90.33</v>
      </c>
    </row>
    <row r="322" spans="1:5" hidden="1" x14ac:dyDescent="0.2">
      <c r="A322" t="s">
        <v>2873</v>
      </c>
      <c r="B322" t="str">
        <f>VLOOKUP(A322,Kickstarter!B:Q,2,0)</f>
        <v>DC/Baltimore AEA actors band together produce a world premiere of a touching, bittersweet, award winning play about letting go to live</v>
      </c>
      <c r="C322">
        <f>VLOOKUP(A322,Kickstarter!B:Q,3,0)</f>
        <v>2500</v>
      </c>
      <c r="D322">
        <f>VLOOKUP(A322,Kickstarter!B:Q,4,0)</f>
        <v>953</v>
      </c>
      <c r="E322">
        <f>VLOOKUP(A322,Kickstarter!B:Q,15,0)</f>
        <v>119.13</v>
      </c>
    </row>
    <row r="323" spans="1:5" hidden="1" x14ac:dyDescent="0.2">
      <c r="A323" t="s">
        <v>2872</v>
      </c>
      <c r="B323" t="str">
        <f>VLOOKUP(A323,Kickstarter!B:Q,2,0)</f>
        <v>Local Theatre group in Loudoun County, Virginia. Looking for funds to start producing shows!</v>
      </c>
      <c r="C323">
        <f>VLOOKUP(A323,Kickstarter!B:Q,3,0)</f>
        <v>3000</v>
      </c>
      <c r="D323">
        <f>VLOOKUP(A323,Kickstarter!B:Q,4,0)</f>
        <v>0</v>
      </c>
      <c r="E323">
        <f>VLOOKUP(A323,Kickstarter!B:Q,15,0)</f>
        <v>0</v>
      </c>
    </row>
    <row r="324" spans="1:5" hidden="1" x14ac:dyDescent="0.2">
      <c r="A324" t="s">
        <v>2871</v>
      </c>
      <c r="B324" t="str">
        <f>VLOOKUP(A324,Kickstarter!B:Q,2,0)</f>
        <v>America's dad or serial rapist? Or both? The stories of the Bill Cosby accusers and the society so skeptical of them.</v>
      </c>
      <c r="C324">
        <f>VLOOKUP(A324,Kickstarter!B:Q,3,0)</f>
        <v>10000</v>
      </c>
      <c r="D324">
        <f>VLOOKUP(A324,Kickstarter!B:Q,4,0)</f>
        <v>467</v>
      </c>
      <c r="E324">
        <f>VLOOKUP(A324,Kickstarter!B:Q,15,0)</f>
        <v>35.92</v>
      </c>
    </row>
    <row r="325" spans="1:5" hidden="1" x14ac:dyDescent="0.2">
      <c r="A325" t="s">
        <v>2870</v>
      </c>
      <c r="B325" t="str">
        <f>VLOOKUP(A325,Kickstarter!B:Q,2,0)</f>
        <v>The war in Iraq changed everything -one journey from the safe haven of the 99% to the shadows of veteran. How would you persevere?</v>
      </c>
      <c r="C325">
        <f>VLOOKUP(A325,Kickstarter!B:Q,3,0)</f>
        <v>5000</v>
      </c>
      <c r="D325">
        <f>VLOOKUP(A325,Kickstarter!B:Q,4,0)</f>
        <v>750</v>
      </c>
      <c r="E325">
        <f>VLOOKUP(A325,Kickstarter!B:Q,15,0)</f>
        <v>83.33</v>
      </c>
    </row>
    <row r="326" spans="1:5" hidden="1" x14ac:dyDescent="0.2">
      <c r="A326" t="s">
        <v>2869</v>
      </c>
      <c r="B326" t="str">
        <f>VLOOKUP(A326,Kickstarter!B:Q,2,0)</f>
        <v>We provide performing arts training and experience to young people of low income families in NYC, building confidence and self esteem</v>
      </c>
      <c r="C326">
        <f>VLOOKUP(A326,Kickstarter!B:Q,3,0)</f>
        <v>20000</v>
      </c>
      <c r="D326">
        <f>VLOOKUP(A326,Kickstarter!B:Q,4,0)</f>
        <v>177</v>
      </c>
      <c r="E326">
        <f>VLOOKUP(A326,Kickstarter!B:Q,15,0)</f>
        <v>35.4</v>
      </c>
    </row>
    <row r="327" spans="1:5" hidden="1" x14ac:dyDescent="0.2">
      <c r="A327" t="s">
        <v>2868</v>
      </c>
      <c r="B327" t="str">
        <f>VLOOKUP(A327,Kickstarter!B:Q,2,0)</f>
        <v>7 billion people &amp; most of us feel alone.  It's time we become emotionally unzipped.  "Unzipped" a new play about men &amp; relationships.</v>
      </c>
      <c r="C327">
        <f>VLOOKUP(A327,Kickstarter!B:Q,3,0)</f>
        <v>15000</v>
      </c>
      <c r="D327">
        <f>VLOOKUP(A327,Kickstarter!B:Q,4,0)</f>
        <v>6301.76</v>
      </c>
      <c r="E327">
        <f>VLOOKUP(A327,Kickstarter!B:Q,15,0)</f>
        <v>105.03</v>
      </c>
    </row>
    <row r="328" spans="1:5" hidden="1" x14ac:dyDescent="0.2">
      <c r="A328" t="s">
        <v>2867</v>
      </c>
      <c r="B328" t="str">
        <f>VLOOKUP(A328,Kickstarter!B:Q,2,0)</f>
        <v>This production is being put together by Wilson's newest professional theater company, the Wyldepine Players in conjunction w/ Taiplab</v>
      </c>
      <c r="C328">
        <f>VLOOKUP(A328,Kickstarter!B:Q,3,0)</f>
        <v>2500</v>
      </c>
      <c r="D328">
        <f>VLOOKUP(A328,Kickstarter!B:Q,4,0)</f>
        <v>504</v>
      </c>
      <c r="E328">
        <f>VLOOKUP(A328,Kickstarter!B:Q,15,0)</f>
        <v>50.4</v>
      </c>
    </row>
    <row r="329" spans="1:5" hidden="1" x14ac:dyDescent="0.2">
      <c r="A329" t="s">
        <v>2866</v>
      </c>
      <c r="B329" t="str">
        <f>VLOOKUP(A329,Kickstarter!B:Q,2,0)</f>
        <v>The reality is dark, sinister. The milieu is not as friendly as it claims. What is this place? Where is it? Is it your local church?</v>
      </c>
      <c r="C329">
        <f>VLOOKUP(A329,Kickstarter!B:Q,3,0)</f>
        <v>5000</v>
      </c>
      <c r="D329">
        <f>VLOOKUP(A329,Kickstarter!B:Q,4,0)</f>
        <v>45</v>
      </c>
      <c r="E329">
        <f>VLOOKUP(A329,Kickstarter!B:Q,15,0)</f>
        <v>22.5</v>
      </c>
    </row>
    <row r="330" spans="1:5" hidden="1" x14ac:dyDescent="0.2">
      <c r="A330" t="s">
        <v>2865</v>
      </c>
      <c r="B330" t="str">
        <f>VLOOKUP(A330,Kickstarter!B:Q,2,0)</f>
        <v>Prepare to be Swept Away. Three short plays from three master playwrights; LANDFALL, SNIPER and DANGERS of TOBACCO!</v>
      </c>
      <c r="C330">
        <f>VLOOKUP(A330,Kickstarter!B:Q,3,0)</f>
        <v>2888</v>
      </c>
      <c r="D330">
        <f>VLOOKUP(A330,Kickstarter!B:Q,4,0)</f>
        <v>0</v>
      </c>
      <c r="E330">
        <f>VLOOKUP(A330,Kickstarter!B:Q,15,0)</f>
        <v>0</v>
      </c>
    </row>
    <row r="331" spans="1:5" hidden="1" x14ac:dyDescent="0.2">
      <c r="A331" t="s">
        <v>2864</v>
      </c>
      <c r="B331" t="str">
        <f>VLOOKUP(A331,Kickstarter!B:Q,2,0)</f>
        <v>Accessible, original theatre for all!</v>
      </c>
      <c r="C331">
        <f>VLOOKUP(A331,Kickstarter!B:Q,3,0)</f>
        <v>2500</v>
      </c>
      <c r="D331">
        <f>VLOOKUP(A331,Kickstarter!B:Q,4,0)</f>
        <v>40</v>
      </c>
      <c r="E331">
        <f>VLOOKUP(A331,Kickstarter!B:Q,15,0)</f>
        <v>13.33</v>
      </c>
    </row>
    <row r="332" spans="1:5" hidden="1" x14ac:dyDescent="0.2">
      <c r="A332" t="s">
        <v>2863</v>
      </c>
      <c r="B332" t="str">
        <f>VLOOKUP(A332,Kickstarter!B:Q,2,0)</f>
        <v>I would like to start a Acting Company that supports and includes LGBTQ youth and young adults in very conservative North Texas</v>
      </c>
      <c r="C332">
        <f>VLOOKUP(A332,Kickstarter!B:Q,3,0)</f>
        <v>50000</v>
      </c>
      <c r="D332">
        <f>VLOOKUP(A332,Kickstarter!B:Q,4,0)</f>
        <v>20</v>
      </c>
      <c r="E332">
        <f>VLOOKUP(A332,Kickstarter!B:Q,15,0)</f>
        <v>20</v>
      </c>
    </row>
    <row r="333" spans="1:5" hidden="1" x14ac:dyDescent="0.2">
      <c r="A333" t="s">
        <v>2862</v>
      </c>
      <c r="B333" t="str">
        <f>VLOOKUP(A333,Kickstarter!B:Q,2,0)</f>
        <v>"Get Your Life Back" is a dynamic stage play that deals with true issues of life that reign in the lives of many people everyday.</v>
      </c>
      <c r="C333">
        <f>VLOOKUP(A333,Kickstarter!B:Q,3,0)</f>
        <v>12700</v>
      </c>
      <c r="D333">
        <f>VLOOKUP(A333,Kickstarter!B:Q,4,0)</f>
        <v>55</v>
      </c>
      <c r="E333">
        <f>VLOOKUP(A333,Kickstarter!B:Q,15,0)</f>
        <v>18.329999999999998</v>
      </c>
    </row>
    <row r="334" spans="1:5" hidden="1" x14ac:dyDescent="0.2">
      <c r="A334" t="s">
        <v>2861</v>
      </c>
      <c r="B334" t="str">
        <f>VLOOKUP(A334,Kickstarter!B:Q,2,0)</f>
        <v>The University of Queensland Drama Production Course is putting on an adaptation of William Shakespeares Julius Caesar</v>
      </c>
      <c r="C334">
        <f>VLOOKUP(A334,Kickstarter!B:Q,3,0)</f>
        <v>250</v>
      </c>
      <c r="D334">
        <f>VLOOKUP(A334,Kickstarter!B:Q,4,0)</f>
        <v>80</v>
      </c>
      <c r="E334">
        <f>VLOOKUP(A334,Kickstarter!B:Q,15,0)</f>
        <v>26.67</v>
      </c>
    </row>
    <row r="335" spans="1:5" hidden="1" x14ac:dyDescent="0.2">
      <c r="A335" t="s">
        <v>2860</v>
      </c>
      <c r="B335" t="str">
        <f>VLOOKUP(A335,Kickstarter!B:Q,2,0)</f>
        <v>The Bard's classic tale set in the 2016 Presidential Campaign. Power, corruption, greed, and conspiracy. How far are you willing to go?</v>
      </c>
      <c r="C335">
        <f>VLOOKUP(A335,Kickstarter!B:Q,3,0)</f>
        <v>4000</v>
      </c>
      <c r="D335">
        <f>VLOOKUP(A335,Kickstarter!B:Q,4,0)</f>
        <v>266</v>
      </c>
      <c r="E335">
        <f>VLOOKUP(A335,Kickstarter!B:Q,15,0)</f>
        <v>29.56</v>
      </c>
    </row>
    <row r="336" spans="1:5" hidden="1" x14ac:dyDescent="0.2">
      <c r="A336" t="s">
        <v>2859</v>
      </c>
      <c r="B336" t="str">
        <f>VLOOKUP(A336,Kickstarter!B:Q,2,0)</f>
        <v>A theatre company that will create works to inspire young people and get everyone involved.</v>
      </c>
      <c r="C336">
        <f>VLOOKUP(A336,Kickstarter!B:Q,3,0)</f>
        <v>2000</v>
      </c>
      <c r="D336">
        <f>VLOOKUP(A336,Kickstarter!B:Q,4,0)</f>
        <v>35</v>
      </c>
      <c r="E336">
        <f>VLOOKUP(A336,Kickstarter!B:Q,15,0)</f>
        <v>35</v>
      </c>
    </row>
    <row r="337" spans="1:5" hidden="1" x14ac:dyDescent="0.2">
      <c r="A337" t="s">
        <v>2858</v>
      </c>
      <c r="B337" t="str">
        <f>VLOOKUP(A337,Kickstarter!B:Q,2,0)</f>
        <v>Een Gay Party in het centrum van Amersfoort. 
Een geweldige avond uit, met een show, optredens en DJ's.</v>
      </c>
      <c r="C337">
        <f>VLOOKUP(A337,Kickstarter!B:Q,3,0)</f>
        <v>1000</v>
      </c>
      <c r="D337">
        <f>VLOOKUP(A337,Kickstarter!B:Q,4,0)</f>
        <v>0</v>
      </c>
      <c r="E337">
        <f>VLOOKUP(A337,Kickstarter!B:Q,15,0)</f>
        <v>0</v>
      </c>
    </row>
    <row r="338" spans="1:5" hidden="1" x14ac:dyDescent="0.2">
      <c r="A338" t="s">
        <v>2857</v>
      </c>
      <c r="B338" t="str">
        <f>VLOOKUP(A338,Kickstarter!B:Q,2,0)</f>
        <v>Somos una compaÃ±Ã­a de teatro independiente. Y en el 2017 queremos arrancar con el montaje de 3 obras.
3 elencos, 3 espacios.</v>
      </c>
      <c r="C338">
        <f>VLOOKUP(A338,Kickstarter!B:Q,3,0)</f>
        <v>38000</v>
      </c>
      <c r="D338">
        <f>VLOOKUP(A338,Kickstarter!B:Q,4,0)</f>
        <v>7500</v>
      </c>
      <c r="E338">
        <f>VLOOKUP(A338,Kickstarter!B:Q,15,0)</f>
        <v>500</v>
      </c>
    </row>
    <row r="339" spans="1:5" hidden="1" x14ac:dyDescent="0.2">
      <c r="A339" t="s">
        <v>2856</v>
      </c>
      <c r="B339" t="str">
        <f>VLOOKUP(A339,Kickstarter!B:Q,2,0)</f>
        <v>This will be the fifth play of The Jokeress, based on the ebook/paperback novelette series. It is scifi, suspense, terror, and noir.</v>
      </c>
      <c r="C339">
        <f>VLOOKUP(A339,Kickstarter!B:Q,3,0)</f>
        <v>3000</v>
      </c>
      <c r="D339">
        <f>VLOOKUP(A339,Kickstarter!B:Q,4,0)</f>
        <v>146</v>
      </c>
      <c r="E339">
        <f>VLOOKUP(A339,Kickstarter!B:Q,15,0)</f>
        <v>24.33</v>
      </c>
    </row>
    <row r="340" spans="1:5" hidden="1" x14ac:dyDescent="0.2">
      <c r="A340" t="s">
        <v>2855</v>
      </c>
      <c r="B340" t="str">
        <f>VLOOKUP(A340,Kickstarter!B:Q,2,0)</f>
        <v>Raising funds to have a private stage reading for an upcoming play from THE ENSEMBLE THEATRE COMPANY OF NEW YORK (www.tetcny.org)</v>
      </c>
      <c r="C340">
        <f>VLOOKUP(A340,Kickstarter!B:Q,3,0)</f>
        <v>600</v>
      </c>
      <c r="D340">
        <f>VLOOKUP(A340,Kickstarter!B:Q,4,0)</f>
        <v>300</v>
      </c>
      <c r="E340">
        <f>VLOOKUP(A340,Kickstarter!B:Q,15,0)</f>
        <v>60</v>
      </c>
    </row>
    <row r="341" spans="1:5" hidden="1" x14ac:dyDescent="0.2">
      <c r="A341" t="s">
        <v>2854</v>
      </c>
      <c r="B341" t="str">
        <f>VLOOKUP(A341,Kickstarter!B:Q,2,0)</f>
        <v>Almost Random Theatre's play about a candidate - with no policies - who is seeking election in May 2015</v>
      </c>
      <c r="C341">
        <f>VLOOKUP(A341,Kickstarter!B:Q,3,0)</f>
        <v>1000</v>
      </c>
      <c r="D341">
        <f>VLOOKUP(A341,Kickstarter!B:Q,4,0)</f>
        <v>417</v>
      </c>
      <c r="E341">
        <f>VLOOKUP(A341,Kickstarter!B:Q,15,0)</f>
        <v>29.79</v>
      </c>
    </row>
    <row r="342" spans="1:5" hidden="1" x14ac:dyDescent="0.2">
      <c r="A342" t="s">
        <v>2853</v>
      </c>
      <c r="B342" t="str">
        <f>VLOOKUP(A342,Kickstarter!B:Q,2,0)</f>
        <v>Much has been written by women on breast cancer. Yet, there is little that has been written for the theatre on this by men. I have!</v>
      </c>
      <c r="C342">
        <f>VLOOKUP(A342,Kickstarter!B:Q,3,0)</f>
        <v>9500</v>
      </c>
      <c r="D342">
        <f>VLOOKUP(A342,Kickstarter!B:Q,4,0)</f>
        <v>0</v>
      </c>
      <c r="E342">
        <f>VLOOKUP(A342,Kickstarter!B:Q,15,0)</f>
        <v>0</v>
      </c>
    </row>
    <row r="343" spans="1:5" hidden="1" x14ac:dyDescent="0.2">
      <c r="A343" t="s">
        <v>2852</v>
      </c>
      <c r="B343" t="str">
        <f>VLOOKUP(A343,Kickstarter!B:Q,2,0)</f>
        <v>Just one time back to the past on the Freedom Train will open your eyes and your lives will never ever be the same!</v>
      </c>
      <c r="C343">
        <f>VLOOKUP(A343,Kickstarter!B:Q,3,0)</f>
        <v>5000</v>
      </c>
      <c r="D343">
        <f>VLOOKUP(A343,Kickstarter!B:Q,4,0)</f>
        <v>95</v>
      </c>
      <c r="E343">
        <f>VLOOKUP(A343,Kickstarter!B:Q,15,0)</f>
        <v>15.83</v>
      </c>
    </row>
    <row r="344" spans="1:5" hidden="1" x14ac:dyDescent="0.2">
      <c r="A344" t="s">
        <v>2851</v>
      </c>
      <c r="B344" t="str">
        <f>VLOOKUP(A344,Kickstarter!B:Q,2,0)</f>
        <v>Set in Southern America â€œThe Divideâ€ is a stage play that touches on the issues that are forefront in America and the world.</v>
      </c>
      <c r="C344">
        <f>VLOOKUP(A344,Kickstarter!B:Q,3,0)</f>
        <v>4500</v>
      </c>
      <c r="D344">
        <f>VLOOKUP(A344,Kickstarter!B:Q,4,0)</f>
        <v>0</v>
      </c>
      <c r="E344">
        <f>VLOOKUP(A344,Kickstarter!B:Q,15,0)</f>
        <v>0</v>
      </c>
    </row>
    <row r="345" spans="1:5" hidden="1" x14ac:dyDescent="0.2">
      <c r="A345" t="s">
        <v>2850</v>
      </c>
      <c r="B345" t="str">
        <f>VLOOKUP(A345,Kickstarter!B:Q,2,0)</f>
        <v>Romeo and Juliet: Wouldn't it be great if they didn't all die at the end? Now YOU get to control the fate of these timeless characters!</v>
      </c>
      <c r="C345">
        <f>VLOOKUP(A345,Kickstarter!B:Q,3,0)</f>
        <v>8000</v>
      </c>
      <c r="D345">
        <f>VLOOKUP(A345,Kickstarter!B:Q,4,0)</f>
        <v>311</v>
      </c>
      <c r="E345">
        <f>VLOOKUP(A345,Kickstarter!B:Q,15,0)</f>
        <v>23.92</v>
      </c>
    </row>
    <row r="346" spans="1:5" hidden="1" x14ac:dyDescent="0.2">
      <c r="A346" t="s">
        <v>2849</v>
      </c>
      <c r="B346" t="str">
        <f>VLOOKUP(A346,Kickstarter!B:Q,2,0)</f>
        <v>NonSens!cal tackles the struggles of four people with mental health issues/disorders inspired by A.A Milne's Winnie the Pooh</v>
      </c>
      <c r="C346">
        <f>VLOOKUP(A346,Kickstarter!B:Q,3,0)</f>
        <v>500</v>
      </c>
      <c r="D346">
        <f>VLOOKUP(A346,Kickstarter!B:Q,4,0)</f>
        <v>5</v>
      </c>
      <c r="E346">
        <f>VLOOKUP(A346,Kickstarter!B:Q,15,0)</f>
        <v>5</v>
      </c>
    </row>
    <row r="347" spans="1:5" hidden="1" x14ac:dyDescent="0.2">
      <c r="A347" t="s">
        <v>2848</v>
      </c>
      <c r="B347" t="str">
        <f>VLOOKUP(A347,Kickstarter!B:Q,2,0)</f>
        <v>Wendell Pierce stars in Brothers from the Bottom by Jackie Alexander to mark Hurricane Katrinaâ€™s 10th Anniversary. June 2015 in NoLA.</v>
      </c>
      <c r="C347">
        <f>VLOOKUP(A347,Kickstarter!B:Q,3,0)</f>
        <v>35000</v>
      </c>
      <c r="D347">
        <f>VLOOKUP(A347,Kickstarter!B:Q,4,0)</f>
        <v>70</v>
      </c>
      <c r="E347">
        <f>VLOOKUP(A347,Kickstarter!B:Q,15,0)</f>
        <v>23.33</v>
      </c>
    </row>
    <row r="348" spans="1:5" hidden="1" x14ac:dyDescent="0.2">
      <c r="A348" t="s">
        <v>2847</v>
      </c>
      <c r="B348" t="str">
        <f>VLOOKUP(A348,Kickstarter!B:Q,2,0)</f>
        <v>Dark secrets come to light when Mariah meets Stella. They find a way to face the south's largest elephant in the room: RACISM.</v>
      </c>
      <c r="C348">
        <f>VLOOKUP(A348,Kickstarter!B:Q,3,0)</f>
        <v>2000</v>
      </c>
      <c r="D348">
        <f>VLOOKUP(A348,Kickstarter!B:Q,4,0)</f>
        <v>0</v>
      </c>
      <c r="E348">
        <f>VLOOKUP(A348,Kickstarter!B:Q,15,0)</f>
        <v>0</v>
      </c>
    </row>
    <row r="349" spans="1:5" hidden="1" x14ac:dyDescent="0.2">
      <c r="A349" t="s">
        <v>2846</v>
      </c>
      <c r="B349" t="str">
        <f>VLOOKUP(A349,Kickstarter!B:Q,2,0)</f>
        <v>SIN, has an important message, outstanding music, uplifting performances and amazing entertainment. SIN, is a "must see" for everyone!</v>
      </c>
      <c r="C349">
        <f>VLOOKUP(A349,Kickstarter!B:Q,3,0)</f>
        <v>8000</v>
      </c>
      <c r="D349">
        <f>VLOOKUP(A349,Kickstarter!B:Q,4,0)</f>
        <v>0</v>
      </c>
      <c r="E349">
        <f>VLOOKUP(A349,Kickstarter!B:Q,15,0)</f>
        <v>0</v>
      </c>
    </row>
    <row r="350" spans="1:5" hidden="1" x14ac:dyDescent="0.2">
      <c r="A350" t="s">
        <v>2845</v>
      </c>
      <c r="B350" t="str">
        <f>VLOOKUP(A350,Kickstarter!B:Q,2,0)</f>
        <v>The Maderati: A bitingly witty absurdest comedy, which pokes wickedly perceptive fun at NY artist lifestyle.</v>
      </c>
      <c r="C350">
        <f>VLOOKUP(A350,Kickstarter!B:Q,3,0)</f>
        <v>7500</v>
      </c>
      <c r="D350">
        <f>VLOOKUP(A350,Kickstarter!B:Q,4,0)</f>
        <v>2366</v>
      </c>
      <c r="E350">
        <f>VLOOKUP(A350,Kickstarter!B:Q,15,0)</f>
        <v>60.67</v>
      </c>
    </row>
    <row r="351" spans="1:5" hidden="1" x14ac:dyDescent="0.2">
      <c r="A351" t="s">
        <v>2844</v>
      </c>
      <c r="B351" t="str">
        <f>VLOOKUP(A351,Kickstarter!B:Q,2,0)</f>
        <v>Zwei ausgebildete Schauspieler, ein Musiker - gemeinsam bringt man ein waschechtes KabarettstÃ¼ck auf die BÃ¼hne.</v>
      </c>
      <c r="C351">
        <f>VLOOKUP(A351,Kickstarter!B:Q,3,0)</f>
        <v>550</v>
      </c>
      <c r="D351">
        <f>VLOOKUP(A351,Kickstarter!B:Q,4,0)</f>
        <v>30</v>
      </c>
      <c r="E351">
        <f>VLOOKUP(A351,Kickstarter!B:Q,15,0)</f>
        <v>30</v>
      </c>
    </row>
    <row r="352" spans="1:5" hidden="1" x14ac:dyDescent="0.2">
      <c r="A352" t="s">
        <v>2843</v>
      </c>
      <c r="B352" t="str">
        <f>VLOOKUP(A352,Kickstarter!B:Q,2,0)</f>
        <v>We're high school students directing a film adaptation of the play, Fallen Angels, written by NoÃ«l Coward and set in the 1920's.</v>
      </c>
      <c r="C352">
        <f>VLOOKUP(A352,Kickstarter!B:Q,3,0)</f>
        <v>1200</v>
      </c>
      <c r="D352">
        <f>VLOOKUP(A352,Kickstarter!B:Q,4,0)</f>
        <v>0</v>
      </c>
      <c r="E352">
        <f>VLOOKUP(A352,Kickstarter!B:Q,15,0)</f>
        <v>0</v>
      </c>
    </row>
    <row r="353" spans="1:5" hidden="1" x14ac:dyDescent="0.2">
      <c r="A353" t="s">
        <v>2842</v>
      </c>
      <c r="B353" t="str">
        <f>VLOOKUP(A353,Kickstarter!B:Q,2,0)</f>
        <v>A play performed at the FCO Global Summit on the Preventing Sexual Violence Initiative, hosted by William Hague and Angelina Jolie</v>
      </c>
      <c r="C353">
        <f>VLOOKUP(A353,Kickstarter!B:Q,3,0)</f>
        <v>1500</v>
      </c>
      <c r="D353">
        <f>VLOOKUP(A353,Kickstarter!B:Q,4,0)</f>
        <v>0</v>
      </c>
      <c r="E353">
        <f>VLOOKUP(A353,Kickstarter!B:Q,15,0)</f>
        <v>0</v>
      </c>
    </row>
    <row r="354" spans="1:5" hidden="1" x14ac:dyDescent="0.2">
      <c r="A354" t="s">
        <v>2841</v>
      </c>
      <c r="B354" t="str">
        <f>VLOOKUP(A354,Kickstarter!B:Q,2,0)</f>
        <v>1920's London; two brothers try to make a name for themselves in the underground crime world but encounter a ruthless Irish mob boss.</v>
      </c>
      <c r="C354">
        <f>VLOOKUP(A354,Kickstarter!B:Q,3,0)</f>
        <v>1000</v>
      </c>
      <c r="D354">
        <f>VLOOKUP(A354,Kickstarter!B:Q,4,0)</f>
        <v>10</v>
      </c>
      <c r="E354">
        <f>VLOOKUP(A354,Kickstarter!B:Q,15,0)</f>
        <v>10</v>
      </c>
    </row>
    <row r="355" spans="1:5" hidden="1" x14ac:dyDescent="0.2">
      <c r="A355" t="s">
        <v>3146</v>
      </c>
      <c r="B355" t="str">
        <f>VLOOKUP(A355,Kickstarter!B:Q,2,0)</f>
        <v>Somos... Podemos... Amamos... Nuestra muralla, nuestra utopÃ­a. Que el amor sea el lÃ­mite</v>
      </c>
      <c r="C355">
        <f>VLOOKUP(A355,Kickstarter!B:Q,3,0)</f>
        <v>50000</v>
      </c>
      <c r="D355">
        <f>VLOOKUP(A355,Kickstarter!B:Q,4,0)</f>
        <v>5250</v>
      </c>
      <c r="E355">
        <f>VLOOKUP(A355,Kickstarter!B:Q,15,0)</f>
        <v>437.5</v>
      </c>
    </row>
    <row r="356" spans="1:5" hidden="1" x14ac:dyDescent="0.2">
      <c r="A356" t="s">
        <v>3145</v>
      </c>
      <c r="B356" t="str">
        <f>VLOOKUP(A356,Kickstarter!B:Q,2,0)</f>
        <v>Dominion Theatre Company is the first community dinner theatre  to be established in Arlington TX.</v>
      </c>
      <c r="C356">
        <f>VLOOKUP(A356,Kickstarter!B:Q,3,0)</f>
        <v>25000</v>
      </c>
      <c r="D356">
        <f>VLOOKUP(A356,Kickstarter!B:Q,4,0)</f>
        <v>0</v>
      </c>
      <c r="E356">
        <f>VLOOKUP(A356,Kickstarter!B:Q,15,0)</f>
        <v>0</v>
      </c>
    </row>
    <row r="357" spans="1:5" hidden="1" x14ac:dyDescent="0.2">
      <c r="A357" t="s">
        <v>3144</v>
      </c>
      <c r="B357" t="str">
        <f>VLOOKUP(A357,Kickstarter!B:Q,2,0)</f>
        <v>Two women, one love, one must die: a multicultural cast in a play about the denied holocaust of Libyan Jews. Premieres in March in NYC</v>
      </c>
      <c r="C357">
        <f>VLOOKUP(A357,Kickstarter!B:Q,3,0)</f>
        <v>10000</v>
      </c>
      <c r="D357">
        <f>VLOOKUP(A357,Kickstarter!B:Q,4,0)</f>
        <v>7540</v>
      </c>
      <c r="E357">
        <f>VLOOKUP(A357,Kickstarter!B:Q,15,0)</f>
        <v>251.33</v>
      </c>
    </row>
    <row r="358" spans="1:5" hidden="1" x14ac:dyDescent="0.2">
      <c r="A358" t="s">
        <v>3143</v>
      </c>
      <c r="B358" t="str">
        <f>VLOOKUP(A358,Kickstarter!B:Q,2,0)</f>
        <v>THE POIGNANT EXPLORATION OF WHAT IT MEANS TO SAY GOODBYE.
Stripped Raw brings Liam Borrett's debut play 'This is Living' to Wiltshire.</v>
      </c>
      <c r="C358">
        <f>VLOOKUP(A358,Kickstarter!B:Q,3,0)</f>
        <v>700</v>
      </c>
      <c r="D358">
        <f>VLOOKUP(A358,Kickstarter!B:Q,4,0)</f>
        <v>0</v>
      </c>
      <c r="E358">
        <f>VLOOKUP(A358,Kickstarter!B:Q,15,0)</f>
        <v>0</v>
      </c>
    </row>
    <row r="359" spans="1:5" hidden="1" x14ac:dyDescent="0.2">
      <c r="A359" t="s">
        <v>3142</v>
      </c>
      <c r="B359" t="str">
        <f>VLOOKUP(A359,Kickstarter!B:Q,2,0)</f>
        <v>Our aim is to deliver a powerful piece of theatre to audiences across the UK, including Edinburgh Fringe (2017).</v>
      </c>
      <c r="C359">
        <f>VLOOKUP(A359,Kickstarter!B:Q,3,0)</f>
        <v>2750</v>
      </c>
      <c r="D359">
        <f>VLOOKUP(A359,Kickstarter!B:Q,4,0)</f>
        <v>45</v>
      </c>
      <c r="E359">
        <f>VLOOKUP(A359,Kickstarter!B:Q,15,0)</f>
        <v>15</v>
      </c>
    </row>
    <row r="360" spans="1:5" hidden="1" x14ac:dyDescent="0.2">
      <c r="A360" t="s">
        <v>3141</v>
      </c>
      <c r="B360" t="str">
        <f>VLOOKUP(A360,Kickstarter!B:Q,2,0)</f>
        <v>We are a theatre society from the Groningen University in the Netherlands. 
We would be more than happy for some help funding the play.</v>
      </c>
      <c r="C360">
        <f>VLOOKUP(A360,Kickstarter!B:Q,3,0)</f>
        <v>500</v>
      </c>
      <c r="D360">
        <f>VLOOKUP(A360,Kickstarter!B:Q,4,0)</f>
        <v>258</v>
      </c>
      <c r="E360">
        <f>VLOOKUP(A360,Kickstarter!B:Q,15,0)</f>
        <v>32.25</v>
      </c>
    </row>
    <row r="361" spans="1:5" hidden="1" x14ac:dyDescent="0.2">
      <c r="A361" t="s">
        <v>3140</v>
      </c>
      <c r="B361" t="str">
        <f>VLOOKUP(A361,Kickstarter!B:Q,2,0)</f>
        <v>ReminiSens offers an Enchanting Time Travel experience: have diner at the court of Versailles and interact with the nobles of the time!</v>
      </c>
      <c r="C361">
        <f>VLOOKUP(A361,Kickstarter!B:Q,3,0)</f>
        <v>10000</v>
      </c>
      <c r="D361">
        <f>VLOOKUP(A361,Kickstarter!B:Q,4,0)</f>
        <v>96</v>
      </c>
      <c r="E361">
        <f>VLOOKUP(A361,Kickstarter!B:Q,15,0)</f>
        <v>24</v>
      </c>
    </row>
    <row r="362" spans="1:5" hidden="1" x14ac:dyDescent="0.2">
      <c r="A362" t="s">
        <v>3139</v>
      </c>
      <c r="B362" t="str">
        <f>VLOOKUP(A362,Kickstarter!B:Q,2,0)</f>
        <v>Conoce y apoya el teatro de calidad que se escribe desde los centros penitenciarios, como es el caso de Casa Calabaza, de Maye Moreno.</v>
      </c>
      <c r="C362">
        <f>VLOOKUP(A362,Kickstarter!B:Q,3,0)</f>
        <v>50000</v>
      </c>
      <c r="D362">
        <f>VLOOKUP(A362,Kickstarter!B:Q,4,0)</f>
        <v>2700</v>
      </c>
      <c r="E362">
        <f>VLOOKUP(A362,Kickstarter!B:Q,15,0)</f>
        <v>450</v>
      </c>
    </row>
    <row r="363" spans="1:5" hidden="1" x14ac:dyDescent="0.2">
      <c r="A363" t="s">
        <v>3138</v>
      </c>
      <c r="B363" t="str">
        <f>VLOOKUP(A363,Kickstarter!B:Q,2,0)</f>
        <v>A UWE Drama Society adaptation of Timberlake Wertenbaker's play. Funding needed for costumes/props to make the show a success. Thanks.</v>
      </c>
      <c r="C363">
        <f>VLOOKUP(A363,Kickstarter!B:Q,3,0)</f>
        <v>200</v>
      </c>
      <c r="D363">
        <f>VLOOKUP(A363,Kickstarter!B:Q,4,0)</f>
        <v>0</v>
      </c>
      <c r="E363">
        <f>VLOOKUP(A363,Kickstarter!B:Q,15,0)</f>
        <v>0</v>
      </c>
    </row>
    <row r="364" spans="1:5" hidden="1" x14ac:dyDescent="0.2">
      <c r="A364" t="s">
        <v>3137</v>
      </c>
      <c r="B364" t="str">
        <f>VLOOKUP(A364,Kickstarter!B:Q,2,0)</f>
        <v>Set in 1930s Chinatown, evocative of old world South Jackson Street during the Jazz era.</v>
      </c>
      <c r="C364">
        <f>VLOOKUP(A364,Kickstarter!B:Q,3,0)</f>
        <v>1500</v>
      </c>
      <c r="D364">
        <f>VLOOKUP(A364,Kickstarter!B:Q,4,0)</f>
        <v>50</v>
      </c>
      <c r="E364">
        <f>VLOOKUP(A364,Kickstarter!B:Q,15,0)</f>
        <v>50</v>
      </c>
    </row>
    <row r="365" spans="1:5" hidden="1" x14ac:dyDescent="0.2">
      <c r="A365" t="s">
        <v>3136</v>
      </c>
      <c r="B365" t="str">
        <f>VLOOKUP(A365,Kickstarter!B:Q,2,0)</f>
        <v>Help emberfly theatre put on their first production Heroines and pay our actors and creative team! Follow us @emberflytheatre</v>
      </c>
      <c r="C365">
        <f>VLOOKUP(A365,Kickstarter!B:Q,3,0)</f>
        <v>500</v>
      </c>
      <c r="D365">
        <f>VLOOKUP(A365,Kickstarter!B:Q,4,0)</f>
        <v>639</v>
      </c>
      <c r="E365">
        <f>VLOOKUP(A365,Kickstarter!B:Q,15,0)</f>
        <v>29.05</v>
      </c>
    </row>
    <row r="366" spans="1:5" hidden="1" x14ac:dyDescent="0.2">
      <c r="A366" t="s">
        <v>3135</v>
      </c>
      <c r="B366" t="str">
        <f>VLOOKUP(A366,Kickstarter!B:Q,2,0)</f>
        <v>SEVEN tells the true stories of 7 women who bravely fought for the well-being of women, families, and children around the globe.</v>
      </c>
      <c r="C366">
        <f>VLOOKUP(A366,Kickstarter!B:Q,3,0)</f>
        <v>777</v>
      </c>
      <c r="D366">
        <f>VLOOKUP(A366,Kickstarter!B:Q,4,0)</f>
        <v>162</v>
      </c>
      <c r="E366">
        <f>VLOOKUP(A366,Kickstarter!B:Q,15,0)</f>
        <v>23.14</v>
      </c>
    </row>
    <row r="367" spans="1:5" hidden="1" x14ac:dyDescent="0.2">
      <c r="A367" t="s">
        <v>3134</v>
      </c>
      <c r="B367" t="str">
        <f>VLOOKUP(A367,Kickstarter!B:Q,2,0)</f>
        <v>Time Zone Theatre &amp; Arteria Theatre present this emotional thriller about Love, Loss and what happens when life goes on, but you can't.</v>
      </c>
      <c r="C367">
        <f>VLOOKUP(A367,Kickstarter!B:Q,3,0)</f>
        <v>1000</v>
      </c>
      <c r="D367">
        <f>VLOOKUP(A367,Kickstarter!B:Q,4,0)</f>
        <v>225</v>
      </c>
      <c r="E367">
        <f>VLOOKUP(A367,Kickstarter!B:Q,15,0)</f>
        <v>18.75</v>
      </c>
    </row>
    <row r="368" spans="1:5" hidden="1" x14ac:dyDescent="0.2">
      <c r="A368" t="s">
        <v>3133</v>
      </c>
      <c r="B368" t="str">
        <f>VLOOKUP(A368,Kickstarter!B:Q,2,0)</f>
        <v>TwentySomething is taking Hell Has No Fury to Edinburgh! 
We're looking for your support to get us there.</v>
      </c>
      <c r="C368">
        <f>VLOOKUP(A368,Kickstarter!B:Q,3,0)</f>
        <v>500</v>
      </c>
      <c r="D368">
        <f>VLOOKUP(A368,Kickstarter!B:Q,4,0)</f>
        <v>540</v>
      </c>
      <c r="E368">
        <f>VLOOKUP(A368,Kickstarter!B:Q,15,0)</f>
        <v>33.75</v>
      </c>
    </row>
    <row r="369" spans="1:5" hidden="1" x14ac:dyDescent="0.2">
      <c r="A369" t="s">
        <v>3132</v>
      </c>
      <c r="B369" t="str">
        <f>VLOOKUP(A369,Kickstarter!B:Q,2,0)</f>
        <v>Smells Like Money, Drips Like Honey, Taste Like Mocha, Better Run AWAY</v>
      </c>
      <c r="C369">
        <f>VLOOKUP(A369,Kickstarter!B:Q,3,0)</f>
        <v>30000</v>
      </c>
      <c r="D369">
        <f>VLOOKUP(A369,Kickstarter!B:Q,4,0)</f>
        <v>10</v>
      </c>
      <c r="E369">
        <f>VLOOKUP(A369,Kickstarter!B:Q,15,0)</f>
        <v>10</v>
      </c>
    </row>
    <row r="370" spans="1:5" hidden="1" x14ac:dyDescent="0.2">
      <c r="A370" t="s">
        <v>3131</v>
      </c>
      <c r="B370" t="str">
        <f>VLOOKUP(A370,Kickstarter!B:Q,2,0)</f>
        <v>A Staged Reading of "Snake Eyes," a new play by Alex Rafala</v>
      </c>
      <c r="C370">
        <f>VLOOKUP(A370,Kickstarter!B:Q,3,0)</f>
        <v>4100</v>
      </c>
      <c r="D370">
        <f>VLOOKUP(A370,Kickstarter!B:Q,4,0)</f>
        <v>645</v>
      </c>
      <c r="E370">
        <f>VLOOKUP(A370,Kickstarter!B:Q,15,0)</f>
        <v>53.75</v>
      </c>
    </row>
    <row r="371" spans="1:5" hidden="1" x14ac:dyDescent="0.2">
      <c r="A371" t="s">
        <v>3130</v>
      </c>
      <c r="B371" t="str">
        <f>VLOOKUP(A371,Kickstarter!B:Q,2,0)</f>
        <v>A shockingly relevant modern take on a 2,000-year-old tragedy that confronts current gender politics.</v>
      </c>
      <c r="C371">
        <f>VLOOKUP(A371,Kickstarter!B:Q,3,0)</f>
        <v>10000</v>
      </c>
      <c r="D371">
        <f>VLOOKUP(A371,Kickstarter!B:Q,4,0)</f>
        <v>375</v>
      </c>
      <c r="E371">
        <f>VLOOKUP(A371,Kickstarter!B:Q,15,0)</f>
        <v>93.75</v>
      </c>
    </row>
    <row r="372" spans="1:5" hidden="1" x14ac:dyDescent="0.2">
      <c r="A372" t="s">
        <v>3129</v>
      </c>
      <c r="B372" t="str">
        <f>VLOOKUP(A372,Kickstarter!B:Q,2,0)</f>
        <v>The DE sheds light on the reality of what happens in college. Marcus Rashad created this play to help prepare future/current students</v>
      </c>
      <c r="C372">
        <f>VLOOKUP(A372,Kickstarter!B:Q,3,0)</f>
        <v>1250</v>
      </c>
      <c r="D372">
        <f>VLOOKUP(A372,Kickstarter!B:Q,4,0)</f>
        <v>10</v>
      </c>
      <c r="E372">
        <f>VLOOKUP(A372,Kickstarter!B:Q,15,0)</f>
        <v>10</v>
      </c>
    </row>
    <row r="373" spans="1:5" hidden="1" x14ac:dyDescent="0.2">
      <c r="A373" t="s">
        <v>3128</v>
      </c>
      <c r="B373" t="str">
        <f>VLOOKUP(A373,Kickstarter!B:Q,2,0)</f>
        <v>Bring Morag Fullarton's fun-loving spoof and homage of the classic and timeless film, 'Casablanca', to the stage in New York City.</v>
      </c>
      <c r="C373">
        <f>VLOOKUP(A373,Kickstarter!B:Q,3,0)</f>
        <v>15000</v>
      </c>
      <c r="D373">
        <f>VLOOKUP(A373,Kickstarter!B:Q,4,0)</f>
        <v>16291</v>
      </c>
      <c r="E373">
        <f>VLOOKUP(A373,Kickstarter!B:Q,15,0)</f>
        <v>139.24</v>
      </c>
    </row>
    <row r="374" spans="1:5" hidden="1" x14ac:dyDescent="0.2">
      <c r="A374" t="s">
        <v>3837</v>
      </c>
      <c r="B374" t="str">
        <f>VLOOKUP(A374,Kickstarter!B:Q,2,0)</f>
        <v>A gritty play looking at a modern day relationship, highlighting issues of mental health and abuse suffered by men.</v>
      </c>
      <c r="C374">
        <f>VLOOKUP(A374,Kickstarter!B:Q,3,0)</f>
        <v>1</v>
      </c>
      <c r="D374">
        <f>VLOOKUP(A374,Kickstarter!B:Q,4,0)</f>
        <v>65</v>
      </c>
      <c r="E374">
        <f>VLOOKUP(A374,Kickstarter!B:Q,15,0)</f>
        <v>21.67</v>
      </c>
    </row>
    <row r="375" spans="1:5" hidden="1" x14ac:dyDescent="0.2">
      <c r="A375" t="s">
        <v>3836</v>
      </c>
      <c r="B375" t="str">
        <f>VLOOKUP(A375,Kickstarter!B:Q,2,0)</f>
        <v>A futuristic and absurd style play, produced by Colectivo El Pozo, where the characters make a crucial decision. Written by R Dorantes.</v>
      </c>
      <c r="C375">
        <f>VLOOKUP(A375,Kickstarter!B:Q,3,0)</f>
        <v>2000</v>
      </c>
      <c r="D375">
        <f>VLOOKUP(A375,Kickstarter!B:Q,4,0)</f>
        <v>2025</v>
      </c>
      <c r="E375">
        <f>VLOOKUP(A375,Kickstarter!B:Q,15,0)</f>
        <v>63.28</v>
      </c>
    </row>
    <row r="376" spans="1:5" hidden="1" x14ac:dyDescent="0.2">
      <c r="A376" t="s">
        <v>3835</v>
      </c>
      <c r="B376" t="str">
        <f>VLOOKUP(A376,Kickstarter!B:Q,2,0)</f>
        <v>BlodsbrÃ¶llop - vi vill fÃ¶rverkliga vÃ¥r idÃ© om en passionerad berÃ¤ttelse i hÃ¶stfÃ¤rger - vill du?
A passionate story in autumncolours.</v>
      </c>
      <c r="C376">
        <f>VLOOKUP(A376,Kickstarter!B:Q,3,0)</f>
        <v>100000</v>
      </c>
      <c r="D376">
        <f>VLOOKUP(A376,Kickstarter!B:Q,4,0)</f>
        <v>100824</v>
      </c>
      <c r="E376">
        <f>VLOOKUP(A376,Kickstarter!B:Q,15,0)</f>
        <v>1008.24</v>
      </c>
    </row>
    <row r="377" spans="1:5" hidden="1" x14ac:dyDescent="0.2">
      <c r="A377" t="s">
        <v>3834</v>
      </c>
      <c r="B377" t="str">
        <f>VLOOKUP(A377,Kickstarter!B:Q,2,0)</f>
        <v>A high-flying French farce with the thrust of a well-tuned jet engine</v>
      </c>
      <c r="C377">
        <f>VLOOKUP(A377,Kickstarter!B:Q,3,0)</f>
        <v>2000</v>
      </c>
      <c r="D377">
        <f>VLOOKUP(A377,Kickstarter!B:Q,4,0)</f>
        <v>2042</v>
      </c>
      <c r="E377">
        <f>VLOOKUP(A377,Kickstarter!B:Q,15,0)</f>
        <v>120.12</v>
      </c>
    </row>
    <row r="378" spans="1:5" hidden="1" x14ac:dyDescent="0.2">
      <c r="A378" t="s">
        <v>3833</v>
      </c>
      <c r="B378" t="str">
        <f>VLOOKUP(A378,Kickstarter!B:Q,2,0)</f>
        <v>"The surveyor said the foundation was shaky". A woman finds what it means to rebuild her marriage.</v>
      </c>
      <c r="C378">
        <f>VLOOKUP(A378,Kickstarter!B:Q,3,0)</f>
        <v>800</v>
      </c>
      <c r="D378">
        <f>VLOOKUP(A378,Kickstarter!B:Q,4,0)</f>
        <v>900</v>
      </c>
      <c r="E378">
        <f>VLOOKUP(A378,Kickstarter!B:Q,15,0)</f>
        <v>64.290000000000006</v>
      </c>
    </row>
    <row r="379" spans="1:5" hidden="1" x14ac:dyDescent="0.2">
      <c r="A379" t="s">
        <v>3832</v>
      </c>
      <c r="B379" t="str">
        <f>VLOOKUP(A379,Kickstarter!B:Q,2,0)</f>
        <v>IT DOESN'T MATTER is a new comedic piece of political theatre written by three enthusiastic students. Help us produce it at LIPA!</v>
      </c>
      <c r="C379">
        <f>VLOOKUP(A379,Kickstarter!B:Q,3,0)</f>
        <v>200</v>
      </c>
      <c r="D379">
        <f>VLOOKUP(A379,Kickstarter!B:Q,4,0)</f>
        <v>320</v>
      </c>
      <c r="E379">
        <f>VLOOKUP(A379,Kickstarter!B:Q,15,0)</f>
        <v>40</v>
      </c>
    </row>
    <row r="380" spans="1:5" hidden="1" x14ac:dyDescent="0.2">
      <c r="A380" t="s">
        <v>3831</v>
      </c>
      <c r="B380" t="str">
        <f>VLOOKUP(A380,Kickstarter!B:Q,2,0)</f>
        <v>About the impact of addiction on relationships; my play hopes to inspire &amp; support those affected to connect with their own creativity</v>
      </c>
      <c r="C380">
        <f>VLOOKUP(A380,Kickstarter!B:Q,3,0)</f>
        <v>3000</v>
      </c>
      <c r="D380">
        <f>VLOOKUP(A380,Kickstarter!B:Q,4,0)</f>
        <v>3271</v>
      </c>
      <c r="E380">
        <f>VLOOKUP(A380,Kickstarter!B:Q,15,0)</f>
        <v>57.39</v>
      </c>
    </row>
    <row r="381" spans="1:5" hidden="1" x14ac:dyDescent="0.2">
      <c r="A381" t="s">
        <v>3830</v>
      </c>
      <c r="B381" t="str">
        <f>VLOOKUP(A381,Kickstarter!B:Q,2,0)</f>
        <v>Get more kids to love Shakespeare by developing the fun &amp; effective Shakespeare is Boffo! course as an replicable program for teachers.</v>
      </c>
      <c r="C381">
        <f>VLOOKUP(A381,Kickstarter!B:Q,3,0)</f>
        <v>1200</v>
      </c>
      <c r="D381">
        <f>VLOOKUP(A381,Kickstarter!B:Q,4,0)</f>
        <v>1400</v>
      </c>
      <c r="E381">
        <f>VLOOKUP(A381,Kickstarter!B:Q,15,0)</f>
        <v>70</v>
      </c>
    </row>
    <row r="382" spans="1:5" hidden="1" x14ac:dyDescent="0.2">
      <c r="A382" t="s">
        <v>3829</v>
      </c>
      <c r="B382" t="str">
        <f>VLOOKUP(A382,Kickstarter!B:Q,2,0)</f>
        <v>Santa Barbara Youth Ensemble is performing Hairspray at the Lobero. Help create beautiful memories for these kids by pledging today!</v>
      </c>
      <c r="C382">
        <f>VLOOKUP(A382,Kickstarter!B:Q,3,0)</f>
        <v>1200</v>
      </c>
      <c r="D382">
        <f>VLOOKUP(A382,Kickstarter!B:Q,4,0)</f>
        <v>1256</v>
      </c>
      <c r="E382">
        <f>VLOOKUP(A382,Kickstarter!B:Q,15,0)</f>
        <v>139.56</v>
      </c>
    </row>
    <row r="383" spans="1:5" hidden="1" x14ac:dyDescent="0.2">
      <c r="A383" t="s">
        <v>3828</v>
      </c>
      <c r="B383" t="str">
        <f>VLOOKUP(A383,Kickstarter!B:Q,2,0)</f>
        <v>Help Shared Shakes to adopt Murphey Academy, a Title I elementary school in Greensboro for a full day of performances and workshops.</v>
      </c>
      <c r="C383">
        <f>VLOOKUP(A383,Kickstarter!B:Q,3,0)</f>
        <v>500</v>
      </c>
      <c r="D383">
        <f>VLOOKUP(A383,Kickstarter!B:Q,4,0)</f>
        <v>530.11</v>
      </c>
      <c r="E383">
        <f>VLOOKUP(A383,Kickstarter!B:Q,15,0)</f>
        <v>58.9</v>
      </c>
    </row>
    <row r="384" spans="1:5" hidden="1" x14ac:dyDescent="0.2">
      <c r="A384" t="s">
        <v>3827</v>
      </c>
      <c r="B384" t="str">
        <f>VLOOKUP(A384,Kickstarter!B:Q,2,0)</f>
        <v>The Aeon Theatre company is producing another original play by Parker Hale at the Manhattan Reportory Theatre</v>
      </c>
      <c r="C384">
        <f>VLOOKUP(A384,Kickstarter!B:Q,3,0)</f>
        <v>100</v>
      </c>
      <c r="D384">
        <f>VLOOKUP(A384,Kickstarter!B:Q,4,0)</f>
        <v>225</v>
      </c>
      <c r="E384">
        <f>VLOOKUP(A384,Kickstarter!B:Q,15,0)</f>
        <v>75</v>
      </c>
    </row>
    <row r="385" spans="1:5" hidden="1" x14ac:dyDescent="0.2">
      <c r="A385" t="s">
        <v>3826</v>
      </c>
      <c r="B385" t="str">
        <f>VLOOKUP(A385,Kickstarter!B:Q,2,0)</f>
        <v>A play that illustrates the symptoms of PTSD, shows its effect on families, and demonstrates some of the difficulties of treating it.</v>
      </c>
      <c r="C385">
        <f>VLOOKUP(A385,Kickstarter!B:Q,3,0)</f>
        <v>500</v>
      </c>
      <c r="D385">
        <f>VLOOKUP(A385,Kickstarter!B:Q,4,0)</f>
        <v>501</v>
      </c>
      <c r="E385">
        <f>VLOOKUP(A385,Kickstarter!B:Q,15,0)</f>
        <v>62.63</v>
      </c>
    </row>
    <row r="386" spans="1:5" hidden="1" x14ac:dyDescent="0.2">
      <c r="A386" t="s">
        <v>3825</v>
      </c>
      <c r="B386" t="str">
        <f>VLOOKUP(A386,Kickstarter!B:Q,2,0)</f>
        <v>In 1942 three black and one Puerto Rican jazz musicians from Harlem join the segregated US Marines. We see "Love In Time of War"</v>
      </c>
      <c r="C386">
        <f>VLOOKUP(A386,Kickstarter!B:Q,3,0)</f>
        <v>5000</v>
      </c>
      <c r="D386">
        <f>VLOOKUP(A386,Kickstarter!B:Q,4,0)</f>
        <v>5000</v>
      </c>
      <c r="E386">
        <f>VLOOKUP(A386,Kickstarter!B:Q,15,0)</f>
        <v>178.57</v>
      </c>
    </row>
    <row r="387" spans="1:5" hidden="1" x14ac:dyDescent="0.2">
      <c r="A387" t="s">
        <v>3824</v>
      </c>
      <c r="B387" t="str">
        <f>VLOOKUP(A387,Kickstarter!B:Q,2,0)</f>
        <v>IAM TRYING TO TAKE MY DEBUT PLAY BROKEN BISCUITS TO EDINGBURGH FESTIVAL 2015 AND REALLY NEED SOME FUNDING TO HELP ME ACHIEVE THIS GOAL</v>
      </c>
      <c r="C387">
        <f>VLOOKUP(A387,Kickstarter!B:Q,3,0)</f>
        <v>3000</v>
      </c>
      <c r="D387">
        <f>VLOOKUP(A387,Kickstarter!B:Q,4,0)</f>
        <v>4580</v>
      </c>
      <c r="E387">
        <f>VLOOKUP(A387,Kickstarter!B:Q,15,0)</f>
        <v>70.459999999999994</v>
      </c>
    </row>
    <row r="388" spans="1:5" hidden="1" x14ac:dyDescent="0.2">
      <c r="A388" t="s">
        <v>3823</v>
      </c>
      <c r="B388" t="str">
        <f>VLOOKUP(A388,Kickstarter!B:Q,2,0)</f>
        <v>This is the story about the Westons. One family who live with mental illness on a daily basis.</v>
      </c>
      <c r="C388">
        <f>VLOOKUP(A388,Kickstarter!B:Q,3,0)</f>
        <v>600</v>
      </c>
      <c r="D388">
        <f>VLOOKUP(A388,Kickstarter!B:Q,4,0)</f>
        <v>715</v>
      </c>
      <c r="E388">
        <f>VLOOKUP(A388,Kickstarter!B:Q,15,0)</f>
        <v>27.5</v>
      </c>
    </row>
    <row r="389" spans="1:5" hidden="1" x14ac:dyDescent="0.2">
      <c r="A389" t="s">
        <v>3822</v>
      </c>
      <c r="B389" t="str">
        <f>VLOOKUP(A389,Kickstarter!B:Q,2,0)</f>
        <v>A girl in Burkina Faso is more likely to marry than finish high school. Public theatre can promote the need for girls to stay in school</v>
      </c>
      <c r="C389">
        <f>VLOOKUP(A389,Kickstarter!B:Q,3,0)</f>
        <v>5000</v>
      </c>
      <c r="D389">
        <f>VLOOKUP(A389,Kickstarter!B:Q,4,0)</f>
        <v>5271</v>
      </c>
      <c r="E389">
        <f>VLOOKUP(A389,Kickstarter!B:Q,15,0)</f>
        <v>107.57</v>
      </c>
    </row>
    <row r="390" spans="1:5" hidden="1" x14ac:dyDescent="0.2">
      <c r="A390" t="s">
        <v>3821</v>
      </c>
      <c r="B390" t="str">
        <f>VLOOKUP(A390,Kickstarter!B:Q,2,0)</f>
        <v>the hardy presents a collaboration between Robbie Curran and Abram Rooney. Kemble House, 9th-14th August, every night at 8pm.</v>
      </c>
      <c r="C390">
        <f>VLOOKUP(A390,Kickstarter!B:Q,3,0)</f>
        <v>250</v>
      </c>
      <c r="D390">
        <f>VLOOKUP(A390,Kickstarter!B:Q,4,0)</f>
        <v>270</v>
      </c>
      <c r="E390">
        <f>VLOOKUP(A390,Kickstarter!B:Q,15,0)</f>
        <v>38.57</v>
      </c>
    </row>
    <row r="391" spans="1:5" hidden="1" x14ac:dyDescent="0.2">
      <c r="A391" t="s">
        <v>3820</v>
      </c>
      <c r="B391" t="str">
        <f>VLOOKUP(A391,Kickstarter!B:Q,2,0)</f>
        <v>Feed, a new play by Garrett Markgraf (based on the novel by M.T. Anderson), Directed by Anna Marck at Oakland University.</v>
      </c>
      <c r="C391">
        <f>VLOOKUP(A391,Kickstarter!B:Q,3,0)</f>
        <v>2500</v>
      </c>
      <c r="D391">
        <f>VLOOKUP(A391,Kickstarter!B:Q,4,0)</f>
        <v>2650</v>
      </c>
      <c r="E391">
        <f>VLOOKUP(A391,Kickstarter!B:Q,15,0)</f>
        <v>64.63</v>
      </c>
    </row>
    <row r="392" spans="1:5" hidden="1" x14ac:dyDescent="0.2">
      <c r="A392" t="s">
        <v>3819</v>
      </c>
      <c r="B392" t="str">
        <f>VLOOKUP(A392,Kickstarter!B:Q,2,0)</f>
        <v>19 TheaterstÃ¼cke des Schnuppe Figurentheaters bei einem GroÃŸbrand zerstÃ¶rt - bitte unterstÃ¼tzt uns, den Wiederaufbau zu finanzieren</v>
      </c>
      <c r="C392">
        <f>VLOOKUP(A392,Kickstarter!B:Q,3,0)</f>
        <v>5000</v>
      </c>
      <c r="D392">
        <f>VLOOKUP(A392,Kickstarter!B:Q,4,0)</f>
        <v>5501</v>
      </c>
      <c r="E392">
        <f>VLOOKUP(A392,Kickstarter!B:Q,15,0)</f>
        <v>72.38</v>
      </c>
    </row>
    <row r="393" spans="1:5" hidden="1" x14ac:dyDescent="0.2">
      <c r="A393" t="s">
        <v>3818</v>
      </c>
      <c r="B393" t="str">
        <f>VLOOKUP(A393,Kickstarter!B:Q,2,0)</f>
        <v>Brooklyn Quartet, directed by reg e gaines, in a collaboration of ambitious and unique storytelling, live music and cinematic staging,</v>
      </c>
      <c r="C393">
        <f>VLOOKUP(A393,Kickstarter!B:Q,3,0)</f>
        <v>3500</v>
      </c>
      <c r="D393">
        <f>VLOOKUP(A393,Kickstarter!B:Q,4,0)</f>
        <v>3659</v>
      </c>
      <c r="E393">
        <f>VLOOKUP(A393,Kickstarter!B:Q,15,0)</f>
        <v>79.540000000000006</v>
      </c>
    </row>
    <row r="394" spans="1:5" hidden="1" x14ac:dyDescent="0.2">
      <c r="A394" t="s">
        <v>3817</v>
      </c>
      <c r="B394" t="str">
        <f>VLOOKUP(A394,Kickstarter!B:Q,2,0)</f>
        <v>Tusentack Theatre is a professional theatre company providing opportunities to adults who access Mental Health Services.</v>
      </c>
      <c r="C394">
        <f>VLOOKUP(A394,Kickstarter!B:Q,3,0)</f>
        <v>300</v>
      </c>
      <c r="D394">
        <f>VLOOKUP(A394,Kickstarter!B:Q,4,0)</f>
        <v>430</v>
      </c>
      <c r="E394">
        <f>VLOOKUP(A394,Kickstarter!B:Q,15,0)</f>
        <v>21.5</v>
      </c>
    </row>
    <row r="395" spans="1:5" hidden="1" x14ac:dyDescent="0.2">
      <c r="A395" t="s">
        <v>3816</v>
      </c>
      <c r="B395" t="str">
        <f>VLOOKUP(A395,Kickstarter!B:Q,2,0)</f>
        <v>Support this collection of new plays by Kansas City writers and the artists who are bringing it to life!</v>
      </c>
      <c r="C395">
        <f>VLOOKUP(A395,Kickstarter!B:Q,3,0)</f>
        <v>1000</v>
      </c>
      <c r="D395">
        <f>VLOOKUP(A395,Kickstarter!B:Q,4,0)</f>
        <v>1064</v>
      </c>
      <c r="E395">
        <f>VLOOKUP(A395,Kickstarter!B:Q,15,0)</f>
        <v>40.92</v>
      </c>
    </row>
    <row r="396" spans="1:5" hidden="1" x14ac:dyDescent="0.2">
      <c r="A396" t="s">
        <v>3815</v>
      </c>
      <c r="B396" t="str">
        <f>VLOOKUP(A396,Kickstarter!B:Q,2,0)</f>
        <v>The Arthurian Order of Avalon is attempting to raise funds to put on the annual Human Chessboard in March 2015!</v>
      </c>
      <c r="C396">
        <f>VLOOKUP(A396,Kickstarter!B:Q,3,0)</f>
        <v>250</v>
      </c>
      <c r="D396">
        <f>VLOOKUP(A396,Kickstarter!B:Q,4,0)</f>
        <v>570</v>
      </c>
      <c r="E396">
        <f>VLOOKUP(A396,Kickstarter!B:Q,15,0)</f>
        <v>57</v>
      </c>
    </row>
    <row r="397" spans="1:5" hidden="1" x14ac:dyDescent="0.2">
      <c r="A397" t="s">
        <v>3814</v>
      </c>
      <c r="B397" t="str">
        <f>VLOOKUP(A397,Kickstarter!B:Q,2,0)</f>
        <v>Using 9 actors, TWIST focuses on the horror and unjust in 1837 London.  Think Peter and the Starcatcher meets American Horror Story.</v>
      </c>
      <c r="C397">
        <f>VLOOKUP(A397,Kickstarter!B:Q,3,0)</f>
        <v>2000</v>
      </c>
      <c r="D397">
        <f>VLOOKUP(A397,Kickstarter!B:Q,4,0)</f>
        <v>2145</v>
      </c>
      <c r="E397">
        <f>VLOOKUP(A397,Kickstarter!B:Q,15,0)</f>
        <v>107.25</v>
      </c>
    </row>
    <row r="398" spans="1:5" hidden="1" x14ac:dyDescent="0.2">
      <c r="A398" t="s">
        <v>3813</v>
      </c>
      <c r="B398" t="str">
        <f>VLOOKUP(A398,Kickstarter!B:Q,2,0)</f>
        <v>A new play by Brandon Taitt.
Presented by The Theatre Cosmic. 
Premiering in August at the 2014 Minnesota Fringe Festival</v>
      </c>
      <c r="C398">
        <f>VLOOKUP(A398,Kickstarter!B:Q,3,0)</f>
        <v>1500</v>
      </c>
      <c r="D398">
        <f>VLOOKUP(A398,Kickstarter!B:Q,4,0)</f>
        <v>1788.57</v>
      </c>
      <c r="E398">
        <f>VLOOKUP(A398,Kickstarter!B:Q,15,0)</f>
        <v>48.34</v>
      </c>
    </row>
    <row r="399" spans="1:5" hidden="1" x14ac:dyDescent="0.2">
      <c r="A399" t="s">
        <v>3812</v>
      </c>
      <c r="B399" t="str">
        <f>VLOOKUP(A399,Kickstarter!B:Q,2,0)</f>
        <v>Come and help us make the Canterbury Shakespeare Festival a reality</v>
      </c>
      <c r="C399">
        <f>VLOOKUP(A399,Kickstarter!B:Q,3,0)</f>
        <v>1000</v>
      </c>
      <c r="D399">
        <f>VLOOKUP(A399,Kickstarter!B:Q,4,0)</f>
        <v>1000.01</v>
      </c>
      <c r="E399">
        <f>VLOOKUP(A399,Kickstarter!B:Q,15,0)</f>
        <v>50</v>
      </c>
    </row>
    <row r="400" spans="1:5" hidden="1" x14ac:dyDescent="0.2">
      <c r="A400" t="s">
        <v>3811</v>
      </c>
      <c r="B400" t="str">
        <f>VLOOKUP(A400,Kickstarter!B:Q,2,0)</f>
        <v>Wax Wings is proud to be presenting the premiere of EYES. SHUT DOOR OPEN, a new play by Boston playwright Cassie M. Seinuk.</v>
      </c>
      <c r="C400">
        <f>VLOOKUP(A400,Kickstarter!B:Q,3,0)</f>
        <v>1500</v>
      </c>
      <c r="D400">
        <f>VLOOKUP(A400,Kickstarter!B:Q,4,0)</f>
        <v>2102</v>
      </c>
      <c r="E400">
        <f>VLOOKUP(A400,Kickstarter!B:Q,15,0)</f>
        <v>61.82</v>
      </c>
    </row>
    <row r="401" spans="1:5" hidden="1" x14ac:dyDescent="0.2">
      <c r="A401" t="s">
        <v>3810</v>
      </c>
      <c r="B401" t="str">
        <f>VLOOKUP(A401,Kickstarter!B:Q,2,0)</f>
        <v>A comedic play about hillbilly vampires and the absurdity of judging by appearances. Wanna live forever? Better watch what you drink.</v>
      </c>
      <c r="C401">
        <f>VLOOKUP(A401,Kickstarter!B:Q,3,0)</f>
        <v>2100</v>
      </c>
      <c r="D401">
        <f>VLOOKUP(A401,Kickstarter!B:Q,4,0)</f>
        <v>2119.9899999999998</v>
      </c>
      <c r="E401">
        <f>VLOOKUP(A401,Kickstarter!B:Q,15,0)</f>
        <v>78.52</v>
      </c>
    </row>
    <row r="402" spans="1:5" hidden="1" x14ac:dyDescent="0.2">
      <c r="A402" t="s">
        <v>3809</v>
      </c>
      <c r="B402" t="str">
        <f>VLOOKUP(A402,Kickstarter!B:Q,2,0)</f>
        <v>We are raising funds for our local theatre group "The Stage Door". Funding required for lighting, stage equipment and productions.</v>
      </c>
      <c r="C402">
        <f>VLOOKUP(A402,Kickstarter!B:Q,3,0)</f>
        <v>2000</v>
      </c>
      <c r="D402">
        <f>VLOOKUP(A402,Kickstarter!B:Q,4,0)</f>
        <v>2191</v>
      </c>
      <c r="E402">
        <f>VLOOKUP(A402,Kickstarter!B:Q,15,0)</f>
        <v>199.18</v>
      </c>
    </row>
    <row r="403" spans="1:5" hidden="1" x14ac:dyDescent="0.2">
      <c r="A403" t="s">
        <v>3808</v>
      </c>
      <c r="B403" t="str">
        <f>VLOOKUP(A403,Kickstarter!B:Q,2,0)</f>
        <v>The University of Exeter Shakespeare Society is touring its acclaimed show The Merchant of Venice to Stratford-upon-Avon!</v>
      </c>
      <c r="C403">
        <f>VLOOKUP(A403,Kickstarter!B:Q,3,0)</f>
        <v>250</v>
      </c>
      <c r="D403">
        <f>VLOOKUP(A403,Kickstarter!B:Q,4,0)</f>
        <v>825</v>
      </c>
      <c r="E403">
        <f>VLOOKUP(A403,Kickstarter!B:Q,15,0)</f>
        <v>43.42</v>
      </c>
    </row>
    <row r="404" spans="1:5" hidden="1" x14ac:dyDescent="0.2">
      <c r="A404" t="s">
        <v>3807</v>
      </c>
      <c r="B404" t="str">
        <f>VLOOKUP(A404,Kickstarter!B:Q,2,0)</f>
        <v>Theater students of UMass present a large-scale theater collaboration that will revolutionize the way you see Shakespeare.</v>
      </c>
      <c r="C404">
        <f>VLOOKUP(A404,Kickstarter!B:Q,3,0)</f>
        <v>1500</v>
      </c>
      <c r="D404">
        <f>VLOOKUP(A404,Kickstarter!B:Q,4,0)</f>
        <v>1826</v>
      </c>
      <c r="E404">
        <f>VLOOKUP(A404,Kickstarter!B:Q,15,0)</f>
        <v>70.23</v>
      </c>
    </row>
    <row r="405" spans="1:5" hidden="1" x14ac:dyDescent="0.2">
      <c r="A405" t="s">
        <v>3806</v>
      </c>
      <c r="B405" t="str">
        <f>VLOOKUP(A405,Kickstarter!B:Q,2,0)</f>
        <v>The story of two women trying to produce their own version of Chekhov's The Seagull with limited resources and unfettered enthusiasm.</v>
      </c>
      <c r="C405">
        <f>VLOOKUP(A405,Kickstarter!B:Q,3,0)</f>
        <v>2000</v>
      </c>
      <c r="D405">
        <f>VLOOKUP(A405,Kickstarter!B:Q,4,0)</f>
        <v>2025</v>
      </c>
      <c r="E405">
        <f>VLOOKUP(A405,Kickstarter!B:Q,15,0)</f>
        <v>53.29</v>
      </c>
    </row>
    <row r="406" spans="1:5" hidden="1" x14ac:dyDescent="0.2">
      <c r="A406" t="s">
        <v>3805</v>
      </c>
      <c r="B406" t="str">
        <f>VLOOKUP(A406,Kickstarter!B:Q,2,0)</f>
        <v>Following a sell-out run in Loughborough, Time at the Bar! is heading to this year's Fringe Festival... But we need your help!</v>
      </c>
      <c r="C406">
        <f>VLOOKUP(A406,Kickstarter!B:Q,3,0)</f>
        <v>1000</v>
      </c>
      <c r="D406">
        <f>VLOOKUP(A406,Kickstarter!B:Q,4,0)</f>
        <v>1000</v>
      </c>
      <c r="E406">
        <f>VLOOKUP(A406,Kickstarter!B:Q,15,0)</f>
        <v>41.67</v>
      </c>
    </row>
    <row r="407" spans="1:5" hidden="1" x14ac:dyDescent="0.2">
      <c r="A407" t="s">
        <v>3724</v>
      </c>
      <c r="B407" t="str">
        <f>VLOOKUP(A407,Kickstarter!B:Q,2,0)</f>
        <v>It's exactly what you think it is: a historical parody of your favorite sitcom about a bar and its psychiatrist spinoff!</v>
      </c>
      <c r="C407">
        <f>VLOOKUP(A407,Kickstarter!B:Q,3,0)</f>
        <v>2000</v>
      </c>
      <c r="D407">
        <f>VLOOKUP(A407,Kickstarter!B:Q,4,0)</f>
        <v>2015</v>
      </c>
      <c r="E407">
        <f>VLOOKUP(A407,Kickstarter!B:Q,15,0)</f>
        <v>61.06</v>
      </c>
    </row>
    <row r="408" spans="1:5" hidden="1" x14ac:dyDescent="0.2">
      <c r="A408" t="s">
        <v>3723</v>
      </c>
      <c r="B408" t="str">
        <f>VLOOKUP(A408,Kickstarter!B:Q,2,0)</f>
        <v>A week of rehearsal culminating in a staged reading of our three-actor adaptation of "Howards End," for potential producers.</v>
      </c>
      <c r="C408">
        <f>VLOOKUP(A408,Kickstarter!B:Q,3,0)</f>
        <v>850</v>
      </c>
      <c r="D408">
        <f>VLOOKUP(A408,Kickstarter!B:Q,4,0)</f>
        <v>2879</v>
      </c>
      <c r="E408">
        <f>VLOOKUP(A408,Kickstarter!B:Q,15,0)</f>
        <v>62.59</v>
      </c>
    </row>
    <row r="409" spans="1:5" hidden="1" x14ac:dyDescent="0.2">
      <c r="A409" t="s">
        <v>3722</v>
      </c>
      <c r="B409" t="str">
        <f>VLOOKUP(A409,Kickstarter!B:Q,2,0)</f>
        <v>A small theatre company taking 'Mine' on tour in early 2016. 'Mine' is a modern play and we hope to break on to the stage with a bang.</v>
      </c>
      <c r="C409">
        <f>VLOOKUP(A409,Kickstarter!B:Q,3,0)</f>
        <v>300</v>
      </c>
      <c r="D409">
        <f>VLOOKUP(A409,Kickstarter!B:Q,4,0)</f>
        <v>381</v>
      </c>
      <c r="E409">
        <f>VLOOKUP(A409,Kickstarter!B:Q,15,0)</f>
        <v>25.4</v>
      </c>
    </row>
    <row r="410" spans="1:5" hidden="1" x14ac:dyDescent="0.2">
      <c r="A410" t="s">
        <v>3721</v>
      </c>
      <c r="B410" t="str">
        <f>VLOOKUP(A410,Kickstarter!B:Q,2,0)</f>
        <v>One man, one monster, one unforgettable act of violence. This is the story of the worldâ€™s most notorious terrorist. It is going to USA</v>
      </c>
      <c r="C410">
        <f>VLOOKUP(A410,Kickstarter!B:Q,3,0)</f>
        <v>4300</v>
      </c>
      <c r="D410">
        <f>VLOOKUP(A410,Kickstarter!B:Q,4,0)</f>
        <v>4409.55</v>
      </c>
      <c r="E410">
        <f>VLOOKUP(A410,Kickstarter!B:Q,15,0)</f>
        <v>49.55</v>
      </c>
    </row>
    <row r="411" spans="1:5" hidden="1" x14ac:dyDescent="0.2">
      <c r="A411" t="s">
        <v>3720</v>
      </c>
      <c r="B411" t="str">
        <f>VLOOKUP(A411,Kickstarter!B:Q,2,0)</f>
        <v>Saltmine Theatre Company present Beauty and the Beast:</v>
      </c>
      <c r="C411">
        <f>VLOOKUP(A411,Kickstarter!B:Q,3,0)</f>
        <v>4500</v>
      </c>
      <c r="D411">
        <f>VLOOKUP(A411,Kickstarter!B:Q,4,0)</f>
        <v>4592</v>
      </c>
      <c r="E411">
        <f>VLOOKUP(A411,Kickstarter!B:Q,15,0)</f>
        <v>72.89</v>
      </c>
    </row>
    <row r="412" spans="1:5" hidden="1" x14ac:dyDescent="0.2">
      <c r="A412" t="s">
        <v>3719</v>
      </c>
      <c r="B412" t="str">
        <f>VLOOKUP(A412,Kickstarter!B:Q,2,0)</f>
        <v>Un psychiatre reÃ§oit une patiente souffrant d'amnÃ©sie, de mythomanie et de nymphomanie. S'en suit une cascade d'Ã©vÃ©nements drolatiques.</v>
      </c>
      <c r="C412">
        <f>VLOOKUP(A412,Kickstarter!B:Q,3,0)</f>
        <v>1500</v>
      </c>
      <c r="D412">
        <f>VLOOKUP(A412,Kickstarter!B:Q,4,0)</f>
        <v>1668</v>
      </c>
      <c r="E412">
        <f>VLOOKUP(A412,Kickstarter!B:Q,15,0)</f>
        <v>47.66</v>
      </c>
    </row>
    <row r="413" spans="1:5" hidden="1" x14ac:dyDescent="0.2">
      <c r="A413" t="s">
        <v>3718</v>
      </c>
      <c r="B413" t="str">
        <f>VLOOKUP(A413,Kickstarter!B:Q,2,0)</f>
        <v>Our birthing pains are over! Mamai Theatre Co. has delivered. Ease our growing pains as we move to downtown venues &amp; Playhouse Square!</v>
      </c>
      <c r="C413">
        <f>VLOOKUP(A413,Kickstarter!B:Q,3,0)</f>
        <v>5000</v>
      </c>
      <c r="D413">
        <f>VLOOKUP(A413,Kickstarter!B:Q,4,0)</f>
        <v>5040</v>
      </c>
      <c r="E413">
        <f>VLOOKUP(A413,Kickstarter!B:Q,15,0)</f>
        <v>114.55</v>
      </c>
    </row>
    <row r="414" spans="1:5" hidden="1" x14ac:dyDescent="0.2">
      <c r="A414" t="s">
        <v>3717</v>
      </c>
      <c r="B414" t="str">
        <f>VLOOKUP(A414,Kickstarter!B:Q,2,0)</f>
        <v>Breaking the American Indian stereotype in the American Theatre.</v>
      </c>
      <c r="C414">
        <f>VLOOKUP(A414,Kickstarter!B:Q,3,0)</f>
        <v>3300</v>
      </c>
      <c r="D414">
        <f>VLOOKUP(A414,Kickstarter!B:Q,4,0)</f>
        <v>3449</v>
      </c>
      <c r="E414">
        <f>VLOOKUP(A414,Kickstarter!B:Q,15,0)</f>
        <v>86.23</v>
      </c>
    </row>
    <row r="415" spans="1:5" hidden="1" x14ac:dyDescent="0.2">
      <c r="A415" t="s">
        <v>3716</v>
      </c>
      <c r="B415" t="str">
        <f>VLOOKUP(A415,Kickstarter!B:Q,2,0)</f>
        <v>A new piece of physical theatre about love, regret and longing.</v>
      </c>
      <c r="C415">
        <f>VLOOKUP(A415,Kickstarter!B:Q,3,0)</f>
        <v>200</v>
      </c>
      <c r="D415">
        <f>VLOOKUP(A415,Kickstarter!B:Q,4,0)</f>
        <v>420</v>
      </c>
      <c r="E415">
        <f>VLOOKUP(A415,Kickstarter!B:Q,15,0)</f>
        <v>105</v>
      </c>
    </row>
    <row r="416" spans="1:5" hidden="1" x14ac:dyDescent="0.2">
      <c r="A416" t="s">
        <v>3715</v>
      </c>
      <c r="B416" t="str">
        <f>VLOOKUP(A416,Kickstarter!B:Q,2,0)</f>
        <v>William Carlisle has the world at his feet but its weight on his shoulders. He is intelligent, articulate and fucked.</v>
      </c>
      <c r="C416">
        <f>VLOOKUP(A416,Kickstarter!B:Q,3,0)</f>
        <v>500</v>
      </c>
      <c r="D416">
        <f>VLOOKUP(A416,Kickstarter!B:Q,4,0)</f>
        <v>1197</v>
      </c>
      <c r="E416">
        <f>VLOOKUP(A416,Kickstarter!B:Q,15,0)</f>
        <v>26.02</v>
      </c>
    </row>
    <row r="417" spans="1:5" hidden="1" x14ac:dyDescent="0.2">
      <c r="A417" t="s">
        <v>3714</v>
      </c>
      <c r="B417" t="str">
        <f>VLOOKUP(A417,Kickstarter!B:Q,2,0)</f>
        <v>A heart-warming comedy by award-winning writer about Love, Sex, Friendship of three old gay men in their 60s'!</v>
      </c>
      <c r="C417">
        <f>VLOOKUP(A417,Kickstarter!B:Q,3,0)</f>
        <v>4000</v>
      </c>
      <c r="D417">
        <f>VLOOKUP(A417,Kickstarter!B:Q,4,0)</f>
        <v>4030</v>
      </c>
      <c r="E417">
        <f>VLOOKUP(A417,Kickstarter!B:Q,15,0)</f>
        <v>310</v>
      </c>
    </row>
    <row r="418" spans="1:5" hidden="1" x14ac:dyDescent="0.2">
      <c r="A418" t="s">
        <v>3713</v>
      </c>
      <c r="B418" t="str">
        <f>VLOOKUP(A418,Kickstarter!B:Q,2,0)</f>
        <v>I am raising money to pay for the rights to produce Sylvia by A.R. Gurney. The show will be a fundraiser for Wayside Waifs.</v>
      </c>
      <c r="C418">
        <f>VLOOKUP(A418,Kickstarter!B:Q,3,0)</f>
        <v>800</v>
      </c>
      <c r="D418">
        <f>VLOOKUP(A418,Kickstarter!B:Q,4,0)</f>
        <v>1246</v>
      </c>
      <c r="E418">
        <f>VLOOKUP(A418,Kickstarter!B:Q,15,0)</f>
        <v>51.92</v>
      </c>
    </row>
    <row r="419" spans="1:5" hidden="1" x14ac:dyDescent="0.2">
      <c r="A419" t="s">
        <v>3712</v>
      </c>
      <c r="B419" t="str">
        <f>VLOOKUP(A419,Kickstarter!B:Q,2,0)</f>
        <v>Vibrant contemporary political theatre, exploring the professional and human impact of the growing corporate culture in education.</v>
      </c>
      <c r="C419">
        <f>VLOOKUP(A419,Kickstarter!B:Q,3,0)</f>
        <v>3500</v>
      </c>
      <c r="D419">
        <f>VLOOKUP(A419,Kickstarter!B:Q,4,0)</f>
        <v>3590</v>
      </c>
      <c r="E419">
        <f>VLOOKUP(A419,Kickstarter!B:Q,15,0)</f>
        <v>132.96</v>
      </c>
    </row>
    <row r="420" spans="1:5" hidden="1" x14ac:dyDescent="0.2">
      <c r="A420" t="s">
        <v>3711</v>
      </c>
      <c r="B420" t="str">
        <f>VLOOKUP(A420,Kickstarter!B:Q,2,0)</f>
        <v>This summer, help some of the top high school theater students from across the country come to NYC to create a world premiere play.</v>
      </c>
      <c r="C420">
        <f>VLOOKUP(A420,Kickstarter!B:Q,3,0)</f>
        <v>10000</v>
      </c>
      <c r="D420">
        <f>VLOOKUP(A420,Kickstarter!B:Q,4,0)</f>
        <v>10235</v>
      </c>
      <c r="E420">
        <f>VLOOKUP(A420,Kickstarter!B:Q,15,0)</f>
        <v>105.52</v>
      </c>
    </row>
    <row r="421" spans="1:5" hidden="1" x14ac:dyDescent="0.2">
      <c r="A421" t="s">
        <v>3710</v>
      </c>
      <c r="B421" t="str">
        <f>VLOOKUP(A421,Kickstarter!B:Q,2,0)</f>
        <v>Matt Fotis's play, Nights on the Couch, was accepted to the 28th Annual Strawberry One Act Festival! Show your support!</v>
      </c>
      <c r="C421">
        <f>VLOOKUP(A421,Kickstarter!B:Q,3,0)</f>
        <v>2000</v>
      </c>
      <c r="D421">
        <f>VLOOKUP(A421,Kickstarter!B:Q,4,0)</f>
        <v>2030</v>
      </c>
      <c r="E421">
        <f>VLOOKUP(A421,Kickstarter!B:Q,15,0)</f>
        <v>106.84</v>
      </c>
    </row>
    <row r="422" spans="1:5" hidden="1" x14ac:dyDescent="0.2">
      <c r="A422" t="s">
        <v>3709</v>
      </c>
      <c r="B422" t="str">
        <f>VLOOKUP(A422,Kickstarter!B:Q,2,0)</f>
        <v>Married, Single, Divorced, Straight, Gay, Transgendered, Birth Mother, Adoptive Mother.... Everyone has a story.  These are ours.</v>
      </c>
      <c r="C422">
        <f>VLOOKUP(A422,Kickstarter!B:Q,3,0)</f>
        <v>7500</v>
      </c>
      <c r="D422">
        <f>VLOOKUP(A422,Kickstarter!B:Q,4,0)</f>
        <v>11530</v>
      </c>
      <c r="E422">
        <f>VLOOKUP(A422,Kickstarter!B:Q,15,0)</f>
        <v>110.87</v>
      </c>
    </row>
    <row r="423" spans="1:5" hidden="1" x14ac:dyDescent="0.2">
      <c r="A423" t="s">
        <v>3708</v>
      </c>
      <c r="B423" t="str">
        <f>VLOOKUP(A423,Kickstarter!B:Q,2,0)</f>
        <v>Two teachers and twenty kids bring one of Shakespeare's plays to life!</v>
      </c>
      <c r="C423">
        <f>VLOOKUP(A423,Kickstarter!B:Q,3,0)</f>
        <v>500</v>
      </c>
      <c r="D423">
        <f>VLOOKUP(A423,Kickstarter!B:Q,4,0)</f>
        <v>570</v>
      </c>
      <c r="E423">
        <f>VLOOKUP(A423,Kickstarter!B:Q,15,0)</f>
        <v>27.14</v>
      </c>
    </row>
    <row r="424" spans="1:5" hidden="1" x14ac:dyDescent="0.2">
      <c r="A424" t="s">
        <v>3707</v>
      </c>
      <c r="B424" t="str">
        <f>VLOOKUP(A424,Kickstarter!B:Q,2,0)</f>
        <v>A comedy about, life, death, men, women, and the power of a good Kegel.</v>
      </c>
      <c r="C424">
        <f>VLOOKUP(A424,Kickstarter!B:Q,3,0)</f>
        <v>1300</v>
      </c>
      <c r="D424">
        <f>VLOOKUP(A424,Kickstarter!B:Q,4,0)</f>
        <v>1835</v>
      </c>
      <c r="E424">
        <f>VLOOKUP(A424,Kickstarter!B:Q,15,0)</f>
        <v>67.959999999999994</v>
      </c>
    </row>
    <row r="425" spans="1:5" hidden="1" x14ac:dyDescent="0.2">
      <c r="A425" t="s">
        <v>3706</v>
      </c>
      <c r="B425" t="str">
        <f>VLOOKUP(A425,Kickstarter!B:Q,2,0)</f>
        <v>The filthily talented Ruby and Darling, take you on a raunch-tastic musical discovery of life with a vagina. #sayno</v>
      </c>
      <c r="C425">
        <f>VLOOKUP(A425,Kickstarter!B:Q,3,0)</f>
        <v>1000</v>
      </c>
      <c r="D425">
        <f>VLOOKUP(A425,Kickstarter!B:Q,4,0)</f>
        <v>1082.5</v>
      </c>
      <c r="E425">
        <f>VLOOKUP(A425,Kickstarter!B:Q,15,0)</f>
        <v>30.93</v>
      </c>
    </row>
    <row r="426" spans="1:5" hidden="1" x14ac:dyDescent="0.2">
      <c r="A426" t="s">
        <v>3705</v>
      </c>
      <c r="B426" t="str">
        <f>VLOOKUP(A426,Kickstarter!B:Q,2,0)</f>
        <v>Dear Stone Theater Company brings its inaugural production of Much Ado About Nothing to Logan Square, Chicago. Thanks for watching!</v>
      </c>
      <c r="C426">
        <f>VLOOKUP(A426,Kickstarter!B:Q,3,0)</f>
        <v>700</v>
      </c>
      <c r="D426">
        <f>VLOOKUP(A426,Kickstarter!B:Q,4,0)</f>
        <v>2100</v>
      </c>
      <c r="E426">
        <f>VLOOKUP(A426,Kickstarter!B:Q,15,0)</f>
        <v>53.85</v>
      </c>
    </row>
    <row r="427" spans="1:5" hidden="1" x14ac:dyDescent="0.2">
      <c r="A427" t="s">
        <v>3704</v>
      </c>
      <c r="B427" t="str">
        <f>VLOOKUP(A427,Kickstarter!B:Q,2,0)</f>
        <v>Support this collection of new plays by Kansas City writers and the artists who are bringing it to life!</v>
      </c>
      <c r="C427">
        <f>VLOOKUP(A427,Kickstarter!B:Q,3,0)</f>
        <v>1000</v>
      </c>
      <c r="D427">
        <f>VLOOKUP(A427,Kickstarter!B:Q,4,0)</f>
        <v>1860</v>
      </c>
      <c r="E427">
        <f>VLOOKUP(A427,Kickstarter!B:Q,15,0)</f>
        <v>80.87</v>
      </c>
    </row>
    <row r="428" spans="1:5" hidden="1" x14ac:dyDescent="0.2">
      <c r="A428" t="s">
        <v>3703</v>
      </c>
      <c r="B428" t="str">
        <f>VLOOKUP(A428,Kickstarter!B:Q,2,0)</f>
        <v>Our original dramatic adaption of this Mozart opera is staged to create visually stunning fun with live music.</v>
      </c>
      <c r="C428">
        <f>VLOOKUP(A428,Kickstarter!B:Q,3,0)</f>
        <v>1500</v>
      </c>
      <c r="D428">
        <f>VLOOKUP(A428,Kickstarter!B:Q,4,0)</f>
        <v>1820</v>
      </c>
      <c r="E428">
        <f>VLOOKUP(A428,Kickstarter!B:Q,15,0)</f>
        <v>140</v>
      </c>
    </row>
    <row r="429" spans="1:5" hidden="1" x14ac:dyDescent="0.2">
      <c r="A429" t="s">
        <v>3702</v>
      </c>
      <c r="B429" t="str">
        <f>VLOOKUP(A429,Kickstarter!B:Q,2,0)</f>
        <v>The play satirizes the Chicago improvisation scene exposing the rules of the craft and the eccentricities of its participants</v>
      </c>
      <c r="C429">
        <f>VLOOKUP(A429,Kickstarter!B:Q,3,0)</f>
        <v>2827</v>
      </c>
      <c r="D429">
        <f>VLOOKUP(A429,Kickstarter!B:Q,4,0)</f>
        <v>2925</v>
      </c>
      <c r="E429">
        <f>VLOOKUP(A429,Kickstarter!B:Q,15,0)</f>
        <v>83.57</v>
      </c>
    </row>
    <row r="430" spans="1:5" hidden="1" x14ac:dyDescent="0.2">
      <c r="A430" t="s">
        <v>3701</v>
      </c>
      <c r="B430" t="str">
        <f>VLOOKUP(A430,Kickstarter!B:Q,2,0)</f>
        <v>The award-winning Nottingham New Theatre presents an exciting experimental play about the multi-universe theory and love.</v>
      </c>
      <c r="C430">
        <f>VLOOKUP(A430,Kickstarter!B:Q,3,0)</f>
        <v>300</v>
      </c>
      <c r="D430">
        <f>VLOOKUP(A430,Kickstarter!B:Q,4,0)</f>
        <v>409.01</v>
      </c>
      <c r="E430">
        <f>VLOOKUP(A430,Kickstarter!B:Q,15,0)</f>
        <v>15.15</v>
      </c>
    </row>
    <row r="431" spans="1:5" hidden="1" x14ac:dyDescent="0.2">
      <c r="A431" t="s">
        <v>3700</v>
      </c>
      <c r="B431" t="str">
        <f>VLOOKUP(A431,Kickstarter!B:Q,2,0)</f>
        <v>Dancing spirits and blood magic come together in-the-park to depict an image of retaliation against oppression in "The Tempest"</v>
      </c>
      <c r="C431">
        <f>VLOOKUP(A431,Kickstarter!B:Q,3,0)</f>
        <v>1050</v>
      </c>
      <c r="D431">
        <f>VLOOKUP(A431,Kickstarter!B:Q,4,0)</f>
        <v>1296</v>
      </c>
      <c r="E431">
        <f>VLOOKUP(A431,Kickstarter!B:Q,15,0)</f>
        <v>43.2</v>
      </c>
    </row>
    <row r="432" spans="1:5" hidden="1" x14ac:dyDescent="0.2">
      <c r="A432" t="s">
        <v>3699</v>
      </c>
      <c r="B432" t="str">
        <f>VLOOKUP(A432,Kickstarter!B:Q,2,0)</f>
        <v>Shakespeare's "Julius Caesar" inspires the unforgettable story of the "African Che Guevara" Thomas Sankara, President of Burkina Faso.</v>
      </c>
      <c r="C432">
        <f>VLOOKUP(A432,Kickstarter!B:Q,3,0)</f>
        <v>3000</v>
      </c>
      <c r="D432">
        <f>VLOOKUP(A432,Kickstarter!B:Q,4,0)</f>
        <v>3275</v>
      </c>
      <c r="E432">
        <f>VLOOKUP(A432,Kickstarter!B:Q,15,0)</f>
        <v>155.94999999999999</v>
      </c>
    </row>
    <row r="433" spans="1:5" hidden="1" x14ac:dyDescent="0.2">
      <c r="A433" t="s">
        <v>3698</v>
      </c>
      <c r="B433" t="str">
        <f>VLOOKUP(A433,Kickstarter!B:Q,2,0)</f>
        <v>Part-silent film, part-thriller, Dog Show sees four actors play a community of dogs and their owners. One autumn, a killer strikes.</v>
      </c>
      <c r="C433">
        <f>VLOOKUP(A433,Kickstarter!B:Q,3,0)</f>
        <v>1500</v>
      </c>
      <c r="D433">
        <f>VLOOKUP(A433,Kickstarter!B:Q,4,0)</f>
        <v>1505</v>
      </c>
      <c r="E433">
        <f>VLOOKUP(A433,Kickstarter!B:Q,15,0)</f>
        <v>38.590000000000003</v>
      </c>
    </row>
    <row r="434" spans="1:5" hidden="1" x14ac:dyDescent="0.2">
      <c r="A434" t="s">
        <v>3697</v>
      </c>
      <c r="B434" t="str">
        <f>VLOOKUP(A434,Kickstarter!B:Q,2,0)</f>
        <v>Help me produce the play I have written for my senior project!</v>
      </c>
      <c r="C434">
        <f>VLOOKUP(A434,Kickstarter!B:Q,3,0)</f>
        <v>500</v>
      </c>
      <c r="D434">
        <f>VLOOKUP(A434,Kickstarter!B:Q,4,0)</f>
        <v>606</v>
      </c>
      <c r="E434">
        <f>VLOOKUP(A434,Kickstarter!B:Q,15,0)</f>
        <v>33.67</v>
      </c>
    </row>
    <row r="435" spans="1:5" hidden="1" x14ac:dyDescent="0.2">
      <c r="A435" t="s">
        <v>3696</v>
      </c>
      <c r="B435" t="str">
        <f>VLOOKUP(A435,Kickstarter!B:Q,2,0)</f>
        <v>Tell Me That You Love Me, a new play about the love affair between Actress and Writer, with the novel Arch of Triumph as the backdrop</v>
      </c>
      <c r="C435">
        <f>VLOOKUP(A435,Kickstarter!B:Q,3,0)</f>
        <v>2500</v>
      </c>
      <c r="D435">
        <f>VLOOKUP(A435,Kickstarter!B:Q,4,0)</f>
        <v>2520</v>
      </c>
      <c r="E435">
        <f>VLOOKUP(A435,Kickstarter!B:Q,15,0)</f>
        <v>63</v>
      </c>
    </row>
    <row r="436" spans="1:5" hidden="1" x14ac:dyDescent="0.2">
      <c r="A436" t="s">
        <v>3695</v>
      </c>
      <c r="B436" t="str">
        <f>VLOOKUP(A436,Kickstarter!B:Q,2,0)</f>
        <v>Two great political plays, separated in authorship by four hundred years but united in their urgency.</v>
      </c>
      <c r="C436">
        <f>VLOOKUP(A436,Kickstarter!B:Q,3,0)</f>
        <v>5000</v>
      </c>
      <c r="D436">
        <f>VLOOKUP(A436,Kickstarter!B:Q,4,0)</f>
        <v>5526</v>
      </c>
      <c r="E436">
        <f>VLOOKUP(A436,Kickstarter!B:Q,15,0)</f>
        <v>40.630000000000003</v>
      </c>
    </row>
    <row r="437" spans="1:5" hidden="1" x14ac:dyDescent="0.2">
      <c r="A437" t="s">
        <v>3694</v>
      </c>
      <c r="B437" t="str">
        <f>VLOOKUP(A437,Kickstarter!B:Q,2,0)</f>
        <v>With your support this one-man show will tour various theatres in the UK - it's a story of hero worship and love beyond the grave.</v>
      </c>
      <c r="C437">
        <f>VLOOKUP(A437,Kickstarter!B:Q,3,0)</f>
        <v>2000</v>
      </c>
      <c r="D437">
        <f>VLOOKUP(A437,Kickstarter!B:Q,4,0)</f>
        <v>2160</v>
      </c>
      <c r="E437">
        <f>VLOOKUP(A437,Kickstarter!B:Q,15,0)</f>
        <v>72</v>
      </c>
    </row>
    <row r="438" spans="1:5" hidden="1" x14ac:dyDescent="0.2">
      <c r="A438" t="s">
        <v>3693</v>
      </c>
      <c r="B438" t="str">
        <f>VLOOKUP(A438,Kickstarter!B:Q,2,0)</f>
        <v>We are 10 years old - please help us celebrate the last 10 years and secure our future for the next 10 years.</v>
      </c>
      <c r="C438">
        <f>VLOOKUP(A438,Kickstarter!B:Q,3,0)</f>
        <v>2000</v>
      </c>
      <c r="D438">
        <f>VLOOKUP(A438,Kickstarter!B:Q,4,0)</f>
        <v>3100</v>
      </c>
      <c r="E438">
        <f>VLOOKUP(A438,Kickstarter!B:Q,15,0)</f>
        <v>39.74</v>
      </c>
    </row>
    <row r="439" spans="1:5" hidden="1" x14ac:dyDescent="0.2">
      <c r="A439" t="s">
        <v>3692</v>
      </c>
      <c r="B439" t="str">
        <f>VLOOKUP(A439,Kickstarter!B:Q,2,0)</f>
        <v>Tony-Award Winning Play, The History Boys brought to you by the Independent Student Production Company Narrative Series: Page to Stage!</v>
      </c>
      <c r="C439">
        <f>VLOOKUP(A439,Kickstarter!B:Q,3,0)</f>
        <v>4000</v>
      </c>
      <c r="D439">
        <f>VLOOKUP(A439,Kickstarter!B:Q,4,0)</f>
        <v>4005</v>
      </c>
      <c r="E439">
        <f>VLOOKUP(A439,Kickstarter!B:Q,15,0)</f>
        <v>121.36</v>
      </c>
    </row>
    <row r="440" spans="1:5" hidden="1" x14ac:dyDescent="0.2">
      <c r="A440" t="s">
        <v>3691</v>
      </c>
      <c r="B440" t="str">
        <f>VLOOKUP(A440,Kickstarter!B:Q,2,0)</f>
        <v>A new play exploring themes of reverence, belief, and certainty. 
"Because what is is, and what is cannot not be..."</v>
      </c>
      <c r="C440">
        <f>VLOOKUP(A440,Kickstarter!B:Q,3,0)</f>
        <v>3500</v>
      </c>
      <c r="D440">
        <f>VLOOKUP(A440,Kickstarter!B:Q,4,0)</f>
        <v>3760</v>
      </c>
      <c r="E440">
        <f>VLOOKUP(A440,Kickstarter!B:Q,15,0)</f>
        <v>62.67</v>
      </c>
    </row>
    <row r="441" spans="1:5" hidden="1" x14ac:dyDescent="0.2">
      <c r="A441" t="s">
        <v>3690</v>
      </c>
      <c r="B441" t="str">
        <f>VLOOKUP(A441,Kickstarter!B:Q,2,0)</f>
        <v>Jason (Georgia on My Mind), a solo play about a modern quest to the Republic of Georgia in the ancient steps of Jason &amp; the Argonauts</v>
      </c>
      <c r="C441">
        <f>VLOOKUP(A441,Kickstarter!B:Q,3,0)</f>
        <v>333</v>
      </c>
      <c r="D441">
        <f>VLOOKUP(A441,Kickstarter!B:Q,4,0)</f>
        <v>430</v>
      </c>
      <c r="E441">
        <f>VLOOKUP(A441,Kickstarter!B:Q,15,0)</f>
        <v>30.71</v>
      </c>
    </row>
    <row r="442" spans="1:5" hidden="1" x14ac:dyDescent="0.2">
      <c r="A442" t="s">
        <v>3689</v>
      </c>
      <c r="B442" t="str">
        <f>VLOOKUP(A442,Kickstarter!B:Q,2,0)</f>
        <v>Help us independently produce two great comedies by Christopher Durang.</v>
      </c>
      <c r="C442">
        <f>VLOOKUP(A442,Kickstarter!B:Q,3,0)</f>
        <v>1000</v>
      </c>
      <c r="D442">
        <f>VLOOKUP(A442,Kickstarter!B:Q,4,0)</f>
        <v>1260</v>
      </c>
      <c r="E442">
        <f>VLOOKUP(A442,Kickstarter!B:Q,15,0)</f>
        <v>74.12</v>
      </c>
    </row>
    <row r="443" spans="1:5" hidden="1" x14ac:dyDescent="0.2">
      <c r="A443" t="s">
        <v>3688</v>
      </c>
      <c r="B443" t="str">
        <f>VLOOKUP(A443,Kickstarter!B:Q,2,0)</f>
        <v>World Premiere of last play written by Amiri Baraka</v>
      </c>
      <c r="C443">
        <f>VLOOKUP(A443,Kickstarter!B:Q,3,0)</f>
        <v>40000</v>
      </c>
      <c r="D443">
        <f>VLOOKUP(A443,Kickstarter!B:Q,4,0)</f>
        <v>51184</v>
      </c>
      <c r="E443">
        <f>VLOOKUP(A443,Kickstarter!B:Q,15,0)</f>
        <v>186.8</v>
      </c>
    </row>
    <row r="444" spans="1:5" hidden="1" x14ac:dyDescent="0.2">
      <c r="A444" t="s">
        <v>3687</v>
      </c>
      <c r="B444" t="str">
        <f>VLOOKUP(A444,Kickstarter!B:Q,2,0)</f>
        <v>A play honoring the lives and legacies of the activists and those remembered at the 1992 ACT UP Ashes Action at The White House</v>
      </c>
      <c r="C444">
        <f>VLOOKUP(A444,Kickstarter!B:Q,3,0)</f>
        <v>1500</v>
      </c>
      <c r="D444">
        <f>VLOOKUP(A444,Kickstarter!B:Q,4,0)</f>
        <v>1800</v>
      </c>
      <c r="E444">
        <f>VLOOKUP(A444,Kickstarter!B:Q,15,0)</f>
        <v>58.06</v>
      </c>
    </row>
    <row r="445" spans="1:5" hidden="1" x14ac:dyDescent="0.2">
      <c r="A445" t="s">
        <v>3686</v>
      </c>
      <c r="B445" t="str">
        <f>VLOOKUP(A445,Kickstarter!B:Q,2,0)</f>
        <v>A humorous, touching play about the joys and challenges of a married couple's tender, yet intense relationship "Love is never random"</v>
      </c>
      <c r="C445">
        <f>VLOOKUP(A445,Kickstarter!B:Q,3,0)</f>
        <v>3000</v>
      </c>
      <c r="D445">
        <f>VLOOKUP(A445,Kickstarter!B:Q,4,0)</f>
        <v>3550</v>
      </c>
      <c r="E445">
        <f>VLOOKUP(A445,Kickstarter!B:Q,15,0)</f>
        <v>57.26</v>
      </c>
    </row>
    <row r="446" spans="1:5" hidden="1" x14ac:dyDescent="0.2">
      <c r="A446" t="s">
        <v>3685</v>
      </c>
      <c r="B446" t="str">
        <f>VLOOKUP(A446,Kickstarter!B:Q,2,0)</f>
        <v>The Tulip Tree is a project I have been passionate about for 5 years. It is an unforgettable story that has never been told.</v>
      </c>
      <c r="C446">
        <f>VLOOKUP(A446,Kickstarter!B:Q,3,0)</f>
        <v>3000</v>
      </c>
      <c r="D446">
        <f>VLOOKUP(A446,Kickstarter!B:Q,4,0)</f>
        <v>3275</v>
      </c>
      <c r="E446">
        <f>VLOOKUP(A446,Kickstarter!B:Q,15,0)</f>
        <v>83.97</v>
      </c>
    </row>
    <row r="447" spans="1:5" hidden="1" x14ac:dyDescent="0.2">
      <c r="A447" t="s">
        <v>3684</v>
      </c>
      <c r="B447" t="str">
        <f>VLOOKUP(A447,Kickstarter!B:Q,2,0)</f>
        <v>"death (and straight boys)" is a 5 play cycle, loosely founded on the KÃ¼bler-Ross model, more commonly known as the 5 stages of grief.</v>
      </c>
      <c r="C447">
        <f>VLOOKUP(A447,Kickstarter!B:Q,3,0)</f>
        <v>5000</v>
      </c>
      <c r="D447">
        <f>VLOOKUP(A447,Kickstarter!B:Q,4,0)</f>
        <v>5012.25</v>
      </c>
      <c r="E447">
        <f>VLOOKUP(A447,Kickstarter!B:Q,15,0)</f>
        <v>200.49</v>
      </c>
    </row>
    <row r="448" spans="1:5" hidden="1" x14ac:dyDescent="0.2">
      <c r="A448" t="s">
        <v>3683</v>
      </c>
      <c r="B448" t="str">
        <f>VLOOKUP(A448,Kickstarter!B:Q,2,0)</f>
        <v>This October, in association with Rogue Productions at FSU, I will be directing a production of Dog sees God.</v>
      </c>
      <c r="C448">
        <f>VLOOKUP(A448,Kickstarter!B:Q,3,0)</f>
        <v>350</v>
      </c>
      <c r="D448">
        <f>VLOOKUP(A448,Kickstarter!B:Q,4,0)</f>
        <v>355</v>
      </c>
      <c r="E448">
        <f>VLOOKUP(A448,Kickstarter!B:Q,15,0)</f>
        <v>59.17</v>
      </c>
    </row>
    <row r="449" spans="1:5" hidden="1" x14ac:dyDescent="0.2">
      <c r="A449" t="s">
        <v>3682</v>
      </c>
      <c r="B449" t="str">
        <f>VLOOKUP(A449,Kickstarter!B:Q,2,0)</f>
        <v>Bare Theatre &amp; Cirque de Vol Studios are back for another outdoor adventure in the amphitheatre at Raleigh Little Theatre!</v>
      </c>
      <c r="C449">
        <f>VLOOKUP(A449,Kickstarter!B:Q,3,0)</f>
        <v>5000</v>
      </c>
      <c r="D449">
        <f>VLOOKUP(A449,Kickstarter!B:Q,4,0)</f>
        <v>5285</v>
      </c>
      <c r="E449">
        <f>VLOOKUP(A449,Kickstarter!B:Q,15,0)</f>
        <v>41.94</v>
      </c>
    </row>
    <row r="450" spans="1:5" hidden="1" x14ac:dyDescent="0.2">
      <c r="A450" t="s">
        <v>3681</v>
      </c>
      <c r="B450" t="str">
        <f>VLOOKUP(A450,Kickstarter!B:Q,2,0)</f>
        <v>Thespis Theater Festival presents Cassiopeia: A romantic tale of a bride finding her way to her unknown groom before it is too late.</v>
      </c>
      <c r="C450">
        <f>VLOOKUP(A450,Kickstarter!B:Q,3,0)</f>
        <v>750</v>
      </c>
      <c r="D450">
        <f>VLOOKUP(A450,Kickstarter!B:Q,4,0)</f>
        <v>1043</v>
      </c>
      <c r="E450">
        <f>VLOOKUP(A450,Kickstarter!B:Q,15,0)</f>
        <v>45.35</v>
      </c>
    </row>
    <row r="451" spans="1:5" hidden="1" x14ac:dyDescent="0.2">
      <c r="A451" t="s">
        <v>3680</v>
      </c>
      <c r="B451" t="str">
        <f>VLOOKUP(A451,Kickstarter!B:Q,2,0)</f>
        <v>A Krumpus Story is a dark holiday comedy for anyone who wants a little more spice in their holiday fare.</v>
      </c>
      <c r="C451">
        <f>VLOOKUP(A451,Kickstarter!B:Q,3,0)</f>
        <v>3500</v>
      </c>
      <c r="D451">
        <f>VLOOKUP(A451,Kickstarter!B:Q,4,0)</f>
        <v>3880</v>
      </c>
      <c r="E451">
        <f>VLOOKUP(A451,Kickstarter!B:Q,15,0)</f>
        <v>58.79</v>
      </c>
    </row>
    <row r="452" spans="1:5" hidden="1" x14ac:dyDescent="0.2">
      <c r="A452" t="s">
        <v>3679</v>
      </c>
      <c r="B452" t="str">
        <f>VLOOKUP(A452,Kickstarter!B:Q,2,0)</f>
        <v>My one-woman show invites audiences to join me on my path to pregnancy as I share my neuroses, challenges and revelations.</v>
      </c>
      <c r="C452">
        <f>VLOOKUP(A452,Kickstarter!B:Q,3,0)</f>
        <v>3000</v>
      </c>
      <c r="D452">
        <f>VLOOKUP(A452,Kickstarter!B:Q,4,0)</f>
        <v>4176</v>
      </c>
      <c r="E452">
        <f>VLOOKUP(A452,Kickstarter!B:Q,15,0)</f>
        <v>62.33</v>
      </c>
    </row>
    <row r="453" spans="1:5" hidden="1" x14ac:dyDescent="0.2">
      <c r="A453" t="s">
        <v>3678</v>
      </c>
      <c r="B453" t="str">
        <f>VLOOKUP(A453,Kickstarter!B:Q,2,0)</f>
        <v>HBOâ€™s Going Clear meets Netflixâ€™s Unbreakable Kimmy Schmidt in this one-woman comedy that takes you into and out of a destructive cult.</v>
      </c>
      <c r="C453">
        <f>VLOOKUP(A453,Kickstarter!B:Q,3,0)</f>
        <v>1000</v>
      </c>
      <c r="D453">
        <f>VLOOKUP(A453,Kickstarter!B:Q,4,0)</f>
        <v>1119</v>
      </c>
      <c r="E453">
        <f>VLOOKUP(A453,Kickstarter!B:Q,15,0)</f>
        <v>62.17</v>
      </c>
    </row>
    <row r="454" spans="1:5" hidden="1" x14ac:dyDescent="0.2">
      <c r="A454" t="s">
        <v>3677</v>
      </c>
      <c r="B454" t="str">
        <f>VLOOKUP(A454,Kickstarter!B:Q,2,0)</f>
        <v>In The Dudleys! family memories are brought to life as a malfunctioning 8-bit video game. Press Start.</v>
      </c>
      <c r="C454">
        <f>VLOOKUP(A454,Kickstarter!B:Q,3,0)</f>
        <v>3000</v>
      </c>
      <c r="D454">
        <f>VLOOKUP(A454,Kickstarter!B:Q,4,0)</f>
        <v>3383</v>
      </c>
      <c r="E454">
        <f>VLOOKUP(A454,Kickstarter!B:Q,15,0)</f>
        <v>99.5</v>
      </c>
    </row>
    <row r="455" spans="1:5" hidden="1" x14ac:dyDescent="0.2">
      <c r="A455" t="s">
        <v>3676</v>
      </c>
      <c r="B455" t="str">
        <f>VLOOKUP(A455,Kickstarter!B:Q,2,0)</f>
        <v>Bert V. Royal makes a strong statement about drug use, suicide, teen violence, rebellion and sexual identity in this powerful play.</v>
      </c>
      <c r="C455">
        <f>VLOOKUP(A455,Kickstarter!B:Q,3,0)</f>
        <v>2000</v>
      </c>
      <c r="D455">
        <f>VLOOKUP(A455,Kickstarter!B:Q,4,0)</f>
        <v>2202</v>
      </c>
      <c r="E455">
        <f>VLOOKUP(A455,Kickstarter!B:Q,15,0)</f>
        <v>73.400000000000006</v>
      </c>
    </row>
    <row r="456" spans="1:5" hidden="1" x14ac:dyDescent="0.2">
      <c r="A456" t="s">
        <v>3675</v>
      </c>
      <c r="B456" t="str">
        <f>VLOOKUP(A456,Kickstarter!B:Q,2,0)</f>
        <v>The Ugly Collective takes Some big Some bang to the Underbelly Venues at the Edinburgh Fringe!</v>
      </c>
      <c r="C456">
        <f>VLOOKUP(A456,Kickstarter!B:Q,3,0)</f>
        <v>2000</v>
      </c>
      <c r="D456">
        <f>VLOOKUP(A456,Kickstarter!B:Q,4,0)</f>
        <v>2050</v>
      </c>
      <c r="E456">
        <f>VLOOKUP(A456,Kickstarter!B:Q,15,0)</f>
        <v>66.13</v>
      </c>
    </row>
    <row r="457" spans="1:5" hidden="1" x14ac:dyDescent="0.2">
      <c r="A457" t="s">
        <v>3674</v>
      </c>
      <c r="B457" t="str">
        <f>VLOOKUP(A457,Kickstarter!B:Q,2,0)</f>
        <v>Goldfish Memory Productions seeks at least $12,000 to begin their first 3 professional projects.</v>
      </c>
      <c r="C457">
        <f>VLOOKUP(A457,Kickstarter!B:Q,3,0)</f>
        <v>12000</v>
      </c>
      <c r="D457">
        <f>VLOOKUP(A457,Kickstarter!B:Q,4,0)</f>
        <v>12348.5</v>
      </c>
      <c r="E457">
        <f>VLOOKUP(A457,Kickstarter!B:Q,15,0)</f>
        <v>62.05</v>
      </c>
    </row>
    <row r="458" spans="1:5" hidden="1" x14ac:dyDescent="0.2">
      <c r="A458" t="s">
        <v>3673</v>
      </c>
      <c r="B458" t="str">
        <f>VLOOKUP(A458,Kickstarter!B:Q,2,0)</f>
        <v>The Black and White Theatre Company Inc. is a small company who loves to perform and entertain, but needs your support to succeed!</v>
      </c>
      <c r="C458">
        <f>VLOOKUP(A458,Kickstarter!B:Q,3,0)</f>
        <v>800</v>
      </c>
      <c r="D458">
        <f>VLOOKUP(A458,Kickstarter!B:Q,4,0)</f>
        <v>1030</v>
      </c>
      <c r="E458">
        <f>VLOOKUP(A458,Kickstarter!B:Q,15,0)</f>
        <v>64.38</v>
      </c>
    </row>
    <row r="459" spans="1:5" hidden="1" x14ac:dyDescent="0.2">
      <c r="A459" t="s">
        <v>3672</v>
      </c>
      <c r="B459" t="str">
        <f>VLOOKUP(A459,Kickstarter!B:Q,2,0)</f>
        <v>3 decades, 3 generations, 3 friends, one house. Real Eyes Theatre explore how our lives are influenced by the decades we grow up in.</v>
      </c>
      <c r="C459">
        <f>VLOOKUP(A459,Kickstarter!B:Q,3,0)</f>
        <v>50</v>
      </c>
      <c r="D459">
        <f>VLOOKUP(A459,Kickstarter!B:Q,4,0)</f>
        <v>70</v>
      </c>
      <c r="E459">
        <f>VLOOKUP(A459,Kickstarter!B:Q,15,0)</f>
        <v>23.33</v>
      </c>
    </row>
    <row r="460" spans="1:5" hidden="1" x14ac:dyDescent="0.2">
      <c r="A460" t="s">
        <v>3671</v>
      </c>
      <c r="B460" t="str">
        <f>VLOOKUP(A460,Kickstarter!B:Q,2,0)</f>
        <v>Theaterprojekt 12. Kl. Waldorfschule Essen. 2 junge Regisseure bringen volles Engagement &amp; Zeit ein. FÃ¼r ihre Finanzierung sammeln wir.</v>
      </c>
      <c r="C460">
        <f>VLOOKUP(A460,Kickstarter!B:Q,3,0)</f>
        <v>4500</v>
      </c>
      <c r="D460">
        <f>VLOOKUP(A460,Kickstarter!B:Q,4,0)</f>
        <v>4500</v>
      </c>
      <c r="E460">
        <f>VLOOKUP(A460,Kickstarter!B:Q,15,0)</f>
        <v>145.16</v>
      </c>
    </row>
    <row r="461" spans="1:5" hidden="1" x14ac:dyDescent="0.2">
      <c r="A461" t="s">
        <v>3670</v>
      </c>
      <c r="B461" t="str">
        <f>VLOOKUP(A461,Kickstarter!B:Q,2,0)</f>
        <v>Zoe is a teenage girl growing up in a deeply disturbing society. If those paid to protect her aren't listening, then who is?</v>
      </c>
      <c r="C461">
        <f>VLOOKUP(A461,Kickstarter!B:Q,3,0)</f>
        <v>4000</v>
      </c>
      <c r="D461">
        <f>VLOOKUP(A461,Kickstarter!B:Q,4,0)</f>
        <v>4545</v>
      </c>
      <c r="E461">
        <f>VLOOKUP(A461,Kickstarter!B:Q,15,0)</f>
        <v>39.869999999999997</v>
      </c>
    </row>
    <row r="462" spans="1:5" hidden="1" x14ac:dyDescent="0.2">
      <c r="A462" t="s">
        <v>3669</v>
      </c>
      <c r="B462" t="str">
        <f>VLOOKUP(A462,Kickstarter!B:Q,2,0)</f>
        <v>1984. An IRA bomb explodes at the Grand Hotel. Years on, the bomber and a victim's daughter meet. The meeting changes both their lives.</v>
      </c>
      <c r="C462">
        <f>VLOOKUP(A462,Kickstarter!B:Q,3,0)</f>
        <v>3000</v>
      </c>
      <c r="D462">
        <f>VLOOKUP(A462,Kickstarter!B:Q,4,0)</f>
        <v>3046</v>
      </c>
      <c r="E462">
        <f>VLOOKUP(A462,Kickstarter!B:Q,15,0)</f>
        <v>53.44</v>
      </c>
    </row>
    <row r="463" spans="1:5" hidden="1" x14ac:dyDescent="0.2">
      <c r="A463" t="s">
        <v>3668</v>
      </c>
      <c r="B463" t="str">
        <f>VLOOKUP(A463,Kickstarter!B:Q,2,0)</f>
        <v>Bring a touring character education play about making wise choices to elementary students in Kentuckiana. Vote Kylie for President!</v>
      </c>
      <c r="C463">
        <f>VLOOKUP(A463,Kickstarter!B:Q,3,0)</f>
        <v>3500</v>
      </c>
      <c r="D463">
        <f>VLOOKUP(A463,Kickstarter!B:Q,4,0)</f>
        <v>3530</v>
      </c>
      <c r="E463">
        <f>VLOOKUP(A463,Kickstarter!B:Q,15,0)</f>
        <v>88.25</v>
      </c>
    </row>
    <row r="464" spans="1:5" hidden="1" x14ac:dyDescent="0.2">
      <c r="A464" t="s">
        <v>3667</v>
      </c>
      <c r="B464" t="str">
        <f>VLOOKUP(A464,Kickstarter!B:Q,2,0)</f>
        <v>Debauchery, laughter, violence and politics. Why wouldn't you want help Drama Soc's production of 'Posh' be the best it can be?</v>
      </c>
      <c r="C464">
        <f>VLOOKUP(A464,Kickstarter!B:Q,3,0)</f>
        <v>220</v>
      </c>
      <c r="D464">
        <f>VLOOKUP(A464,Kickstarter!B:Q,4,0)</f>
        <v>241</v>
      </c>
      <c r="E464">
        <f>VLOOKUP(A464,Kickstarter!B:Q,15,0)</f>
        <v>20.079999999999998</v>
      </c>
    </row>
    <row r="465" spans="1:5" hidden="1" x14ac:dyDescent="0.2">
      <c r="A465" t="s">
        <v>3666</v>
      </c>
      <c r="B465" t="str">
        <f>VLOOKUP(A465,Kickstarter!B:Q,2,0)</f>
        <v>Prowl Theatre Company is brand new. We are putting on our first play 'Sexual perversity in Chicago', from the 10th to the 16th August</v>
      </c>
      <c r="C465">
        <f>VLOOKUP(A465,Kickstarter!B:Q,3,0)</f>
        <v>1000</v>
      </c>
      <c r="D465">
        <f>VLOOKUP(A465,Kickstarter!B:Q,4,0)</f>
        <v>1382</v>
      </c>
      <c r="E465">
        <f>VLOOKUP(A465,Kickstarter!B:Q,15,0)</f>
        <v>81.290000000000006</v>
      </c>
    </row>
    <row r="466" spans="1:5" hidden="1" x14ac:dyDescent="0.2">
      <c r="A466" t="s">
        <v>3665</v>
      </c>
      <c r="B466" t="str">
        <f>VLOOKUP(A466,Kickstarter!B:Q,2,0)</f>
        <v>A stunning production of Michele Lowe's biting play, The Smell of the Kill.  Brought to you by Michael Sheeks and his friends &amp; heroes.</v>
      </c>
      <c r="C466">
        <f>VLOOKUP(A466,Kickstarter!B:Q,3,0)</f>
        <v>1000</v>
      </c>
      <c r="D466">
        <f>VLOOKUP(A466,Kickstarter!B:Q,4,0)</f>
        <v>1035</v>
      </c>
      <c r="E466">
        <f>VLOOKUP(A466,Kickstarter!B:Q,15,0)</f>
        <v>36.96</v>
      </c>
    </row>
    <row r="467" spans="1:5" hidden="1" x14ac:dyDescent="0.2">
      <c r="A467" t="s">
        <v>3664</v>
      </c>
      <c r="B467" t="str">
        <f>VLOOKUP(A467,Kickstarter!B:Q,2,0)</f>
        <v>A short man takes his tall family to court for stealing his height. Help Small Things Theatre take this big story to EdFringe 2015!</v>
      </c>
      <c r="C467">
        <f>VLOOKUP(A467,Kickstarter!B:Q,3,0)</f>
        <v>3000</v>
      </c>
      <c r="D467">
        <f>VLOOKUP(A467,Kickstarter!B:Q,4,0)</f>
        <v>3095.11</v>
      </c>
      <c r="E467">
        <f>VLOOKUP(A467,Kickstarter!B:Q,15,0)</f>
        <v>53.36</v>
      </c>
    </row>
    <row r="468" spans="1:5" hidden="1" x14ac:dyDescent="0.2">
      <c r="A468" t="s">
        <v>3663</v>
      </c>
      <c r="B468" t="str">
        <f>VLOOKUP(A468,Kickstarter!B:Q,2,0)</f>
        <v>Artistic Internship @ Ojai Playwrights Conference</v>
      </c>
      <c r="C468">
        <f>VLOOKUP(A468,Kickstarter!B:Q,3,0)</f>
        <v>1200</v>
      </c>
      <c r="D468">
        <f>VLOOKUP(A468,Kickstarter!B:Q,4,0)</f>
        <v>1200</v>
      </c>
      <c r="E468">
        <f>VLOOKUP(A468,Kickstarter!B:Q,15,0)</f>
        <v>31.58</v>
      </c>
    </row>
    <row r="469" spans="1:5" hidden="1" x14ac:dyDescent="0.2">
      <c r="A469" t="s">
        <v>3662</v>
      </c>
      <c r="B469" t="str">
        <f>VLOOKUP(A469,Kickstarter!B:Q,2,0)</f>
        <v>A Fantastic creation about Napoleon, through his words and letters, sublimated by a musical score of rare beauty. Magnificent poetry!</v>
      </c>
      <c r="C469">
        <f>VLOOKUP(A469,Kickstarter!B:Q,3,0)</f>
        <v>620</v>
      </c>
      <c r="D469">
        <f>VLOOKUP(A469,Kickstarter!B:Q,4,0)</f>
        <v>714</v>
      </c>
      <c r="E469">
        <f>VLOOKUP(A469,Kickstarter!B:Q,15,0)</f>
        <v>51</v>
      </c>
    </row>
    <row r="470" spans="1:5" hidden="1" x14ac:dyDescent="0.2">
      <c r="A470" t="s">
        <v>3661</v>
      </c>
      <c r="B470" t="str">
        <f>VLOOKUP(A470,Kickstarter!B:Q,2,0)</f>
        <v>An Original Short Play: two young women search for answers about sexuality, the history they are taught, and their animal instincts.</v>
      </c>
      <c r="C470">
        <f>VLOOKUP(A470,Kickstarter!B:Q,3,0)</f>
        <v>800</v>
      </c>
      <c r="D470">
        <f>VLOOKUP(A470,Kickstarter!B:Q,4,0)</f>
        <v>875</v>
      </c>
      <c r="E470">
        <f>VLOOKUP(A470,Kickstarter!B:Q,15,0)</f>
        <v>46.05</v>
      </c>
    </row>
    <row r="471" spans="1:5" hidden="1" x14ac:dyDescent="0.2">
      <c r="A471" t="s">
        <v>3660</v>
      </c>
      <c r="B471" t="str">
        <f>VLOOKUP(A471,Kickstarter!B:Q,2,0)</f>
        <v>Each year our community comes together to put on a fun and funny family show. We need your help to keep our annual event going.</v>
      </c>
      <c r="C471">
        <f>VLOOKUP(A471,Kickstarter!B:Q,3,0)</f>
        <v>225</v>
      </c>
      <c r="D471">
        <f>VLOOKUP(A471,Kickstarter!B:Q,4,0)</f>
        <v>234</v>
      </c>
      <c r="E471">
        <f>VLOOKUP(A471,Kickstarter!B:Q,15,0)</f>
        <v>26</v>
      </c>
    </row>
    <row r="472" spans="1:5" hidden="1" x14ac:dyDescent="0.2">
      <c r="A472" t="s">
        <v>3659</v>
      </c>
      <c r="B472" t="str">
        <f>VLOOKUP(A472,Kickstarter!B:Q,2,0)</f>
        <v>I'm an Inuit playwright chosen for the esteemed Arctic Circle Residency in Svalbard to write about 1800's Inuk woman guide, Tookoolito.</v>
      </c>
      <c r="C472">
        <f>VLOOKUP(A472,Kickstarter!B:Q,3,0)</f>
        <v>8000</v>
      </c>
      <c r="D472">
        <f>VLOOKUP(A472,Kickstarter!B:Q,4,0)</f>
        <v>8114</v>
      </c>
      <c r="E472">
        <f>VLOOKUP(A472,Kickstarter!B:Q,15,0)</f>
        <v>202.85</v>
      </c>
    </row>
    <row r="473" spans="1:5" hidden="1" x14ac:dyDescent="0.2">
      <c r="A473" t="s">
        <v>3658</v>
      </c>
      <c r="B473" t="str">
        <f>VLOOKUP(A473,Kickstarter!B:Q,2,0)</f>
        <v>AENY-Spanish Artists in NY brings Juan Diego Botto's "brilliant script" (El PaÃ­s) for "An Invisible Piece of this World" to the stage.</v>
      </c>
      <c r="C473">
        <f>VLOOKUP(A473,Kickstarter!B:Q,3,0)</f>
        <v>3000</v>
      </c>
      <c r="D473">
        <f>VLOOKUP(A473,Kickstarter!B:Q,4,0)</f>
        <v>3330</v>
      </c>
      <c r="E473">
        <f>VLOOKUP(A473,Kickstarter!B:Q,15,0)</f>
        <v>92.5</v>
      </c>
    </row>
    <row r="474" spans="1:5" hidden="1" x14ac:dyDescent="0.2">
      <c r="A474" t="s">
        <v>3657</v>
      </c>
      <c r="B474" t="str">
        <f>VLOOKUP(A474,Kickstarter!B:Q,2,0)</f>
        <v>We are a young company who have been accepted to put on our play at The Courtyard Theatre. We need Â£250 for flyers, props and costume!</v>
      </c>
      <c r="C474">
        <f>VLOOKUP(A474,Kickstarter!B:Q,3,0)</f>
        <v>250</v>
      </c>
      <c r="D474">
        <f>VLOOKUP(A474,Kickstarter!B:Q,4,0)</f>
        <v>250</v>
      </c>
      <c r="E474">
        <f>VLOOKUP(A474,Kickstarter!B:Q,15,0)</f>
        <v>11.36</v>
      </c>
    </row>
    <row r="475" spans="1:5" hidden="1" x14ac:dyDescent="0.2">
      <c r="A475" t="s">
        <v>3656</v>
      </c>
      <c r="B475" t="str">
        <f>VLOOKUP(A475,Kickstarter!B:Q,2,0)</f>
        <v>We want you to analyze while we dramatize if people who romanticize can recognize true love in a disguise.</v>
      </c>
      <c r="C475">
        <f>VLOOKUP(A475,Kickstarter!B:Q,3,0)</f>
        <v>3000</v>
      </c>
      <c r="D475">
        <f>VLOOKUP(A475,Kickstarter!B:Q,4,0)</f>
        <v>3061</v>
      </c>
      <c r="E475">
        <f>VLOOKUP(A475,Kickstarter!B:Q,15,0)</f>
        <v>235.46</v>
      </c>
    </row>
    <row r="476" spans="1:5" hidden="1" x14ac:dyDescent="0.2">
      <c r="A476" t="s">
        <v>3655</v>
      </c>
      <c r="B476" t="str">
        <f>VLOOKUP(A476,Kickstarter!B:Q,2,0)</f>
        <v>Life is hard when your own imaginary friend can't make time for you.</v>
      </c>
      <c r="C476">
        <f>VLOOKUP(A476,Kickstarter!B:Q,3,0)</f>
        <v>1500</v>
      </c>
      <c r="D476">
        <f>VLOOKUP(A476,Kickstarter!B:Q,4,0)</f>
        <v>1510</v>
      </c>
      <c r="E476">
        <f>VLOOKUP(A476,Kickstarter!B:Q,15,0)</f>
        <v>75.5</v>
      </c>
    </row>
    <row r="477" spans="1:5" hidden="1" x14ac:dyDescent="0.2">
      <c r="A477" t="s">
        <v>3654</v>
      </c>
      <c r="B477" t="str">
        <f>VLOOKUP(A477,Kickstarter!B:Q,2,0)</f>
        <v>Vi mindes 400-Ã¥ret for Shakespeares dÃ¸d ved at producere en forestilling, som indeholder alt det, som vi kender Shakespeare for.</v>
      </c>
      <c r="C477">
        <f>VLOOKUP(A477,Kickstarter!B:Q,3,0)</f>
        <v>2000</v>
      </c>
      <c r="D477">
        <f>VLOOKUP(A477,Kickstarter!B:Q,4,0)</f>
        <v>2215</v>
      </c>
      <c r="E477">
        <f>VLOOKUP(A477,Kickstarter!B:Q,15,0)</f>
        <v>110.75</v>
      </c>
    </row>
    <row r="478" spans="1:5" hidden="1" x14ac:dyDescent="0.2">
      <c r="A478" t="s">
        <v>3653</v>
      </c>
      <c r="B478" t="str">
        <f>VLOOKUP(A478,Kickstarter!B:Q,2,0)</f>
        <v>Auch dieses Jahr soll wieder unter der Leitung von Christian Seiler &amp; Bruno Catalano ein Projekt der AG Theater stattfinden.</v>
      </c>
      <c r="C478">
        <f>VLOOKUP(A478,Kickstarter!B:Q,3,0)</f>
        <v>5000</v>
      </c>
      <c r="D478">
        <f>VLOOKUP(A478,Kickstarter!B:Q,4,0)</f>
        <v>5291</v>
      </c>
      <c r="E478">
        <f>VLOOKUP(A478,Kickstarter!B:Q,15,0)</f>
        <v>115.02</v>
      </c>
    </row>
    <row r="479" spans="1:5" hidden="1" x14ac:dyDescent="0.2">
      <c r="A479" t="s">
        <v>3652</v>
      </c>
      <c r="B479" t="str">
        <f>VLOOKUP(A479,Kickstarter!B:Q,2,0)</f>
        <v>All aboard for the world premiere of a new steampunk-inspired train adventure play, written by Maggie Lee and directed by Amy Poisson!</v>
      </c>
      <c r="C479">
        <f>VLOOKUP(A479,Kickstarter!B:Q,3,0)</f>
        <v>5000</v>
      </c>
      <c r="D479">
        <f>VLOOKUP(A479,Kickstarter!B:Q,4,0)</f>
        <v>5813</v>
      </c>
      <c r="E479">
        <f>VLOOKUP(A479,Kickstarter!B:Q,15,0)</f>
        <v>73.58</v>
      </c>
    </row>
    <row r="480" spans="1:5" hidden="1" x14ac:dyDescent="0.2">
      <c r="A480" t="s">
        <v>3651</v>
      </c>
      <c r="B480" t="str">
        <f>VLOOKUP(A480,Kickstarter!B:Q,2,0)</f>
        <v>Miranda Conquest is Britainâ€™s top celebrity chef. One problem: she canâ€™t cook. A comedy about control, celebrity and kitchen knives.</v>
      </c>
      <c r="C480">
        <f>VLOOKUP(A480,Kickstarter!B:Q,3,0)</f>
        <v>1500</v>
      </c>
      <c r="D480">
        <f>VLOOKUP(A480,Kickstarter!B:Q,4,0)</f>
        <v>2616</v>
      </c>
      <c r="E480">
        <f>VLOOKUP(A480,Kickstarter!B:Q,15,0)</f>
        <v>68.84</v>
      </c>
    </row>
    <row r="481" spans="1:6" hidden="1" x14ac:dyDescent="0.2">
      <c r="A481" t="s">
        <v>3650</v>
      </c>
      <c r="B481" t="str">
        <f>VLOOKUP(A481,Kickstarter!B:Q,2,0)</f>
        <v>ALLIE is a new dark comedy play which will premiere at the Edinburgh Festival Fringe 2015. Written and produced by Ruaraidh Murray.</v>
      </c>
      <c r="C481">
        <f>VLOOKUP(A481,Kickstarter!B:Q,3,0)</f>
        <v>2000</v>
      </c>
      <c r="D481">
        <f>VLOOKUP(A481,Kickstarter!B:Q,4,0)</f>
        <v>2010</v>
      </c>
      <c r="E481">
        <f>VLOOKUP(A481,Kickstarter!B:Q,15,0)</f>
        <v>60.91</v>
      </c>
    </row>
    <row r="482" spans="1:6" hidden="1" x14ac:dyDescent="0.2">
      <c r="A482" t="s">
        <v>2867</v>
      </c>
      <c r="B482" t="str">
        <f>VLOOKUP(A482,Kickstarter!B:Q,2,0)</f>
        <v>This production is being put together by Wilson's newest professional theater company, the Wyldepine Players in conjunction w/ Taiplab</v>
      </c>
      <c r="C482">
        <f>VLOOKUP(A482,Kickstarter!B:Q,3,0)</f>
        <v>2500</v>
      </c>
      <c r="D482">
        <f>VLOOKUP(A482,Kickstarter!B:Q,4,0)</f>
        <v>504</v>
      </c>
      <c r="E482">
        <f>VLOOKUP(A482,Kickstarter!B:Q,15,0)</f>
        <v>50.4</v>
      </c>
    </row>
    <row r="483" spans="1:6" hidden="1" x14ac:dyDescent="0.2">
      <c r="A483" t="s">
        <v>3649</v>
      </c>
      <c r="B483" t="str">
        <f>VLOOKUP(A483,Kickstarter!B:Q,2,0)</f>
        <v>A Chicago staged reading of Jim Cartwright's 1992 play-with-music, "The Rise and Fall of Little Voice."</v>
      </c>
      <c r="C483">
        <f>VLOOKUP(A483,Kickstarter!B:Q,3,0)</f>
        <v>500</v>
      </c>
      <c r="D483">
        <f>VLOOKUP(A483,Kickstarter!B:Q,4,0)</f>
        <v>520</v>
      </c>
      <c r="E483">
        <f>VLOOKUP(A483,Kickstarter!B:Q,15,0)</f>
        <v>57.78</v>
      </c>
    </row>
    <row r="484" spans="1:6" hidden="1" x14ac:dyDescent="0.2">
      <c r="A484" t="s">
        <v>3648</v>
      </c>
      <c r="B484" t="str">
        <f>VLOOKUP(A484,Kickstarter!B:Q,2,0)</f>
        <v>A terse and delicate dissection of male emotions from a rural perspective: fathers and sons, legacy and heritage, molasses and mud.</v>
      </c>
      <c r="C484">
        <f>VLOOKUP(A484,Kickstarter!B:Q,3,0)</f>
        <v>500</v>
      </c>
      <c r="D484">
        <f>VLOOKUP(A484,Kickstarter!B:Q,4,0)</f>
        <v>500</v>
      </c>
      <c r="E484">
        <f>VLOOKUP(A484,Kickstarter!B:Q,15,0)</f>
        <v>29.41</v>
      </c>
    </row>
    <row r="485" spans="1:6" hidden="1" x14ac:dyDescent="0.2">
      <c r="A485" t="s">
        <v>3647</v>
      </c>
      <c r="B485" t="str">
        <f>VLOOKUP(A485,Kickstarter!B:Q,2,0)</f>
        <v>Monies raised will help offset production costs of  transportation of set and actors, theatre rental and advertising costs.</v>
      </c>
      <c r="C485">
        <f>VLOOKUP(A485,Kickstarter!B:Q,3,0)</f>
        <v>750</v>
      </c>
      <c r="D485">
        <f>VLOOKUP(A485,Kickstarter!B:Q,4,0)</f>
        <v>780</v>
      </c>
      <c r="E485">
        <f>VLOOKUP(A485,Kickstarter!B:Q,15,0)</f>
        <v>97.5</v>
      </c>
    </row>
    <row r="486" spans="1:6" hidden="1" x14ac:dyDescent="0.2">
      <c r="A486" t="s">
        <v>3646</v>
      </c>
      <c r="B486" t="str">
        <f>VLOOKUP(A486,Kickstarter!B:Q,2,0)</f>
        <v>Help Moth Live! Support Moth and its artist collective to achieve its 2014/15 season.</v>
      </c>
      <c r="C486">
        <f>VLOOKUP(A486,Kickstarter!B:Q,3,0)</f>
        <v>40000</v>
      </c>
      <c r="D486">
        <f>VLOOKUP(A486,Kickstarter!B:Q,4,0)</f>
        <v>40153</v>
      </c>
      <c r="E486">
        <f>VLOOKUP(A486,Kickstarter!B:Q,15,0)</f>
        <v>550.04</v>
      </c>
    </row>
    <row r="487" spans="1:6" hidden="1" x14ac:dyDescent="0.2">
      <c r="A487" t="s">
        <v>3625</v>
      </c>
      <c r="B487" t="str">
        <f>VLOOKUP(A487,Kickstarter!B:Q,2,0)</f>
        <v>One Shot Theatre Company is an organization that promotes youth theatre for social change, putting on shows that open a social dialogue</v>
      </c>
      <c r="C487">
        <f>VLOOKUP(A487,Kickstarter!B:Q,3,0)</f>
        <v>2000</v>
      </c>
      <c r="D487">
        <f>VLOOKUP(A487,Kickstarter!B:Q,4,0)</f>
        <v>2000</v>
      </c>
      <c r="E487">
        <f>VLOOKUP(A487,Kickstarter!B:Q,15,0)</f>
        <v>68.97</v>
      </c>
    </row>
    <row r="488" spans="1:6" hidden="1" x14ac:dyDescent="0.2">
      <c r="A488" t="s">
        <v>3624</v>
      </c>
      <c r="B488" t="str">
        <f>VLOOKUP(A488,Kickstarter!B:Q,2,0)</f>
        <v>The first four-week performance run for our dance-theatre company, Geste Records, to be performed at The Yard Theatre in September.</v>
      </c>
      <c r="C488">
        <f>VLOOKUP(A488,Kickstarter!B:Q,3,0)</f>
        <v>4000</v>
      </c>
      <c r="D488">
        <f>VLOOKUP(A488,Kickstarter!B:Q,4,0)</f>
        <v>4073</v>
      </c>
      <c r="E488">
        <f>VLOOKUP(A488,Kickstarter!B:Q,15,0)</f>
        <v>84.85</v>
      </c>
    </row>
    <row r="489" spans="1:6" hidden="1" x14ac:dyDescent="0.2">
      <c r="A489" t="s">
        <v>3623</v>
      </c>
      <c r="B489" t="str">
        <f>VLOOKUP(A489,Kickstarter!B:Q,2,0)</f>
        <v>Help us run Leithâ€™s acclaimed, year round pub theatre VPT as part of Edinburgh Fringe 2015. Presenting 72 short plays over two weeks.</v>
      </c>
      <c r="C489">
        <f>VLOOKUP(A489,Kickstarter!B:Q,3,0)</f>
        <v>3000</v>
      </c>
      <c r="D489">
        <f>VLOOKUP(A489,Kickstarter!B:Q,4,0)</f>
        <v>3080</v>
      </c>
      <c r="E489">
        <f>VLOOKUP(A489,Kickstarter!B:Q,15,0)</f>
        <v>39.49</v>
      </c>
    </row>
    <row r="490" spans="1:6" hidden="1" x14ac:dyDescent="0.2">
      <c r="A490" t="s">
        <v>3622</v>
      </c>
      <c r="B490" t="str">
        <f>VLOOKUP(A490,Kickstarter!B:Q,2,0)</f>
        <v>â€œThe Event of a Lifetimeâ€¦â€
After the books stopped selling, and family disappears..the next event is closer than expected for him.</v>
      </c>
      <c r="C490">
        <f>VLOOKUP(A490,Kickstarter!B:Q,3,0)</f>
        <v>3000</v>
      </c>
      <c r="D490">
        <f>VLOOKUP(A490,Kickstarter!B:Q,4,0)</f>
        <v>3148</v>
      </c>
      <c r="E490">
        <f>VLOOKUP(A490,Kickstarter!B:Q,15,0)</f>
        <v>80.72</v>
      </c>
    </row>
    <row r="491" spans="1:6" hidden="1" x14ac:dyDescent="0.2">
      <c r="A491" t="s">
        <v>3621</v>
      </c>
      <c r="B491" t="str">
        <f>VLOOKUP(A491,Kickstarter!B:Q,2,0)</f>
        <v>An original play exploring the complications of romantic relationships in all forms.</v>
      </c>
      <c r="C491">
        <f>VLOOKUP(A491,Kickstarter!B:Q,3,0)</f>
        <v>2500</v>
      </c>
      <c r="D491">
        <f>VLOOKUP(A491,Kickstarter!B:Q,4,0)</f>
        <v>3000</v>
      </c>
      <c r="E491">
        <f>VLOOKUP(A491,Kickstarter!B:Q,15,0)</f>
        <v>88.24</v>
      </c>
    </row>
    <row r="492" spans="1:6" hidden="1" x14ac:dyDescent="0.2">
      <c r="A492" t="s">
        <v>3620</v>
      </c>
      <c r="B492" t="str">
        <f>VLOOKUP(A492,Kickstarter!B:Q,2,0)</f>
        <v>5 actors. 39 characters. 1 epic adventure. Presented by the Cradle Theatre Company.</v>
      </c>
      <c r="C492">
        <f>VLOOKUP(A492,Kickstarter!B:Q,3,0)</f>
        <v>1000</v>
      </c>
      <c r="D492">
        <f>VLOOKUP(A492,Kickstarter!B:Q,4,0)</f>
        <v>1000.99</v>
      </c>
      <c r="E492">
        <f>VLOOKUP(A492,Kickstarter!B:Q,15,0)</f>
        <v>47.67</v>
      </c>
    </row>
    <row r="493" spans="1:6" hidden="1" x14ac:dyDescent="0.2">
      <c r="A493" t="s">
        <v>3619</v>
      </c>
      <c r="B493" t="str">
        <f>VLOOKUP(A493,Kickstarter!B:Q,2,0)</f>
        <v>Bare Theatre and Sonorous Road collaborate on the NC debut of  Allan Maule's gamer fantasy play that was extended in New York.</v>
      </c>
      <c r="C493">
        <f>VLOOKUP(A493,Kickstarter!B:Q,3,0)</f>
        <v>3000</v>
      </c>
      <c r="D493">
        <f>VLOOKUP(A493,Kickstarter!B:Q,4,0)</f>
        <v>3292</v>
      </c>
      <c r="E493">
        <f>VLOOKUP(A493,Kickstarter!B:Q,15,0)</f>
        <v>47.03</v>
      </c>
    </row>
    <row r="494" spans="1:6" hidden="1" x14ac:dyDescent="0.2">
      <c r="A494" t="s">
        <v>3618</v>
      </c>
      <c r="B494" t="str">
        <f>VLOOKUP(A494,Kickstarter!B:Q,2,0)</f>
        <v>An Irish show about mental illness though the eyes of the man experiencing it. Support this show and help get it to Boulder and NYC.</v>
      </c>
      <c r="C494">
        <f>VLOOKUP(A494,Kickstarter!B:Q,3,0)</f>
        <v>10500</v>
      </c>
      <c r="D494">
        <f>VLOOKUP(A494,Kickstarter!B:Q,4,0)</f>
        <v>11045</v>
      </c>
      <c r="E494">
        <f>VLOOKUP(A494,Kickstarter!B:Q,15,0)</f>
        <v>56.07</v>
      </c>
    </row>
    <row r="495" spans="1:6" hidden="1" x14ac:dyDescent="0.2">
      <c r="A495" t="s">
        <v>3617</v>
      </c>
      <c r="B495" t="str">
        <f>VLOOKUP(A495,Kickstarter!B:Q,2,0)</f>
        <v>We are a fledgling theatre company based in Atlanta looking to fund our first show, Sincerity Forever by playwright Mac Wellman.</v>
      </c>
      <c r="C495">
        <f>VLOOKUP(A495,Kickstarter!B:Q,3,0)</f>
        <v>1000</v>
      </c>
      <c r="D495">
        <f>VLOOKUP(A495,Kickstarter!B:Q,4,0)</f>
        <v>1130</v>
      </c>
      <c r="E495">
        <f>VLOOKUP(A495,Kickstarter!B:Q,15,0)</f>
        <v>66.47</v>
      </c>
    </row>
    <row r="496" spans="1:6" x14ac:dyDescent="0.2">
      <c r="A496" s="17" t="s">
        <v>3616</v>
      </c>
      <c r="B496" t="str">
        <f>VLOOKUP(A496,Kickstarter!B:Q,2,0)</f>
        <v>The play yet to be described as "A surefire Edinburgh Fringe Festival Cult Hit". Coming to the Underbelly, Edinburgh, 5th-30th August.</v>
      </c>
      <c r="C496">
        <f>VLOOKUP(A496,Kickstarter!B:Q,3,0)</f>
        <v>2000</v>
      </c>
      <c r="D496">
        <f>VLOOKUP(A496,Kickstarter!B:Q,4,0)</f>
        <v>2020</v>
      </c>
      <c r="E496">
        <f>VLOOKUP(A496,Kickstarter!B:Q,15,0)</f>
        <v>36.07</v>
      </c>
      <c r="F496">
        <v>1</v>
      </c>
    </row>
    <row r="497" spans="1:5" hidden="1" x14ac:dyDescent="0.2">
      <c r="A497" t="s">
        <v>3615</v>
      </c>
      <c r="B497" t="str">
        <f>VLOOKUP(A497,Kickstarter!B:Q,2,0)</f>
        <v>Venue hire and payment of designer for a darkly comic, all female play about power - losing it, wanting it and fighting to get it back</v>
      </c>
      <c r="C497">
        <f>VLOOKUP(A497,Kickstarter!B:Q,3,0)</f>
        <v>740</v>
      </c>
      <c r="D497">
        <f>VLOOKUP(A497,Kickstarter!B:Q,4,0)</f>
        <v>880</v>
      </c>
      <c r="E497">
        <f>VLOOKUP(A497,Kickstarter!B:Q,15,0)</f>
        <v>17.25</v>
      </c>
    </row>
    <row r="498" spans="1:5" hidden="1" x14ac:dyDescent="0.2">
      <c r="A498" t="s">
        <v>3614</v>
      </c>
      <c r="B498" t="str">
        <f>VLOOKUP(A498,Kickstarter!B:Q,2,0)</f>
        <v>A vibrant, gender-inverted film-noir adaptation of Shakespeare's brutal comedy Taming of the Shrew, a visceral physical spectacle.</v>
      </c>
      <c r="C498">
        <f>VLOOKUP(A498,Kickstarter!B:Q,3,0)</f>
        <v>2500</v>
      </c>
      <c r="D498">
        <f>VLOOKUP(A498,Kickstarter!B:Q,4,0)</f>
        <v>3120</v>
      </c>
      <c r="E498">
        <f>VLOOKUP(A498,Kickstarter!B:Q,15,0)</f>
        <v>69.33</v>
      </c>
    </row>
    <row r="499" spans="1:5" hidden="1" x14ac:dyDescent="0.2">
      <c r="A499" t="s">
        <v>3613</v>
      </c>
      <c r="B499" t="str">
        <f>VLOOKUP(A499,Kickstarter!B:Q,2,0)</f>
        <v>Bob is on the road. Bob is on the run. But from what? Will she make it to her destination and what will she find whens she gets there?</v>
      </c>
      <c r="C499">
        <f>VLOOKUP(A499,Kickstarter!B:Q,3,0)</f>
        <v>2500</v>
      </c>
      <c r="D499">
        <f>VLOOKUP(A499,Kickstarter!B:Q,4,0)</f>
        <v>2670</v>
      </c>
      <c r="E499">
        <f>VLOOKUP(A499,Kickstarter!B:Q,15,0)</f>
        <v>37.08</v>
      </c>
    </row>
    <row r="500" spans="1:5" hidden="1" x14ac:dyDescent="0.2">
      <c r="A500" t="s">
        <v>3439</v>
      </c>
      <c r="B500" t="str">
        <f>VLOOKUP(A500,Kickstarter!B:Q,2,0)</f>
        <v>LA-based team of professional actors and directors taking Rajiv Joseph's harrowing and romantic play to the Boulder community.</v>
      </c>
      <c r="C500">
        <f>VLOOKUP(A500,Kickstarter!B:Q,3,0)</f>
        <v>5000</v>
      </c>
      <c r="D500">
        <f>VLOOKUP(A500,Kickstarter!B:Q,4,0)</f>
        <v>5260.92</v>
      </c>
      <c r="E500">
        <f>VLOOKUP(A500,Kickstarter!B:Q,15,0)</f>
        <v>64.16</v>
      </c>
    </row>
    <row r="501" spans="1:5" hidden="1" x14ac:dyDescent="0.2">
      <c r="A501" t="s">
        <v>3612</v>
      </c>
      <c r="B501" t="str">
        <f>VLOOKUP(A501,Kickstarter!B:Q,2,0)</f>
        <v>a woman walks into a bar except she looks like a man and no one's serving drinks. one night only</v>
      </c>
      <c r="C501">
        <f>VLOOKUP(A501,Kickstarter!B:Q,3,0)</f>
        <v>1250</v>
      </c>
      <c r="D501">
        <f>VLOOKUP(A501,Kickstarter!B:Q,4,0)</f>
        <v>1250</v>
      </c>
      <c r="E501">
        <f>VLOOKUP(A501,Kickstarter!B:Q,15,0)</f>
        <v>62.5</v>
      </c>
    </row>
    <row r="502" spans="1:5" hidden="1" x14ac:dyDescent="0.2">
      <c r="A502" t="s">
        <v>3611</v>
      </c>
      <c r="B502" t="str">
        <f>VLOOKUP(A502,Kickstarter!B:Q,2,0)</f>
        <v>A Harlem Hellfighter struggles to re-integrate into his community after heroically fighting for his country in WW1.</v>
      </c>
      <c r="C502">
        <f>VLOOKUP(A502,Kickstarter!B:Q,3,0)</f>
        <v>5000</v>
      </c>
      <c r="D502">
        <f>VLOOKUP(A502,Kickstarter!B:Q,4,0)</f>
        <v>7220</v>
      </c>
      <c r="E502">
        <f>VLOOKUP(A502,Kickstarter!B:Q,15,0)</f>
        <v>126.67</v>
      </c>
    </row>
    <row r="503" spans="1:5" hidden="1" x14ac:dyDescent="0.2">
      <c r="A503" t="s">
        <v>3610</v>
      </c>
      <c r="B503" t="str">
        <f>VLOOKUP(A503,Kickstarter!B:Q,2,0)</f>
        <v>How do you retain a sense identity after losing your home, your family and your country? Leftovers is a play about refugees in Nairobi.</v>
      </c>
      <c r="C503">
        <f>VLOOKUP(A503,Kickstarter!B:Q,3,0)</f>
        <v>2500</v>
      </c>
      <c r="D503">
        <f>VLOOKUP(A503,Kickstarter!B:Q,4,0)</f>
        <v>3400</v>
      </c>
      <c r="E503">
        <f>VLOOKUP(A503,Kickstarter!B:Q,15,0)</f>
        <v>66.67</v>
      </c>
    </row>
    <row r="504" spans="1:5" hidden="1" x14ac:dyDescent="0.2">
      <c r="A504" t="s">
        <v>3609</v>
      </c>
      <c r="B504" t="str">
        <f>VLOOKUP(A504,Kickstarter!B:Q,2,0)</f>
        <v>The Florence Company premieres its first stage play at the Chelsea Theatre in London with an original piece of writing</v>
      </c>
      <c r="C504">
        <f>VLOOKUP(A504,Kickstarter!B:Q,3,0)</f>
        <v>1000</v>
      </c>
      <c r="D504">
        <f>VLOOKUP(A504,Kickstarter!B:Q,4,0)</f>
        <v>1623</v>
      </c>
      <c r="E504">
        <f>VLOOKUP(A504,Kickstarter!B:Q,15,0)</f>
        <v>52.35</v>
      </c>
    </row>
    <row r="505" spans="1:5" hidden="1" x14ac:dyDescent="0.2">
      <c r="A505" t="s">
        <v>3608</v>
      </c>
      <c r="B505" t="str">
        <f>VLOOKUP(A505,Kickstarter!B:Q,2,0)</f>
        <v>KHOJALY is a new play that gives a voice to refugees the world over, telling the story of the survivors of the 1992 massacre in Khojaly</v>
      </c>
      <c r="C505">
        <f>VLOOKUP(A505,Kickstarter!B:Q,3,0)</f>
        <v>1960</v>
      </c>
      <c r="D505">
        <f>VLOOKUP(A505,Kickstarter!B:Q,4,0)</f>
        <v>3005</v>
      </c>
      <c r="E505">
        <f>VLOOKUP(A505,Kickstarter!B:Q,15,0)</f>
        <v>143.1</v>
      </c>
    </row>
    <row r="506" spans="1:5" hidden="1" x14ac:dyDescent="0.2">
      <c r="A506" t="s">
        <v>3607</v>
      </c>
      <c r="B506" t="str">
        <f>VLOOKUP(A506,Kickstarter!B:Q,2,0)</f>
        <v>Help us get the show on the road! Petrification is a new play about home, memory and identity and we need your help to tour.</v>
      </c>
      <c r="C506">
        <f>VLOOKUP(A506,Kickstarter!B:Q,3,0)</f>
        <v>800</v>
      </c>
      <c r="D506">
        <f>VLOOKUP(A506,Kickstarter!B:Q,4,0)</f>
        <v>800</v>
      </c>
      <c r="E506">
        <f>VLOOKUP(A506,Kickstarter!B:Q,15,0)</f>
        <v>29.63</v>
      </c>
    </row>
    <row r="507" spans="1:5" hidden="1" x14ac:dyDescent="0.2">
      <c r="A507" t="s">
        <v>3606</v>
      </c>
      <c r="B507" t="str">
        <f>VLOOKUP(A507,Kickstarter!B:Q,2,0)</f>
        <v>'E15' is a verbatim project that looks at the story of the Focus E15 Campaign</v>
      </c>
      <c r="C507">
        <f>VLOOKUP(A507,Kickstarter!B:Q,3,0)</f>
        <v>550</v>
      </c>
      <c r="D507">
        <f>VLOOKUP(A507,Kickstarter!B:Q,4,0)</f>
        <v>580</v>
      </c>
      <c r="E507">
        <f>VLOOKUP(A507,Kickstarter!B:Q,15,0)</f>
        <v>29</v>
      </c>
    </row>
    <row r="508" spans="1:5" hidden="1" x14ac:dyDescent="0.2">
      <c r="A508" t="s">
        <v>3605</v>
      </c>
      <c r="B508" t="str">
        <f>VLOOKUP(A508,Kickstarter!B:Q,2,0)</f>
        <v>Support Swansea's youngest theatre company Critical Ambition, in their co-production of BLINK with Volcano and The Other Room.</v>
      </c>
      <c r="C508">
        <f>VLOOKUP(A508,Kickstarter!B:Q,3,0)</f>
        <v>3000</v>
      </c>
      <c r="D508">
        <f>VLOOKUP(A508,Kickstarter!B:Q,4,0)</f>
        <v>3908</v>
      </c>
      <c r="E508">
        <f>VLOOKUP(A508,Kickstarter!B:Q,15,0)</f>
        <v>61.06</v>
      </c>
    </row>
    <row r="509" spans="1:5" hidden="1" x14ac:dyDescent="0.2">
      <c r="A509" t="s">
        <v>3604</v>
      </c>
      <c r="B509" t="str">
        <f>VLOOKUP(A509,Kickstarter!B:Q,2,0)</f>
        <v>We are a new Theatre Company who are fundraising to put on a new production of the play 'The Blue Room' in High Wycombe and Maidenhead</v>
      </c>
      <c r="C509">
        <f>VLOOKUP(A509,Kickstarter!B:Q,3,0)</f>
        <v>250</v>
      </c>
      <c r="D509">
        <f>VLOOKUP(A509,Kickstarter!B:Q,4,0)</f>
        <v>460</v>
      </c>
      <c r="E509">
        <f>VLOOKUP(A509,Kickstarter!B:Q,15,0)</f>
        <v>30.67</v>
      </c>
    </row>
    <row r="510" spans="1:5" hidden="1" x14ac:dyDescent="0.2">
      <c r="A510" t="s">
        <v>3603</v>
      </c>
      <c r="B510" t="str">
        <f>VLOOKUP(A510,Kickstarter!B:Q,2,0)</f>
        <v>â€œSuddenly Split &amp; Swiping Overâ€ is a sassy and heartfelt one-woman show about ending a longterm relationship and starting over.</v>
      </c>
      <c r="C510">
        <f>VLOOKUP(A510,Kickstarter!B:Q,3,0)</f>
        <v>3000</v>
      </c>
      <c r="D510">
        <f>VLOOKUP(A510,Kickstarter!B:Q,4,0)</f>
        <v>3385</v>
      </c>
      <c r="E510">
        <f>VLOOKUP(A510,Kickstarter!B:Q,15,0)</f>
        <v>49.06</v>
      </c>
    </row>
    <row r="511" spans="1:5" hidden="1" x14ac:dyDescent="0.2">
      <c r="A511" t="s">
        <v>3602</v>
      </c>
      <c r="B511" t="str">
        <f>VLOOKUP(A511,Kickstarter!B:Q,2,0)</f>
        <v>Help produce "Thank You For Waiting," a new play that explores friendship, loss, and mental illness, at the 2016 Frigid Festival!</v>
      </c>
      <c r="C511">
        <f>VLOOKUP(A511,Kickstarter!B:Q,3,0)</f>
        <v>1500</v>
      </c>
      <c r="D511">
        <f>VLOOKUP(A511,Kickstarter!B:Q,4,0)</f>
        <v>2560</v>
      </c>
      <c r="E511">
        <f>VLOOKUP(A511,Kickstarter!B:Q,15,0)</f>
        <v>44.91</v>
      </c>
    </row>
    <row r="512" spans="1:5" hidden="1" x14ac:dyDescent="0.2">
      <c r="A512" t="s">
        <v>3601</v>
      </c>
      <c r="B512" t="str">
        <f>VLOOKUP(A512,Kickstarter!B:Q,2,0)</f>
        <v>A student directed and student performed production of Shakespeare's Macbeth in Milwaukee's beautiful Lake Park on June 3rd &amp; 4th</v>
      </c>
      <c r="C512">
        <f>VLOOKUP(A512,Kickstarter!B:Q,3,0)</f>
        <v>4000</v>
      </c>
      <c r="D512">
        <f>VLOOKUP(A512,Kickstarter!B:Q,4,0)</f>
        <v>4002</v>
      </c>
      <c r="E512">
        <f>VLOOKUP(A512,Kickstarter!B:Q,15,0)</f>
        <v>81.67</v>
      </c>
    </row>
    <row r="513" spans="1:5" hidden="1" x14ac:dyDescent="0.2">
      <c r="A513" t="s">
        <v>3600</v>
      </c>
      <c r="B513" t="str">
        <f>VLOOKUP(A513,Kickstarter!B:Q,2,0)</f>
        <v>New play 'Pink Confetti' by Paul Roberts at The Courtyard Theatre produced by Etch and directed by Oliver Dawe.</v>
      </c>
      <c r="C513">
        <f>VLOOKUP(A513,Kickstarter!B:Q,3,0)</f>
        <v>2000</v>
      </c>
      <c r="D513">
        <f>VLOOKUP(A513,Kickstarter!B:Q,4,0)</f>
        <v>2087</v>
      </c>
      <c r="E513">
        <f>VLOOKUP(A513,Kickstarter!B:Q,15,0)</f>
        <v>39.380000000000003</v>
      </c>
    </row>
    <row r="514" spans="1:5" hidden="1" x14ac:dyDescent="0.2">
      <c r="A514" t="s">
        <v>3599</v>
      </c>
      <c r="B514" t="str">
        <f>VLOOKUP(A514,Kickstarter!B:Q,2,0)</f>
        <v>The First Play From The Man Who Brought You The Black James Bond!</v>
      </c>
      <c r="C514">
        <f>VLOOKUP(A514,Kickstarter!B:Q,3,0)</f>
        <v>10</v>
      </c>
      <c r="D514">
        <f>VLOOKUP(A514,Kickstarter!B:Q,4,0)</f>
        <v>13</v>
      </c>
      <c r="E514">
        <f>VLOOKUP(A514,Kickstarter!B:Q,15,0)</f>
        <v>3.25</v>
      </c>
    </row>
    <row r="515" spans="1:5" hidden="1" x14ac:dyDescent="0.2">
      <c r="A515" t="s">
        <v>3598</v>
      </c>
      <c r="B515" t="str">
        <f>VLOOKUP(A515,Kickstarter!B:Q,2,0)</f>
        <v>Help Chrysalis get this production off the ground!  An original play, we only need $500 to get this production on its feet!</v>
      </c>
      <c r="C515">
        <f>VLOOKUP(A515,Kickstarter!B:Q,3,0)</f>
        <v>500</v>
      </c>
      <c r="D515">
        <f>VLOOKUP(A515,Kickstarter!B:Q,4,0)</f>
        <v>1010</v>
      </c>
      <c r="E515">
        <f>VLOOKUP(A515,Kickstarter!B:Q,15,0)</f>
        <v>59.41</v>
      </c>
    </row>
    <row r="516" spans="1:5" hidden="1" x14ac:dyDescent="0.2">
      <c r="A516" t="s">
        <v>3597</v>
      </c>
      <c r="B516" t="str">
        <f>VLOOKUP(A516,Kickstarter!B:Q,2,0)</f>
        <v>River City Theatre Company needs your support as we embark on our thirteenth production, CINDERELLA!</v>
      </c>
      <c r="C516">
        <f>VLOOKUP(A516,Kickstarter!B:Q,3,0)</f>
        <v>1000</v>
      </c>
      <c r="D516">
        <f>VLOOKUP(A516,Kickstarter!B:Q,4,0)</f>
        <v>1101</v>
      </c>
      <c r="E516">
        <f>VLOOKUP(A516,Kickstarter!B:Q,15,0)</f>
        <v>40.78</v>
      </c>
    </row>
    <row r="517" spans="1:5" hidden="1" x14ac:dyDescent="0.2">
      <c r="A517" t="s">
        <v>3596</v>
      </c>
      <c r="B517" t="str">
        <f>VLOOKUP(A517,Kickstarter!B:Q,2,0)</f>
        <v>"I think that I have my own will. I can stop this, I tell myself. But it's not true."</v>
      </c>
      <c r="C517">
        <f>VLOOKUP(A517,Kickstarter!B:Q,3,0)</f>
        <v>2500</v>
      </c>
      <c r="D517">
        <f>VLOOKUP(A517,Kickstarter!B:Q,4,0)</f>
        <v>2565</v>
      </c>
      <c r="E517">
        <f>VLOOKUP(A517,Kickstarter!B:Q,15,0)</f>
        <v>77.73</v>
      </c>
    </row>
    <row r="518" spans="1:5" hidden="1" x14ac:dyDescent="0.2">
      <c r="A518" t="s">
        <v>3595</v>
      </c>
      <c r="B518" t="str">
        <f>VLOOKUP(A518,Kickstarter!B:Q,2,0)</f>
        <v>A play about the last eight years of the life of Egon Schiele, one of the most influential Austrian Expressionist artists.</v>
      </c>
      <c r="C518">
        <f>VLOOKUP(A518,Kickstarter!B:Q,3,0)</f>
        <v>1100</v>
      </c>
      <c r="D518">
        <f>VLOOKUP(A518,Kickstarter!B:Q,4,0)</f>
        <v>1185</v>
      </c>
      <c r="E518">
        <f>VLOOKUP(A518,Kickstarter!B:Q,15,0)</f>
        <v>79</v>
      </c>
    </row>
    <row r="519" spans="1:5" hidden="1" x14ac:dyDescent="0.2">
      <c r="A519" t="s">
        <v>3594</v>
      </c>
      <c r="B519" t="str">
        <f>VLOOKUP(A519,Kickstarter!B:Q,2,0)</f>
        <v>A new theatre company staging Will Eno's The Flu Season in Seattle</v>
      </c>
      <c r="C519">
        <f>VLOOKUP(A519,Kickstarter!B:Q,3,0)</f>
        <v>2600</v>
      </c>
      <c r="D519">
        <f>VLOOKUP(A519,Kickstarter!B:Q,4,0)</f>
        <v>3081</v>
      </c>
      <c r="E519">
        <f>VLOOKUP(A519,Kickstarter!B:Q,15,0)</f>
        <v>49.69</v>
      </c>
    </row>
    <row r="520" spans="1:5" hidden="1" x14ac:dyDescent="0.2">
      <c r="A520" t="s">
        <v>3593</v>
      </c>
      <c r="B520" t="str">
        <f>VLOOKUP(A520,Kickstarter!B:Q,2,0)</f>
        <v>An adaptation that realizes the internal struggle of Ibsenâ€™s most renowned protagonist as she traverses a claustrophobic social world</v>
      </c>
      <c r="C520">
        <f>VLOOKUP(A520,Kickstarter!B:Q,3,0)</f>
        <v>1600</v>
      </c>
      <c r="D520">
        <f>VLOOKUP(A520,Kickstarter!B:Q,4,0)</f>
        <v>2015</v>
      </c>
      <c r="E520">
        <f>VLOOKUP(A520,Kickstarter!B:Q,15,0)</f>
        <v>55.97</v>
      </c>
    </row>
    <row r="521" spans="1:5" hidden="1" x14ac:dyDescent="0.2">
      <c r="A521" t="s">
        <v>3592</v>
      </c>
      <c r="B521" t="str">
        <f>VLOOKUP(A521,Kickstarter!B:Q,2,0)</f>
        <v>A staged reading for "Lucy &amp; Vincente" in NYC. A new play about Lucille Ball &amp; Vincente Minnelli in Hollywood, 1953.</v>
      </c>
      <c r="C521">
        <f>VLOOKUP(A521,Kickstarter!B:Q,3,0)</f>
        <v>3000</v>
      </c>
      <c r="D521">
        <f>VLOOKUP(A521,Kickstarter!B:Q,4,0)</f>
        <v>3319</v>
      </c>
      <c r="E521">
        <f>VLOOKUP(A521,Kickstarter!B:Q,15,0)</f>
        <v>77.19</v>
      </c>
    </row>
    <row r="522" spans="1:5" hidden="1" x14ac:dyDescent="0.2">
      <c r="A522" t="s">
        <v>3591</v>
      </c>
      <c r="B522" t="str">
        <f>VLOOKUP(A522,Kickstarter!B:Q,2,0)</f>
        <v>Sex. Fish. A COMET THAT DESTROYS THE WORLD. boom a play by Peter Sinn Nachtrieb- Feb 19-21 at The Bridge in NYC.</v>
      </c>
      <c r="C522">
        <f>VLOOKUP(A522,Kickstarter!B:Q,3,0)</f>
        <v>2000</v>
      </c>
      <c r="D522">
        <f>VLOOKUP(A522,Kickstarter!B:Q,4,0)</f>
        <v>2545</v>
      </c>
      <c r="E522">
        <f>VLOOKUP(A522,Kickstarter!B:Q,15,0)</f>
        <v>72.709999999999994</v>
      </c>
    </row>
    <row r="523" spans="1:5" hidden="1" x14ac:dyDescent="0.2">
      <c r="A523" t="s">
        <v>3590</v>
      </c>
      <c r="B523" t="str">
        <f>VLOOKUP(A523,Kickstarter!B:Q,2,0)</f>
        <v>We are trying to produce a kid friendly show about an imaginative journey through space and time. Help us create our wonderland!!</v>
      </c>
      <c r="C523">
        <f>VLOOKUP(A523,Kickstarter!B:Q,3,0)</f>
        <v>700</v>
      </c>
      <c r="D523">
        <f>VLOOKUP(A523,Kickstarter!B:Q,4,0)</f>
        <v>1225</v>
      </c>
      <c r="E523">
        <f>VLOOKUP(A523,Kickstarter!B:Q,15,0)</f>
        <v>68.06</v>
      </c>
    </row>
    <row r="524" spans="1:5" hidden="1" x14ac:dyDescent="0.2">
      <c r="A524" t="s">
        <v>3589</v>
      </c>
      <c r="B524" t="str">
        <f>VLOOKUP(A524,Kickstarter!B:Q,2,0)</f>
        <v>Two men on trial for desertion, confined within a Glasshouse. How long can friendship last? How much can a man stand before he breaks?</v>
      </c>
      <c r="C524">
        <f>VLOOKUP(A524,Kickstarter!B:Q,3,0)</f>
        <v>5000</v>
      </c>
      <c r="D524">
        <f>VLOOKUP(A524,Kickstarter!B:Q,4,0)</f>
        <v>5003</v>
      </c>
      <c r="E524">
        <f>VLOOKUP(A524,Kickstarter!B:Q,15,0)</f>
        <v>68.53</v>
      </c>
    </row>
    <row r="525" spans="1:5" hidden="1" x14ac:dyDescent="0.2">
      <c r="A525" t="s">
        <v>3588</v>
      </c>
      <c r="B525" t="str">
        <f>VLOOKUP(A525,Kickstarter!B:Q,2,0)</f>
        <v>After being officially selected for the 2015 FringeNYC Festival, we are looking for your help to put on this new and exciting play!</v>
      </c>
      <c r="C525">
        <f>VLOOKUP(A525,Kickstarter!B:Q,3,0)</f>
        <v>4000</v>
      </c>
      <c r="D525">
        <f>VLOOKUP(A525,Kickstarter!B:Q,4,0)</f>
        <v>5100</v>
      </c>
      <c r="E525">
        <f>VLOOKUP(A525,Kickstarter!B:Q,15,0)</f>
        <v>82.26</v>
      </c>
    </row>
    <row r="526" spans="1:5" hidden="1" x14ac:dyDescent="0.2">
      <c r="A526" t="s">
        <v>3587</v>
      </c>
      <c r="B526" t="str">
        <f>VLOOKUP(A526,Kickstarter!B:Q,2,0)</f>
        <v>Touring the fast-paced, playful and poignant story of three twenty-somethings in a mental-health support group.</v>
      </c>
      <c r="C526">
        <f>VLOOKUP(A526,Kickstarter!B:Q,3,0)</f>
        <v>200</v>
      </c>
      <c r="D526">
        <f>VLOOKUP(A526,Kickstarter!B:Q,4,0)</f>
        <v>201</v>
      </c>
      <c r="E526">
        <f>VLOOKUP(A526,Kickstarter!B:Q,15,0)</f>
        <v>18.27</v>
      </c>
    </row>
    <row r="527" spans="1:5" hidden="1" x14ac:dyDescent="0.2">
      <c r="A527" t="s">
        <v>3586</v>
      </c>
      <c r="B527" t="str">
        <f>VLOOKUP(A527,Kickstarter!B:Q,2,0)</f>
        <v>The GSA BA (Hons) Acting class of 2016 are taking a transfer of their GSA Production to The Cockpit Theatre in London</v>
      </c>
      <c r="C527">
        <f>VLOOKUP(A527,Kickstarter!B:Q,3,0)</f>
        <v>500</v>
      </c>
      <c r="D527">
        <f>VLOOKUP(A527,Kickstarter!B:Q,4,0)</f>
        <v>633</v>
      </c>
      <c r="E527">
        <f>VLOOKUP(A527,Kickstarter!B:Q,15,0)</f>
        <v>22.61</v>
      </c>
    </row>
    <row r="528" spans="1:5" hidden="1" x14ac:dyDescent="0.2">
      <c r="A528" t="s">
        <v>3585</v>
      </c>
      <c r="B528" t="str">
        <f>VLOOKUP(A528,Kickstarter!B:Q,2,0)</f>
        <v>See Theatre In A New Light</v>
      </c>
      <c r="C528">
        <f>VLOOKUP(A528,Kickstarter!B:Q,3,0)</f>
        <v>7500</v>
      </c>
      <c r="D528">
        <f>VLOOKUP(A528,Kickstarter!B:Q,4,0)</f>
        <v>8207</v>
      </c>
      <c r="E528">
        <f>VLOOKUP(A528,Kickstarter!B:Q,15,0)</f>
        <v>151.97999999999999</v>
      </c>
    </row>
    <row r="529" spans="1:5" hidden="1" x14ac:dyDescent="0.2">
      <c r="A529" t="s">
        <v>3584</v>
      </c>
      <c r="B529" t="str">
        <f>VLOOKUP(A529,Kickstarter!B:Q,2,0)</f>
        <v>The world premiere of a play, a true story about love, loss, and a man reaching back in time as the only way to move forward.</v>
      </c>
      <c r="C529">
        <f>VLOOKUP(A529,Kickstarter!B:Q,3,0)</f>
        <v>3400</v>
      </c>
      <c r="D529">
        <f>VLOOKUP(A529,Kickstarter!B:Q,4,0)</f>
        <v>4050</v>
      </c>
      <c r="E529">
        <f>VLOOKUP(A529,Kickstarter!B:Q,15,0)</f>
        <v>176.09</v>
      </c>
    </row>
    <row r="530" spans="1:5" hidden="1" x14ac:dyDescent="0.2">
      <c r="A530" t="s">
        <v>3583</v>
      </c>
      <c r="B530" t="str">
        <f>VLOOKUP(A530,Kickstarter!B:Q,2,0)</f>
        <v>Critically-acclaimed Old Trunk are back with their new play. 
PRAMKICKER. 
Written by Sadie Hasler &amp; directed by Sarah Mayhew.</v>
      </c>
      <c r="C530">
        <f>VLOOKUP(A530,Kickstarter!B:Q,3,0)</f>
        <v>3000</v>
      </c>
      <c r="D530">
        <f>VLOOKUP(A530,Kickstarter!B:Q,4,0)</f>
        <v>3465</v>
      </c>
      <c r="E530">
        <f>VLOOKUP(A530,Kickstarter!B:Q,15,0)</f>
        <v>30.94</v>
      </c>
    </row>
    <row r="531" spans="1:5" hidden="1" x14ac:dyDescent="0.2">
      <c r="A531" t="s">
        <v>3582</v>
      </c>
      <c r="B531" t="str">
        <f>VLOOKUP(A531,Kickstarter!B:Q,2,0)</f>
        <v>Bumbling architect Romeo and handsome contractor Mario meet their match while building a balcony for Verona, NJ siren, Juliet.</v>
      </c>
      <c r="C531">
        <f>VLOOKUP(A531,Kickstarter!B:Q,3,0)</f>
        <v>3000</v>
      </c>
      <c r="D531">
        <f>VLOOKUP(A531,Kickstarter!B:Q,4,0)</f>
        <v>3255</v>
      </c>
      <c r="E531">
        <f>VLOOKUP(A531,Kickstarter!B:Q,15,0)</f>
        <v>135.63</v>
      </c>
    </row>
    <row r="532" spans="1:5" hidden="1" x14ac:dyDescent="0.2">
      <c r="A532" t="s">
        <v>3581</v>
      </c>
      <c r="B532" t="str">
        <f>VLOOKUP(A532,Kickstarter!B:Q,2,0)</f>
        <v>A contemporary American play touching on the scorching realities of growing up in the Millennial generation.</v>
      </c>
      <c r="C532">
        <f>VLOOKUP(A532,Kickstarter!B:Q,3,0)</f>
        <v>1000</v>
      </c>
      <c r="D532">
        <f>VLOOKUP(A532,Kickstarter!B:Q,4,0)</f>
        <v>2870</v>
      </c>
      <c r="E532">
        <f>VLOOKUP(A532,Kickstarter!B:Q,15,0)</f>
        <v>58.57</v>
      </c>
    </row>
    <row r="533" spans="1:5" hidden="1" x14ac:dyDescent="0.2">
      <c r="A533" t="s">
        <v>3580</v>
      </c>
      <c r="B533" t="str">
        <f>VLOOKUP(A533,Kickstarter!B:Q,2,0)</f>
        <v>An extraordinary, punchy and provocative new play, providing a voice for women to address their sexuality and self worth. #EDFREAK</v>
      </c>
      <c r="C533">
        <f>VLOOKUP(A533,Kickstarter!B:Q,3,0)</f>
        <v>1500</v>
      </c>
      <c r="D533">
        <f>VLOOKUP(A533,Kickstarter!B:Q,4,0)</f>
        <v>1500</v>
      </c>
      <c r="E533">
        <f>VLOOKUP(A533,Kickstarter!B:Q,15,0)</f>
        <v>33.33</v>
      </c>
    </row>
    <row r="534" spans="1:5" hidden="1" x14ac:dyDescent="0.2">
      <c r="A534" t="s">
        <v>3579</v>
      </c>
      <c r="B534" t="str">
        <f>VLOOKUP(A534,Kickstarter!B:Q,2,0)</f>
        <v>Annabel Lost combines visual art and performance poetry to tell the story of two orphaned refugees, Quetzal and Rhime.</v>
      </c>
      <c r="C534">
        <f>VLOOKUP(A534,Kickstarter!B:Q,3,0)</f>
        <v>900</v>
      </c>
      <c r="D534">
        <f>VLOOKUP(A534,Kickstarter!B:Q,4,0)</f>
        <v>1025</v>
      </c>
      <c r="E534">
        <f>VLOOKUP(A534,Kickstarter!B:Q,15,0)</f>
        <v>37.96</v>
      </c>
    </row>
    <row r="535" spans="1:5" hidden="1" x14ac:dyDescent="0.2">
      <c r="A535" t="s">
        <v>3578</v>
      </c>
      <c r="B535" t="str">
        <f>VLOOKUP(A535,Kickstarter!B:Q,2,0)</f>
        <v>Following success with 'The Canada Boys' and 'Parachute', we are looking for financial help from the community with our new production</v>
      </c>
      <c r="C535">
        <f>VLOOKUP(A535,Kickstarter!B:Q,3,0)</f>
        <v>500</v>
      </c>
      <c r="D535">
        <f>VLOOKUP(A535,Kickstarter!B:Q,4,0)</f>
        <v>500</v>
      </c>
      <c r="E535">
        <f>VLOOKUP(A535,Kickstarter!B:Q,15,0)</f>
        <v>35.71</v>
      </c>
    </row>
    <row r="536" spans="1:5" hidden="1" x14ac:dyDescent="0.2">
      <c r="A536" t="s">
        <v>3577</v>
      </c>
      <c r="B536" t="str">
        <f>VLOOKUP(A536,Kickstarter!B:Q,2,0)</f>
        <v>An unsparing, slightly surreal look at the effects of the private rented sector on two young women. Based on real events.</v>
      </c>
      <c r="C536">
        <f>VLOOKUP(A536,Kickstarter!B:Q,3,0)</f>
        <v>1500</v>
      </c>
      <c r="D536">
        <f>VLOOKUP(A536,Kickstarter!B:Q,4,0)</f>
        <v>1500.2</v>
      </c>
      <c r="E536">
        <f>VLOOKUP(A536,Kickstarter!B:Q,15,0)</f>
        <v>40.549999999999997</v>
      </c>
    </row>
    <row r="537" spans="1:5" hidden="1" x14ac:dyDescent="0.2">
      <c r="A537" t="s">
        <v>3576</v>
      </c>
      <c r="B537" t="str">
        <f>VLOOKUP(A537,Kickstarter!B:Q,2,0)</f>
        <v>Our goal is to bring this story of one town's processing of tragedy and their own community identity to Utah County.</v>
      </c>
      <c r="C537">
        <f>VLOOKUP(A537,Kickstarter!B:Q,3,0)</f>
        <v>600</v>
      </c>
      <c r="D537">
        <f>VLOOKUP(A537,Kickstarter!B:Q,4,0)</f>
        <v>780</v>
      </c>
      <c r="E537">
        <f>VLOOKUP(A537,Kickstarter!B:Q,15,0)</f>
        <v>28.89</v>
      </c>
    </row>
    <row r="538" spans="1:5" hidden="1" x14ac:dyDescent="0.2">
      <c r="A538" t="s">
        <v>3575</v>
      </c>
      <c r="B538" t="str">
        <f>VLOOKUP(A538,Kickstarter!B:Q,2,0)</f>
        <v>Vote here for whatever show you want to see next year! No gimmick, no stretch goals, just a simple vote and a free ticket.</v>
      </c>
      <c r="C538">
        <f>VLOOKUP(A538,Kickstarter!B:Q,3,0)</f>
        <v>100</v>
      </c>
      <c r="D538">
        <f>VLOOKUP(A538,Kickstarter!B:Q,4,0)</f>
        <v>100</v>
      </c>
      <c r="E538">
        <f>VLOOKUP(A538,Kickstarter!B:Q,15,0)</f>
        <v>20</v>
      </c>
    </row>
    <row r="539" spans="1:5" hidden="1" x14ac:dyDescent="0.2">
      <c r="A539" t="s">
        <v>3574</v>
      </c>
      <c r="B539" t="str">
        <f>VLOOKUP(A539,Kickstarter!B:Q,2,0)</f>
        <v>An island in hell. Cleopatra, Joan of Arc, &amp; Queen Victoria wait, trapped in the memory of who they were... until AnaiÌˆs Nin shows up.</v>
      </c>
      <c r="C539">
        <f>VLOOKUP(A539,Kickstarter!B:Q,3,0)</f>
        <v>10000</v>
      </c>
      <c r="D539">
        <f>VLOOKUP(A539,Kickstarter!B:Q,4,0)</f>
        <v>10133</v>
      </c>
      <c r="E539">
        <f>VLOOKUP(A539,Kickstarter!B:Q,15,0)</f>
        <v>99.34</v>
      </c>
    </row>
    <row r="540" spans="1:5" hidden="1" x14ac:dyDescent="0.2">
      <c r="A540" t="s">
        <v>3573</v>
      </c>
      <c r="B540" t="str">
        <f>VLOOKUP(A540,Kickstarter!B:Q,2,0)</f>
        <v>Help Galli Theater continue to bring fairytales to children in English &amp; German in our theater and to institutions serving children.</v>
      </c>
      <c r="C540">
        <f>VLOOKUP(A540,Kickstarter!B:Q,3,0)</f>
        <v>5800</v>
      </c>
      <c r="D540">
        <f>VLOOKUP(A540,Kickstarter!B:Q,4,0)</f>
        <v>6155</v>
      </c>
      <c r="E540">
        <f>VLOOKUP(A540,Kickstarter!B:Q,15,0)</f>
        <v>136.78</v>
      </c>
    </row>
    <row r="541" spans="1:5" hidden="1" x14ac:dyDescent="0.2">
      <c r="A541" t="s">
        <v>3572</v>
      </c>
      <c r="B541" t="str">
        <f>VLOOKUP(A541,Kickstarter!B:Q,2,0)</f>
        <v>London based theatre makers collaborating to create a new show about the history of HipHop.</v>
      </c>
      <c r="C541">
        <f>VLOOKUP(A541,Kickstarter!B:Q,3,0)</f>
        <v>3000</v>
      </c>
      <c r="D541">
        <f>VLOOKUP(A541,Kickstarter!B:Q,4,0)</f>
        <v>3084</v>
      </c>
      <c r="E541">
        <f>VLOOKUP(A541,Kickstarter!B:Q,15,0)</f>
        <v>39.54</v>
      </c>
    </row>
    <row r="542" spans="1:5" hidden="1" x14ac:dyDescent="0.2">
      <c r="A542" t="s">
        <v>3571</v>
      </c>
      <c r="B542" t="str">
        <f>VLOOKUP(A542,Kickstarter!B:Q,2,0)</f>
        <v>A darkly comic one woman show by Abram Rooney as part of The Camden Fringe 2015.</v>
      </c>
      <c r="C542">
        <f>VLOOKUP(A542,Kickstarter!B:Q,3,0)</f>
        <v>500</v>
      </c>
      <c r="D542">
        <f>VLOOKUP(A542,Kickstarter!B:Q,4,0)</f>
        <v>500</v>
      </c>
      <c r="E542">
        <f>VLOOKUP(A542,Kickstarter!B:Q,15,0)</f>
        <v>55.56</v>
      </c>
    </row>
    <row r="543" spans="1:5" hidden="1" x14ac:dyDescent="0.2">
      <c r="A543" t="s">
        <v>3570</v>
      </c>
      <c r="B543" t="str">
        <f>VLOOKUP(A543,Kickstarter!B:Q,2,0)</f>
        <v>Support Kuleshovâ€™s first full length production; help to build the set and bring a fierce and important new play to life</v>
      </c>
      <c r="C543">
        <f>VLOOKUP(A543,Kickstarter!B:Q,3,0)</f>
        <v>1500</v>
      </c>
      <c r="D543">
        <f>VLOOKUP(A543,Kickstarter!B:Q,4,0)</f>
        <v>1831</v>
      </c>
      <c r="E543">
        <f>VLOOKUP(A543,Kickstarter!B:Q,15,0)</f>
        <v>73.239999999999995</v>
      </c>
    </row>
    <row r="544" spans="1:5" hidden="1" x14ac:dyDescent="0.2">
      <c r="A544" t="s">
        <v>3569</v>
      </c>
      <c r="B544" t="str">
        <f>VLOOKUP(A544,Kickstarter!B:Q,2,0)</f>
        <v>Theatre Machine presents an all-new adaptation of Maxim Gorky's classic of Russian theatre, The Lower Depths.</v>
      </c>
      <c r="C544">
        <f>VLOOKUP(A544,Kickstarter!B:Q,3,0)</f>
        <v>2000</v>
      </c>
      <c r="D544">
        <f>VLOOKUP(A544,Kickstarter!B:Q,4,0)</f>
        <v>2287</v>
      </c>
      <c r="E544">
        <f>VLOOKUP(A544,Kickstarter!B:Q,15,0)</f>
        <v>87.96</v>
      </c>
    </row>
    <row r="545" spans="1:5" hidden="1" x14ac:dyDescent="0.2">
      <c r="A545" t="s">
        <v>3568</v>
      </c>
      <c r="B545" t="str">
        <f>VLOOKUP(A545,Kickstarter!B:Q,2,0)</f>
        <v>In 2015, Green Light is producing 3 shows of new plays exclusively written, directed and created by women- help make it happen!</v>
      </c>
      <c r="C545">
        <f>VLOOKUP(A545,Kickstarter!B:Q,3,0)</f>
        <v>5000</v>
      </c>
      <c r="D545">
        <f>VLOOKUP(A545,Kickstarter!B:Q,4,0)</f>
        <v>5024</v>
      </c>
      <c r="E545">
        <f>VLOOKUP(A545,Kickstarter!B:Q,15,0)</f>
        <v>122.54</v>
      </c>
    </row>
    <row r="546" spans="1:5" hidden="1" x14ac:dyDescent="0.2">
      <c r="A546" t="s">
        <v>3567</v>
      </c>
      <c r="B546" t="str">
        <f>VLOOKUP(A546,Kickstarter!B:Q,2,0)</f>
        <v>GK. Jr (for student actors 12 and under) will bring George Macdonald's story to life. 10+ speaking parts &amp; many non-speaking parts!</v>
      </c>
      <c r="C546">
        <f>VLOOKUP(A546,Kickstarter!B:Q,3,0)</f>
        <v>1000</v>
      </c>
      <c r="D546">
        <f>VLOOKUP(A546,Kickstarter!B:Q,4,0)</f>
        <v>1110</v>
      </c>
      <c r="E546">
        <f>VLOOKUP(A546,Kickstarter!B:Q,15,0)</f>
        <v>58.42</v>
      </c>
    </row>
    <row r="547" spans="1:5" hidden="1" x14ac:dyDescent="0.2">
      <c r="A547" t="s">
        <v>3566</v>
      </c>
      <c r="B547" t="str">
        <f>VLOOKUP(A547,Kickstarter!B:Q,2,0)</f>
        <v>First stage adaptation of Sarah Moore Fitzgerald's beautiful novel about Alzheimer's and time travel with a live folk score.</v>
      </c>
      <c r="C547">
        <f>VLOOKUP(A547,Kickstarter!B:Q,3,0)</f>
        <v>1000</v>
      </c>
      <c r="D547">
        <f>VLOOKUP(A547,Kickstarter!B:Q,4,0)</f>
        <v>1088</v>
      </c>
      <c r="E547">
        <f>VLOOKUP(A547,Kickstarter!B:Q,15,0)</f>
        <v>26.54</v>
      </c>
    </row>
    <row r="548" spans="1:5" hidden="1" x14ac:dyDescent="0.2">
      <c r="A548" t="s">
        <v>3565</v>
      </c>
      <c r="B548" t="str">
        <f>VLOOKUP(A548,Kickstarter!B:Q,2,0)</f>
        <v>A "bold, subversive and very funny" clown cookery show about searching for self worth in a cheesecake - VAULT Festival &amp; Tour 2015</v>
      </c>
      <c r="C548">
        <f>VLOOKUP(A548,Kickstarter!B:Q,3,0)</f>
        <v>2000</v>
      </c>
      <c r="D548">
        <f>VLOOKUP(A548,Kickstarter!B:Q,4,0)</f>
        <v>2095</v>
      </c>
      <c r="E548">
        <f>VLOOKUP(A548,Kickstarter!B:Q,15,0)</f>
        <v>55.13</v>
      </c>
    </row>
    <row r="549" spans="1:5" hidden="1" x14ac:dyDescent="0.2">
      <c r="A549" t="s">
        <v>3564</v>
      </c>
      <c r="B549" t="str">
        <f>VLOOKUP(A549,Kickstarter!B:Q,2,0)</f>
        <v>The Honeymoon is Over is a romantic comedy about a recently eloped couple learning the dynamics of living together for the first time.</v>
      </c>
      <c r="C549">
        <f>VLOOKUP(A549,Kickstarter!B:Q,3,0)</f>
        <v>900</v>
      </c>
      <c r="D549">
        <f>VLOOKUP(A549,Kickstarter!B:Q,4,0)</f>
        <v>1175</v>
      </c>
      <c r="E549">
        <f>VLOOKUP(A549,Kickstarter!B:Q,15,0)</f>
        <v>97.92</v>
      </c>
    </row>
    <row r="550" spans="1:5" hidden="1" x14ac:dyDescent="0.2">
      <c r="A550" t="s">
        <v>3563</v>
      </c>
      <c r="B550" t="str">
        <f>VLOOKUP(A550,Kickstarter!B:Q,2,0)</f>
        <v>Multi Award-Winng play THE PILLOWMAN coming to the Arts Centre Theatre, Aberdeen</v>
      </c>
      <c r="C550">
        <f>VLOOKUP(A550,Kickstarter!B:Q,3,0)</f>
        <v>1000</v>
      </c>
      <c r="D550">
        <f>VLOOKUP(A550,Kickstarter!B:Q,4,0)</f>
        <v>1005</v>
      </c>
      <c r="E550">
        <f>VLOOKUP(A550,Kickstarter!B:Q,15,0)</f>
        <v>59.12</v>
      </c>
    </row>
    <row r="551" spans="1:5" hidden="1" x14ac:dyDescent="0.2">
      <c r="A551" t="s">
        <v>3562</v>
      </c>
      <c r="B551" t="str">
        <f>VLOOKUP(A551,Kickstarter!B:Q,2,0)</f>
        <v>Written a solo show about celebrity, and I'll be performing it at the famous Just The Tonic this Edinburgh Fringe - Help me get there!</v>
      </c>
      <c r="C551">
        <f>VLOOKUP(A551,Kickstarter!B:Q,3,0)</f>
        <v>500</v>
      </c>
      <c r="D551">
        <f>VLOOKUP(A551,Kickstarter!B:Q,4,0)</f>
        <v>527.45000000000005</v>
      </c>
      <c r="E551">
        <f>VLOOKUP(A551,Kickstarter!B:Q,15,0)</f>
        <v>21.1</v>
      </c>
    </row>
    <row r="552" spans="1:5" hidden="1" x14ac:dyDescent="0.2">
      <c r="A552" t="s">
        <v>3561</v>
      </c>
      <c r="B552" t="str">
        <f>VLOOKUP(A552,Kickstarter!B:Q,2,0)</f>
        <v>ThreeWay is a part-verbatim play that explores dating &amp; what happens when someone finds the love of their life, except itâ€™s two people.</v>
      </c>
      <c r="C552">
        <f>VLOOKUP(A552,Kickstarter!B:Q,3,0)</f>
        <v>315</v>
      </c>
      <c r="D552">
        <f>VLOOKUP(A552,Kickstarter!B:Q,4,0)</f>
        <v>469</v>
      </c>
      <c r="E552">
        <f>VLOOKUP(A552,Kickstarter!B:Q,15,0)</f>
        <v>15.13</v>
      </c>
    </row>
    <row r="553" spans="1:5" hidden="1" x14ac:dyDescent="0.2">
      <c r="A553" t="s">
        <v>3560</v>
      </c>
      <c r="B553" t="str">
        <f>VLOOKUP(A553,Kickstarter!B:Q,2,0)</f>
        <v>How You Kiss Me Is Not How I Like To Be Kissed
a new play by Dan Giles
coming to FringeNYC 2015
www.howyoukissme.com</v>
      </c>
      <c r="C553">
        <f>VLOOKUP(A553,Kickstarter!B:Q,3,0)</f>
        <v>2500</v>
      </c>
      <c r="D553">
        <f>VLOOKUP(A553,Kickstarter!B:Q,4,0)</f>
        <v>2560</v>
      </c>
      <c r="E553">
        <f>VLOOKUP(A553,Kickstarter!B:Q,15,0)</f>
        <v>47.41</v>
      </c>
    </row>
    <row r="554" spans="1:5" hidden="1" x14ac:dyDescent="0.2">
      <c r="A554" t="s">
        <v>3559</v>
      </c>
      <c r="B554" t="str">
        <f>VLOOKUP(A554,Kickstarter!B:Q,2,0)</f>
        <v>The world premiere of an endearing play about love, friendship, men's styling putty, Dungeons &amp; Dragons &amp; our capacity for forbearance.</v>
      </c>
      <c r="C554">
        <f>VLOOKUP(A554,Kickstarter!B:Q,3,0)</f>
        <v>3200</v>
      </c>
      <c r="D554">
        <f>VLOOKUP(A554,Kickstarter!B:Q,4,0)</f>
        <v>3470</v>
      </c>
      <c r="E554">
        <f>VLOOKUP(A554,Kickstarter!B:Q,15,0)</f>
        <v>46.89</v>
      </c>
    </row>
    <row r="555" spans="1:5" hidden="1" x14ac:dyDescent="0.2">
      <c r="A555" t="s">
        <v>3558</v>
      </c>
      <c r="B555" t="str">
        <f>VLOOKUP(A555,Kickstarter!B:Q,2,0)</f>
        <v>A theatre company designed to help young people to come out of their shell. Offering workshops and original shows directly to schools.</v>
      </c>
      <c r="C555">
        <f>VLOOKUP(A555,Kickstarter!B:Q,3,0)</f>
        <v>1000</v>
      </c>
      <c r="D555">
        <f>VLOOKUP(A555,Kickstarter!B:Q,4,0)</f>
        <v>1035</v>
      </c>
      <c r="E555">
        <f>VLOOKUP(A555,Kickstarter!B:Q,15,0)</f>
        <v>43.13</v>
      </c>
    </row>
    <row r="556" spans="1:5" hidden="1" x14ac:dyDescent="0.2">
      <c r="A556" t="s">
        <v>3557</v>
      </c>
      <c r="B556" t="str">
        <f>VLOOKUP(A556,Kickstarter!B:Q,2,0)</f>
        <v>We're making a show about sex. Because it's important, everyone wants to talk about it and it's at the start of everything.</v>
      </c>
      <c r="C556">
        <f>VLOOKUP(A556,Kickstarter!B:Q,3,0)</f>
        <v>350</v>
      </c>
      <c r="D556">
        <f>VLOOKUP(A556,Kickstarter!B:Q,4,0)</f>
        <v>504</v>
      </c>
      <c r="E556">
        <f>VLOOKUP(A556,Kickstarter!B:Q,15,0)</f>
        <v>22.91</v>
      </c>
    </row>
    <row r="557" spans="1:5" hidden="1" x14ac:dyDescent="0.2">
      <c r="A557" t="s">
        <v>3556</v>
      </c>
      <c r="B557" t="str">
        <f>VLOOKUP(A557,Kickstarter!B:Q,2,0)</f>
        <v>A play by April Yvette Thompson. A Gullah Healer Woman and an Afro-Cuban Priest forge a new world of magic &amp; dreams in Jim Crow Miami.</v>
      </c>
      <c r="C557">
        <f>VLOOKUP(A557,Kickstarter!B:Q,3,0)</f>
        <v>100000</v>
      </c>
      <c r="D557">
        <f>VLOOKUP(A557,Kickstarter!B:Q,4,0)</f>
        <v>100036</v>
      </c>
      <c r="E557">
        <f>VLOOKUP(A557,Kickstarter!B:Q,15,0)</f>
        <v>179.28</v>
      </c>
    </row>
    <row r="558" spans="1:5" hidden="1" x14ac:dyDescent="0.2">
      <c r="A558" t="s">
        <v>3555</v>
      </c>
      <c r="B558" t="str">
        <f>VLOOKUP(A558,Kickstarter!B:Q,2,0)</f>
        <v>'Immortal', a play about five English Air Bombers in WW2, is an exciting first project for the brand new Production Company, GreanTea.</v>
      </c>
      <c r="C558">
        <f>VLOOKUP(A558,Kickstarter!B:Q,3,0)</f>
        <v>2200</v>
      </c>
      <c r="D558">
        <f>VLOOKUP(A558,Kickstarter!B:Q,4,0)</f>
        <v>2210</v>
      </c>
      <c r="E558">
        <f>VLOOKUP(A558,Kickstarter!B:Q,15,0)</f>
        <v>110.5</v>
      </c>
    </row>
    <row r="559" spans="1:5" hidden="1" x14ac:dyDescent="0.2">
      <c r="A559" t="s">
        <v>3554</v>
      </c>
      <c r="B559" t="str">
        <f>VLOOKUP(A559,Kickstarter!B:Q,2,0)</f>
        <v>Baby Living Room is a project created by Spazio Farma Mestre for children: free theatre for kids as sustainable education for families</v>
      </c>
      <c r="C559">
        <f>VLOOKUP(A559,Kickstarter!B:Q,3,0)</f>
        <v>2400</v>
      </c>
      <c r="D559">
        <f>VLOOKUP(A559,Kickstarter!B:Q,4,0)</f>
        <v>2400</v>
      </c>
      <c r="E559">
        <f>VLOOKUP(A559,Kickstarter!B:Q,15,0)</f>
        <v>171.43</v>
      </c>
    </row>
    <row r="560" spans="1:5" hidden="1" x14ac:dyDescent="0.2">
      <c r="A560" t="s">
        <v>3553</v>
      </c>
      <c r="B560" t="str">
        <f>VLOOKUP(A560,Kickstarter!B:Q,2,0)</f>
        <v>MASKS is a dramedy dealing with what it means to be alive, the reliability of identity, and what it means to suffer.</v>
      </c>
      <c r="C560">
        <f>VLOOKUP(A560,Kickstarter!B:Q,3,0)</f>
        <v>5000</v>
      </c>
      <c r="D560">
        <f>VLOOKUP(A560,Kickstarter!B:Q,4,0)</f>
        <v>5671.11</v>
      </c>
      <c r="E560">
        <f>VLOOKUP(A560,Kickstarter!B:Q,15,0)</f>
        <v>107</v>
      </c>
    </row>
    <row r="561" spans="1:5" hidden="1" x14ac:dyDescent="0.2">
      <c r="A561" t="s">
        <v>3552</v>
      </c>
      <c r="B561" t="str">
        <f>VLOOKUP(A561,Kickstarter!B:Q,2,0)</f>
        <v>Professional actors bring to life the true stories of 5 African-Americans struggling with mental health and their search for healing.</v>
      </c>
      <c r="C561">
        <f>VLOOKUP(A561,Kickstarter!B:Q,3,0)</f>
        <v>5500</v>
      </c>
      <c r="D561">
        <f>VLOOKUP(A561,Kickstarter!B:Q,4,0)</f>
        <v>5845</v>
      </c>
      <c r="E561">
        <f>VLOOKUP(A561,Kickstarter!B:Q,15,0)</f>
        <v>56.2</v>
      </c>
    </row>
    <row r="562" spans="1:5" hidden="1" x14ac:dyDescent="0.2">
      <c r="A562" t="s">
        <v>3551</v>
      </c>
      <c r="B562" t="str">
        <f>VLOOKUP(A562,Kickstarter!B:Q,2,0)</f>
        <v>Support Lock&amp;Key Theatre's 'Timon of Athens' by donating to our printing! Every penny goes to posters, programmes, flyers and scripts.</v>
      </c>
      <c r="C562">
        <f>VLOOKUP(A562,Kickstarter!B:Q,3,0)</f>
        <v>773</v>
      </c>
      <c r="D562">
        <f>VLOOKUP(A562,Kickstarter!B:Q,4,0)</f>
        <v>773</v>
      </c>
      <c r="E562">
        <f>VLOOKUP(A562,Kickstarter!B:Q,15,0)</f>
        <v>38.65</v>
      </c>
    </row>
    <row r="563" spans="1:5" hidden="1" x14ac:dyDescent="0.2">
      <c r="A563" t="s">
        <v>3550</v>
      </c>
      <c r="B563" t="str">
        <f>VLOOKUP(A563,Kickstarter!B:Q,2,0)</f>
        <v>UASPA is a performing arts high school producing its 2014 Theatre Showcase featuring our strongest performances and original work.</v>
      </c>
      <c r="C563">
        <f>VLOOKUP(A563,Kickstarter!B:Q,3,0)</f>
        <v>1500</v>
      </c>
      <c r="D563">
        <f>VLOOKUP(A563,Kickstarter!B:Q,4,0)</f>
        <v>1527.5</v>
      </c>
      <c r="E563">
        <f>VLOOKUP(A563,Kickstarter!B:Q,15,0)</f>
        <v>61.1</v>
      </c>
    </row>
    <row r="564" spans="1:5" hidden="1" x14ac:dyDescent="0.2">
      <c r="A564" t="s">
        <v>3549</v>
      </c>
      <c r="B564" t="str">
        <f>VLOOKUP(A564,Kickstarter!B:Q,2,0)</f>
        <v>MOONFACE explores the formative f***k-ups of adolescence. Fresh, incisive new writing. Monologue, movement and striking naturalism.</v>
      </c>
      <c r="C564">
        <f>VLOOKUP(A564,Kickstarter!B:Q,3,0)</f>
        <v>2500</v>
      </c>
      <c r="D564">
        <f>VLOOKUP(A564,Kickstarter!B:Q,4,0)</f>
        <v>2620</v>
      </c>
      <c r="E564">
        <f>VLOOKUP(A564,Kickstarter!B:Q,15,0)</f>
        <v>40.94</v>
      </c>
    </row>
    <row r="565" spans="1:5" hidden="1" x14ac:dyDescent="0.2">
      <c r="A565" t="s">
        <v>3548</v>
      </c>
      <c r="B565" t="str">
        <f>VLOOKUP(A565,Kickstarter!B:Q,2,0)</f>
        <v>Help us bring to life tales of hardship, danger and community of extraordinary women working in WW1 munitions factories.</v>
      </c>
      <c r="C565">
        <f>VLOOKUP(A565,Kickstarter!B:Q,3,0)</f>
        <v>1000</v>
      </c>
      <c r="D565">
        <f>VLOOKUP(A565,Kickstarter!B:Q,4,0)</f>
        <v>1020</v>
      </c>
      <c r="E565">
        <f>VLOOKUP(A565,Kickstarter!B:Q,15,0)</f>
        <v>24.29</v>
      </c>
    </row>
    <row r="566" spans="1:5" hidden="1" x14ac:dyDescent="0.2">
      <c r="A566" t="s">
        <v>3547</v>
      </c>
      <c r="B566" t="str">
        <f>VLOOKUP(A566,Kickstarter!B:Q,2,0)</f>
        <v>We're putting together a production of THE UNDERSTUDY by Theresa Rebeck and hope you'll help us share this story.</v>
      </c>
      <c r="C566">
        <f>VLOOKUP(A566,Kickstarter!B:Q,3,0)</f>
        <v>2100</v>
      </c>
      <c r="D566">
        <f>VLOOKUP(A566,Kickstarter!B:Q,4,0)</f>
        <v>2140</v>
      </c>
      <c r="E566">
        <f>VLOOKUP(A566,Kickstarter!B:Q,15,0)</f>
        <v>164.62</v>
      </c>
    </row>
    <row r="567" spans="1:5" hidden="1" x14ac:dyDescent="0.2">
      <c r="A567" t="s">
        <v>3546</v>
      </c>
      <c r="B567" t="str">
        <f>VLOOKUP(A567,Kickstarter!B:Q,2,0)</f>
        <v>Help to bring this heart warming story of Ray Didinger's relationship with his boyhood hero Tommy McDonald to life.</v>
      </c>
      <c r="C567">
        <f>VLOOKUP(A567,Kickstarter!B:Q,3,0)</f>
        <v>35000</v>
      </c>
      <c r="D567">
        <f>VLOOKUP(A567,Kickstarter!B:Q,4,0)</f>
        <v>40043.25</v>
      </c>
      <c r="E567">
        <f>VLOOKUP(A567,Kickstarter!B:Q,15,0)</f>
        <v>119.18</v>
      </c>
    </row>
    <row r="568" spans="1:5" hidden="1" x14ac:dyDescent="0.2">
      <c r="A568" t="s">
        <v>3545</v>
      </c>
      <c r="B568" t="str">
        <f>VLOOKUP(A568,Kickstarter!B:Q,2,0)</f>
        <v>Help us produce this revealing play about Nazi-resistance member Dietrich Bonhoeffer and his final years of incarceration during WWII.</v>
      </c>
      <c r="C568">
        <f>VLOOKUP(A568,Kickstarter!B:Q,3,0)</f>
        <v>1100</v>
      </c>
      <c r="D568">
        <f>VLOOKUP(A568,Kickstarter!B:Q,4,0)</f>
        <v>1125</v>
      </c>
      <c r="E568">
        <f>VLOOKUP(A568,Kickstarter!B:Q,15,0)</f>
        <v>59.21</v>
      </c>
    </row>
    <row r="569" spans="1:5" hidden="1" x14ac:dyDescent="0.2">
      <c r="A569" t="s">
        <v>3544</v>
      </c>
      <c r="B569" t="str">
        <f>VLOOKUP(A569,Kickstarter!B:Q,2,0)</f>
        <v>FUND our teens in Shakespeare's comedy "The Merchant of Venice". Donating pays for our venue/insurance located in Woodland, CA.</v>
      </c>
      <c r="C569">
        <f>VLOOKUP(A569,Kickstarter!B:Q,3,0)</f>
        <v>250</v>
      </c>
      <c r="D569">
        <f>VLOOKUP(A569,Kickstarter!B:Q,4,0)</f>
        <v>251</v>
      </c>
      <c r="E569">
        <f>VLOOKUP(A569,Kickstarter!B:Q,15,0)</f>
        <v>31.38</v>
      </c>
    </row>
    <row r="570" spans="1:5" hidden="1" x14ac:dyDescent="0.2">
      <c r="A570" t="s">
        <v>3543</v>
      </c>
      <c r="B570" t="str">
        <f>VLOOKUP(A570,Kickstarter!B:Q,2,0)</f>
        <v>Death &amp; Pretzels presents the world premiere of Paul Pasulka's Gruoch, or Lady Macbeth</v>
      </c>
      <c r="C570">
        <f>VLOOKUP(A570,Kickstarter!B:Q,3,0)</f>
        <v>2500</v>
      </c>
      <c r="D570">
        <f>VLOOKUP(A570,Kickstarter!B:Q,4,0)</f>
        <v>2500</v>
      </c>
      <c r="E570">
        <f>VLOOKUP(A570,Kickstarter!B:Q,15,0)</f>
        <v>104.17</v>
      </c>
    </row>
    <row r="571" spans="1:5" hidden="1" x14ac:dyDescent="0.2">
      <c r="A571" t="s">
        <v>3542</v>
      </c>
      <c r="B571" t="str">
        <f>VLOOKUP(A571,Kickstarter!B:Q,2,0)</f>
        <v>A circus theater show. An escaped carousel horse and a beautiful wire dancer let the fantasies run wild.</v>
      </c>
      <c r="C571">
        <f>VLOOKUP(A571,Kickstarter!B:Q,3,0)</f>
        <v>1500</v>
      </c>
      <c r="D571">
        <f>VLOOKUP(A571,Kickstarter!B:Q,4,0)</f>
        <v>1570</v>
      </c>
      <c r="E571">
        <f>VLOOKUP(A571,Kickstarter!B:Q,15,0)</f>
        <v>54.14</v>
      </c>
    </row>
    <row r="572" spans="1:5" hidden="1" x14ac:dyDescent="0.2">
      <c r="A572" t="s">
        <v>3541</v>
      </c>
      <c r="B572" t="str">
        <f>VLOOKUP(A572,Kickstarter!B:Q,2,0)</f>
        <v>Ancient Greece. Giddy, champagne soaked debauchery celebrating the Trojan War's end leads to a shocking and deadly surprise.</v>
      </c>
      <c r="C572">
        <f>VLOOKUP(A572,Kickstarter!B:Q,3,0)</f>
        <v>5500</v>
      </c>
      <c r="D572">
        <f>VLOOKUP(A572,Kickstarter!B:Q,4,0)</f>
        <v>5623</v>
      </c>
      <c r="E572">
        <f>VLOOKUP(A572,Kickstarter!B:Q,15,0)</f>
        <v>66.150000000000006</v>
      </c>
    </row>
    <row r="573" spans="1:5" hidden="1" x14ac:dyDescent="0.2">
      <c r="A573" t="s">
        <v>3540</v>
      </c>
      <c r="B573" t="str">
        <f>VLOOKUP(A573,Kickstarter!B:Q,2,0)</f>
        <v>Yellowbelly Theatre needs your help to bring this incredible play of love, lust and mistaken identity to life in our debut performance!</v>
      </c>
      <c r="C573">
        <f>VLOOKUP(A573,Kickstarter!B:Q,3,0)</f>
        <v>1200</v>
      </c>
      <c r="D573">
        <f>VLOOKUP(A573,Kickstarter!B:Q,4,0)</f>
        <v>1260</v>
      </c>
      <c r="E573">
        <f>VLOOKUP(A573,Kickstarter!B:Q,15,0)</f>
        <v>39.380000000000003</v>
      </c>
    </row>
    <row r="574" spans="1:5" hidden="1" x14ac:dyDescent="0.2">
      <c r="A574" t="s">
        <v>3539</v>
      </c>
      <c r="B574" t="str">
        <f>VLOOKUP(A574,Kickstarter!B:Q,2,0)</f>
        <v>A brand new stage adaptation of the Libby Purves/Nicholas Heiney book. A new work involving music, poetry and fajitas. #timetochange</v>
      </c>
      <c r="C574">
        <f>VLOOKUP(A574,Kickstarter!B:Q,3,0)</f>
        <v>300</v>
      </c>
      <c r="D574">
        <f>VLOOKUP(A574,Kickstarter!B:Q,4,0)</f>
        <v>369</v>
      </c>
      <c r="E574">
        <f>VLOOKUP(A574,Kickstarter!B:Q,15,0)</f>
        <v>46.13</v>
      </c>
    </row>
    <row r="575" spans="1:5" hidden="1" x14ac:dyDescent="0.2">
      <c r="A575" t="s">
        <v>3538</v>
      </c>
      <c r="B575" t="str">
        <f>VLOOKUP(A575,Kickstarter!B:Q,2,0)</f>
        <v>A searing new play that takes  an unflinching look at the terrible costs of police shootings in the African American community.</v>
      </c>
      <c r="C575">
        <f>VLOOKUP(A575,Kickstarter!B:Q,3,0)</f>
        <v>600</v>
      </c>
      <c r="D575">
        <f>VLOOKUP(A575,Kickstarter!B:Q,4,0)</f>
        <v>718</v>
      </c>
      <c r="E575">
        <f>VLOOKUP(A575,Kickstarter!B:Q,15,0)</f>
        <v>55.23</v>
      </c>
    </row>
    <row r="576" spans="1:5" hidden="1" x14ac:dyDescent="0.2">
      <c r="A576" t="s">
        <v>3537</v>
      </c>
      <c r="B576" t="str">
        <f>VLOOKUP(A576,Kickstarter!B:Q,2,0)</f>
        <v>A play about riverside homelessness, inspired by true events. Shows at Brunel Museum, 240 Project and similar community organisations.</v>
      </c>
      <c r="C576">
        <f>VLOOKUP(A576,Kickstarter!B:Q,3,0)</f>
        <v>2000</v>
      </c>
      <c r="D576">
        <f>VLOOKUP(A576,Kickstarter!B:Q,4,0)</f>
        <v>2569</v>
      </c>
      <c r="E576">
        <f>VLOOKUP(A576,Kickstarter!B:Q,15,0)</f>
        <v>30.95</v>
      </c>
    </row>
    <row r="577" spans="1:5" hidden="1" x14ac:dyDescent="0.2">
      <c r="A577" t="s">
        <v>3536</v>
      </c>
      <c r="B577" t="str">
        <f>VLOOKUP(A577,Kickstarter!B:Q,2,0)</f>
        <v>A fast-pace, zany comedy involving six actors performing seven usually untold Grimm Fairy Tales about giants, witches, demons and more!</v>
      </c>
      <c r="C577">
        <f>VLOOKUP(A577,Kickstarter!B:Q,3,0)</f>
        <v>675</v>
      </c>
      <c r="D577">
        <f>VLOOKUP(A577,Kickstarter!B:Q,4,0)</f>
        <v>1218</v>
      </c>
      <c r="E577">
        <f>VLOOKUP(A577,Kickstarter!B:Q,15,0)</f>
        <v>43.5</v>
      </c>
    </row>
    <row r="578" spans="1:5" hidden="1" x14ac:dyDescent="0.2">
      <c r="A578" t="s">
        <v>3535</v>
      </c>
      <c r="B578" t="str">
        <f>VLOOKUP(A578,Kickstarter!B:Q,2,0)</f>
        <v>"Inteligent, Inspired and Inimitable" Nottingham's leading two man improv show is heading to Dave's Leicester Comedy Festival.</v>
      </c>
      <c r="C578">
        <f>VLOOKUP(A578,Kickstarter!B:Q,3,0)</f>
        <v>150</v>
      </c>
      <c r="D578">
        <f>VLOOKUP(A578,Kickstarter!B:Q,4,0)</f>
        <v>230</v>
      </c>
      <c r="E578">
        <f>VLOOKUP(A578,Kickstarter!B:Q,15,0)</f>
        <v>13.53</v>
      </c>
    </row>
    <row r="579" spans="1:5" hidden="1" x14ac:dyDescent="0.2">
      <c r="A579" t="s">
        <v>3534</v>
      </c>
      <c r="B579" t="str">
        <f>VLOOKUP(A579,Kickstarter!B:Q,2,0)</f>
        <v>On the 60th anniversary of Twelve Angry Men, 12 female writers create 12 short pieces about what makes them angry.</v>
      </c>
      <c r="C579">
        <f>VLOOKUP(A579,Kickstarter!B:Q,3,0)</f>
        <v>2000</v>
      </c>
      <c r="D579">
        <f>VLOOKUP(A579,Kickstarter!B:Q,4,0)</f>
        <v>2063</v>
      </c>
      <c r="E579">
        <f>VLOOKUP(A579,Kickstarter!B:Q,15,0)</f>
        <v>44.85</v>
      </c>
    </row>
    <row r="580" spans="1:5" hidden="1" x14ac:dyDescent="0.2">
      <c r="A580" t="s">
        <v>3533</v>
      </c>
      <c r="B580" t="str">
        <f>VLOOKUP(A580,Kickstarter!B:Q,2,0)</f>
        <v>A Theatrical Prequel to Hell's Rebels, the current Pathfinder Adventure Path from Paizo Publishing</v>
      </c>
      <c r="C580">
        <f>VLOOKUP(A580,Kickstarter!B:Q,3,0)</f>
        <v>5000</v>
      </c>
      <c r="D580">
        <f>VLOOKUP(A580,Kickstarter!B:Q,4,0)</f>
        <v>7810</v>
      </c>
      <c r="E580">
        <f>VLOOKUP(A580,Kickstarter!B:Q,15,0)</f>
        <v>38.28</v>
      </c>
    </row>
    <row r="581" spans="1:5" hidden="1" x14ac:dyDescent="0.2">
      <c r="A581" t="s">
        <v>3532</v>
      </c>
      <c r="B581" t="str">
        <f>VLOOKUP(A581,Kickstarter!B:Q,2,0)</f>
        <v>Two shows! (we're feeling particularly ambitious). Help us produce Eurydice and The Effect of Gamma Rays on Man-in-the-Moon Marigolds!</v>
      </c>
      <c r="C581">
        <f>VLOOKUP(A581,Kickstarter!B:Q,3,0)</f>
        <v>500</v>
      </c>
      <c r="D581">
        <f>VLOOKUP(A581,Kickstarter!B:Q,4,0)</f>
        <v>631</v>
      </c>
      <c r="E581">
        <f>VLOOKUP(A581,Kickstarter!B:Q,15,0)</f>
        <v>78.88</v>
      </c>
    </row>
    <row r="582" spans="1:5" hidden="1" x14ac:dyDescent="0.2">
      <c r="A582" t="s">
        <v>3531</v>
      </c>
      <c r="B582" t="str">
        <f>VLOOKUP(A582,Kickstarter!B:Q,2,0)</f>
        <v>Our goal: To produce a stirring one-woman show historically based on African-American womenâ€™s experiences, struggles, and journeys.</v>
      </c>
      <c r="C582">
        <f>VLOOKUP(A582,Kickstarter!B:Q,3,0)</f>
        <v>960</v>
      </c>
      <c r="D582">
        <f>VLOOKUP(A582,Kickstarter!B:Q,4,0)</f>
        <v>1142</v>
      </c>
      <c r="E582">
        <f>VLOOKUP(A582,Kickstarter!B:Q,15,0)</f>
        <v>42.3</v>
      </c>
    </row>
    <row r="583" spans="1:5" hidden="1" x14ac:dyDescent="0.2">
      <c r="A583" t="s">
        <v>3530</v>
      </c>
      <c r="B583" t="str">
        <f>VLOOKUP(A583,Kickstarter!B:Q,2,0)</f>
        <v>A political comedy for a crazy election year</v>
      </c>
      <c r="C583">
        <f>VLOOKUP(A583,Kickstarter!B:Q,3,0)</f>
        <v>1000</v>
      </c>
      <c r="D583">
        <f>VLOOKUP(A583,Kickstarter!B:Q,4,0)</f>
        <v>1280</v>
      </c>
      <c r="E583">
        <f>VLOOKUP(A583,Kickstarter!B:Q,15,0)</f>
        <v>49.23</v>
      </c>
    </row>
    <row r="584" spans="1:5" hidden="1" x14ac:dyDescent="0.2">
      <c r="A584" t="s">
        <v>3529</v>
      </c>
      <c r="B584" t="str">
        <f>VLOOKUP(A584,Kickstarter!B:Q,2,0)</f>
        <v>â€œFar From Fictionâ€ is a powerful play, written by Sally Willis, offering insights into a new understanding of  female psychology.</v>
      </c>
      <c r="C584">
        <f>VLOOKUP(A584,Kickstarter!B:Q,3,0)</f>
        <v>2750</v>
      </c>
      <c r="D584">
        <f>VLOOKUP(A584,Kickstarter!B:Q,4,0)</f>
        <v>2750</v>
      </c>
      <c r="E584">
        <f>VLOOKUP(A584,Kickstarter!B:Q,15,0)</f>
        <v>125</v>
      </c>
    </row>
    <row r="585" spans="1:5" hidden="1" x14ac:dyDescent="0.2">
      <c r="A585" t="s">
        <v>3528</v>
      </c>
      <c r="B585" t="str">
        <f>VLOOKUP(A585,Kickstarter!B:Q,2,0)</f>
        <v>Partners w/the Black Arts &amp; Cultural Center; we use theatre to EDUCATE &amp; EMPOWER through diverse expressions of the human experience.</v>
      </c>
      <c r="C585">
        <f>VLOOKUP(A585,Kickstarter!B:Q,3,0)</f>
        <v>500</v>
      </c>
      <c r="D585">
        <f>VLOOKUP(A585,Kickstarter!B:Q,4,0)</f>
        <v>660</v>
      </c>
      <c r="E585">
        <f>VLOOKUP(A585,Kickstarter!B:Q,15,0)</f>
        <v>36.67</v>
      </c>
    </row>
    <row r="586" spans="1:5" hidden="1" x14ac:dyDescent="0.2">
      <c r="A586" t="s">
        <v>3527</v>
      </c>
      <c r="B586" t="str">
        <f>VLOOKUP(A586,Kickstarter!B:Q,2,0)</f>
        <v>pluck. productions present their first four-week run - the world premiere of David K. Barnes' BIRTHDAY SUIT at the Old Red Lion.</v>
      </c>
      <c r="C586">
        <f>VLOOKUP(A586,Kickstarter!B:Q,3,0)</f>
        <v>1650</v>
      </c>
      <c r="D586">
        <f>VLOOKUP(A586,Kickstarter!B:Q,4,0)</f>
        <v>1669</v>
      </c>
      <c r="E586">
        <f>VLOOKUP(A586,Kickstarter!B:Q,15,0)</f>
        <v>45.11</v>
      </c>
    </row>
    <row r="587" spans="1:5" hidden="1" x14ac:dyDescent="0.2">
      <c r="A587" t="s">
        <v>3526</v>
      </c>
      <c r="B587" t="str">
        <f>VLOOKUP(A587,Kickstarter!B:Q,2,0)</f>
        <v>A 'tasty' new drama ~"Booker T Washington of Tuskegee, Alabama, dined with the President (Roosevelt) last evening."~ the White House.</v>
      </c>
      <c r="C587">
        <f>VLOOKUP(A587,Kickstarter!B:Q,3,0)</f>
        <v>6000</v>
      </c>
      <c r="D587">
        <f>VLOOKUP(A587,Kickstarter!B:Q,4,0)</f>
        <v>7015</v>
      </c>
      <c r="E587">
        <f>VLOOKUP(A587,Kickstarter!B:Q,15,0)</f>
        <v>81.569999999999993</v>
      </c>
    </row>
    <row r="588" spans="1:5" hidden="1" x14ac:dyDescent="0.2">
      <c r="A588" t="s">
        <v>3525</v>
      </c>
      <c r="B588" t="str">
        <f>VLOOKUP(A588,Kickstarter!B:Q,2,0)</f>
        <v>By day we perform Acts of Kindness, by night we perform free theater, all sustained by the love of our neighbors, not ticket prices.</v>
      </c>
      <c r="C588">
        <f>VLOOKUP(A588,Kickstarter!B:Q,3,0)</f>
        <v>3300</v>
      </c>
      <c r="D588">
        <f>VLOOKUP(A588,Kickstarter!B:Q,4,0)</f>
        <v>3366</v>
      </c>
      <c r="E588">
        <f>VLOOKUP(A588,Kickstarter!B:Q,15,0)</f>
        <v>99</v>
      </c>
    </row>
    <row r="589" spans="1:5" hidden="1" x14ac:dyDescent="0.2">
      <c r="A589" t="s">
        <v>3524</v>
      </c>
      <c r="B589" t="str">
        <f>VLOOKUP(A589,Kickstarter!B:Q,2,0)</f>
        <v>The Attic interns present Tennessee Williams's "Talk to Me Like the Rain and Let Me Listen" performing at The Flea Theater!</v>
      </c>
      <c r="C589">
        <f>VLOOKUP(A589,Kickstarter!B:Q,3,0)</f>
        <v>500</v>
      </c>
      <c r="D589">
        <f>VLOOKUP(A589,Kickstarter!B:Q,4,0)</f>
        <v>530</v>
      </c>
      <c r="E589">
        <f>VLOOKUP(A589,Kickstarter!B:Q,15,0)</f>
        <v>75.709999999999994</v>
      </c>
    </row>
    <row r="590" spans="1:5" hidden="1" x14ac:dyDescent="0.2">
      <c r="A590" t="s">
        <v>3523</v>
      </c>
      <c r="B590" t="str">
        <f>VLOOKUP(A590,Kickstarter!B:Q,2,0)</f>
        <v>A West Texas matriarch is enraged by the news that her gay grandson has been the victim of a hate crime committed by his own father.</v>
      </c>
      <c r="C590">
        <f>VLOOKUP(A590,Kickstarter!B:Q,3,0)</f>
        <v>10000</v>
      </c>
      <c r="D590">
        <f>VLOOKUP(A590,Kickstarter!B:Q,4,0)</f>
        <v>10156</v>
      </c>
      <c r="E590">
        <f>VLOOKUP(A590,Kickstarter!B:Q,15,0)</f>
        <v>137.24</v>
      </c>
    </row>
    <row r="591" spans="1:5" hidden="1" x14ac:dyDescent="0.2">
      <c r="A591" t="s">
        <v>3522</v>
      </c>
      <c r="B591" t="str">
        <f>VLOOKUP(A591,Kickstarter!B:Q,2,0)</f>
        <v>An old play about our world. Set in 1970s England, Magnificence is a gut-wrenching story of radicalisation, idealism and pity.</v>
      </c>
      <c r="C591">
        <f>VLOOKUP(A591,Kickstarter!B:Q,3,0)</f>
        <v>4000</v>
      </c>
      <c r="D591">
        <f>VLOOKUP(A591,Kickstarter!B:Q,4,0)</f>
        <v>4546</v>
      </c>
      <c r="E591">
        <f>VLOOKUP(A591,Kickstarter!B:Q,15,0)</f>
        <v>56.83</v>
      </c>
    </row>
    <row r="592" spans="1:5" hidden="1" x14ac:dyDescent="0.2">
      <c r="A592" t="s">
        <v>3521</v>
      </c>
      <c r="B592" t="str">
        <f>VLOOKUP(A592,Kickstarter!B:Q,2,0)</f>
        <v>New show with 2 performers and an original score, bringing the true story of this forgotten WW1 heroine to audiences in the southwest.</v>
      </c>
      <c r="C592">
        <f>VLOOKUP(A592,Kickstarter!B:Q,3,0)</f>
        <v>1395</v>
      </c>
      <c r="D592">
        <f>VLOOKUP(A592,Kickstarter!B:Q,4,0)</f>
        <v>1395</v>
      </c>
      <c r="E592">
        <f>VLOOKUP(A592,Kickstarter!B:Q,15,0)</f>
        <v>41.03</v>
      </c>
    </row>
    <row r="593" spans="1:5" hidden="1" x14ac:dyDescent="0.2">
      <c r="A593" t="s">
        <v>3520</v>
      </c>
      <c r="B593" t="str">
        <f>VLOOKUP(A593,Kickstarter!B:Q,2,0)</f>
        <v>A professionally directed/acted workshop &amp; reading for a new play depicting sexual addiction and its crippling effect on relationships.</v>
      </c>
      <c r="C593">
        <f>VLOOKUP(A593,Kickstarter!B:Q,3,0)</f>
        <v>350</v>
      </c>
      <c r="D593">
        <f>VLOOKUP(A593,Kickstarter!B:Q,4,0)</f>
        <v>593</v>
      </c>
      <c r="E593">
        <f>VLOOKUP(A593,Kickstarter!B:Q,15,0)</f>
        <v>45.62</v>
      </c>
    </row>
    <row r="594" spans="1:5" hidden="1" x14ac:dyDescent="0.2">
      <c r="A594" t="s">
        <v>3519</v>
      </c>
      <c r="B594" t="str">
        <f>VLOOKUP(A594,Kickstarter!B:Q,2,0)</f>
        <v>Help us to bring "Protocols" at the 2015 Camden Fringe. The most controversial play of the year.</v>
      </c>
      <c r="C594">
        <f>VLOOKUP(A594,Kickstarter!B:Q,3,0)</f>
        <v>2000</v>
      </c>
      <c r="D594">
        <f>VLOOKUP(A594,Kickstarter!B:Q,4,0)</f>
        <v>2015</v>
      </c>
      <c r="E594">
        <f>VLOOKUP(A594,Kickstarter!B:Q,15,0)</f>
        <v>95.95</v>
      </c>
    </row>
    <row r="595" spans="1:5" hidden="1" x14ac:dyDescent="0.2">
      <c r="A595" t="s">
        <v>3518</v>
      </c>
      <c r="B595" t="str">
        <f>VLOOKUP(A595,Kickstarter!B:Q,2,0)</f>
        <v>Bookstory is a tiny puppet musical with some very big ideas that tells the story of the story in the digital age</v>
      </c>
      <c r="C595">
        <f>VLOOKUP(A595,Kickstarter!B:Q,3,0)</f>
        <v>2000</v>
      </c>
      <c r="D595">
        <f>VLOOKUP(A595,Kickstarter!B:Q,4,0)</f>
        <v>2027</v>
      </c>
      <c r="E595">
        <f>VLOOKUP(A595,Kickstarter!B:Q,15,0)</f>
        <v>72.39</v>
      </c>
    </row>
    <row r="596" spans="1:5" hidden="1" x14ac:dyDescent="0.2">
      <c r="A596" t="s">
        <v>3517</v>
      </c>
      <c r="B596" t="str">
        <f>VLOOKUP(A596,Kickstarter!B:Q,2,0)</f>
        <v>One play.  Two theaters.  See the story from both sides and then decide for yourself - who are the BEASTS OF BAVERLY GROVE?</v>
      </c>
      <c r="C596">
        <f>VLOOKUP(A596,Kickstarter!B:Q,3,0)</f>
        <v>1500</v>
      </c>
      <c r="D596">
        <f>VLOOKUP(A596,Kickstarter!B:Q,4,0)</f>
        <v>1650.69</v>
      </c>
      <c r="E596">
        <f>VLOOKUP(A596,Kickstarter!B:Q,15,0)</f>
        <v>50.02</v>
      </c>
    </row>
    <row r="597" spans="1:5" hidden="1" x14ac:dyDescent="0.2">
      <c r="A597" t="s">
        <v>3516</v>
      </c>
      <c r="B597" t="str">
        <f>VLOOKUP(A597,Kickstarter!B:Q,2,0)</f>
        <v>Support an outstanding cast of actors to take on a professional production of a masterpiece of modern theatre</v>
      </c>
      <c r="C597">
        <f>VLOOKUP(A597,Kickstarter!B:Q,3,0)</f>
        <v>4000</v>
      </c>
      <c r="D597">
        <f>VLOOKUP(A597,Kickstarter!B:Q,4,0)</f>
        <v>4000</v>
      </c>
      <c r="E597">
        <f>VLOOKUP(A597,Kickstarter!B:Q,15,0)</f>
        <v>307.69</v>
      </c>
    </row>
    <row r="598" spans="1:5" hidden="1" x14ac:dyDescent="0.2">
      <c r="A598" t="s">
        <v>3515</v>
      </c>
      <c r="B598" t="str">
        <f>VLOOKUP(A598,Kickstarter!B:Q,2,0)</f>
        <v>A new play about a lesser known yet pivotal event in American history, about a group of WWI Veterans fighting for their rights.</v>
      </c>
      <c r="C598">
        <f>VLOOKUP(A598,Kickstarter!B:Q,3,0)</f>
        <v>2500</v>
      </c>
      <c r="D598">
        <f>VLOOKUP(A598,Kickstarter!B:Q,4,0)</f>
        <v>2500</v>
      </c>
      <c r="E598">
        <f>VLOOKUP(A598,Kickstarter!B:Q,15,0)</f>
        <v>227.27</v>
      </c>
    </row>
    <row r="599" spans="1:5" hidden="1" x14ac:dyDescent="0.2">
      <c r="A599" t="s">
        <v>3514</v>
      </c>
      <c r="B599" t="str">
        <f>VLOOKUP(A599,Kickstarter!B:Q,2,0)</f>
        <v>We are casting an all-inclusive production of Shakespeare's Twelfth Night in a non-traditional performance space.</v>
      </c>
      <c r="C599">
        <f>VLOOKUP(A599,Kickstarter!B:Q,3,0)</f>
        <v>3000</v>
      </c>
      <c r="D599">
        <f>VLOOKUP(A599,Kickstarter!B:Q,4,0)</f>
        <v>3080</v>
      </c>
      <c r="E599">
        <f>VLOOKUP(A599,Kickstarter!B:Q,15,0)</f>
        <v>66.959999999999994</v>
      </c>
    </row>
    <row r="600" spans="1:5" hidden="1" x14ac:dyDescent="0.2">
      <c r="A600" t="s">
        <v>3513</v>
      </c>
      <c r="B600" t="str">
        <f>VLOOKUP(A600,Kickstarter!B:Q,2,0)</f>
        <v>My play "In the Hour Before the Bars Open" has won an award from KCACTF, but I need to present the play in Georgia to receive it!</v>
      </c>
      <c r="C600">
        <f>VLOOKUP(A600,Kickstarter!B:Q,3,0)</f>
        <v>500</v>
      </c>
      <c r="D600">
        <f>VLOOKUP(A600,Kickstarter!B:Q,4,0)</f>
        <v>550</v>
      </c>
      <c r="E600">
        <f>VLOOKUP(A600,Kickstarter!B:Q,15,0)</f>
        <v>55</v>
      </c>
    </row>
    <row r="601" spans="1:5" hidden="1" x14ac:dyDescent="0.2">
      <c r="A601" t="s">
        <v>3512</v>
      </c>
      <c r="B601" t="str">
        <f>VLOOKUP(A601,Kickstarter!B:Q,2,0)</f>
        <v>Brazos Valley TROUPE is taking an original work, Truth AND Consequences, to the Texas Nonprofit Theaters 2014 Youth Conference</v>
      </c>
      <c r="C601">
        <f>VLOOKUP(A601,Kickstarter!B:Q,3,0)</f>
        <v>2800</v>
      </c>
      <c r="D601">
        <f>VLOOKUP(A601,Kickstarter!B:Q,4,0)</f>
        <v>3315</v>
      </c>
      <c r="E601">
        <f>VLOOKUP(A601,Kickstarter!B:Q,15,0)</f>
        <v>75.34</v>
      </c>
    </row>
    <row r="602" spans="1:5" hidden="1" x14ac:dyDescent="0.2">
      <c r="A602" t="s">
        <v>3511</v>
      </c>
      <c r="B602" t="str">
        <f>VLOOKUP(A602,Kickstarter!B:Q,2,0)</f>
        <v>We're making a hard hitting, innovative play which will open your eyes to what mental illness is like in the mind of the sufferer.</v>
      </c>
      <c r="C602">
        <f>VLOOKUP(A602,Kickstarter!B:Q,3,0)</f>
        <v>1000</v>
      </c>
      <c r="D602">
        <f>VLOOKUP(A602,Kickstarter!B:Q,4,0)</f>
        <v>1000</v>
      </c>
      <c r="E602">
        <f>VLOOKUP(A602,Kickstarter!B:Q,15,0)</f>
        <v>58.82</v>
      </c>
    </row>
    <row r="603" spans="1:5" hidden="1" x14ac:dyDescent="0.2">
      <c r="A603" t="s">
        <v>3510</v>
      </c>
      <c r="B603" t="str">
        <f>VLOOKUP(A603,Kickstarter!B:Q,2,0)</f>
        <v>The world premiere of the first full-length play by Eve Leigh, at the intimate Finborough Theatre in London.</v>
      </c>
      <c r="C603">
        <f>VLOOKUP(A603,Kickstarter!B:Q,3,0)</f>
        <v>1500</v>
      </c>
      <c r="D603">
        <f>VLOOKUP(A603,Kickstarter!B:Q,4,0)</f>
        <v>1518</v>
      </c>
      <c r="E603">
        <f>VLOOKUP(A603,Kickstarter!B:Q,15,0)</f>
        <v>79.89</v>
      </c>
    </row>
    <row r="604" spans="1:5" hidden="1" x14ac:dyDescent="0.2">
      <c r="A604" t="s">
        <v>3509</v>
      </c>
      <c r="B604" t="str">
        <f>VLOOKUP(A604,Kickstarter!B:Q,2,0)</f>
        <v>The Uncommon Loons return with Much Ado for a 2nd production of Shakespeare in Minnesota's Nature on the banks of the Mississippi!</v>
      </c>
      <c r="C604">
        <f>VLOOKUP(A604,Kickstarter!B:Q,3,0)</f>
        <v>900</v>
      </c>
      <c r="D604">
        <f>VLOOKUP(A604,Kickstarter!B:Q,4,0)</f>
        <v>905</v>
      </c>
      <c r="E604">
        <f>VLOOKUP(A604,Kickstarter!B:Q,15,0)</f>
        <v>60.33</v>
      </c>
    </row>
    <row r="605" spans="1:5" hidden="1" x14ac:dyDescent="0.2">
      <c r="A605" t="s">
        <v>3508</v>
      </c>
      <c r="B605" t="str">
        <f>VLOOKUP(A605,Kickstarter!B:Q,2,0)</f>
        <v>PL@Y is an original comedic fantasy spectacle inspired by the original music of the Amboys and classic rabbit-hole fiction archetypes</v>
      </c>
      <c r="C605">
        <f>VLOOKUP(A605,Kickstarter!B:Q,3,0)</f>
        <v>3000</v>
      </c>
      <c r="D605">
        <f>VLOOKUP(A605,Kickstarter!B:Q,4,0)</f>
        <v>3190</v>
      </c>
      <c r="E605">
        <f>VLOOKUP(A605,Kickstarter!B:Q,15,0)</f>
        <v>96.67</v>
      </c>
    </row>
    <row r="606" spans="1:5" hidden="1" x14ac:dyDescent="0.2">
      <c r="A606" t="s">
        <v>3507</v>
      </c>
      <c r="B606" t="str">
        <f>VLOOKUP(A606,Kickstarter!B:Q,2,0)</f>
        <v>Roll The Dice Theatre Company revolves around taking risks in the game of life vicariously through beloved childhood games.</v>
      </c>
      <c r="C606">
        <f>VLOOKUP(A606,Kickstarter!B:Q,3,0)</f>
        <v>100</v>
      </c>
      <c r="D606">
        <f>VLOOKUP(A606,Kickstarter!B:Q,4,0)</f>
        <v>180</v>
      </c>
      <c r="E606">
        <f>VLOOKUP(A606,Kickstarter!B:Q,15,0)</f>
        <v>12</v>
      </c>
    </row>
    <row r="607" spans="1:5" hidden="1" x14ac:dyDescent="0.2">
      <c r="A607" t="s">
        <v>3506</v>
      </c>
      <c r="B607" t="str">
        <f>VLOOKUP(A607,Kickstarter!B:Q,2,0)</f>
        <v>Please help our troupe bring our first project from planning to reality! Join us on one exciting ride!</v>
      </c>
      <c r="C607">
        <f>VLOOKUP(A607,Kickstarter!B:Q,3,0)</f>
        <v>10000</v>
      </c>
      <c r="D607">
        <f>VLOOKUP(A607,Kickstarter!B:Q,4,0)</f>
        <v>10440</v>
      </c>
      <c r="E607">
        <f>VLOOKUP(A607,Kickstarter!B:Q,15,0)</f>
        <v>145</v>
      </c>
    </row>
    <row r="608" spans="1:5" hidden="1" x14ac:dyDescent="0.2">
      <c r="A608" t="s">
        <v>3505</v>
      </c>
      <c r="B608" t="str">
        <f>VLOOKUP(A608,Kickstarter!B:Q,2,0)</f>
        <v>The Secret is a historical drama about a lawyer who worked for the Spanish Inquisition &amp; crossed the Atlantic with Menendez in 1565.</v>
      </c>
      <c r="C608">
        <f>VLOOKUP(A608,Kickstarter!B:Q,3,0)</f>
        <v>3000</v>
      </c>
      <c r="D608">
        <f>VLOOKUP(A608,Kickstarter!B:Q,4,0)</f>
        <v>3045</v>
      </c>
      <c r="E608">
        <f>VLOOKUP(A608,Kickstarter!B:Q,15,0)</f>
        <v>105</v>
      </c>
    </row>
    <row r="609" spans="1:5" hidden="1" x14ac:dyDescent="0.2">
      <c r="A609" t="s">
        <v>3504</v>
      </c>
      <c r="B609" t="str">
        <f>VLOOKUP(A609,Kickstarter!B:Q,2,0)</f>
        <v>Four myths.
Four writers.
Four new takes.
The Four Disgracers comes to the stage to launch a new theatre group, Ixion.</v>
      </c>
      <c r="C609">
        <f>VLOOKUP(A609,Kickstarter!B:Q,3,0)</f>
        <v>2500</v>
      </c>
      <c r="D609">
        <f>VLOOKUP(A609,Kickstarter!B:Q,4,0)</f>
        <v>2594</v>
      </c>
      <c r="E609">
        <f>VLOOKUP(A609,Kickstarter!B:Q,15,0)</f>
        <v>66.510000000000005</v>
      </c>
    </row>
    <row r="610" spans="1:5" hidden="1" x14ac:dyDescent="0.2">
      <c r="A610" t="s">
        <v>3503</v>
      </c>
      <c r="B610" t="str">
        <f>VLOOKUP(A610,Kickstarter!B:Q,2,0)</f>
        <v>The Sterling Lion Theater Company is a non-profit theater group established for the benefit of the Connecticut lower Naugatuck Valley.</v>
      </c>
      <c r="C610">
        <f>VLOOKUP(A610,Kickstarter!B:Q,3,0)</f>
        <v>1000</v>
      </c>
      <c r="D610">
        <f>VLOOKUP(A610,Kickstarter!B:Q,4,0)</f>
        <v>1000</v>
      </c>
      <c r="E610">
        <f>VLOOKUP(A610,Kickstarter!B:Q,15,0)</f>
        <v>125</v>
      </c>
    </row>
    <row r="611" spans="1:5" hidden="1" x14ac:dyDescent="0.2">
      <c r="A611" t="s">
        <v>3502</v>
      </c>
      <c r="B611" t="str">
        <f>VLOOKUP(A611,Kickstarter!B:Q,2,0)</f>
        <v>A group of Sicilian immigrants in New York struggle to deal with conflict from both within the family and from without.</v>
      </c>
      <c r="C611">
        <f>VLOOKUP(A611,Kickstarter!B:Q,3,0)</f>
        <v>2500</v>
      </c>
      <c r="D611">
        <f>VLOOKUP(A611,Kickstarter!B:Q,4,0)</f>
        <v>2689</v>
      </c>
      <c r="E611">
        <f>VLOOKUP(A611,Kickstarter!B:Q,15,0)</f>
        <v>70.760000000000005</v>
      </c>
    </row>
    <row r="612" spans="1:5" hidden="1" x14ac:dyDescent="0.2">
      <c r="A612" t="s">
        <v>3501</v>
      </c>
      <c r="B612" t="str">
        <f>VLOOKUP(A612,Kickstarter!B:Q,2,0)</f>
        <v>Dickhead is a play about one man's struggle with the dicks in his head. If you want to know more stop being a twat and put out...please</v>
      </c>
      <c r="C612">
        <f>VLOOKUP(A612,Kickstarter!B:Q,3,0)</f>
        <v>4000</v>
      </c>
      <c r="D612">
        <f>VLOOKUP(A612,Kickstarter!B:Q,4,0)</f>
        <v>4216</v>
      </c>
      <c r="E612">
        <f>VLOOKUP(A612,Kickstarter!B:Q,15,0)</f>
        <v>136</v>
      </c>
    </row>
    <row r="613" spans="1:5" hidden="1" x14ac:dyDescent="0.2">
      <c r="A613" t="s">
        <v>3500</v>
      </c>
      <c r="B613" t="str">
        <f>VLOOKUP(A613,Kickstarter!B:Q,2,0)</f>
        <v>'Pig' by Alex Oates is an urgent and dark comedy with live music that discusses the vital issue of the state of our police force.</v>
      </c>
      <c r="C613">
        <f>VLOOKUP(A613,Kickstarter!B:Q,3,0)</f>
        <v>1500</v>
      </c>
      <c r="D613">
        <f>VLOOKUP(A613,Kickstarter!B:Q,4,0)</f>
        <v>1510</v>
      </c>
      <c r="E613">
        <f>VLOOKUP(A613,Kickstarter!B:Q,15,0)</f>
        <v>35.950000000000003</v>
      </c>
    </row>
    <row r="614" spans="1:5" hidden="1" x14ac:dyDescent="0.2">
      <c r="A614" t="s">
        <v>3499</v>
      </c>
      <c r="B614" t="str">
        <f>VLOOKUP(A614,Kickstarter!B:Q,2,0)</f>
        <v>A minimalist, post-modern production of the classic play, performed and produced by aspiring theater undergraduates at UMass Amherst.</v>
      </c>
      <c r="C614">
        <f>VLOOKUP(A614,Kickstarter!B:Q,3,0)</f>
        <v>1000</v>
      </c>
      <c r="D614">
        <f>VLOOKUP(A614,Kickstarter!B:Q,4,0)</f>
        <v>1063</v>
      </c>
      <c r="E614">
        <f>VLOOKUP(A614,Kickstarter!B:Q,15,0)</f>
        <v>25.31</v>
      </c>
    </row>
    <row r="615" spans="1:5" hidden="1" x14ac:dyDescent="0.2">
      <c r="A615" t="s">
        <v>3498</v>
      </c>
      <c r="B615" t="str">
        <f>VLOOKUP(A615,Kickstarter!B:Q,2,0)</f>
        <v>Figure 8 Troupe's debut performance! A stunning piece of theatre written by premier female playwright Maria Irene Fornes.</v>
      </c>
      <c r="C615">
        <f>VLOOKUP(A615,Kickstarter!B:Q,3,0)</f>
        <v>2000</v>
      </c>
      <c r="D615">
        <f>VLOOKUP(A615,Kickstarter!B:Q,4,0)</f>
        <v>2110</v>
      </c>
      <c r="E615">
        <f>VLOOKUP(A615,Kickstarter!B:Q,15,0)</f>
        <v>60.29</v>
      </c>
    </row>
    <row r="616" spans="1:5" hidden="1" x14ac:dyDescent="0.2">
      <c r="A616" t="s">
        <v>3497</v>
      </c>
      <c r="B616" t="str">
        <f>VLOOKUP(A616,Kickstarter!B:Q,2,0)</f>
        <v>This solo show has the power to profoundly impact new mothers and those that love them and to educate &amp; change how we support them.</v>
      </c>
      <c r="C616">
        <f>VLOOKUP(A616,Kickstarter!B:Q,3,0)</f>
        <v>1650</v>
      </c>
      <c r="D616">
        <f>VLOOKUP(A616,Kickstarter!B:Q,4,0)</f>
        <v>1690</v>
      </c>
      <c r="E616">
        <f>VLOOKUP(A616,Kickstarter!B:Q,15,0)</f>
        <v>40.24</v>
      </c>
    </row>
    <row r="617" spans="1:5" hidden="1" x14ac:dyDescent="0.2">
      <c r="A617" t="s">
        <v>3496</v>
      </c>
      <c r="B617" t="str">
        <f>VLOOKUP(A617,Kickstarter!B:Q,2,0)</f>
        <v>We've been invited to the San Diego International Fringe Festival. Can you help us get there? Special performances in SLC and OREM.</v>
      </c>
      <c r="C617">
        <f>VLOOKUP(A617,Kickstarter!B:Q,3,0)</f>
        <v>1551</v>
      </c>
      <c r="D617">
        <f>VLOOKUP(A617,Kickstarter!B:Q,4,0)</f>
        <v>1686</v>
      </c>
      <c r="E617">
        <f>VLOOKUP(A617,Kickstarter!B:Q,15,0)</f>
        <v>34.409999999999997</v>
      </c>
    </row>
    <row r="618" spans="1:5" hidden="1" x14ac:dyDescent="0.2">
      <c r="A618" t="s">
        <v>3495</v>
      </c>
      <c r="B618" t="str">
        <f>VLOOKUP(A618,Kickstarter!B:Q,2,0)</f>
        <v>A one-woman play based on Lizzie Borden who was accused of the brutal hatchet murders of her father and step-mother.  Workshop Oct NYC.</v>
      </c>
      <c r="C618">
        <f>VLOOKUP(A618,Kickstarter!B:Q,3,0)</f>
        <v>3000</v>
      </c>
      <c r="D618">
        <f>VLOOKUP(A618,Kickstarter!B:Q,4,0)</f>
        <v>3732</v>
      </c>
      <c r="E618">
        <f>VLOOKUP(A618,Kickstarter!B:Q,15,0)</f>
        <v>47.85</v>
      </c>
    </row>
    <row r="619" spans="1:5" hidden="1" x14ac:dyDescent="0.2">
      <c r="A619" t="s">
        <v>3494</v>
      </c>
      <c r="B619" t="str">
        <f>VLOOKUP(A619,Kickstarter!B:Q,2,0)</f>
        <v>A one-woman show by Canadian artist Tina Milo. it is a multimedia show about an actress auditioning for a role of a depressed woman.</v>
      </c>
      <c r="C619">
        <f>VLOOKUP(A619,Kickstarter!B:Q,3,0)</f>
        <v>5000</v>
      </c>
      <c r="D619">
        <f>VLOOKUP(A619,Kickstarter!B:Q,4,0)</f>
        <v>5343</v>
      </c>
      <c r="E619">
        <f>VLOOKUP(A619,Kickstarter!B:Q,15,0)</f>
        <v>74.209999999999994</v>
      </c>
    </row>
    <row r="620" spans="1:5" hidden="1" x14ac:dyDescent="0.2">
      <c r="A620" t="s">
        <v>3493</v>
      </c>
      <c r="B620" t="str">
        <f>VLOOKUP(A620,Kickstarter!B:Q,2,0)</f>
        <v>"Special in a Bad Way" is a comedy that questions American Public Schools in their treatment of the so called, 'learning disabled.'</v>
      </c>
      <c r="C620">
        <f>VLOOKUP(A620,Kickstarter!B:Q,3,0)</f>
        <v>400</v>
      </c>
      <c r="D620">
        <f>VLOOKUP(A620,Kickstarter!B:Q,4,0)</f>
        <v>400</v>
      </c>
      <c r="E620">
        <f>VLOOKUP(A620,Kickstarter!B:Q,15,0)</f>
        <v>30.77</v>
      </c>
    </row>
    <row r="621" spans="1:5" hidden="1" x14ac:dyDescent="0.2">
      <c r="A621" t="s">
        <v>521</v>
      </c>
      <c r="B621" t="str">
        <f>VLOOKUP(A621,Kickstarter!B:Q,2,0)</f>
        <v>Tim Arthur's 21st anniversary sell-out production of his 'chilling' and 'sinister' ghostly thriller returns to the Edinburgh Fringe!</v>
      </c>
      <c r="C621">
        <f>VLOOKUP(A621,Kickstarter!B:Q,3,0)</f>
        <v>5000</v>
      </c>
      <c r="D621">
        <f>VLOOKUP(A621,Kickstarter!B:Q,4,0)</f>
        <v>5105</v>
      </c>
      <c r="E621">
        <f>VLOOKUP(A621,Kickstarter!B:Q,15,0)</f>
        <v>150.15</v>
      </c>
    </row>
    <row r="622" spans="1:5" hidden="1" x14ac:dyDescent="0.2">
      <c r="A622" t="s">
        <v>522</v>
      </c>
      <c r="B622" t="str">
        <f>VLOOKUP(A622,Kickstarter!B:Q,2,0)</f>
        <v>The Blind Owl in co-production with Halcyon Theatre will stage "dirty butterfly" a voyeuristic drama by Britain's debbie tucker green.</v>
      </c>
      <c r="C622">
        <f>VLOOKUP(A622,Kickstarter!B:Q,3,0)</f>
        <v>5000</v>
      </c>
      <c r="D622">
        <f>VLOOKUP(A622,Kickstarter!B:Q,4,0)</f>
        <v>5232</v>
      </c>
      <c r="E622">
        <f>VLOOKUP(A622,Kickstarter!B:Q,15,0)</f>
        <v>93.43</v>
      </c>
    </row>
    <row r="623" spans="1:5" hidden="1" x14ac:dyDescent="0.2">
      <c r="A623" t="s">
        <v>523</v>
      </c>
      <c r="B623" t="str">
        <f>VLOOKUP(A623,Kickstarter!B:Q,2,0)</f>
        <v>*** TO MAKE DONATIONS IN THE FUTURE                                   GO TO OUR WEBSITE: www.compassplayers.com ***</v>
      </c>
      <c r="C623">
        <f>VLOOKUP(A623,Kickstarter!B:Q,3,0)</f>
        <v>3000</v>
      </c>
      <c r="D623">
        <f>VLOOKUP(A623,Kickstarter!B:Q,4,0)</f>
        <v>3440</v>
      </c>
      <c r="E623">
        <f>VLOOKUP(A623,Kickstarter!B:Q,15,0)</f>
        <v>110.97</v>
      </c>
    </row>
    <row r="624" spans="1:5" hidden="1" x14ac:dyDescent="0.2">
      <c r="A624" t="s">
        <v>524</v>
      </c>
      <c r="B624" t="str">
        <f>VLOOKUP(A624,Kickstarter!B:Q,2,0)</f>
        <v>The Star on My Heart, an original play based on a survivor of the Terezin concentration camp, with community outreach for all ages.</v>
      </c>
      <c r="C624">
        <f>VLOOKUP(A624,Kickstarter!B:Q,3,0)</f>
        <v>5000</v>
      </c>
      <c r="D624">
        <f>VLOOKUP(A624,Kickstarter!B:Q,4,0)</f>
        <v>6030</v>
      </c>
      <c r="E624">
        <f>VLOOKUP(A624,Kickstarter!B:Q,15,0)</f>
        <v>71.790000000000006</v>
      </c>
    </row>
    <row r="625" spans="1:5" hidden="1" x14ac:dyDescent="0.2">
      <c r="A625" t="s">
        <v>525</v>
      </c>
      <c r="B625" t="str">
        <f>VLOOKUP(A625,Kickstarter!B:Q,2,0)</f>
        <v>Angel on the Corner need YOUR help to raise Â£3,500 to take Zero Down by Sarah Hehir to the Edinburgh Fringe Festival this August!</v>
      </c>
      <c r="C625">
        <f>VLOOKUP(A625,Kickstarter!B:Q,3,0)</f>
        <v>3500</v>
      </c>
      <c r="D625">
        <f>VLOOKUP(A625,Kickstarter!B:Q,4,0)</f>
        <v>3803.55</v>
      </c>
      <c r="E625">
        <f>VLOOKUP(A625,Kickstarter!B:Q,15,0)</f>
        <v>29.26</v>
      </c>
    </row>
    <row r="626" spans="1:5" hidden="1" x14ac:dyDescent="0.2">
      <c r="A626" t="s">
        <v>526</v>
      </c>
      <c r="B626" t="str">
        <f>VLOOKUP(A626,Kickstarter!B:Q,2,0)</f>
        <v>EUPHORIA! is a new play about the decriminalization of drugs, and its profound effect on both the criminals in prison and "The Man."</v>
      </c>
      <c r="C626">
        <f>VLOOKUP(A626,Kickstarter!B:Q,3,0)</f>
        <v>12000</v>
      </c>
      <c r="D626">
        <f>VLOOKUP(A626,Kickstarter!B:Q,4,0)</f>
        <v>12000</v>
      </c>
      <c r="E626">
        <f>VLOOKUP(A626,Kickstarter!B:Q,15,0)</f>
        <v>1000</v>
      </c>
    </row>
    <row r="627" spans="1:5" hidden="1" x14ac:dyDescent="0.2">
      <c r="A627" t="s">
        <v>527</v>
      </c>
      <c r="B627" t="str">
        <f>VLOOKUP(A627,Kickstarter!B:Q,2,0)</f>
        <v>We have a brand new play. We urgently need your help to fund our production, which opens at Theatre503 on August 18th.</v>
      </c>
      <c r="C627">
        <f>VLOOKUP(A627,Kickstarter!B:Q,3,0)</f>
        <v>1500</v>
      </c>
      <c r="D627">
        <f>VLOOKUP(A627,Kickstarter!B:Q,4,0)</f>
        <v>1710</v>
      </c>
      <c r="E627">
        <f>VLOOKUP(A627,Kickstarter!B:Q,15,0)</f>
        <v>74.349999999999994</v>
      </c>
    </row>
    <row r="628" spans="1:5" hidden="1" x14ac:dyDescent="0.2">
      <c r="A628" t="s">
        <v>528</v>
      </c>
      <c r="B628" t="str">
        <f>VLOOKUP(A628,Kickstarter!B:Q,2,0)</f>
        <v>OMEGA KIDS, a new play by Noah Mease, directed by Jay Stull &amp; produced by New Light Theater Project in association with Access Theater.</v>
      </c>
      <c r="C628">
        <f>VLOOKUP(A628,Kickstarter!B:Q,3,0)</f>
        <v>10000</v>
      </c>
      <c r="D628">
        <f>VLOOKUP(A628,Kickstarter!B:Q,4,0)</f>
        <v>10085</v>
      </c>
      <c r="E628">
        <f>VLOOKUP(A628,Kickstarter!B:Q,15,0)</f>
        <v>63.83</v>
      </c>
    </row>
    <row r="629" spans="1:5" hidden="1" x14ac:dyDescent="0.2">
      <c r="A629" t="s">
        <v>529</v>
      </c>
      <c r="B629" t="str">
        <f>VLOOKUP(A629,Kickstarter!B:Q,2,0)</f>
        <v>A Festival Backed Production of a Full-Length Play.</v>
      </c>
      <c r="C629">
        <f>VLOOKUP(A629,Kickstarter!B:Q,3,0)</f>
        <v>1150</v>
      </c>
      <c r="D629">
        <f>VLOOKUP(A629,Kickstarter!B:Q,4,0)</f>
        <v>1330</v>
      </c>
      <c r="E629">
        <f>VLOOKUP(A629,Kickstarter!B:Q,15,0)</f>
        <v>44.33</v>
      </c>
    </row>
    <row r="630" spans="1:5" hidden="1" x14ac:dyDescent="0.2">
      <c r="A630" t="s">
        <v>530</v>
      </c>
      <c r="B630" t="str">
        <f>VLOOKUP(A630,Kickstarter!B:Q,2,0)</f>
        <v>Snowglobe Theatre, a new Montreal company, will be presenting Shakespeare's "Much Ado about Nothing" at Mainline Theatre in January</v>
      </c>
      <c r="C630">
        <f>VLOOKUP(A630,Kickstarter!B:Q,3,0)</f>
        <v>1200</v>
      </c>
      <c r="D630">
        <f>VLOOKUP(A630,Kickstarter!B:Q,4,0)</f>
        <v>1565</v>
      </c>
      <c r="E630">
        <f>VLOOKUP(A630,Kickstarter!B:Q,15,0)</f>
        <v>86.94</v>
      </c>
    </row>
    <row r="631" spans="1:5" hidden="1" x14ac:dyDescent="0.2">
      <c r="A631" t="s">
        <v>531</v>
      </c>
      <c r="B631" t="str">
        <f>VLOOKUP(A631,Kickstarter!B:Q,2,0)</f>
        <v>Corners Grove is a coming-of-age play about leaving home, gender identity and the death of Whitney Houston; will benefit Win NYC.</v>
      </c>
      <c r="C631">
        <f>VLOOKUP(A631,Kickstarter!B:Q,3,0)</f>
        <v>3405</v>
      </c>
      <c r="D631">
        <f>VLOOKUP(A631,Kickstarter!B:Q,4,0)</f>
        <v>3670</v>
      </c>
      <c r="E631">
        <f>VLOOKUP(A631,Kickstarter!B:Q,15,0)</f>
        <v>126.55</v>
      </c>
    </row>
    <row r="632" spans="1:5" hidden="1" x14ac:dyDescent="0.2">
      <c r="A632" t="s">
        <v>532</v>
      </c>
      <c r="B632" t="str">
        <f>VLOOKUP(A632,Kickstarter!B:Q,2,0)</f>
        <v>SYLVIA is a modern romantic comedy about a marriage and a talking dog. Directed by Jeanna Michaels. January 12 through January 29, 2017</v>
      </c>
      <c r="C632">
        <f>VLOOKUP(A632,Kickstarter!B:Q,3,0)</f>
        <v>4000</v>
      </c>
      <c r="D632">
        <f>VLOOKUP(A632,Kickstarter!B:Q,4,0)</f>
        <v>4000</v>
      </c>
      <c r="E632">
        <f>VLOOKUP(A632,Kickstarter!B:Q,15,0)</f>
        <v>129.03</v>
      </c>
    </row>
    <row r="633" spans="1:5" hidden="1" x14ac:dyDescent="0.2">
      <c r="A633" t="s">
        <v>533</v>
      </c>
      <c r="B633" t="str">
        <f>VLOOKUP(A633,Kickstarter!B:Q,2,0)</f>
        <v>A fast paced, comedic play about an anxiety-ridden filmmaker who lies to investors about having Christopher Walken in his film.</v>
      </c>
      <c r="C633">
        <f>VLOOKUP(A633,Kickstarter!B:Q,3,0)</f>
        <v>10000</v>
      </c>
      <c r="D633">
        <f>VLOOKUP(A633,Kickstarter!B:Q,4,0)</f>
        <v>12325</v>
      </c>
      <c r="E633">
        <f>VLOOKUP(A633,Kickstarter!B:Q,15,0)</f>
        <v>71.239999999999995</v>
      </c>
    </row>
    <row r="634" spans="1:5" hidden="1" x14ac:dyDescent="0.2">
      <c r="A634" t="s">
        <v>534</v>
      </c>
      <c r="B634" t="str">
        <f>VLOOKUP(A634,Kickstarter!B:Q,2,0)</f>
        <v>New writing â€¢ Twisty-turny magical realist retro sci-fi â€¢ Human lives â€¢ Storytelling â€¢ The slope our society slips down...</v>
      </c>
      <c r="C634">
        <f>VLOOKUP(A634,Kickstarter!B:Q,3,0)</f>
        <v>2000</v>
      </c>
      <c r="D634">
        <f>VLOOKUP(A634,Kickstarter!B:Q,4,0)</f>
        <v>2004</v>
      </c>
      <c r="E634">
        <f>VLOOKUP(A634,Kickstarter!B:Q,15,0)</f>
        <v>117.88</v>
      </c>
    </row>
    <row r="635" spans="1:5" hidden="1" x14ac:dyDescent="0.2">
      <c r="A635" t="s">
        <v>535</v>
      </c>
      <c r="B635" t="str">
        <f>VLOOKUP(A635,Kickstarter!B:Q,2,0)</f>
        <v>We're a zero-budget, non-profit theatre group based in Oslo and have been invited to perform at a conference in Belgium. Help!</v>
      </c>
      <c r="C635">
        <f>VLOOKUP(A635,Kickstarter!B:Q,3,0)</f>
        <v>15000</v>
      </c>
      <c r="D635">
        <f>VLOOKUP(A635,Kickstarter!B:Q,4,0)</f>
        <v>15700</v>
      </c>
      <c r="E635">
        <f>VLOOKUP(A635,Kickstarter!B:Q,15,0)</f>
        <v>327.08</v>
      </c>
    </row>
    <row r="636" spans="1:5" hidden="1" x14ac:dyDescent="0.2">
      <c r="A636" t="s">
        <v>536</v>
      </c>
      <c r="B636" t="str">
        <f>VLOOKUP(A636,Kickstarter!B:Q,2,0)</f>
        <v>Weâ€™re producing a Northern Brexit sci-fi play for VAULT festival 2017 and we need your help!</v>
      </c>
      <c r="C636">
        <f>VLOOKUP(A636,Kickstarter!B:Q,3,0)</f>
        <v>2000</v>
      </c>
      <c r="D636">
        <f>VLOOKUP(A636,Kickstarter!B:Q,4,0)</f>
        <v>2050</v>
      </c>
      <c r="E636">
        <f>VLOOKUP(A636,Kickstarter!B:Q,15,0)</f>
        <v>34.75</v>
      </c>
    </row>
    <row r="637" spans="1:5" hidden="1" x14ac:dyDescent="0.2">
      <c r="A637" t="s">
        <v>537</v>
      </c>
      <c r="B637" t="str">
        <f>VLOOKUP(A637,Kickstarter!B:Q,2,0)</f>
        <v>A new one-man play by Giles Roberts, shining a different light on the very human cost of war *IDEASTAP UNDERBELLY AWARD WINNER 2015*</v>
      </c>
      <c r="C637">
        <f>VLOOKUP(A637,Kickstarter!B:Q,3,0)</f>
        <v>3300</v>
      </c>
      <c r="D637">
        <f>VLOOKUP(A637,Kickstarter!B:Q,4,0)</f>
        <v>3902.5</v>
      </c>
      <c r="E637">
        <f>VLOOKUP(A637,Kickstarter!B:Q,15,0)</f>
        <v>100.06</v>
      </c>
    </row>
    <row r="638" spans="1:5" hidden="1" x14ac:dyDescent="0.2">
      <c r="A638" t="s">
        <v>538</v>
      </c>
      <c r="B638" t="str">
        <f>VLOOKUP(A638,Kickstarter!B:Q,2,0)</f>
        <v>Transforming bystanders into anti-bullies since 2012 thru inclusive learning environments.  Together we can take back our classrooms.</v>
      </c>
      <c r="C638">
        <f>VLOOKUP(A638,Kickstarter!B:Q,3,0)</f>
        <v>2000</v>
      </c>
      <c r="D638">
        <f>VLOOKUP(A638,Kickstarter!B:Q,4,0)</f>
        <v>2410</v>
      </c>
      <c r="E638">
        <f>VLOOKUP(A638,Kickstarter!B:Q,15,0)</f>
        <v>40.85</v>
      </c>
    </row>
    <row r="639" spans="1:5" hidden="1" x14ac:dyDescent="0.2">
      <c r="A639" t="s">
        <v>539</v>
      </c>
      <c r="B639" t="str">
        <f>VLOOKUP(A639,Kickstarter!B:Q,2,0)</f>
        <v>SOC produces affordable and accessible theatre in the heart of Orange County, CA, and we need your help to match a $5,000 grant!</v>
      </c>
      <c r="C639">
        <f>VLOOKUP(A639,Kickstarter!B:Q,3,0)</f>
        <v>5000</v>
      </c>
      <c r="D639">
        <f>VLOOKUP(A639,Kickstarter!B:Q,4,0)</f>
        <v>15121</v>
      </c>
      <c r="E639">
        <f>VLOOKUP(A639,Kickstarter!B:Q,15,0)</f>
        <v>252.02</v>
      </c>
    </row>
    <row r="640" spans="1:5" hidden="1" x14ac:dyDescent="0.2">
      <c r="A640" t="s">
        <v>540</v>
      </c>
      <c r="B640" t="str">
        <f>VLOOKUP(A640,Kickstarter!B:Q,2,0)</f>
        <v>A brand new show that unites puppetry, live music and storytelling to bring a forgotten English legend back to life!</v>
      </c>
      <c r="C640">
        <f>VLOOKUP(A640,Kickstarter!B:Q,3,0)</f>
        <v>500</v>
      </c>
      <c r="D640">
        <f>VLOOKUP(A640,Kickstarter!B:Q,4,0)</f>
        <v>503.22</v>
      </c>
      <c r="E640">
        <f>VLOOKUP(A640,Kickstarter!B:Q,15,0)</f>
        <v>25.16</v>
      </c>
    </row>
    <row r="641" spans="1:5" hidden="1" x14ac:dyDescent="0.2">
      <c r="A641" t="s">
        <v>3492</v>
      </c>
      <c r="B641" t="str">
        <f>VLOOKUP(A641,Kickstarter!B:Q,2,0)</f>
        <v>We need your help purchasing a stage for our production of the Wizard of Oz! This program is helping children with autism. Thank you!</v>
      </c>
      <c r="C641">
        <f>VLOOKUP(A641,Kickstarter!B:Q,3,0)</f>
        <v>1500</v>
      </c>
      <c r="D641">
        <f>VLOOKUP(A641,Kickstarter!B:Q,4,0)</f>
        <v>1500</v>
      </c>
      <c r="E641">
        <f>VLOOKUP(A641,Kickstarter!B:Q,15,0)</f>
        <v>51.72</v>
      </c>
    </row>
    <row r="642" spans="1:5" hidden="1" x14ac:dyDescent="0.2">
      <c r="A642" t="s">
        <v>3491</v>
      </c>
      <c r="B642" t="str">
        <f>VLOOKUP(A642,Kickstarter!B:Q,2,0)</f>
        <v>We have the Blackbox Fellowship at Boston Playwright's Theatre, now all we need is your support to produce Kevin's new play!</v>
      </c>
      <c r="C642">
        <f>VLOOKUP(A642,Kickstarter!B:Q,3,0)</f>
        <v>3800</v>
      </c>
      <c r="D642">
        <f>VLOOKUP(A642,Kickstarter!B:Q,4,0)</f>
        <v>4000.22</v>
      </c>
      <c r="E642">
        <f>VLOOKUP(A642,Kickstarter!B:Q,15,0)</f>
        <v>114.29</v>
      </c>
    </row>
    <row r="643" spans="1:5" hidden="1" x14ac:dyDescent="0.2">
      <c r="A643" t="s">
        <v>3490</v>
      </c>
      <c r="B643" t="str">
        <f>VLOOKUP(A643,Kickstarter!B:Q,2,0)</f>
        <v>Shakespeare Company at UCLA presents The Tempest under the stars in the Fowler Museum Amphitheater. Bring your blankets and enjoy!</v>
      </c>
      <c r="C643">
        <f>VLOOKUP(A643,Kickstarter!B:Q,3,0)</f>
        <v>500</v>
      </c>
      <c r="D643">
        <f>VLOOKUP(A643,Kickstarter!B:Q,4,0)</f>
        <v>791</v>
      </c>
      <c r="E643">
        <f>VLOOKUP(A643,Kickstarter!B:Q,15,0)</f>
        <v>79.099999999999994</v>
      </c>
    </row>
    <row r="644" spans="1:5" hidden="1" x14ac:dyDescent="0.2">
      <c r="A644" t="s">
        <v>3489</v>
      </c>
      <c r="B644" t="str">
        <f>VLOOKUP(A644,Kickstarter!B:Q,2,0)</f>
        <v>The 2016 Resident class is producing a family play about one kid's quest to fly. Help us inspire the next generation of theatre lovers!</v>
      </c>
      <c r="C644">
        <f>VLOOKUP(A644,Kickstarter!B:Q,3,0)</f>
        <v>1000</v>
      </c>
      <c r="D644">
        <f>VLOOKUP(A644,Kickstarter!B:Q,4,0)</f>
        <v>1275</v>
      </c>
      <c r="E644">
        <f>VLOOKUP(A644,Kickstarter!B:Q,15,0)</f>
        <v>47.22</v>
      </c>
    </row>
    <row r="645" spans="1:5" hidden="1" x14ac:dyDescent="0.2">
      <c r="A645" t="s">
        <v>3488</v>
      </c>
      <c r="B645" t="str">
        <f>VLOOKUP(A645,Kickstarter!B:Q,2,0)</f>
        <v>A brilliant play by Will Eno. An exciting, young theatre company. A production that promises to wow. You wouldn't want to miss it.</v>
      </c>
      <c r="C645">
        <f>VLOOKUP(A645,Kickstarter!B:Q,3,0)</f>
        <v>5000</v>
      </c>
      <c r="D645">
        <f>VLOOKUP(A645,Kickstarter!B:Q,4,0)</f>
        <v>5635</v>
      </c>
      <c r="E645">
        <f>VLOOKUP(A645,Kickstarter!B:Q,15,0)</f>
        <v>78.260000000000005</v>
      </c>
    </row>
    <row r="646" spans="1:5" hidden="1" x14ac:dyDescent="0.2">
      <c r="A646" t="s">
        <v>3487</v>
      </c>
      <c r="B646" t="str">
        <f>VLOOKUP(A646,Kickstarter!B:Q,2,0)</f>
        <v>GTP has been protected financially by The Director since 2012. Now it's time for the community. Do you want GTP? Are we worth it?</v>
      </c>
      <c r="C646">
        <f>VLOOKUP(A646,Kickstarter!B:Q,3,0)</f>
        <v>3000</v>
      </c>
      <c r="D646">
        <f>VLOOKUP(A646,Kickstarter!B:Q,4,0)</f>
        <v>3636</v>
      </c>
      <c r="E646">
        <f>VLOOKUP(A646,Kickstarter!B:Q,15,0)</f>
        <v>125.38</v>
      </c>
    </row>
    <row r="647" spans="1:5" hidden="1" x14ac:dyDescent="0.2">
      <c r="A647" t="s">
        <v>3486</v>
      </c>
      <c r="B647" t="str">
        <f>VLOOKUP(A647,Kickstarter!B:Q,2,0)</f>
        <v>Jericho Creek is an original production by Fledgling Theatre Company which will be performed at The Cockpit Theatre in July 2015</v>
      </c>
      <c r="C647">
        <f>VLOOKUP(A647,Kickstarter!B:Q,3,0)</f>
        <v>2000</v>
      </c>
      <c r="D647">
        <f>VLOOKUP(A647,Kickstarter!B:Q,4,0)</f>
        <v>2555</v>
      </c>
      <c r="E647">
        <f>VLOOKUP(A647,Kickstarter!B:Q,15,0)</f>
        <v>38.71</v>
      </c>
    </row>
    <row r="648" spans="1:5" hidden="1" x14ac:dyDescent="0.2">
      <c r="A648" t="s">
        <v>3485</v>
      </c>
      <c r="B648" t="str">
        <f>VLOOKUP(A648,Kickstarter!B:Q,2,0)</f>
        <v>Dorothy Parker's unforgettable characters come to life onstage in "Might As Well Live" at the 2015 Hollywood Fringe Festival.</v>
      </c>
      <c r="C648">
        <f>VLOOKUP(A648,Kickstarter!B:Q,3,0)</f>
        <v>3000</v>
      </c>
      <c r="D648">
        <f>VLOOKUP(A648,Kickstarter!B:Q,4,0)</f>
        <v>4656</v>
      </c>
      <c r="E648">
        <f>VLOOKUP(A648,Kickstarter!B:Q,15,0)</f>
        <v>83.14</v>
      </c>
    </row>
    <row r="649" spans="1:5" hidden="1" x14ac:dyDescent="0.2">
      <c r="A649" t="s">
        <v>3484</v>
      </c>
      <c r="B649" t="str">
        <f>VLOOKUP(A649,Kickstarter!B:Q,2,0)</f>
        <v>We're trying to get our play, "An Evening With Sarah Pettyfer," to the  Orlando Fringe Festival. The only thing is...we need your help!</v>
      </c>
      <c r="C649">
        <f>VLOOKUP(A649,Kickstarter!B:Q,3,0)</f>
        <v>1650</v>
      </c>
      <c r="D649">
        <f>VLOOKUP(A649,Kickstarter!B:Q,4,0)</f>
        <v>1660</v>
      </c>
      <c r="E649">
        <f>VLOOKUP(A649,Kickstarter!B:Q,15,0)</f>
        <v>55.33</v>
      </c>
    </row>
    <row r="650" spans="1:5" hidden="1" x14ac:dyDescent="0.2">
      <c r="A650" t="s">
        <v>3483</v>
      </c>
      <c r="B650" t="str">
        <f>VLOOKUP(A650,Kickstarter!B:Q,2,0)</f>
        <v>MACBETH IN THE BASEMENT will premiere at the Capital Fringe Festival in July 2016. A teenage kingâ€™s rise and fall in a vicious game.</v>
      </c>
      <c r="C650">
        <f>VLOOKUP(A650,Kickstarter!B:Q,3,0)</f>
        <v>2500</v>
      </c>
      <c r="D650">
        <f>VLOOKUP(A650,Kickstarter!B:Q,4,0)</f>
        <v>2856</v>
      </c>
      <c r="E650">
        <f>VLOOKUP(A650,Kickstarter!B:Q,15,0)</f>
        <v>64.91</v>
      </c>
    </row>
    <row r="651" spans="1:5" hidden="1" x14ac:dyDescent="0.2">
      <c r="A651" t="s">
        <v>3482</v>
      </c>
      <c r="B651" t="str">
        <f>VLOOKUP(A651,Kickstarter!B:Q,2,0)</f>
        <v>Join 5 high school teachers in the lounge of every high school in America.  Hear what they never say in the classroom.</v>
      </c>
      <c r="C651">
        <f>VLOOKUP(A651,Kickstarter!B:Q,3,0)</f>
        <v>3350</v>
      </c>
      <c r="D651">
        <f>VLOOKUP(A651,Kickstarter!B:Q,4,0)</f>
        <v>5358</v>
      </c>
      <c r="E651">
        <f>VLOOKUP(A651,Kickstarter!B:Q,15,0)</f>
        <v>40.29</v>
      </c>
    </row>
    <row r="652" spans="1:5" hidden="1" x14ac:dyDescent="0.2">
      <c r="A652" t="s">
        <v>3481</v>
      </c>
      <c r="B652" t="str">
        <f>VLOOKUP(A652,Kickstarter!B:Q,2,0)</f>
        <v>Critically-acclaimed new-writing company Old Trunk make their Edinburgh debut alternating their two darkly comic plays.</v>
      </c>
      <c r="C652">
        <f>VLOOKUP(A652,Kickstarter!B:Q,3,0)</f>
        <v>3000</v>
      </c>
      <c r="D652">
        <f>VLOOKUP(A652,Kickstarter!B:Q,4,0)</f>
        <v>4150</v>
      </c>
      <c r="E652">
        <f>VLOOKUP(A652,Kickstarter!B:Q,15,0)</f>
        <v>51.88</v>
      </c>
    </row>
    <row r="653" spans="1:5" hidden="1" x14ac:dyDescent="0.2">
      <c r="A653" t="s">
        <v>3480</v>
      </c>
      <c r="B653" t="str">
        <f>VLOOKUP(A653,Kickstarter!B:Q,2,0)</f>
        <v>One of Australia's greatest theatres needs your help. Please help us refurnish, fit out and restore this legendary storytelling venue.</v>
      </c>
      <c r="C653">
        <f>VLOOKUP(A653,Kickstarter!B:Q,3,0)</f>
        <v>10000</v>
      </c>
      <c r="D653">
        <f>VLOOKUP(A653,Kickstarter!B:Q,4,0)</f>
        <v>11880</v>
      </c>
      <c r="E653">
        <f>VLOOKUP(A653,Kickstarter!B:Q,15,0)</f>
        <v>125.05</v>
      </c>
    </row>
    <row r="654" spans="1:5" hidden="1" x14ac:dyDescent="0.2">
      <c r="A654" t="s">
        <v>3479</v>
      </c>
      <c r="B654" t="str">
        <f>VLOOKUP(A654,Kickstarter!B:Q,2,0)</f>
        <v>Georgia is a play that looks at the taboo topic of rape in a relationship.  It's a play about perspectives and various viewpoints.</v>
      </c>
      <c r="C654">
        <f>VLOOKUP(A654,Kickstarter!B:Q,3,0)</f>
        <v>1500</v>
      </c>
      <c r="D654">
        <f>VLOOKUP(A654,Kickstarter!B:Q,4,0)</f>
        <v>2140</v>
      </c>
      <c r="E654">
        <f>VLOOKUP(A654,Kickstarter!B:Q,15,0)</f>
        <v>164.62</v>
      </c>
    </row>
    <row r="655" spans="1:5" hidden="1" x14ac:dyDescent="0.2">
      <c r="A655" t="s">
        <v>3478</v>
      </c>
      <c r="B655" t="str">
        <f>VLOOKUP(A655,Kickstarter!B:Q,2,0)</f>
        <v>A new comedy about what happened to a band of foolhardy actors when the Puritans closed the theatres in the 1640s.</v>
      </c>
      <c r="C655">
        <f>VLOOKUP(A655,Kickstarter!B:Q,3,0)</f>
        <v>1500</v>
      </c>
      <c r="D655">
        <f>VLOOKUP(A655,Kickstarter!B:Q,4,0)</f>
        <v>1918</v>
      </c>
      <c r="E655">
        <f>VLOOKUP(A655,Kickstarter!B:Q,15,0)</f>
        <v>34.25</v>
      </c>
    </row>
    <row r="656" spans="1:5" hidden="1" x14ac:dyDescent="0.2">
      <c r="A656" t="s">
        <v>3477</v>
      </c>
      <c r="B656" t="str">
        <f>VLOOKUP(A656,Kickstarter!B:Q,2,0)</f>
        <v>Bare Theatre takes on Shakespeare's most notorious "problem play," which asks how far we are willing to go to do what is right.</v>
      </c>
      <c r="C656">
        <f>VLOOKUP(A656,Kickstarter!B:Q,3,0)</f>
        <v>2000</v>
      </c>
      <c r="D656">
        <f>VLOOKUP(A656,Kickstarter!B:Q,4,0)</f>
        <v>2257</v>
      </c>
      <c r="E656">
        <f>VLOOKUP(A656,Kickstarter!B:Q,15,0)</f>
        <v>39.6</v>
      </c>
    </row>
    <row r="657" spans="1:6" hidden="1" x14ac:dyDescent="0.2">
      <c r="A657" t="s">
        <v>3476</v>
      </c>
      <c r="B657" t="str">
        <f>VLOOKUP(A657,Kickstarter!B:Q,2,0)</f>
        <v>8 ten-minute plays, written, directed, rehearsed, and fully produced in only 24 hours! Are we crazy? You bet we are!</v>
      </c>
      <c r="C657">
        <f>VLOOKUP(A657,Kickstarter!B:Q,3,0)</f>
        <v>1800</v>
      </c>
      <c r="D657">
        <f>VLOOKUP(A657,Kickstarter!B:Q,4,0)</f>
        <v>2076</v>
      </c>
      <c r="E657">
        <f>VLOOKUP(A657,Kickstarter!B:Q,15,0)</f>
        <v>53.23</v>
      </c>
    </row>
    <row r="658" spans="1:6" hidden="1" x14ac:dyDescent="0.2">
      <c r="A658" t="s">
        <v>3475</v>
      </c>
      <c r="B658" t="str">
        <f>VLOOKUP(A658,Kickstarter!B:Q,2,0)</f>
        <v>Meet the Martins; a modern family dealing with modern issues in a way that is as All-American as apple pie, James Dean and repression.</v>
      </c>
      <c r="C658">
        <f>VLOOKUP(A658,Kickstarter!B:Q,3,0)</f>
        <v>300</v>
      </c>
      <c r="D658">
        <f>VLOOKUP(A658,Kickstarter!B:Q,4,0)</f>
        <v>312</v>
      </c>
      <c r="E658">
        <f>VLOOKUP(A658,Kickstarter!B:Q,15,0)</f>
        <v>52</v>
      </c>
    </row>
    <row r="659" spans="1:6" hidden="1" x14ac:dyDescent="0.2">
      <c r="A659" t="s">
        <v>3474</v>
      </c>
      <c r="B659" t="str">
        <f>VLOOKUP(A659,Kickstarter!B:Q,2,0)</f>
        <v>Score is a musical play inspired by true stories of parents who have recovered from addiction and regained their children.</v>
      </c>
      <c r="C659">
        <f>VLOOKUP(A659,Kickstarter!B:Q,3,0)</f>
        <v>300</v>
      </c>
      <c r="D659">
        <f>VLOOKUP(A659,Kickstarter!B:Q,4,0)</f>
        <v>340</v>
      </c>
      <c r="E659">
        <f>VLOOKUP(A659,Kickstarter!B:Q,15,0)</f>
        <v>20</v>
      </c>
    </row>
    <row r="660" spans="1:6" x14ac:dyDescent="0.2">
      <c r="A660" s="17" t="s">
        <v>3473</v>
      </c>
      <c r="B660" t="str">
        <f>VLOOKUP(A660,Kickstarter!B:Q,2,0)</f>
        <v>Help us get actor-writer Ian Bonar's debut play - a hilarious, heartbreaking story of grief and loss - to the 2016 Edinburgh Fringe.</v>
      </c>
      <c r="C660">
        <f>VLOOKUP(A660,Kickstarter!B:Q,3,0)</f>
        <v>2000</v>
      </c>
      <c r="D660">
        <f>VLOOKUP(A660,Kickstarter!B:Q,4,0)</f>
        <v>2020</v>
      </c>
      <c r="E660">
        <f>VLOOKUP(A660,Kickstarter!B:Q,15,0)</f>
        <v>51.79</v>
      </c>
      <c r="F660">
        <v>1</v>
      </c>
    </row>
    <row r="661" spans="1:6" hidden="1" x14ac:dyDescent="0.2">
      <c r="A661" t="s">
        <v>3472</v>
      </c>
      <c r="B661" t="str">
        <f>VLOOKUP(A661,Kickstarter!B:Q,2,0)</f>
        <v>A modern telling of the Greek myth. Sisyphus defies the Gods and attempts to change the world order... but can he overcome his fate?</v>
      </c>
      <c r="C661">
        <f>VLOOKUP(A661,Kickstarter!B:Q,3,0)</f>
        <v>4900</v>
      </c>
      <c r="D661">
        <f>VLOOKUP(A661,Kickstarter!B:Q,4,0)</f>
        <v>4900</v>
      </c>
      <c r="E661">
        <f>VLOOKUP(A661,Kickstarter!B:Q,15,0)</f>
        <v>148.47999999999999</v>
      </c>
    </row>
    <row r="662" spans="1:6" hidden="1" x14ac:dyDescent="0.2">
      <c r="A662" t="s">
        <v>3471</v>
      </c>
      <c r="B662" t="str">
        <f>VLOOKUP(A662,Kickstarter!B:Q,2,0)</f>
        <v>Raising funds for Dandelion Theatre's Chicago production of 'Body Awareness' by the Pulitzer Prize-winning playwright Annie Baker.</v>
      </c>
      <c r="C662">
        <f>VLOOKUP(A662,Kickstarter!B:Q,3,0)</f>
        <v>2000</v>
      </c>
      <c r="D662">
        <f>VLOOKUP(A662,Kickstarter!B:Q,4,0)</f>
        <v>2041</v>
      </c>
      <c r="E662">
        <f>VLOOKUP(A662,Kickstarter!B:Q,15,0)</f>
        <v>88.74</v>
      </c>
    </row>
    <row r="663" spans="1:6" hidden="1" x14ac:dyDescent="0.2">
      <c r="A663" t="s">
        <v>3470</v>
      </c>
      <c r="B663" t="str">
        <f>VLOOKUP(A663,Kickstarter!B:Q,2,0)</f>
        <v>Fast paced, two hander which uses headphone verbatim technique to give an insight into the everyday lives of Leeds city locals.</v>
      </c>
      <c r="C663">
        <f>VLOOKUP(A663,Kickstarter!B:Q,3,0)</f>
        <v>500</v>
      </c>
      <c r="D663">
        <f>VLOOKUP(A663,Kickstarter!B:Q,4,0)</f>
        <v>1073</v>
      </c>
      <c r="E663">
        <f>VLOOKUP(A663,Kickstarter!B:Q,15,0)</f>
        <v>35.770000000000003</v>
      </c>
    </row>
    <row r="664" spans="1:6" hidden="1" x14ac:dyDescent="0.2">
      <c r="A664" t="s">
        <v>3469</v>
      </c>
      <c r="B664" t="str">
        <f>VLOOKUP(A664,Kickstarter!B:Q,2,0)</f>
        <v>The New Artist's Circle is a theatre company dedicated to bringing the arts to young people.</v>
      </c>
      <c r="C664">
        <f>VLOOKUP(A664,Kickstarter!B:Q,3,0)</f>
        <v>250</v>
      </c>
      <c r="D664">
        <f>VLOOKUP(A664,Kickstarter!B:Q,4,0)</f>
        <v>375</v>
      </c>
      <c r="E664">
        <f>VLOOKUP(A664,Kickstarter!B:Q,15,0)</f>
        <v>41.67</v>
      </c>
    </row>
    <row r="665" spans="1:6" hidden="1" x14ac:dyDescent="0.2">
      <c r="A665" t="s">
        <v>3468</v>
      </c>
      <c r="B665" t="str">
        <f>VLOOKUP(A665,Kickstarter!B:Q,2,0)</f>
        <v>Original plays written, performed, and produced by young and diverse theater artists - alumni from Hostos Lincoln Academy in the Bronx.</v>
      </c>
      <c r="C665">
        <f>VLOOKUP(A665,Kickstarter!B:Q,3,0)</f>
        <v>2800</v>
      </c>
      <c r="D665">
        <f>VLOOKUP(A665,Kickstarter!B:Q,4,0)</f>
        <v>3175</v>
      </c>
      <c r="E665">
        <f>VLOOKUP(A665,Kickstarter!B:Q,15,0)</f>
        <v>50.4</v>
      </c>
    </row>
    <row r="666" spans="1:6" hidden="1" x14ac:dyDescent="0.2">
      <c r="A666" t="s">
        <v>3467</v>
      </c>
      <c r="B666" t="str">
        <f>VLOOKUP(A666,Kickstarter!B:Q,2,0)</f>
        <v>Amidst the atrocities of WWII, two women transcend enemy lines to make the ultimate heroic sacrifice.</v>
      </c>
      <c r="C666">
        <f>VLOOKUP(A666,Kickstarter!B:Q,3,0)</f>
        <v>10000</v>
      </c>
      <c r="D666">
        <f>VLOOKUP(A666,Kickstarter!B:Q,4,0)</f>
        <v>12178</v>
      </c>
      <c r="E666">
        <f>VLOOKUP(A666,Kickstarter!B:Q,15,0)</f>
        <v>716.35</v>
      </c>
    </row>
    <row r="667" spans="1:6" hidden="1" x14ac:dyDescent="0.2">
      <c r="A667" t="s">
        <v>3466</v>
      </c>
      <c r="B667" t="str">
        <f>VLOOKUP(A667,Kickstarter!B:Q,2,0)</f>
        <v>Venus in Fur, By David Ives.</v>
      </c>
      <c r="C667">
        <f>VLOOKUP(A667,Kickstarter!B:Q,3,0)</f>
        <v>3000</v>
      </c>
      <c r="D667">
        <f>VLOOKUP(A667,Kickstarter!B:Q,4,0)</f>
        <v>3030</v>
      </c>
      <c r="E667">
        <f>VLOOKUP(A667,Kickstarter!B:Q,15,0)</f>
        <v>64.47</v>
      </c>
    </row>
    <row r="668" spans="1:6" hidden="1" x14ac:dyDescent="0.2">
      <c r="A668" t="s">
        <v>3465</v>
      </c>
      <c r="B668" t="str">
        <f>VLOOKUP(A668,Kickstarter!B:Q,2,0)</f>
        <v>The Spotlight Youth Theater is a program where every participant has a moment in the spotlight.</v>
      </c>
      <c r="C668">
        <f>VLOOKUP(A668,Kickstarter!B:Q,3,0)</f>
        <v>3500</v>
      </c>
      <c r="D668">
        <f>VLOOKUP(A668,Kickstarter!B:Q,4,0)</f>
        <v>4450</v>
      </c>
      <c r="E668">
        <f>VLOOKUP(A668,Kickstarter!B:Q,15,0)</f>
        <v>72.95</v>
      </c>
    </row>
    <row r="669" spans="1:6" hidden="1" x14ac:dyDescent="0.2">
      <c r="A669" t="s">
        <v>3464</v>
      </c>
      <c r="B669" t="str">
        <f>VLOOKUP(A669,Kickstarter!B:Q,2,0)</f>
        <v>Family Duels is a tragicomedy about family, filth, fraud and fornication. Please help us bring Crooked Tree to the Camden Fringe.</v>
      </c>
      <c r="C669">
        <f>VLOOKUP(A669,Kickstarter!B:Q,3,0)</f>
        <v>2000</v>
      </c>
      <c r="D669">
        <f>VLOOKUP(A669,Kickstarter!B:Q,4,0)</f>
        <v>2060</v>
      </c>
      <c r="E669">
        <f>VLOOKUP(A669,Kickstarter!B:Q,15,0)</f>
        <v>57.22</v>
      </c>
    </row>
    <row r="670" spans="1:6" hidden="1" x14ac:dyDescent="0.2">
      <c r="A670" t="s">
        <v>3463</v>
      </c>
      <c r="B670" t="str">
        <f>VLOOKUP(A670,Kickstarter!B:Q,2,0)</f>
        <v>Why Do We Know More About Kim Kardashian Than Abigail Adams?  Let's produce and publish a play about women who MAKE and MADE history!</v>
      </c>
      <c r="C670">
        <f>VLOOKUP(A670,Kickstarter!B:Q,3,0)</f>
        <v>5000</v>
      </c>
      <c r="D670">
        <f>VLOOKUP(A670,Kickstarter!B:Q,4,0)</f>
        <v>5116.18</v>
      </c>
      <c r="E670">
        <f>VLOOKUP(A670,Kickstarter!B:Q,15,0)</f>
        <v>55.01</v>
      </c>
    </row>
    <row r="671" spans="1:6" hidden="1" x14ac:dyDescent="0.2">
      <c r="A671" t="s">
        <v>3462</v>
      </c>
      <c r="B671" t="str">
        <f>VLOOKUP(A671,Kickstarter!B:Q,2,0)</f>
        <v>Uncalled For is finally bringing their latest work of intelligently reckless stream-of-consciousness sketch comedy to Toronto.</v>
      </c>
      <c r="C671">
        <f>VLOOKUP(A671,Kickstarter!B:Q,3,0)</f>
        <v>10000</v>
      </c>
      <c r="D671">
        <f>VLOOKUP(A671,Kickstarter!B:Q,4,0)</f>
        <v>10338</v>
      </c>
      <c r="E671">
        <f>VLOOKUP(A671,Kickstarter!B:Q,15,0)</f>
        <v>90.68</v>
      </c>
    </row>
    <row r="672" spans="1:6" hidden="1" x14ac:dyDescent="0.2">
      <c r="A672" t="s">
        <v>3461</v>
      </c>
      <c r="B672" t="str">
        <f>VLOOKUP(A672,Kickstarter!B:Q,2,0)</f>
        <v>Help the Upstart Crows of Santa Fe bring Shakespeare's Julius Caesar to life with quality wooden stage swords!</v>
      </c>
      <c r="C672">
        <f>VLOOKUP(A672,Kickstarter!B:Q,3,0)</f>
        <v>250</v>
      </c>
      <c r="D672">
        <f>VLOOKUP(A672,Kickstarter!B:Q,4,0)</f>
        <v>505</v>
      </c>
      <c r="E672">
        <f>VLOOKUP(A672,Kickstarter!B:Q,15,0)</f>
        <v>29.71</v>
      </c>
    </row>
    <row r="673" spans="1:5" hidden="1" x14ac:dyDescent="0.2">
      <c r="A673" t="s">
        <v>3460</v>
      </c>
      <c r="B673" t="str">
        <f>VLOOKUP(A673,Kickstarter!B:Q,2,0)</f>
        <v>A new production of Twelfth Night with an ambitious and enthusiastic group of high school students who love Shakespeare and teamwork.</v>
      </c>
      <c r="C673">
        <f>VLOOKUP(A673,Kickstarter!B:Q,3,0)</f>
        <v>500</v>
      </c>
      <c r="D673">
        <f>VLOOKUP(A673,Kickstarter!B:Q,4,0)</f>
        <v>695</v>
      </c>
      <c r="E673">
        <f>VLOOKUP(A673,Kickstarter!B:Q,15,0)</f>
        <v>57.92</v>
      </c>
    </row>
    <row r="674" spans="1:5" hidden="1" x14ac:dyDescent="0.2">
      <c r="A674" t="s">
        <v>3459</v>
      </c>
      <c r="B674" t="str">
        <f>VLOOKUP(A674,Kickstarter!B:Q,2,0)</f>
        <v>'Pushers' is an exciting new play and the first project for brand new theatre company, Ain't Got No Home Productions.</v>
      </c>
      <c r="C674">
        <f>VLOOKUP(A674,Kickstarter!B:Q,3,0)</f>
        <v>500</v>
      </c>
      <c r="D674">
        <f>VLOOKUP(A674,Kickstarter!B:Q,4,0)</f>
        <v>950</v>
      </c>
      <c r="E674">
        <f>VLOOKUP(A674,Kickstarter!B:Q,15,0)</f>
        <v>50</v>
      </c>
    </row>
    <row r="675" spans="1:5" hidden="1" x14ac:dyDescent="0.2">
      <c r="A675" t="s">
        <v>3458</v>
      </c>
      <c r="B675" t="str">
        <f>VLOOKUP(A675,Kickstarter!B:Q,2,0)</f>
        <v>Cyril needs your help to MAKE new puppet friends to accompany him on a magical journey through storytelling, puppetry and clown.</v>
      </c>
      <c r="C675">
        <f>VLOOKUP(A675,Kickstarter!B:Q,3,0)</f>
        <v>500</v>
      </c>
      <c r="D675">
        <f>VLOOKUP(A675,Kickstarter!B:Q,4,0)</f>
        <v>631</v>
      </c>
      <c r="E675">
        <f>VLOOKUP(A675,Kickstarter!B:Q,15,0)</f>
        <v>17.53</v>
      </c>
    </row>
    <row r="676" spans="1:5" hidden="1" x14ac:dyDescent="0.2">
      <c r="A676" t="s">
        <v>3457</v>
      </c>
      <c r="B676" t="str">
        <f>VLOOKUP(A676,Kickstarter!B:Q,2,0)</f>
        <v>I promised my mother on her deathbed that I would tell the world MY story, so here it goes...crossing fingers, 2015 SF FRINGE</v>
      </c>
      <c r="C676">
        <f>VLOOKUP(A676,Kickstarter!B:Q,3,0)</f>
        <v>978</v>
      </c>
      <c r="D676">
        <f>VLOOKUP(A676,Kickstarter!B:Q,4,0)</f>
        <v>1216</v>
      </c>
      <c r="E676">
        <f>VLOOKUP(A676,Kickstarter!B:Q,15,0)</f>
        <v>45.04</v>
      </c>
    </row>
    <row r="677" spans="1:5" hidden="1" x14ac:dyDescent="0.2">
      <c r="A677" t="s">
        <v>3456</v>
      </c>
      <c r="B677" t="str">
        <f>VLOOKUP(A677,Kickstarter!B:Q,2,0)</f>
        <v>Robots, Space Battles, Mystery, and Intrigue. Nothing is Impossible...</v>
      </c>
      <c r="C677">
        <f>VLOOKUP(A677,Kickstarter!B:Q,3,0)</f>
        <v>2000</v>
      </c>
      <c r="D677">
        <f>VLOOKUP(A677,Kickstarter!B:Q,4,0)</f>
        <v>2804</v>
      </c>
      <c r="E677">
        <f>VLOOKUP(A677,Kickstarter!B:Q,15,0)</f>
        <v>50.98</v>
      </c>
    </row>
    <row r="678" spans="1:5" hidden="1" x14ac:dyDescent="0.2">
      <c r="A678" t="s">
        <v>3455</v>
      </c>
      <c r="B678" t="str">
        <f>VLOOKUP(A678,Kickstarter!B:Q,2,0)</f>
        <v>"Thief," a one man touring show, a theatrical experience portraying a supernatural story about the 3 days Jesus spent in the grave.</v>
      </c>
      <c r="C678">
        <f>VLOOKUP(A678,Kickstarter!B:Q,3,0)</f>
        <v>3000</v>
      </c>
      <c r="D678">
        <f>VLOOKUP(A678,Kickstarter!B:Q,4,0)</f>
        <v>5739</v>
      </c>
      <c r="E678">
        <f>VLOOKUP(A678,Kickstarter!B:Q,15,0)</f>
        <v>358.69</v>
      </c>
    </row>
    <row r="679" spans="1:5" hidden="1" x14ac:dyDescent="0.2">
      <c r="A679" t="s">
        <v>3454</v>
      </c>
      <c r="B679" t="str">
        <f>VLOOKUP(A679,Kickstarter!B:Q,2,0)</f>
        <v>Be a part of helping bring the 2013 Tony Award winning comedy "Vanya and Sonia and Masha and Spike" to the Edgemar Center for the Arts!</v>
      </c>
      <c r="C679">
        <f>VLOOKUP(A679,Kickstarter!B:Q,3,0)</f>
        <v>10000</v>
      </c>
      <c r="D679">
        <f>VLOOKUP(A679,Kickstarter!B:Q,4,0)</f>
        <v>10065</v>
      </c>
      <c r="E679">
        <f>VLOOKUP(A679,Kickstarter!B:Q,15,0)</f>
        <v>145.87</v>
      </c>
    </row>
    <row r="680" spans="1:5" hidden="1" x14ac:dyDescent="0.2">
      <c r="A680" t="s">
        <v>3453</v>
      </c>
      <c r="B680" t="str">
        <f>VLOOKUP(A680,Kickstarter!B:Q,2,0)</f>
        <v>Knee Slappers new production coming to Camden Fringe 2014! Presenting this off the wall, dark comedy for lovers of the bizzare. Groovy.</v>
      </c>
      <c r="C680">
        <f>VLOOKUP(A680,Kickstarter!B:Q,3,0)</f>
        <v>700</v>
      </c>
      <c r="D680">
        <f>VLOOKUP(A680,Kickstarter!B:Q,4,0)</f>
        <v>705</v>
      </c>
      <c r="E680">
        <f>VLOOKUP(A680,Kickstarter!B:Q,15,0)</f>
        <v>33.57</v>
      </c>
    </row>
    <row r="681" spans="1:5" hidden="1" x14ac:dyDescent="0.2">
      <c r="A681" t="s">
        <v>3452</v>
      </c>
      <c r="B681" t="str">
        <f>VLOOKUP(A681,Kickstarter!B:Q,2,0)</f>
        <v>A full length comedy, Patagonia follows Grason and Jerry on their journey through a magical, South-American rainforest.</v>
      </c>
      <c r="C681">
        <f>VLOOKUP(A681,Kickstarter!B:Q,3,0)</f>
        <v>300</v>
      </c>
      <c r="D681">
        <f>VLOOKUP(A681,Kickstarter!B:Q,4,0)</f>
        <v>385</v>
      </c>
      <c r="E681">
        <f>VLOOKUP(A681,Kickstarter!B:Q,15,0)</f>
        <v>27.5</v>
      </c>
    </row>
    <row r="682" spans="1:5" hidden="1" x14ac:dyDescent="0.2">
      <c r="A682" t="s">
        <v>3451</v>
      </c>
      <c r="B682" t="str">
        <f>VLOOKUP(A682,Kickstarter!B:Q,2,0)</f>
        <v>hiSTORYstage presents Eric Overmyer's story of three 19th century women on a journey through time, and space, all the way to 1955!</v>
      </c>
      <c r="C682">
        <f>VLOOKUP(A682,Kickstarter!B:Q,3,0)</f>
        <v>1000</v>
      </c>
      <c r="D682">
        <f>VLOOKUP(A682,Kickstarter!B:Q,4,0)</f>
        <v>1532</v>
      </c>
      <c r="E682">
        <f>VLOOKUP(A682,Kickstarter!B:Q,15,0)</f>
        <v>41.41</v>
      </c>
    </row>
    <row r="683" spans="1:5" hidden="1" x14ac:dyDescent="0.2">
      <c r="A683" t="s">
        <v>3450</v>
      </c>
      <c r="B683" t="str">
        <f>VLOOKUP(A683,Kickstarter!B:Q,2,0)</f>
        <v>I'm a high school student in New Jersey planning on producing and directing a Twilight Zone Play for a "One Act" competition.</v>
      </c>
      <c r="C683">
        <f>VLOOKUP(A683,Kickstarter!B:Q,3,0)</f>
        <v>650</v>
      </c>
      <c r="D683">
        <f>VLOOKUP(A683,Kickstarter!B:Q,4,0)</f>
        <v>658</v>
      </c>
      <c r="E683">
        <f>VLOOKUP(A683,Kickstarter!B:Q,15,0)</f>
        <v>41.13</v>
      </c>
    </row>
    <row r="684" spans="1:5" hidden="1" x14ac:dyDescent="0.2">
      <c r="A684" t="s">
        <v>3449</v>
      </c>
      <c r="B684" t="str">
        <f>VLOOKUP(A684,Kickstarter!B:Q,2,0)</f>
        <v>The Beautiful House' is a story of modern mummification and the present day post-humanist crisis in our relationship with death.</v>
      </c>
      <c r="C684">
        <f>VLOOKUP(A684,Kickstarter!B:Q,3,0)</f>
        <v>500</v>
      </c>
      <c r="D684">
        <f>VLOOKUP(A684,Kickstarter!B:Q,4,0)</f>
        <v>760</v>
      </c>
      <c r="E684">
        <f>VLOOKUP(A684,Kickstarter!B:Q,15,0)</f>
        <v>19.489999999999998</v>
      </c>
    </row>
    <row r="685" spans="1:5" hidden="1" x14ac:dyDescent="0.2">
      <c r="A685" t="s">
        <v>3448</v>
      </c>
      <c r="B685" t="str">
        <f>VLOOKUP(A685,Kickstarter!B:Q,2,0)</f>
        <v>Help us produce this original play! The play will be presented at the LSTFI July 12-14. Follow us on Facebook.</v>
      </c>
      <c r="C685">
        <f>VLOOKUP(A685,Kickstarter!B:Q,3,0)</f>
        <v>800</v>
      </c>
      <c r="D685">
        <f>VLOOKUP(A685,Kickstarter!B:Q,4,0)</f>
        <v>1365</v>
      </c>
      <c r="E685">
        <f>VLOOKUP(A685,Kickstarter!B:Q,15,0)</f>
        <v>68.25</v>
      </c>
    </row>
    <row r="686" spans="1:5" hidden="1" x14ac:dyDescent="0.2">
      <c r="A686" t="s">
        <v>3447</v>
      </c>
      <c r="B686" t="str">
        <f>VLOOKUP(A686,Kickstarter!B:Q,2,0)</f>
        <v>The Mount-- a new play based off the life of Edith Wharton-- is having its premiere reading AT the real Mount in Lenox, MA!</v>
      </c>
      <c r="C686">
        <f>VLOOKUP(A686,Kickstarter!B:Q,3,0)</f>
        <v>2100</v>
      </c>
      <c r="D686">
        <f>VLOOKUP(A686,Kickstarter!B:Q,4,0)</f>
        <v>2305</v>
      </c>
      <c r="E686">
        <f>VLOOKUP(A686,Kickstarter!B:Q,15,0)</f>
        <v>51.22</v>
      </c>
    </row>
    <row r="687" spans="1:5" hidden="1" x14ac:dyDescent="0.2">
      <c r="A687" t="s">
        <v>3446</v>
      </c>
      <c r="B687" t="str">
        <f>VLOOKUP(A687,Kickstarter!B:Q,2,0)</f>
        <v>"He was a poet, a vagrant, a philosopher, a lady's man and a hard drinker"</v>
      </c>
      <c r="C687">
        <f>VLOOKUP(A687,Kickstarter!B:Q,3,0)</f>
        <v>1000</v>
      </c>
      <c r="D687">
        <f>VLOOKUP(A687,Kickstarter!B:Q,4,0)</f>
        <v>1078</v>
      </c>
      <c r="E687">
        <f>VLOOKUP(A687,Kickstarter!B:Q,15,0)</f>
        <v>77</v>
      </c>
    </row>
    <row r="688" spans="1:5" hidden="1" x14ac:dyDescent="0.2">
      <c r="A688" t="s">
        <v>3445</v>
      </c>
      <c r="B688" t="str">
        <f>VLOOKUP(A688,Kickstarter!B:Q,2,0)</f>
        <v>Pope Head: The Secret Life of Francis Bacon â€“ A solo show celebrating the artist. Touring a land Down Under 12 Feb - 14 March '15.</v>
      </c>
      <c r="C688">
        <f>VLOOKUP(A688,Kickstarter!B:Q,3,0)</f>
        <v>1000</v>
      </c>
      <c r="D688">
        <f>VLOOKUP(A688,Kickstarter!B:Q,4,0)</f>
        <v>1082</v>
      </c>
      <c r="E688">
        <f>VLOOKUP(A688,Kickstarter!B:Q,15,0)</f>
        <v>43.28</v>
      </c>
    </row>
    <row r="689" spans="1:5" hidden="1" x14ac:dyDescent="0.2">
      <c r="A689" t="s">
        <v>3444</v>
      </c>
      <c r="B689" t="str">
        <f>VLOOKUP(A689,Kickstarter!B:Q,2,0)</f>
        <v>Rehearsal &amp; development of our first project as Axon Theatre: "The Star-Spangled Girl" in South Wales.</v>
      </c>
      <c r="C689">
        <f>VLOOKUP(A689,Kickstarter!B:Q,3,0)</f>
        <v>2000</v>
      </c>
      <c r="D689">
        <f>VLOOKUP(A689,Kickstarter!B:Q,4,0)</f>
        <v>2000</v>
      </c>
      <c r="E689">
        <f>VLOOKUP(A689,Kickstarter!B:Q,15,0)</f>
        <v>64.52</v>
      </c>
    </row>
    <row r="690" spans="1:5" hidden="1" x14ac:dyDescent="0.2">
      <c r="A690" t="s">
        <v>3443</v>
      </c>
      <c r="B690" t="str">
        <f>VLOOKUP(A690,Kickstarter!B:Q,2,0)</f>
        <v>WE NEED YOUR HELP! We are a small town youth arts ensemble, training kids excited about theatre. We need dollars. We need YOU!</v>
      </c>
      <c r="C690">
        <f>VLOOKUP(A690,Kickstarter!B:Q,3,0)</f>
        <v>300</v>
      </c>
      <c r="D690">
        <f>VLOOKUP(A690,Kickstarter!B:Q,4,0)</f>
        <v>867</v>
      </c>
      <c r="E690">
        <f>VLOOKUP(A690,Kickstarter!B:Q,15,0)</f>
        <v>43.35</v>
      </c>
    </row>
    <row r="691" spans="1:5" hidden="1" x14ac:dyDescent="0.2">
      <c r="A691" t="s">
        <v>3442</v>
      </c>
      <c r="B691" t="str">
        <f>VLOOKUP(A691,Kickstarter!B:Q,2,0)</f>
        <v>A new play about dual-faced identities in the gay community, particularly among those who are deaf and those living with HIV.</v>
      </c>
      <c r="C691">
        <f>VLOOKUP(A691,Kickstarter!B:Q,3,0)</f>
        <v>1000</v>
      </c>
      <c r="D691">
        <f>VLOOKUP(A691,Kickstarter!B:Q,4,0)</f>
        <v>1855</v>
      </c>
      <c r="E691">
        <f>VLOOKUP(A691,Kickstarter!B:Q,15,0)</f>
        <v>41.22</v>
      </c>
    </row>
    <row r="692" spans="1:5" hidden="1" x14ac:dyDescent="0.2">
      <c r="A692" t="s">
        <v>3441</v>
      </c>
      <c r="B692" t="str">
        <f>VLOOKUP(A692,Kickstarter!B:Q,2,0)</f>
        <v>An Evening of Radio aims to showcase original work written by undergraduate playwriting students in the style of live staged readings.</v>
      </c>
      <c r="C692">
        <f>VLOOKUP(A692,Kickstarter!B:Q,3,0)</f>
        <v>250</v>
      </c>
      <c r="D692">
        <f>VLOOKUP(A692,Kickstarter!B:Q,4,0)</f>
        <v>250</v>
      </c>
      <c r="E692">
        <f>VLOOKUP(A692,Kickstarter!B:Q,15,0)</f>
        <v>31.25</v>
      </c>
    </row>
    <row r="693" spans="1:5" hidden="1" x14ac:dyDescent="0.2">
      <c r="A693" t="s">
        <v>3440</v>
      </c>
      <c r="B693" t="str">
        <f>VLOOKUP(A693,Kickstarter!B:Q,2,0)</f>
        <v>We are producing the play Bug, by Tracy Letts.  This will be an inspiring show, and a great way to bring help to a great LA charity.</v>
      </c>
      <c r="C693">
        <f>VLOOKUP(A693,Kickstarter!B:Q,3,0)</f>
        <v>2500</v>
      </c>
      <c r="D693">
        <f>VLOOKUP(A693,Kickstarter!B:Q,4,0)</f>
        <v>2565</v>
      </c>
      <c r="E693">
        <f>VLOOKUP(A693,Kickstarter!B:Q,15,0)</f>
        <v>59.65</v>
      </c>
    </row>
    <row r="694" spans="1:5" hidden="1" x14ac:dyDescent="0.2">
      <c r="A694" t="s">
        <v>3439</v>
      </c>
      <c r="B694" t="str">
        <f>VLOOKUP(A694,Kickstarter!B:Q,2,0)</f>
        <v>LA-based team of professional actors and directors taking Rajiv Joseph's harrowing and romantic play to the Boulder community.</v>
      </c>
      <c r="C694">
        <f>VLOOKUP(A694,Kickstarter!B:Q,3,0)</f>
        <v>5000</v>
      </c>
      <c r="D694">
        <f>VLOOKUP(A694,Kickstarter!B:Q,4,0)</f>
        <v>5260.92</v>
      </c>
      <c r="E694">
        <f>VLOOKUP(A694,Kickstarter!B:Q,15,0)</f>
        <v>64.16</v>
      </c>
    </row>
    <row r="695" spans="1:5" hidden="1" x14ac:dyDescent="0.2">
      <c r="A695" t="s">
        <v>3438</v>
      </c>
      <c r="B695" t="str">
        <f>VLOOKUP(A695,Kickstarter!B:Q,2,0)</f>
        <v>Help a small theater produce an original adaptation of Lewis Carroll's classic story.</v>
      </c>
      <c r="C695">
        <f>VLOOKUP(A695,Kickstarter!B:Q,3,0)</f>
        <v>1200</v>
      </c>
      <c r="D695">
        <f>VLOOKUP(A695,Kickstarter!B:Q,4,0)</f>
        <v>1616.14</v>
      </c>
      <c r="E695">
        <f>VLOOKUP(A695,Kickstarter!B:Q,15,0)</f>
        <v>89.79</v>
      </c>
    </row>
    <row r="696" spans="1:5" hidden="1" x14ac:dyDescent="0.2">
      <c r="A696" t="s">
        <v>3437</v>
      </c>
      <c r="B696" t="str">
        <f>VLOOKUP(A696,Kickstarter!B:Q,2,0)</f>
        <v>Klippies is the debut play from Johannesburg-born writer Jessica SiÃ¢n, premiering at the Southwark Playhouse, London in May 2015.</v>
      </c>
      <c r="C696">
        <f>VLOOKUP(A696,Kickstarter!B:Q,3,0)</f>
        <v>2500</v>
      </c>
      <c r="D696">
        <f>VLOOKUP(A696,Kickstarter!B:Q,4,0)</f>
        <v>2605</v>
      </c>
      <c r="E696">
        <f>VLOOKUP(A696,Kickstarter!B:Q,15,0)</f>
        <v>186.07</v>
      </c>
    </row>
    <row r="697" spans="1:5" hidden="1" x14ac:dyDescent="0.2">
      <c r="A697" t="s">
        <v>3436</v>
      </c>
      <c r="B697" t="str">
        <f>VLOOKUP(A697,Kickstarter!B:Q,2,0)</f>
        <v>Join people who stutter as they come together to support Stuttering &amp; Alzheimer's organizations. Everyone's voice is heard right now!!</v>
      </c>
      <c r="C697">
        <f>VLOOKUP(A697,Kickstarter!B:Q,3,0)</f>
        <v>3000</v>
      </c>
      <c r="D697">
        <f>VLOOKUP(A697,Kickstarter!B:Q,4,0)</f>
        <v>3030</v>
      </c>
      <c r="E697">
        <f>VLOOKUP(A697,Kickstarter!B:Q,15,0)</f>
        <v>84.17</v>
      </c>
    </row>
    <row r="698" spans="1:5" hidden="1" x14ac:dyDescent="0.2">
      <c r="A698" t="s">
        <v>3435</v>
      </c>
      <c r="B698" t="str">
        <f>VLOOKUP(A698,Kickstarter!B:Q,2,0)</f>
        <v>Please help us fund "Damselfly" - The Play ( put on by Saints on Stage Alumni &amp; sponsored by Mothers Against Medical Error)</v>
      </c>
      <c r="C698">
        <f>VLOOKUP(A698,Kickstarter!B:Q,3,0)</f>
        <v>5000</v>
      </c>
      <c r="D698">
        <f>VLOOKUP(A698,Kickstarter!B:Q,4,0)</f>
        <v>5295</v>
      </c>
      <c r="E698">
        <f>VLOOKUP(A698,Kickstarter!B:Q,15,0)</f>
        <v>143.11000000000001</v>
      </c>
    </row>
    <row r="699" spans="1:5" hidden="1" x14ac:dyDescent="0.2">
      <c r="A699" t="s">
        <v>3434</v>
      </c>
      <c r="B699" t="str">
        <f>VLOOKUP(A699,Kickstarter!B:Q,2,0)</f>
        <v>People Of Interest is providing free tickets to "Campo Maldito" for Tenderloin residents who could not otherwise afford to see it.</v>
      </c>
      <c r="C699">
        <f>VLOOKUP(A699,Kickstarter!B:Q,3,0)</f>
        <v>1000</v>
      </c>
      <c r="D699">
        <f>VLOOKUP(A699,Kickstarter!B:Q,4,0)</f>
        <v>1120</v>
      </c>
      <c r="E699">
        <f>VLOOKUP(A699,Kickstarter!B:Q,15,0)</f>
        <v>58.95</v>
      </c>
    </row>
    <row r="700" spans="1:5" hidden="1" x14ac:dyDescent="0.2">
      <c r="A700" t="s">
        <v>3433</v>
      </c>
      <c r="B700" t="str">
        <f>VLOOKUP(A700,Kickstarter!B:Q,2,0)</f>
        <v>Bringing Tennessee Williams, Shakespeare, and 8 world class actors to Longview, Washington to build a play in and for the community.</v>
      </c>
      <c r="C700">
        <f>VLOOKUP(A700,Kickstarter!B:Q,3,0)</f>
        <v>10000</v>
      </c>
      <c r="D700">
        <f>VLOOKUP(A700,Kickstarter!B:Q,4,0)</f>
        <v>10555</v>
      </c>
      <c r="E700">
        <f>VLOOKUP(A700,Kickstarter!B:Q,15,0)</f>
        <v>62.83</v>
      </c>
    </row>
    <row r="701" spans="1:5" hidden="1" x14ac:dyDescent="0.2">
      <c r="A701" t="s">
        <v>3432</v>
      </c>
      <c r="B701" t="str">
        <f>VLOOKUP(A701,Kickstarter!B:Q,2,0)</f>
        <v>death&amp;pretzels presents their first Chicago based project:
The Dybbuk by S. Ansky</v>
      </c>
      <c r="C701">
        <f>VLOOKUP(A701,Kickstarter!B:Q,3,0)</f>
        <v>9500</v>
      </c>
      <c r="D701">
        <f>VLOOKUP(A701,Kickstarter!B:Q,4,0)</f>
        <v>9525</v>
      </c>
      <c r="E701">
        <f>VLOOKUP(A701,Kickstarter!B:Q,15,0)</f>
        <v>134.15</v>
      </c>
    </row>
    <row r="702" spans="1:5" hidden="1" x14ac:dyDescent="0.2">
      <c r="A702" t="s">
        <v>3431</v>
      </c>
      <c r="B702" t="str">
        <f>VLOOKUP(A702,Kickstarter!B:Q,2,0)</f>
        <v>Bare Theatre stages A.R. Gurney's Pulitzer Finalist script about a relationship spanning a lifetime and long distance.</v>
      </c>
      <c r="C702">
        <f>VLOOKUP(A702,Kickstarter!B:Q,3,0)</f>
        <v>2000</v>
      </c>
      <c r="D702">
        <f>VLOOKUP(A702,Kickstarter!B:Q,4,0)</f>
        <v>2193</v>
      </c>
      <c r="E702">
        <f>VLOOKUP(A702,Kickstarter!B:Q,15,0)</f>
        <v>52.21</v>
      </c>
    </row>
    <row r="703" spans="1:5" hidden="1" x14ac:dyDescent="0.2">
      <c r="A703" t="s">
        <v>3430</v>
      </c>
      <c r="B703" t="str">
        <f>VLOOKUP(A703,Kickstarter!B:Q,2,0)</f>
        <v>Our 1st full season!  We need your help to fund costumes, sets, props &amp; help bringing these wonderful shows to the stage!</v>
      </c>
      <c r="C703">
        <f>VLOOKUP(A703,Kickstarter!B:Q,3,0)</f>
        <v>2000</v>
      </c>
      <c r="D703">
        <f>VLOOKUP(A703,Kickstarter!B:Q,4,0)</f>
        <v>2000</v>
      </c>
      <c r="E703">
        <f>VLOOKUP(A703,Kickstarter!B:Q,15,0)</f>
        <v>95.24</v>
      </c>
    </row>
    <row r="704" spans="1:5" hidden="1" x14ac:dyDescent="0.2">
      <c r="A704" t="s">
        <v>3429</v>
      </c>
      <c r="B704" t="str">
        <f>VLOOKUP(A704,Kickstarter!B:Q,2,0)</f>
        <v>We need support for our play so we can promote awareness of kidney diseases and the effect it has on sufferers and their families.</v>
      </c>
      <c r="C704">
        <f>VLOOKUP(A704,Kickstarter!B:Q,3,0)</f>
        <v>2000</v>
      </c>
      <c r="D704">
        <f>VLOOKUP(A704,Kickstarter!B:Q,4,0)</f>
        <v>2170.9899999999998</v>
      </c>
      <c r="E704">
        <f>VLOOKUP(A704,Kickstarter!B:Q,15,0)</f>
        <v>30.15</v>
      </c>
    </row>
    <row r="705" spans="1:5" hidden="1" x14ac:dyDescent="0.2">
      <c r="A705" t="s">
        <v>3428</v>
      </c>
      <c r="B705" t="str">
        <f>VLOOKUP(A705,Kickstarter!B:Q,2,0)</f>
        <v>I would like to raise a small budget to put on my first play, Virtual Reality. To be put on at 53two, Manchester - 29th &amp; 30th Nov 16</v>
      </c>
      <c r="C705">
        <f>VLOOKUP(A705,Kickstarter!B:Q,3,0)</f>
        <v>150</v>
      </c>
      <c r="D705">
        <f>VLOOKUP(A705,Kickstarter!B:Q,4,0)</f>
        <v>195</v>
      </c>
      <c r="E705">
        <f>VLOOKUP(A705,Kickstarter!B:Q,15,0)</f>
        <v>16.25</v>
      </c>
    </row>
    <row r="706" spans="1:5" hidden="1" x14ac:dyDescent="0.2">
      <c r="A706" t="s">
        <v>3427</v>
      </c>
      <c r="B706" t="str">
        <f>VLOOKUP(A706,Kickstarter!B:Q,2,0)</f>
        <v>The WORLD PREMIERE of Neil Smith's beautiful and thrilling new version of Strindberg's modern masterpiece - CREDITORS.</v>
      </c>
      <c r="C706">
        <f>VLOOKUP(A706,Kickstarter!B:Q,3,0)</f>
        <v>2000</v>
      </c>
      <c r="D706">
        <f>VLOOKUP(A706,Kickstarter!B:Q,4,0)</f>
        <v>2055</v>
      </c>
      <c r="E706">
        <f>VLOOKUP(A706,Kickstarter!B:Q,15,0)</f>
        <v>40.29</v>
      </c>
    </row>
    <row r="707" spans="1:5" hidden="1" x14ac:dyDescent="0.2">
      <c r="A707" t="s">
        <v>3426</v>
      </c>
      <c r="B707" t="str">
        <f>VLOOKUP(A707,Kickstarter!B:Q,2,0)</f>
        <v>A new play developed in collaboration with graduating theatre makers, premiering at the Edinburgh Fringe Festival 2014.</v>
      </c>
      <c r="C707">
        <f>VLOOKUP(A707,Kickstarter!B:Q,3,0)</f>
        <v>1500</v>
      </c>
      <c r="D707">
        <f>VLOOKUP(A707,Kickstarter!B:Q,4,0)</f>
        <v>1500</v>
      </c>
      <c r="E707">
        <f>VLOOKUP(A707,Kickstarter!B:Q,15,0)</f>
        <v>51.72</v>
      </c>
    </row>
    <row r="708" spans="1:5" hidden="1" x14ac:dyDescent="0.2">
      <c r="A708" t="s">
        <v>3425</v>
      </c>
      <c r="B708" t="str">
        <f>VLOOKUP(A708,Kickstarter!B:Q,2,0)</f>
        <v>Part ghost story, part cautionary tale, Holocene is a play about the end of our world, and the beginning of another.</v>
      </c>
      <c r="C708">
        <f>VLOOKUP(A708,Kickstarter!B:Q,3,0)</f>
        <v>3750</v>
      </c>
      <c r="D708">
        <f>VLOOKUP(A708,Kickstarter!B:Q,4,0)</f>
        <v>4055</v>
      </c>
      <c r="E708">
        <f>VLOOKUP(A708,Kickstarter!B:Q,15,0)</f>
        <v>46.61</v>
      </c>
    </row>
    <row r="709" spans="1:5" hidden="1" x14ac:dyDescent="0.2">
      <c r="A709" t="s">
        <v>3424</v>
      </c>
      <c r="B709" t="str">
        <f>VLOOKUP(A709,Kickstarter!B:Q,2,0)</f>
        <v>The Erlkings is a play that uses the writings of the perpetrators of the Columbine Shooting to explore the inner lives of these boys.</v>
      </c>
      <c r="C709">
        <f>VLOOKUP(A709,Kickstarter!B:Q,3,0)</f>
        <v>30000</v>
      </c>
      <c r="D709">
        <f>VLOOKUP(A709,Kickstarter!B:Q,4,0)</f>
        <v>30891.1</v>
      </c>
      <c r="E709">
        <f>VLOOKUP(A709,Kickstarter!B:Q,15,0)</f>
        <v>297.02999999999997</v>
      </c>
    </row>
    <row r="710" spans="1:5" hidden="1" x14ac:dyDescent="0.2">
      <c r="A710" t="s">
        <v>3423</v>
      </c>
      <c r="B710" t="str">
        <f>VLOOKUP(A710,Kickstarter!B:Q,2,0)</f>
        <v>Maggie is a deaf girl determined to make a silent film masterpiece. Help us share her story with students across the state of Idaho.</v>
      </c>
      <c r="C710">
        <f>VLOOKUP(A710,Kickstarter!B:Q,3,0)</f>
        <v>6000</v>
      </c>
      <c r="D710">
        <f>VLOOKUP(A710,Kickstarter!B:Q,4,0)</f>
        <v>6215</v>
      </c>
      <c r="E710">
        <f>VLOOKUP(A710,Kickstarter!B:Q,15,0)</f>
        <v>81.78</v>
      </c>
    </row>
    <row r="711" spans="1:5" hidden="1" x14ac:dyDescent="0.2">
      <c r="A711" t="s">
        <v>3422</v>
      </c>
      <c r="B711" t="str">
        <f>VLOOKUP(A711,Kickstarter!B:Q,2,0)</f>
        <v>Forest Hills Eastern's Student Run Show 2015. Our goal is to present a professional quality show on a budget.</v>
      </c>
      <c r="C711">
        <f>VLOOKUP(A711,Kickstarter!B:Q,3,0)</f>
        <v>250</v>
      </c>
      <c r="D711">
        <f>VLOOKUP(A711,Kickstarter!B:Q,4,0)</f>
        <v>350</v>
      </c>
      <c r="E711">
        <f>VLOOKUP(A711,Kickstarter!B:Q,15,0)</f>
        <v>35</v>
      </c>
    </row>
    <row r="712" spans="1:5" hidden="1" x14ac:dyDescent="0.2">
      <c r="A712" t="s">
        <v>3421</v>
      </c>
      <c r="B712" t="str">
        <f>VLOOKUP(A712,Kickstarter!B:Q,2,0)</f>
        <v>Developing and presenting Rotimi Babatunde's stage adaptation of The Secret Lives of Baba Segi's Wives directed by Femi Elufowoju, jr</v>
      </c>
      <c r="C712">
        <f>VLOOKUP(A712,Kickstarter!B:Q,3,0)</f>
        <v>3000</v>
      </c>
      <c r="D712">
        <f>VLOOKUP(A712,Kickstarter!B:Q,4,0)</f>
        <v>3273</v>
      </c>
      <c r="E712">
        <f>VLOOKUP(A712,Kickstarter!B:Q,15,0)</f>
        <v>71.150000000000006</v>
      </c>
    </row>
    <row r="713" spans="1:5" hidden="1" x14ac:dyDescent="0.2">
      <c r="A713" t="s">
        <v>3420</v>
      </c>
      <c r="B713" t="str">
        <f>VLOOKUP(A713,Kickstarter!B:Q,2,0)</f>
        <v>Waterwell's New Works Lab @ PPAS is the country's leading development program for challenging new plays for young actors.</v>
      </c>
      <c r="C713">
        <f>VLOOKUP(A713,Kickstarter!B:Q,3,0)</f>
        <v>10000</v>
      </c>
      <c r="D713">
        <f>VLOOKUP(A713,Kickstarter!B:Q,4,0)</f>
        <v>10115</v>
      </c>
      <c r="E713">
        <f>VLOOKUP(A713,Kickstarter!B:Q,15,0)</f>
        <v>103.21</v>
      </c>
    </row>
    <row r="714" spans="1:5" hidden="1" x14ac:dyDescent="0.2">
      <c r="A714" t="s">
        <v>3419</v>
      </c>
      <c r="B714" t="str">
        <f>VLOOKUP(A714,Kickstarter!B:Q,2,0)</f>
        <v>A powerful and urgent tale of the first line of defence for the NHS. Based on true stories from junior doctors.</v>
      </c>
      <c r="C714">
        <f>VLOOKUP(A714,Kickstarter!B:Q,3,0)</f>
        <v>700</v>
      </c>
      <c r="D714">
        <f>VLOOKUP(A714,Kickstarter!B:Q,4,0)</f>
        <v>966</v>
      </c>
      <c r="E714">
        <f>VLOOKUP(A714,Kickstarter!B:Q,15,0)</f>
        <v>28.41</v>
      </c>
    </row>
    <row r="715" spans="1:5" hidden="1" x14ac:dyDescent="0.2">
      <c r="A715" t="s">
        <v>3418</v>
      </c>
      <c r="B715" t="str">
        <f>VLOOKUP(A715,Kickstarter!B:Q,2,0)</f>
        <v>As part of the 400th anniversary of Shakespeareâ€™s death, AC Productions will present a new production of Hamlet adapted by Peter Reid</v>
      </c>
      <c r="C715">
        <f>VLOOKUP(A715,Kickstarter!B:Q,3,0)</f>
        <v>2750</v>
      </c>
      <c r="D715">
        <f>VLOOKUP(A715,Kickstarter!B:Q,4,0)</f>
        <v>2930</v>
      </c>
      <c r="E715">
        <f>VLOOKUP(A715,Kickstarter!B:Q,15,0)</f>
        <v>63.7</v>
      </c>
    </row>
    <row r="716" spans="1:5" hidden="1" x14ac:dyDescent="0.2">
      <c r="A716" t="s">
        <v>3417</v>
      </c>
      <c r="B716" t="str">
        <f>VLOOKUP(A716,Kickstarter!B:Q,2,0)</f>
        <v>Atlanta SoloSchool brings a beloved children's play to the 4th Annual Festival of Russian Youth Theaters in Washington, DC on May 31.</v>
      </c>
      <c r="C716">
        <f>VLOOKUP(A716,Kickstarter!B:Q,3,0)</f>
        <v>4000</v>
      </c>
      <c r="D716">
        <f>VLOOKUP(A716,Kickstarter!B:Q,4,0)</f>
        <v>4035</v>
      </c>
      <c r="E716">
        <f>VLOOKUP(A716,Kickstarter!B:Q,15,0)</f>
        <v>72.05</v>
      </c>
    </row>
    <row r="717" spans="1:5" hidden="1" x14ac:dyDescent="0.2">
      <c r="A717" t="s">
        <v>3416</v>
      </c>
      <c r="B717" t="str">
        <f>VLOOKUP(A717,Kickstarter!B:Q,2,0)</f>
        <v>Fury Theatre is bringing Mamet's powerful play, Oleanna, to life!  Help us get ahead of funding so we can keep theater affordable.</v>
      </c>
      <c r="C717">
        <f>VLOOKUP(A717,Kickstarter!B:Q,3,0)</f>
        <v>1700</v>
      </c>
      <c r="D717">
        <f>VLOOKUP(A717,Kickstarter!B:Q,4,0)</f>
        <v>1700.01</v>
      </c>
      <c r="E717">
        <f>VLOOKUP(A717,Kickstarter!B:Q,15,0)</f>
        <v>37.78</v>
      </c>
    </row>
    <row r="718" spans="1:5" hidden="1" x14ac:dyDescent="0.2">
      <c r="A718" t="s">
        <v>3415</v>
      </c>
      <c r="B718" t="str">
        <f>VLOOKUP(A718,Kickstarter!B:Q,2,0)</f>
        <v>Be part of bringing this witty, engaging &amp; important play by award-winning writer Silva Semerciyan to London's Theatre 503 this summer.</v>
      </c>
      <c r="C718">
        <f>VLOOKUP(A718,Kickstarter!B:Q,3,0)</f>
        <v>4000</v>
      </c>
      <c r="D718">
        <f>VLOOKUP(A718,Kickstarter!B:Q,4,0)</f>
        <v>4784</v>
      </c>
      <c r="E718">
        <f>VLOOKUP(A718,Kickstarter!B:Q,15,0)</f>
        <v>159.47</v>
      </c>
    </row>
    <row r="719" spans="1:5" hidden="1" x14ac:dyDescent="0.2">
      <c r="A719" t="s">
        <v>3414</v>
      </c>
      <c r="B719" t="str">
        <f>VLOOKUP(A719,Kickstarter!B:Q,2,0)</f>
        <v>We are raising funds to allow for enhanced scenic, costume, and lighting design. Every dollar helps!</v>
      </c>
      <c r="C719">
        <f>VLOOKUP(A719,Kickstarter!B:Q,3,0)</f>
        <v>200</v>
      </c>
      <c r="D719">
        <f>VLOOKUP(A719,Kickstarter!B:Q,4,0)</f>
        <v>200</v>
      </c>
      <c r="E719">
        <f>VLOOKUP(A719,Kickstarter!B:Q,15,0)</f>
        <v>22.22</v>
      </c>
    </row>
    <row r="720" spans="1:5" hidden="1" x14ac:dyDescent="0.2">
      <c r="A720" t="s">
        <v>3413</v>
      </c>
      <c r="B720" t="str">
        <f>VLOOKUP(A720,Kickstarter!B:Q,2,0)</f>
        <v>A new twist on our annual festival of fully-produced plays by member playwrights, performed by a talented ensemble cast!</v>
      </c>
      <c r="C720">
        <f>VLOOKUP(A720,Kickstarter!B:Q,3,0)</f>
        <v>3000</v>
      </c>
      <c r="D720">
        <f>VLOOKUP(A720,Kickstarter!B:Q,4,0)</f>
        <v>3105</v>
      </c>
      <c r="E720">
        <f>VLOOKUP(A720,Kickstarter!B:Q,15,0)</f>
        <v>70.569999999999993</v>
      </c>
    </row>
    <row r="721" spans="1:5" hidden="1" x14ac:dyDescent="0.2">
      <c r="A721" t="s">
        <v>3412</v>
      </c>
      <c r="B721" t="str">
        <f>VLOOKUP(A721,Kickstarter!B:Q,2,0)</f>
        <v>The RC Players are beyond excited to be bringing this controversial, socially-minded show to Michigan's campus, but we need your help!</v>
      </c>
      <c r="C721">
        <f>VLOOKUP(A721,Kickstarter!B:Q,3,0)</f>
        <v>500</v>
      </c>
      <c r="D721">
        <f>VLOOKUP(A721,Kickstarter!B:Q,4,0)</f>
        <v>650</v>
      </c>
      <c r="E721">
        <f>VLOOKUP(A721,Kickstarter!B:Q,15,0)</f>
        <v>46.43</v>
      </c>
    </row>
    <row r="722" spans="1:5" hidden="1" x14ac:dyDescent="0.2">
      <c r="A722" t="s">
        <v>3411</v>
      </c>
      <c r="B722" t="str">
        <f>VLOOKUP(A722,Kickstarter!B:Q,2,0)</f>
        <v>Rough Haired Pointer present for the first time ever Joe Orton's 'Fred &amp; Madge' at the Hope Theatre, Islington this Sept and Oct</v>
      </c>
      <c r="C722">
        <f>VLOOKUP(A722,Kickstarter!B:Q,3,0)</f>
        <v>3000</v>
      </c>
      <c r="D722">
        <f>VLOOKUP(A722,Kickstarter!B:Q,4,0)</f>
        <v>3000</v>
      </c>
      <c r="E722">
        <f>VLOOKUP(A722,Kickstarter!B:Q,15,0)</f>
        <v>115.38</v>
      </c>
    </row>
    <row r="723" spans="1:5" hidden="1" x14ac:dyDescent="0.2">
      <c r="A723" t="s">
        <v>3410</v>
      </c>
      <c r="B723" t="str">
        <f>VLOOKUP(A723,Kickstarter!B:Q,2,0)</f>
        <v>The world's Boarding School history is brutal. But in this acclaimed play, Natives run the school, and Whites are being assimilated.</v>
      </c>
      <c r="C723">
        <f>VLOOKUP(A723,Kickstarter!B:Q,3,0)</f>
        <v>15000</v>
      </c>
      <c r="D723">
        <f>VLOOKUP(A723,Kickstarter!B:Q,4,0)</f>
        <v>15535</v>
      </c>
      <c r="E723">
        <f>VLOOKUP(A723,Kickstarter!B:Q,15,0)</f>
        <v>199.17</v>
      </c>
    </row>
    <row r="724" spans="1:5" hidden="1" x14ac:dyDescent="0.2">
      <c r="A724" t="s">
        <v>3409</v>
      </c>
      <c r="B724" t="str">
        <f>VLOOKUP(A724,Kickstarter!B:Q,2,0)</f>
        <v>Join us in a campaign benefitting the southland company and its interdisciplinary artistic efforts in Los Angeles.</v>
      </c>
      <c r="C724">
        <f>VLOOKUP(A724,Kickstarter!B:Q,3,0)</f>
        <v>3000</v>
      </c>
      <c r="D724">
        <f>VLOOKUP(A724,Kickstarter!B:Q,4,0)</f>
        <v>3255</v>
      </c>
      <c r="E724">
        <f>VLOOKUP(A724,Kickstarter!B:Q,15,0)</f>
        <v>81.38</v>
      </c>
    </row>
    <row r="725" spans="1:5" hidden="1" x14ac:dyDescent="0.2">
      <c r="A725" t="s">
        <v>3408</v>
      </c>
      <c r="B725" t="str">
        <f>VLOOKUP(A725,Kickstarter!B:Q,2,0)</f>
        <v>Exciting and visceral new-writing that challenges the way we view the fine line between war and terror...</v>
      </c>
      <c r="C725">
        <f>VLOOKUP(A725,Kickstarter!B:Q,3,0)</f>
        <v>500</v>
      </c>
      <c r="D725">
        <f>VLOOKUP(A725,Kickstarter!B:Q,4,0)</f>
        <v>618</v>
      </c>
      <c r="E725">
        <f>VLOOKUP(A725,Kickstarter!B:Q,15,0)</f>
        <v>29.43</v>
      </c>
    </row>
    <row r="726" spans="1:5" hidden="1" x14ac:dyDescent="0.2">
      <c r="A726" t="s">
        <v>3407</v>
      </c>
      <c r="B726" t="str">
        <f>VLOOKUP(A726,Kickstarter!B:Q,2,0)</f>
        <v>Help us take "She Has a Name", the human trafficking story of one victim, on tour to all over Northern and Central California.</v>
      </c>
      <c r="C726">
        <f>VLOOKUP(A726,Kickstarter!B:Q,3,0)</f>
        <v>500</v>
      </c>
      <c r="D726">
        <f>VLOOKUP(A726,Kickstarter!B:Q,4,0)</f>
        <v>1055</v>
      </c>
      <c r="E726">
        <f>VLOOKUP(A726,Kickstarter!B:Q,15,0)</f>
        <v>58.61</v>
      </c>
    </row>
    <row r="727" spans="1:5" hidden="1" x14ac:dyDescent="0.2">
      <c r="A727" t="s">
        <v>3406</v>
      </c>
      <c r="B727" t="str">
        <f>VLOOKUP(A727,Kickstarter!B:Q,2,0)</f>
        <v>Biddy is 24. Biddy is a hopeless romantic. Biddy always wanted to be a vegan. Find out what happens
when Biddy gets sectioned.</v>
      </c>
      <c r="C727">
        <f>VLOOKUP(A727,Kickstarter!B:Q,3,0)</f>
        <v>2000</v>
      </c>
      <c r="D727">
        <f>VLOOKUP(A727,Kickstarter!B:Q,4,0)</f>
        <v>2142</v>
      </c>
      <c r="E727">
        <f>VLOOKUP(A727,Kickstarter!B:Q,15,0)</f>
        <v>31.97</v>
      </c>
    </row>
    <row r="728" spans="1:5" hidden="1" x14ac:dyDescent="0.2">
      <c r="A728" t="s">
        <v>3405</v>
      </c>
      <c r="B728" t="str">
        <f>VLOOKUP(A728,Kickstarter!B:Q,2,0)</f>
        <v>A funny and moving new play about two families dealing with aging parents in very different ways!</v>
      </c>
      <c r="C728">
        <f>VLOOKUP(A728,Kickstarter!B:Q,3,0)</f>
        <v>10000</v>
      </c>
      <c r="D728">
        <f>VLOOKUP(A728,Kickstarter!B:Q,4,0)</f>
        <v>10031</v>
      </c>
      <c r="E728">
        <f>VLOOKUP(A728,Kickstarter!B:Q,15,0)</f>
        <v>110.23</v>
      </c>
    </row>
    <row r="729" spans="1:5" hidden="1" x14ac:dyDescent="0.2">
      <c r="A729" t="s">
        <v>3404</v>
      </c>
      <c r="B729" t="str">
        <f>VLOOKUP(A729,Kickstarter!B:Q,2,0)</f>
        <v>We are Seance Theatre Group trying to fund our first performance, Noel Coward's hysterical comedy farce, Blithe Spirit.</v>
      </c>
      <c r="C729">
        <f>VLOOKUP(A729,Kickstarter!B:Q,3,0)</f>
        <v>350</v>
      </c>
      <c r="D729">
        <f>VLOOKUP(A729,Kickstarter!B:Q,4,0)</f>
        <v>481.5</v>
      </c>
      <c r="E729">
        <f>VLOOKUP(A729,Kickstarter!B:Q,15,0)</f>
        <v>28.32</v>
      </c>
    </row>
    <row r="730" spans="1:5" hidden="1" x14ac:dyDescent="0.2">
      <c r="A730" t="s">
        <v>3403</v>
      </c>
      <c r="B730" t="str">
        <f>VLOOKUP(A730,Kickstarter!B:Q,2,0)</f>
        <v>The Montclair Shakespeare Series presents staged readings of Shakespeare's work in historic venues throughout the summer in Montclair.</v>
      </c>
      <c r="C730">
        <f>VLOOKUP(A730,Kickstarter!B:Q,3,0)</f>
        <v>500</v>
      </c>
      <c r="D730">
        <f>VLOOKUP(A730,Kickstarter!B:Q,4,0)</f>
        <v>610</v>
      </c>
      <c r="E730">
        <f>VLOOKUP(A730,Kickstarter!B:Q,15,0)</f>
        <v>203.33</v>
      </c>
    </row>
    <row r="731" spans="1:5" hidden="1" x14ac:dyDescent="0.2">
      <c r="A731" t="s">
        <v>3402</v>
      </c>
      <c r="B731" t="str">
        <f>VLOOKUP(A731,Kickstarter!B:Q,2,0)</f>
        <v>Two worlds, one bond - no turning back.
A dark comedy about domestic abuse and the power of an unlikely friendship</v>
      </c>
      <c r="C731">
        <f>VLOOKUP(A731,Kickstarter!B:Q,3,0)</f>
        <v>2000</v>
      </c>
      <c r="D731">
        <f>VLOOKUP(A731,Kickstarter!B:Q,4,0)</f>
        <v>2000</v>
      </c>
      <c r="E731">
        <f>VLOOKUP(A731,Kickstarter!B:Q,15,0)</f>
        <v>117.65</v>
      </c>
    </row>
    <row r="732" spans="1:5" hidden="1" x14ac:dyDescent="0.2">
      <c r="A732" t="s">
        <v>3401</v>
      </c>
      <c r="B732" t="str">
        <f>VLOOKUP(A732,Kickstarter!B:Q,2,0)</f>
        <v>Itâ€™s a celebration of our heritage. Well, not all of ours. If you live in Liberty Falls, itâ€™s yours. If you donâ€™t, then it's not.</v>
      </c>
      <c r="C732">
        <f>VLOOKUP(A732,Kickstarter!B:Q,3,0)</f>
        <v>15000</v>
      </c>
      <c r="D732">
        <f>VLOOKUP(A732,Kickstarter!B:Q,4,0)</f>
        <v>16465</v>
      </c>
      <c r="E732">
        <f>VLOOKUP(A732,Kickstarter!B:Q,15,0)</f>
        <v>99.79</v>
      </c>
    </row>
    <row r="733" spans="1:5" hidden="1" x14ac:dyDescent="0.2">
      <c r="A733" t="s">
        <v>3400</v>
      </c>
      <c r="B733" t="str">
        <f>VLOOKUP(A733,Kickstarter!B:Q,2,0)</f>
        <v>Support a daring new theatre creation               
Supportez une audacieuse compagnie internationale et aidez-les Ã  crÃ©er leur piÃ¨ce</v>
      </c>
      <c r="C733">
        <f>VLOOKUP(A733,Kickstarter!B:Q,3,0)</f>
        <v>2900</v>
      </c>
      <c r="D733">
        <f>VLOOKUP(A733,Kickstarter!B:Q,4,0)</f>
        <v>2954</v>
      </c>
      <c r="E733">
        <f>VLOOKUP(A733,Kickstarter!B:Q,15,0)</f>
        <v>44.76</v>
      </c>
    </row>
    <row r="734" spans="1:5" hidden="1" x14ac:dyDescent="0.2">
      <c r="A734" t="s">
        <v>3399</v>
      </c>
      <c r="B734" t="str">
        <f>VLOOKUP(A734,Kickstarter!B:Q,2,0)</f>
        <v>A hilarious comedy starring Sarah, a recent grad, who uses the magic of a mystical open mic to solve the problems of her relationships.</v>
      </c>
      <c r="C734">
        <f>VLOOKUP(A734,Kickstarter!B:Q,3,0)</f>
        <v>10000</v>
      </c>
      <c r="D734">
        <f>VLOOKUP(A734,Kickstarter!B:Q,4,0)</f>
        <v>10041</v>
      </c>
      <c r="E734">
        <f>VLOOKUP(A734,Kickstarter!B:Q,15,0)</f>
        <v>118.13</v>
      </c>
    </row>
    <row r="735" spans="1:5" hidden="1" x14ac:dyDescent="0.2">
      <c r="A735" t="s">
        <v>3398</v>
      </c>
      <c r="B735" t="str">
        <f>VLOOKUP(A735,Kickstarter!B:Q,2,0)</f>
        <v>13 young people have taken over Spinning Wheel Theatre to choose, produce and create their own show from scratch.</v>
      </c>
      <c r="C735">
        <f>VLOOKUP(A735,Kickstarter!B:Q,3,0)</f>
        <v>1200</v>
      </c>
      <c r="D735">
        <f>VLOOKUP(A735,Kickstarter!B:Q,4,0)</f>
        <v>1245</v>
      </c>
      <c r="E735">
        <f>VLOOKUP(A735,Kickstarter!B:Q,15,0)</f>
        <v>27.07</v>
      </c>
    </row>
    <row r="736" spans="1:5" hidden="1" x14ac:dyDescent="0.2">
      <c r="A736" t="s">
        <v>3397</v>
      </c>
      <c r="B736" t="str">
        <f>VLOOKUP(A736,Kickstarter!B:Q,2,0)</f>
        <v>We're mounting a theatrical adaptation of Lord of the Flies completely student directed, produced, designed, managed and performed.</v>
      </c>
      <c r="C736">
        <f>VLOOKUP(A736,Kickstarter!B:Q,3,0)</f>
        <v>4000</v>
      </c>
      <c r="D736">
        <f>VLOOKUP(A736,Kickstarter!B:Q,4,0)</f>
        <v>4443</v>
      </c>
      <c r="E736">
        <f>VLOOKUP(A736,Kickstarter!B:Q,15,0)</f>
        <v>68.349999999999994</v>
      </c>
    </row>
    <row r="737" spans="1:5" hidden="1" x14ac:dyDescent="0.2">
      <c r="A737" t="s">
        <v>3396</v>
      </c>
      <c r="B737" t="str">
        <f>VLOOKUP(A737,Kickstarter!B:Q,2,0)</f>
        <v>Help a group of recovering alcoholics bring Samuel Beckett's classic to a seaside town!</v>
      </c>
      <c r="C737">
        <f>VLOOKUP(A737,Kickstarter!B:Q,3,0)</f>
        <v>250</v>
      </c>
      <c r="D737">
        <f>VLOOKUP(A737,Kickstarter!B:Q,4,0)</f>
        <v>280</v>
      </c>
      <c r="E737">
        <f>VLOOKUP(A737,Kickstarter!B:Q,15,0)</f>
        <v>11.67</v>
      </c>
    </row>
    <row r="738" spans="1:5" hidden="1" x14ac:dyDescent="0.2">
      <c r="A738" t="s">
        <v>3395</v>
      </c>
      <c r="B738" t="str">
        <f>VLOOKUP(A738,Kickstarter!B:Q,2,0)</f>
        <v>"Rainbowtown" is a new play for kids. Help us bring it to the Main Line during the 2014 Philadelphia Fringe Festival!</v>
      </c>
      <c r="C738">
        <f>VLOOKUP(A738,Kickstarter!B:Q,3,0)</f>
        <v>1500</v>
      </c>
      <c r="D738">
        <f>VLOOKUP(A738,Kickstarter!B:Q,4,0)</f>
        <v>1565</v>
      </c>
      <c r="E738">
        <f>VLOOKUP(A738,Kickstarter!B:Q,15,0)</f>
        <v>55.89</v>
      </c>
    </row>
    <row r="739" spans="1:5" hidden="1" x14ac:dyDescent="0.2">
      <c r="A739" t="s">
        <v>3394</v>
      </c>
      <c r="B739" t="str">
        <f>VLOOKUP(A739,Kickstarter!B:Q,2,0)</f>
        <v>Miramar is a a darkly funny play exploring what it is we call â€˜homeâ€™.</v>
      </c>
      <c r="C739">
        <f>VLOOKUP(A739,Kickstarter!B:Q,3,0)</f>
        <v>500</v>
      </c>
      <c r="D739">
        <f>VLOOKUP(A739,Kickstarter!B:Q,4,0)</f>
        <v>920</v>
      </c>
      <c r="E739">
        <f>VLOOKUP(A739,Kickstarter!B:Q,15,0)</f>
        <v>24.21</v>
      </c>
    </row>
    <row r="740" spans="1:5" hidden="1" x14ac:dyDescent="0.2">
      <c r="A740" t="s">
        <v>3393</v>
      </c>
      <c r="B740" t="str">
        <f>VLOOKUP(A740,Kickstarter!B:Q,2,0)</f>
        <v>Ambitious, Edinburgh-based company, Thrive Theatre, are bringing their brand new comedy BUFFER to the 2014 Edinburgh Fringe!</v>
      </c>
      <c r="C740">
        <f>VLOOKUP(A740,Kickstarter!B:Q,3,0)</f>
        <v>550</v>
      </c>
      <c r="D740">
        <f>VLOOKUP(A740,Kickstarter!B:Q,4,0)</f>
        <v>783</v>
      </c>
      <c r="E740">
        <f>VLOOKUP(A740,Kickstarter!B:Q,15,0)</f>
        <v>29</v>
      </c>
    </row>
    <row r="741" spans="1:5" hidden="1" x14ac:dyDescent="0.2">
      <c r="A741" t="s">
        <v>3392</v>
      </c>
      <c r="B741" t="str">
        <f>VLOOKUP(A741,Kickstarter!B:Q,2,0)</f>
        <v>hiSTORYstage presents a film noir-style comedy mystery with a Shakespearean twist performed as a 1944 radio drama.</v>
      </c>
      <c r="C741">
        <f>VLOOKUP(A741,Kickstarter!B:Q,3,0)</f>
        <v>1500</v>
      </c>
      <c r="D741">
        <f>VLOOKUP(A741,Kickstarter!B:Q,4,0)</f>
        <v>1587</v>
      </c>
      <c r="E741">
        <f>VLOOKUP(A741,Kickstarter!B:Q,15,0)</f>
        <v>36.07</v>
      </c>
    </row>
    <row r="742" spans="1:5" hidden="1" x14ac:dyDescent="0.2">
      <c r="A742" t="s">
        <v>3391</v>
      </c>
      <c r="B742" t="str">
        <f>VLOOKUP(A742,Kickstarter!B:Q,2,0)</f>
        <v>Life is more than the days you have left. 1 in 3 tells of two normal people &amp; their confrontation with mortality and the dice of fate.</v>
      </c>
      <c r="C742">
        <f>VLOOKUP(A742,Kickstarter!B:Q,3,0)</f>
        <v>500</v>
      </c>
      <c r="D742">
        <f>VLOOKUP(A742,Kickstarter!B:Q,4,0)</f>
        <v>500</v>
      </c>
      <c r="E742">
        <f>VLOOKUP(A742,Kickstarter!B:Q,15,0)</f>
        <v>41.67</v>
      </c>
    </row>
    <row r="743" spans="1:5" hidden="1" x14ac:dyDescent="0.2">
      <c r="A743" t="s">
        <v>3390</v>
      </c>
      <c r="B743" t="str">
        <f>VLOOKUP(A743,Kickstarter!B:Q,2,0)</f>
        <v>New play about the comfort and the danger of living with memories. Gay themes. Experienced team looking to present first reading</v>
      </c>
      <c r="C743">
        <f>VLOOKUP(A743,Kickstarter!B:Q,3,0)</f>
        <v>500</v>
      </c>
      <c r="D743">
        <f>VLOOKUP(A743,Kickstarter!B:Q,4,0)</f>
        <v>1115</v>
      </c>
      <c r="E743">
        <f>VLOOKUP(A743,Kickstarter!B:Q,15,0)</f>
        <v>61.94</v>
      </c>
    </row>
    <row r="744" spans="1:5" hidden="1" x14ac:dyDescent="0.2">
      <c r="A744" t="s">
        <v>3389</v>
      </c>
      <c r="B744" t="str">
        <f>VLOOKUP(A744,Kickstarter!B:Q,2,0)</f>
        <v>1140 Productions adapts Shakespeare's 'Romeo and Juliet' for a contemporary audience. It's a raw, melancholic spin on the classic tale.</v>
      </c>
      <c r="C744">
        <f>VLOOKUP(A744,Kickstarter!B:Q,3,0)</f>
        <v>1500</v>
      </c>
      <c r="D744">
        <f>VLOOKUP(A744,Kickstarter!B:Q,4,0)</f>
        <v>1536</v>
      </c>
      <c r="E744">
        <f>VLOOKUP(A744,Kickstarter!B:Q,15,0)</f>
        <v>69.819999999999993</v>
      </c>
    </row>
    <row r="745" spans="1:5" hidden="1" x14ac:dyDescent="0.2">
      <c r="A745" t="s">
        <v>3388</v>
      </c>
      <c r="B745" t="str">
        <f>VLOOKUP(A745,Kickstarter!B:Q,2,0)</f>
        <v>Chimera Ensemble is launching 2 inaugural theater productions, and we need support to do high quality work!</v>
      </c>
      <c r="C745">
        <f>VLOOKUP(A745,Kickstarter!B:Q,3,0)</f>
        <v>10000</v>
      </c>
      <c r="D745">
        <f>VLOOKUP(A745,Kickstarter!B:Q,4,0)</f>
        <v>11450</v>
      </c>
      <c r="E745">
        <f>VLOOKUP(A745,Kickstarter!B:Q,15,0)</f>
        <v>184.68</v>
      </c>
    </row>
    <row r="746" spans="1:5" hidden="1" x14ac:dyDescent="0.2">
      <c r="A746" t="s">
        <v>3387</v>
      </c>
      <c r="B746" t="str">
        <f>VLOOKUP(A746,Kickstarter!B:Q,2,0)</f>
        <v>ICONS is a unique new play about the Amazon warrior women from Greek myth and re-imagines them from a contemporary female perspective.</v>
      </c>
      <c r="C746">
        <f>VLOOKUP(A746,Kickstarter!B:Q,3,0)</f>
        <v>1500</v>
      </c>
      <c r="D746">
        <f>VLOOKUP(A746,Kickstarter!B:Q,4,0)</f>
        <v>1557</v>
      </c>
      <c r="E746">
        <f>VLOOKUP(A746,Kickstarter!B:Q,15,0)</f>
        <v>34.6</v>
      </c>
    </row>
    <row r="747" spans="1:5" hidden="1" x14ac:dyDescent="0.2">
      <c r="A747" t="s">
        <v>3386</v>
      </c>
      <c r="B747" t="str">
        <f>VLOOKUP(A747,Kickstarter!B:Q,2,0)</f>
        <v>Pollyanna just completed an extremely successful run of this new educational play and wants to tour to more under-served communities.</v>
      </c>
      <c r="C747">
        <f>VLOOKUP(A747,Kickstarter!B:Q,3,0)</f>
        <v>3000</v>
      </c>
      <c r="D747">
        <f>VLOOKUP(A747,Kickstarter!B:Q,4,0)</f>
        <v>3506</v>
      </c>
      <c r="E747">
        <f>VLOOKUP(A747,Kickstarter!B:Q,15,0)</f>
        <v>100.17</v>
      </c>
    </row>
    <row r="748" spans="1:5" hidden="1" x14ac:dyDescent="0.2">
      <c r="A748" t="s">
        <v>3385</v>
      </c>
      <c r="B748" t="str">
        <f>VLOOKUP(A748,Kickstarter!B:Q,2,0)</f>
        <v>Stories from the Bronx make for an uncommon play. Help us finish funding this production, supported by the Kevin Spacey Foundation.</v>
      </c>
      <c r="C748">
        <f>VLOOKUP(A748,Kickstarter!B:Q,3,0)</f>
        <v>2000</v>
      </c>
      <c r="D748">
        <f>VLOOKUP(A748,Kickstarter!B:Q,4,0)</f>
        <v>2100</v>
      </c>
      <c r="E748">
        <f>VLOOKUP(A748,Kickstarter!B:Q,15,0)</f>
        <v>51.22</v>
      </c>
    </row>
    <row r="749" spans="1:5" hidden="1" x14ac:dyDescent="0.2">
      <c r="A749" t="s">
        <v>3384</v>
      </c>
      <c r="B749" t="str">
        <f>VLOOKUP(A749,Kickstarter!B:Q,2,0)</f>
        <v>An Equity Reading of a new play; Intimate drama about a family dealing with consequence of actions after a school shooting.</v>
      </c>
      <c r="C749">
        <f>VLOOKUP(A749,Kickstarter!B:Q,3,0)</f>
        <v>2000</v>
      </c>
      <c r="D749">
        <f>VLOOKUP(A749,Kickstarter!B:Q,4,0)</f>
        <v>2000</v>
      </c>
      <c r="E749">
        <f>VLOOKUP(A749,Kickstarter!B:Q,15,0)</f>
        <v>133.33000000000001</v>
      </c>
    </row>
    <row r="750" spans="1:5" hidden="1" x14ac:dyDescent="0.2">
      <c r="A750" t="s">
        <v>3383</v>
      </c>
      <c r="B750" t="str">
        <f>VLOOKUP(A750,Kickstarter!B:Q,2,0)</f>
        <v>Six gay men, emotional baggage, and online dating: what could go wrong? A play about looking for love and finding something better.</v>
      </c>
      <c r="C750">
        <f>VLOOKUP(A750,Kickstarter!B:Q,3,0)</f>
        <v>6000</v>
      </c>
      <c r="D750">
        <f>VLOOKUP(A750,Kickstarter!B:Q,4,0)</f>
        <v>6000.66</v>
      </c>
      <c r="E750">
        <f>VLOOKUP(A750,Kickstarter!B:Q,15,0)</f>
        <v>93.76</v>
      </c>
    </row>
    <row r="751" spans="1:5" hidden="1" x14ac:dyDescent="0.2">
      <c r="A751" t="s">
        <v>3382</v>
      </c>
      <c r="B751" t="str">
        <f>VLOOKUP(A751,Kickstarter!B:Q,2,0)</f>
        <v>Art imitates life: This prophetic 1960 satire follows presidential candidates who stop at nothing to capture their party's nomination.</v>
      </c>
      <c r="C751">
        <f>VLOOKUP(A751,Kickstarter!B:Q,3,0)</f>
        <v>1750</v>
      </c>
      <c r="D751">
        <f>VLOOKUP(A751,Kickstarter!B:Q,4,0)</f>
        <v>1955</v>
      </c>
      <c r="E751">
        <f>VLOOKUP(A751,Kickstarter!B:Q,15,0)</f>
        <v>65.17</v>
      </c>
    </row>
    <row r="752" spans="1:5" hidden="1" x14ac:dyDescent="0.2">
      <c r="A752" t="s">
        <v>3381</v>
      </c>
      <c r="B752" t="str">
        <f>VLOOKUP(A752,Kickstarter!B:Q,2,0)</f>
        <v>Peter Brook Award Nominees Empty Deck need Â£3500 to get 'Cosmic Fear or The Day Brad Pitt Got Paranoia' to the Edinburgh Fringe!</v>
      </c>
      <c r="C752">
        <f>VLOOKUP(A752,Kickstarter!B:Q,3,0)</f>
        <v>3500</v>
      </c>
      <c r="D752">
        <f>VLOOKUP(A752,Kickstarter!B:Q,4,0)</f>
        <v>3526</v>
      </c>
      <c r="E752">
        <f>VLOOKUP(A752,Kickstarter!B:Q,15,0)</f>
        <v>76.650000000000006</v>
      </c>
    </row>
    <row r="753" spans="1:5" hidden="1" x14ac:dyDescent="0.2">
      <c r="A753" t="s">
        <v>3380</v>
      </c>
      <c r="B753" t="str">
        <f>VLOOKUP(A753,Kickstarter!B:Q,2,0)</f>
        <v>A creative art therapy project for Syrian children. Romeo &amp; Juliet are lovers separated by war. Romeo in Jordan &amp; Juliet in Syria.</v>
      </c>
      <c r="C753">
        <f>VLOOKUP(A753,Kickstarter!B:Q,3,0)</f>
        <v>4000</v>
      </c>
      <c r="D753">
        <f>VLOOKUP(A753,Kickstarter!B:Q,4,0)</f>
        <v>4090</v>
      </c>
      <c r="E753">
        <f>VLOOKUP(A753,Kickstarter!B:Q,15,0)</f>
        <v>85.21</v>
      </c>
    </row>
    <row r="754" spans="1:5" hidden="1" x14ac:dyDescent="0.2">
      <c r="A754" t="s">
        <v>3379</v>
      </c>
      <c r="B754" t="str">
        <f>VLOOKUP(A754,Kickstarter!B:Q,2,0)</f>
        <v>A Hard Rain is a new play that takes place on the eve of the Stonewall riots in the â€˜hiddenâ€™ gay bars of 1969 Greenwich Village.</v>
      </c>
      <c r="C754">
        <f>VLOOKUP(A754,Kickstarter!B:Q,3,0)</f>
        <v>3000</v>
      </c>
      <c r="D754">
        <f>VLOOKUP(A754,Kickstarter!B:Q,4,0)</f>
        <v>3133</v>
      </c>
      <c r="E754">
        <f>VLOOKUP(A754,Kickstarter!B:Q,15,0)</f>
        <v>111.89</v>
      </c>
    </row>
    <row r="755" spans="1:5" hidden="1" x14ac:dyDescent="0.2">
      <c r="A755" t="s">
        <v>3378</v>
      </c>
      <c r="B755" t="str">
        <f>VLOOKUP(A755,Kickstarter!B:Q,2,0)</f>
        <v>A play by Alexei Arbuzov about the lives of three teenagers during the Nazi siege of Leningrad, 1942, in a new adaptation by Nick Dear.</v>
      </c>
      <c r="C755">
        <f>VLOOKUP(A755,Kickstarter!B:Q,3,0)</f>
        <v>2000</v>
      </c>
      <c r="D755">
        <f>VLOOKUP(A755,Kickstarter!B:Q,4,0)</f>
        <v>2073</v>
      </c>
      <c r="E755">
        <f>VLOOKUP(A755,Kickstarter!B:Q,15,0)</f>
        <v>54.55</v>
      </c>
    </row>
    <row r="756" spans="1:5" hidden="1" x14ac:dyDescent="0.2">
      <c r="A756" t="s">
        <v>3377</v>
      </c>
      <c r="B756" t="str">
        <f>VLOOKUP(A756,Kickstarter!B:Q,2,0)</f>
        <v>'Can you ever find acceptance in death?' 
Rose of June is a piece of theatre exploring the stages of grief. Unity Theatre - September</v>
      </c>
      <c r="C756">
        <f>VLOOKUP(A756,Kickstarter!B:Q,3,0)</f>
        <v>550</v>
      </c>
      <c r="D756">
        <f>VLOOKUP(A756,Kickstarter!B:Q,4,0)</f>
        <v>592</v>
      </c>
      <c r="E756">
        <f>VLOOKUP(A756,Kickstarter!B:Q,15,0)</f>
        <v>28.19</v>
      </c>
    </row>
    <row r="757" spans="1:5" hidden="1" x14ac:dyDescent="0.2">
      <c r="A757" t="s">
        <v>3376</v>
      </c>
      <c r="B757" t="str">
        <f>VLOOKUP(A757,Kickstarter!B:Q,2,0)</f>
        <v>An empowering play about war time code breaker Alan Turing which tells the real story of a hero vilified for his sexuality and suicide.</v>
      </c>
      <c r="C757">
        <f>VLOOKUP(A757,Kickstarter!B:Q,3,0)</f>
        <v>8000</v>
      </c>
      <c r="D757">
        <f>VLOOKUP(A757,Kickstarter!B:Q,4,0)</f>
        <v>8084</v>
      </c>
      <c r="E757">
        <f>VLOOKUP(A757,Kickstarter!B:Q,15,0)</f>
        <v>104.99</v>
      </c>
    </row>
    <row r="758" spans="1:5" hidden="1" x14ac:dyDescent="0.2">
      <c r="A758" t="s">
        <v>3375</v>
      </c>
      <c r="B758" t="str">
        <f>VLOOKUP(A758,Kickstarter!B:Q,2,0)</f>
        <v>3 college grads struggling to fund their social network. 1 bratty blackmailing student. 1 dreamy Asian business man. 1 awesome play.</v>
      </c>
      <c r="C758">
        <f>VLOOKUP(A758,Kickstarter!B:Q,3,0)</f>
        <v>8000</v>
      </c>
      <c r="D758">
        <f>VLOOKUP(A758,Kickstarter!B:Q,4,0)</f>
        <v>8001</v>
      </c>
      <c r="E758">
        <f>VLOOKUP(A758,Kickstarter!B:Q,15,0)</f>
        <v>421.11</v>
      </c>
    </row>
    <row r="759" spans="1:5" hidden="1" x14ac:dyDescent="0.2">
      <c r="A759" t="s">
        <v>3374</v>
      </c>
      <c r="B759" t="str">
        <f>VLOOKUP(A759,Kickstarter!B:Q,2,0)</f>
        <v>Production of wickedly funny new play for two women, written by iconic songwriter and ex-London's Burning man, Chris Larner</v>
      </c>
      <c r="C759">
        <f>VLOOKUP(A759,Kickstarter!B:Q,3,0)</f>
        <v>3000</v>
      </c>
      <c r="D759">
        <f>VLOOKUP(A759,Kickstarter!B:Q,4,0)</f>
        <v>3000</v>
      </c>
      <c r="E759">
        <f>VLOOKUP(A759,Kickstarter!B:Q,15,0)</f>
        <v>176.47</v>
      </c>
    </row>
    <row r="760" spans="1:5" hidden="1" x14ac:dyDescent="0.2">
      <c r="A760" t="s">
        <v>3373</v>
      </c>
      <c r="B760" t="str">
        <f>VLOOKUP(A760,Kickstarter!B:Q,2,0)</f>
        <v>A rare  production of World acclaimed playwright Howard Barker's groundbreaking &amp; provocative 'The Castle'.</v>
      </c>
      <c r="C760">
        <f>VLOOKUP(A760,Kickstarter!B:Q,3,0)</f>
        <v>3500</v>
      </c>
      <c r="D760">
        <f>VLOOKUP(A760,Kickstarter!B:Q,4,0)</f>
        <v>3730</v>
      </c>
      <c r="E760">
        <f>VLOOKUP(A760,Kickstarter!B:Q,15,0)</f>
        <v>71.73</v>
      </c>
    </row>
    <row r="761" spans="1:5" hidden="1" x14ac:dyDescent="0.2">
      <c r="A761" t="s">
        <v>3372</v>
      </c>
      <c r="B761" t="str">
        <f>VLOOKUP(A761,Kickstarter!B:Q,2,0)</f>
        <v>The Rules is a brand new black-comedy, serial-killer-romance debuting at the Edinburgh Fringe this August and we need your help!</v>
      </c>
      <c r="C761">
        <f>VLOOKUP(A761,Kickstarter!B:Q,3,0)</f>
        <v>2000</v>
      </c>
      <c r="D761">
        <f>VLOOKUP(A761,Kickstarter!B:Q,4,0)</f>
        <v>2005</v>
      </c>
      <c r="E761">
        <f>VLOOKUP(A761,Kickstarter!B:Q,15,0)</f>
        <v>66.83</v>
      </c>
    </row>
    <row r="762" spans="1:5" hidden="1" x14ac:dyDescent="0.2">
      <c r="A762" t="s">
        <v>3371</v>
      </c>
      <c r="B762" t="str">
        <f>VLOOKUP(A762,Kickstarter!B:Q,2,0)</f>
        <v>This play tells the story of the toxicity of sensationalism shown through one man's struggle with notoriety.</v>
      </c>
      <c r="C762">
        <f>VLOOKUP(A762,Kickstarter!B:Q,3,0)</f>
        <v>1000</v>
      </c>
      <c r="D762">
        <f>VLOOKUP(A762,Kickstarter!B:Q,4,0)</f>
        <v>1035</v>
      </c>
      <c r="E762">
        <f>VLOOKUP(A762,Kickstarter!B:Q,15,0)</f>
        <v>38.33</v>
      </c>
    </row>
    <row r="763" spans="1:5" hidden="1" x14ac:dyDescent="0.2">
      <c r="A763" t="s">
        <v>3370</v>
      </c>
      <c r="B763" t="str">
        <f>VLOOKUP(A763,Kickstarter!B:Q,2,0)</f>
        <v>Help support Red Planet, a new science fiction play based off the Mars One exploration.</v>
      </c>
      <c r="C763">
        <f>VLOOKUP(A763,Kickstarter!B:Q,3,0)</f>
        <v>200</v>
      </c>
      <c r="D763">
        <f>VLOOKUP(A763,Kickstarter!B:Q,4,0)</f>
        <v>277</v>
      </c>
      <c r="E763">
        <f>VLOOKUP(A763,Kickstarter!B:Q,15,0)</f>
        <v>30.78</v>
      </c>
    </row>
    <row r="764" spans="1:5" hidden="1" x14ac:dyDescent="0.2">
      <c r="A764" t="s">
        <v>3369</v>
      </c>
      <c r="B764" t="str">
        <f>VLOOKUP(A764,Kickstarter!B:Q,2,0)</f>
        <v>I'm Alright. A story of young women, told by young women, for the world.</v>
      </c>
      <c r="C764">
        <f>VLOOKUP(A764,Kickstarter!B:Q,3,0)</f>
        <v>1500</v>
      </c>
      <c r="D764">
        <f>VLOOKUP(A764,Kickstarter!B:Q,4,0)</f>
        <v>1766</v>
      </c>
      <c r="E764">
        <f>VLOOKUP(A764,Kickstarter!B:Q,15,0)</f>
        <v>67.92</v>
      </c>
    </row>
    <row r="765" spans="1:5" hidden="1" x14ac:dyDescent="0.2">
      <c r="A765" t="s">
        <v>3368</v>
      </c>
      <c r="B765" t="str">
        <f>VLOOKUP(A765,Kickstarter!B:Q,2,0)</f>
        <v>How far would you go for revenge? The Collector is a dark thriller of regret, retribution and broken masculinity.</v>
      </c>
      <c r="C765">
        <f>VLOOKUP(A765,Kickstarter!B:Q,3,0)</f>
        <v>5000</v>
      </c>
      <c r="D765">
        <f>VLOOKUP(A765,Kickstarter!B:Q,4,0)</f>
        <v>5195</v>
      </c>
      <c r="E765">
        <f>VLOOKUP(A765,Kickstarter!B:Q,15,0)</f>
        <v>96.2</v>
      </c>
    </row>
    <row r="766" spans="1:5" hidden="1" x14ac:dyDescent="0.2">
      <c r="A766" t="s">
        <v>3367</v>
      </c>
      <c r="B766" t="str">
        <f>VLOOKUP(A766,Kickstarter!B:Q,2,0)</f>
        <v>Help a non-profit community theatre create an unforgettable production of J.M. Barrie's classic play.</v>
      </c>
      <c r="C766">
        <f>VLOOKUP(A766,Kickstarter!B:Q,3,0)</f>
        <v>1000</v>
      </c>
      <c r="D766">
        <f>VLOOKUP(A766,Kickstarter!B:Q,4,0)</f>
        <v>1046</v>
      </c>
      <c r="E766">
        <f>VLOOKUP(A766,Kickstarter!B:Q,15,0)</f>
        <v>45.48</v>
      </c>
    </row>
    <row r="767" spans="1:5" hidden="1" x14ac:dyDescent="0.2">
      <c r="A767" t="s">
        <v>3366</v>
      </c>
      <c r="B767" t="str">
        <f>VLOOKUP(A767,Kickstarter!B:Q,2,0)</f>
        <v>An intense new play exploring how far you would go to protect your family.  Employing new graduates to give their careers a kickstart.</v>
      </c>
      <c r="C767">
        <f>VLOOKUP(A767,Kickstarter!B:Q,3,0)</f>
        <v>750</v>
      </c>
      <c r="D767">
        <f>VLOOKUP(A767,Kickstarter!B:Q,4,0)</f>
        <v>890</v>
      </c>
      <c r="E767">
        <f>VLOOKUP(A767,Kickstarter!B:Q,15,0)</f>
        <v>29.67</v>
      </c>
    </row>
    <row r="768" spans="1:5" hidden="1" x14ac:dyDescent="0.2">
      <c r="A768" t="s">
        <v>3365</v>
      </c>
      <c r="B768" t="str">
        <f>VLOOKUP(A768,Kickstarter!B:Q,2,0)</f>
        <v>The Series will consist of free staged readings of Shakespeare's plays, brought to life by professional actors in Montclair, NJ.</v>
      </c>
      <c r="C768">
        <f>VLOOKUP(A768,Kickstarter!B:Q,3,0)</f>
        <v>500</v>
      </c>
      <c r="D768">
        <f>VLOOKUP(A768,Kickstarter!B:Q,4,0)</f>
        <v>1105</v>
      </c>
      <c r="E768">
        <f>VLOOKUP(A768,Kickstarter!B:Q,15,0)</f>
        <v>61.39</v>
      </c>
    </row>
    <row r="769" spans="1:5" hidden="1" x14ac:dyDescent="0.2">
      <c r="A769" t="s">
        <v>3364</v>
      </c>
      <c r="B769" t="str">
        <f>VLOOKUP(A769,Kickstarter!B:Q,2,0)</f>
        <v>A dazzling dramatic musical drama that takes place inside a Charm City Church! Help us finance a play that is back by popular demand!</v>
      </c>
      <c r="C769">
        <f>VLOOKUP(A769,Kickstarter!B:Q,3,0)</f>
        <v>2500</v>
      </c>
      <c r="D769">
        <f>VLOOKUP(A769,Kickstarter!B:Q,4,0)</f>
        <v>2600</v>
      </c>
      <c r="E769">
        <f>VLOOKUP(A769,Kickstarter!B:Q,15,0)</f>
        <v>866.67</v>
      </c>
    </row>
    <row r="770" spans="1:5" hidden="1" x14ac:dyDescent="0.2">
      <c r="A770" t="s">
        <v>3363</v>
      </c>
      <c r="B770" t="str">
        <f>VLOOKUP(A770,Kickstarter!B:Q,2,0)</f>
        <v>Cancel The SunshineÂ is a new play that explores living with a mental health condition in an honest, witty and articulate way.</v>
      </c>
      <c r="C770">
        <f>VLOOKUP(A770,Kickstarter!B:Q,3,0)</f>
        <v>3000</v>
      </c>
      <c r="D770">
        <f>VLOOKUP(A770,Kickstarter!B:Q,4,0)</f>
        <v>3178</v>
      </c>
      <c r="E770">
        <f>VLOOKUP(A770,Kickstarter!B:Q,15,0)</f>
        <v>44.14</v>
      </c>
    </row>
    <row r="771" spans="1:5" hidden="1" x14ac:dyDescent="0.2">
      <c r="A771" t="s">
        <v>3362</v>
      </c>
      <c r="B771" t="str">
        <f>VLOOKUP(A771,Kickstarter!B:Q,2,0)</f>
        <v>A first play about a first kiss, Making the Move is going to the Edinburgh Fringe festival.  Join the party, fall in love.  Help us!</v>
      </c>
      <c r="C771">
        <f>VLOOKUP(A771,Kickstarter!B:Q,3,0)</f>
        <v>7750</v>
      </c>
      <c r="D771">
        <f>VLOOKUP(A771,Kickstarter!B:Q,4,0)</f>
        <v>7860</v>
      </c>
      <c r="E771">
        <f>VLOOKUP(A771,Kickstarter!B:Q,15,0)</f>
        <v>302.31</v>
      </c>
    </row>
    <row r="772" spans="1:5" hidden="1" x14ac:dyDescent="0.2">
      <c r="A772" t="s">
        <v>3361</v>
      </c>
      <c r="B772" t="str">
        <f>VLOOKUP(A772,Kickstarter!B:Q,2,0)</f>
        <v>Oscar Wilde's classic romantic farce like you have never seen it before. Bigger. Louder. Sexier.  And covered with glitter.</v>
      </c>
      <c r="C772">
        <f>VLOOKUP(A772,Kickstarter!B:Q,3,0)</f>
        <v>500</v>
      </c>
      <c r="D772">
        <f>VLOOKUP(A772,Kickstarter!B:Q,4,0)</f>
        <v>1090</v>
      </c>
      <c r="E772">
        <f>VLOOKUP(A772,Kickstarter!B:Q,15,0)</f>
        <v>54.5</v>
      </c>
    </row>
    <row r="773" spans="1:5" hidden="1" x14ac:dyDescent="0.2">
      <c r="A773" t="s">
        <v>3360</v>
      </c>
      <c r="B773" t="str">
        <f>VLOOKUP(A773,Kickstarter!B:Q,2,0)</f>
        <v>KNOW Theatre has been invited to bring our production of Vieux CarrÃ© to the Provincetown Tennessee Williams Theatre Festival!</v>
      </c>
      <c r="C773">
        <f>VLOOKUP(A773,Kickstarter!B:Q,3,0)</f>
        <v>5000</v>
      </c>
      <c r="D773">
        <f>VLOOKUP(A773,Kickstarter!B:Q,4,0)</f>
        <v>5673</v>
      </c>
      <c r="E773">
        <f>VLOOKUP(A773,Kickstarter!B:Q,15,0)</f>
        <v>83.43</v>
      </c>
    </row>
    <row r="774" spans="1:5" hidden="1" x14ac:dyDescent="0.2">
      <c r="A774" t="s">
        <v>3359</v>
      </c>
      <c r="B774" t="str">
        <f>VLOOKUP(A774,Kickstarter!B:Q,2,0)</f>
        <v>World Premiere, an M1 Singapore Fringe Festival 2017 commission.</v>
      </c>
      <c r="C774">
        <f>VLOOKUP(A774,Kickstarter!B:Q,3,0)</f>
        <v>9000</v>
      </c>
      <c r="D774">
        <f>VLOOKUP(A774,Kickstarter!B:Q,4,0)</f>
        <v>9124</v>
      </c>
      <c r="E774">
        <f>VLOOKUP(A774,Kickstarter!B:Q,15,0)</f>
        <v>126.72</v>
      </c>
    </row>
    <row r="775" spans="1:5" hidden="1" x14ac:dyDescent="0.2">
      <c r="A775" t="s">
        <v>3358</v>
      </c>
      <c r="B775" t="str">
        <f>VLOOKUP(A775,Kickstarter!B:Q,2,0)</f>
        <v>A Theatrical Production Celebrating the Lebanese Culture and the Human Spirit in Time of War.</v>
      </c>
      <c r="C775">
        <f>VLOOKUP(A775,Kickstarter!B:Q,3,0)</f>
        <v>4000</v>
      </c>
      <c r="D775">
        <f>VLOOKUP(A775,Kickstarter!B:Q,4,0)</f>
        <v>4250</v>
      </c>
      <c r="E775">
        <f>VLOOKUP(A775,Kickstarter!B:Q,15,0)</f>
        <v>184.78</v>
      </c>
    </row>
    <row r="776" spans="1:5" hidden="1" x14ac:dyDescent="0.2">
      <c r="A776" t="s">
        <v>3357</v>
      </c>
      <c r="B776" t="str">
        <f>VLOOKUP(A776,Kickstarter!B:Q,2,0)</f>
        <v>Alef productions, LLC is proud to present a World Premiere Play about Acceptance, Relationships,  Mortality and Love!</v>
      </c>
      <c r="C776">
        <f>VLOOKUP(A776,Kickstarter!B:Q,3,0)</f>
        <v>10000</v>
      </c>
      <c r="D776">
        <f>VLOOKUP(A776,Kickstarter!B:Q,4,0)</f>
        <v>10299</v>
      </c>
      <c r="E776">
        <f>VLOOKUP(A776,Kickstarter!B:Q,15,0)</f>
        <v>63.57</v>
      </c>
    </row>
    <row r="777" spans="1:5" hidden="1" x14ac:dyDescent="0.2">
      <c r="A777" t="s">
        <v>3356</v>
      </c>
      <c r="B777" t="str">
        <f>VLOOKUP(A777,Kickstarter!B:Q,2,0)</f>
        <v>Two strangers on a bridge in the dead of night, a game of dominoes, and a value ready meal - by upcoming HighTide Escalator Playwright.</v>
      </c>
      <c r="C777">
        <f>VLOOKUP(A777,Kickstarter!B:Q,3,0)</f>
        <v>2000</v>
      </c>
      <c r="D777">
        <f>VLOOKUP(A777,Kickstarter!B:Q,4,0)</f>
        <v>2020</v>
      </c>
      <c r="E777">
        <f>VLOOKUP(A777,Kickstarter!B:Q,15,0)</f>
        <v>96.19</v>
      </c>
    </row>
    <row r="778" spans="1:5" hidden="1" x14ac:dyDescent="0.2">
      <c r="A778" t="s">
        <v>3355</v>
      </c>
      <c r="B778" t="str">
        <f>VLOOKUP(A778,Kickstarter!B:Q,2,0)</f>
        <v>30 days to raise Â£1500 - to run drama workshops about the plays themes with girls (aged 13-18) who are in need! GIRL POWER!</v>
      </c>
      <c r="C778">
        <f>VLOOKUP(A778,Kickstarter!B:Q,3,0)</f>
        <v>1500</v>
      </c>
      <c r="D778">
        <f>VLOOKUP(A778,Kickstarter!B:Q,4,0)</f>
        <v>1521</v>
      </c>
      <c r="E778">
        <f>VLOOKUP(A778,Kickstarter!B:Q,15,0)</f>
        <v>56.33</v>
      </c>
    </row>
    <row r="779" spans="1:5" hidden="1" x14ac:dyDescent="0.2">
      <c r="A779" t="s">
        <v>3354</v>
      </c>
      <c r="B779" t="str">
        <f>VLOOKUP(A779,Kickstarter!B:Q,2,0)</f>
        <v>Help get Jelly Beans to the Theatre503 stage. An important piece of new writing by Dan Pick, produced by Kuleshov Theatre</v>
      </c>
      <c r="C779">
        <f>VLOOKUP(A779,Kickstarter!B:Q,3,0)</f>
        <v>1750</v>
      </c>
      <c r="D779">
        <f>VLOOKUP(A779,Kickstarter!B:Q,4,0)</f>
        <v>2210</v>
      </c>
      <c r="E779">
        <f>VLOOKUP(A779,Kickstarter!B:Q,15,0)</f>
        <v>147.33000000000001</v>
      </c>
    </row>
    <row r="780" spans="1:5" hidden="1" x14ac:dyDescent="0.2">
      <c r="A780" t="s">
        <v>3353</v>
      </c>
      <c r="B780" t="str">
        <f>VLOOKUP(A780,Kickstarter!B:Q,2,0)</f>
        <v>Help Strangeloop Theatre create and support new work by sponsoring our 2015-2016 season.</v>
      </c>
      <c r="C780">
        <f>VLOOKUP(A780,Kickstarter!B:Q,3,0)</f>
        <v>3000</v>
      </c>
      <c r="D780">
        <f>VLOOKUP(A780,Kickstarter!B:Q,4,0)</f>
        <v>3058</v>
      </c>
      <c r="E780">
        <f>VLOOKUP(A780,Kickstarter!B:Q,15,0)</f>
        <v>55.6</v>
      </c>
    </row>
    <row r="781" spans="1:5" hidden="1" x14ac:dyDescent="0.2">
      <c r="A781" t="s">
        <v>3352</v>
      </c>
      <c r="B781" t="str">
        <f>VLOOKUP(A781,Kickstarter!B:Q,2,0)</f>
        <v>A new spoken word play, written by Paul Hewitt, in 3 parts about love and fate, inspired by the Ruba'iyat of Omar Khayyam.</v>
      </c>
      <c r="C781">
        <f>VLOOKUP(A781,Kickstarter!B:Q,3,0)</f>
        <v>500</v>
      </c>
      <c r="D781">
        <f>VLOOKUP(A781,Kickstarter!B:Q,4,0)</f>
        <v>1575</v>
      </c>
      <c r="E781">
        <f>VLOOKUP(A781,Kickstarter!B:Q,15,0)</f>
        <v>35.799999999999997</v>
      </c>
    </row>
    <row r="782" spans="1:5" hidden="1" x14ac:dyDescent="0.2">
      <c r="A782" t="s">
        <v>3351</v>
      </c>
      <c r="B782" t="str">
        <f>VLOOKUP(A782,Kickstarter!B:Q,2,0)</f>
        <v>Actors creating more theatre in Brighton. A LOT MORE. Classics, contemporary, new writing, Shakespeare, foreign translations and more.</v>
      </c>
      <c r="C782">
        <f>VLOOKUP(A782,Kickstarter!B:Q,3,0)</f>
        <v>5000</v>
      </c>
      <c r="D782">
        <f>VLOOKUP(A782,Kickstarter!B:Q,4,0)</f>
        <v>5376</v>
      </c>
      <c r="E782">
        <f>VLOOKUP(A782,Kickstarter!B:Q,15,0)</f>
        <v>76.8</v>
      </c>
    </row>
    <row r="783" spans="1:5" hidden="1" x14ac:dyDescent="0.2">
      <c r="A783" t="s">
        <v>3350</v>
      </c>
      <c r="B783" t="str">
        <f>VLOOKUP(A783,Kickstarter!B:Q,2,0)</f>
        <v>A thrilling 'steampunk' reworking of the infamous gothic horror novel by a powerhouse ensemble will leave you begging to be bitten.</v>
      </c>
      <c r="C783">
        <f>VLOOKUP(A783,Kickstarter!B:Q,3,0)</f>
        <v>5000</v>
      </c>
      <c r="D783">
        <f>VLOOKUP(A783,Kickstarter!B:Q,4,0)</f>
        <v>5055</v>
      </c>
      <c r="E783">
        <f>VLOOKUP(A783,Kickstarter!B:Q,15,0)</f>
        <v>93.61</v>
      </c>
    </row>
    <row r="784" spans="1:5" hidden="1" x14ac:dyDescent="0.2">
      <c r="A784" t="s">
        <v>3349</v>
      </c>
      <c r="B784" t="str">
        <f>VLOOKUP(A784,Kickstarter!B:Q,2,0)</f>
        <v>Nora Wageners TheaterstÃ¼ck lÃ¤dt den Zuschauer ein auf eine teils lustige, teils dÃ¼stere Reise ins Wohnzimmer der jungen, arbeitslosen K</v>
      </c>
      <c r="C784">
        <f>VLOOKUP(A784,Kickstarter!B:Q,3,0)</f>
        <v>3500</v>
      </c>
      <c r="D784">
        <f>VLOOKUP(A784,Kickstarter!B:Q,4,0)</f>
        <v>3655</v>
      </c>
      <c r="E784">
        <f>VLOOKUP(A784,Kickstarter!B:Q,15,0)</f>
        <v>71.67</v>
      </c>
    </row>
    <row r="785" spans="1:5" hidden="1" x14ac:dyDescent="0.2">
      <c r="A785" t="s">
        <v>3348</v>
      </c>
      <c r="B785" t="str">
        <f>VLOOKUP(A785,Kickstarter!B:Q,2,0)</f>
        <v>In this ninety-minute adaptation of the classic Shakespeare play, a cast of nine women asks the question: What even is virginity anyway</v>
      </c>
      <c r="C785">
        <f>VLOOKUP(A785,Kickstarter!B:Q,3,0)</f>
        <v>1000</v>
      </c>
      <c r="D785">
        <f>VLOOKUP(A785,Kickstarter!B:Q,4,0)</f>
        <v>1534</v>
      </c>
      <c r="E785">
        <f>VLOOKUP(A785,Kickstarter!B:Q,15,0)</f>
        <v>109.57</v>
      </c>
    </row>
    <row r="786" spans="1:5" hidden="1" x14ac:dyDescent="0.2">
      <c r="A786" t="s">
        <v>3266</v>
      </c>
      <c r="B786" t="str">
        <f>VLOOKUP(A786,Kickstarter!B:Q,2,0)</f>
        <v>An original version of Shakespeare's masterpiece that emphasizes family and explores the destruction of blood ties</v>
      </c>
      <c r="C786">
        <f>VLOOKUP(A786,Kickstarter!B:Q,3,0)</f>
        <v>6000</v>
      </c>
      <c r="D786">
        <f>VLOOKUP(A786,Kickstarter!B:Q,4,0)</f>
        <v>7877</v>
      </c>
      <c r="E786">
        <f>VLOOKUP(A786,Kickstarter!B:Q,15,0)</f>
        <v>48.33</v>
      </c>
    </row>
    <row r="787" spans="1:5" hidden="1" x14ac:dyDescent="0.2">
      <c r="A787" t="s">
        <v>3347</v>
      </c>
      <c r="B787" t="str">
        <f>VLOOKUP(A787,Kickstarter!B:Q,2,0)</f>
        <v>The Hope Theatre is fundraising for their second in-house show, the London premiere of Sea Life by Lucy Catherine opening 24th May 2016</v>
      </c>
      <c r="C787">
        <f>VLOOKUP(A787,Kickstarter!B:Q,3,0)</f>
        <v>2000</v>
      </c>
      <c r="D787">
        <f>VLOOKUP(A787,Kickstarter!B:Q,4,0)</f>
        <v>2389</v>
      </c>
      <c r="E787">
        <f>VLOOKUP(A787,Kickstarter!B:Q,15,0)</f>
        <v>108.59</v>
      </c>
    </row>
    <row r="788" spans="1:5" hidden="1" x14ac:dyDescent="0.2">
      <c r="A788" t="s">
        <v>3346</v>
      </c>
      <c r="B788" t="str">
        <f>VLOOKUP(A788,Kickstarter!B:Q,2,0)</f>
        <v>Tempest opens Feb. 25. Please support Shakespeare, the arts and community youth theater! Be a part of something special!</v>
      </c>
      <c r="C788">
        <f>VLOOKUP(A788,Kickstarter!B:Q,3,0)</f>
        <v>1500</v>
      </c>
      <c r="D788">
        <f>VLOOKUP(A788,Kickstarter!B:Q,4,0)</f>
        <v>1650</v>
      </c>
      <c r="E788">
        <f>VLOOKUP(A788,Kickstarter!B:Q,15,0)</f>
        <v>91.67</v>
      </c>
    </row>
    <row r="789" spans="1:5" hidden="1" x14ac:dyDescent="0.2">
      <c r="A789" t="s">
        <v>3345</v>
      </c>
      <c r="B789" t="str">
        <f>VLOOKUP(A789,Kickstarter!B:Q,2,0)</f>
        <v>Please help us raise funds for the production costs of a world premiere production of a play that will raise awareness for spina bifida</v>
      </c>
      <c r="C789">
        <f>VLOOKUP(A789,Kickstarter!B:Q,3,0)</f>
        <v>500</v>
      </c>
      <c r="D789">
        <f>VLOOKUP(A789,Kickstarter!B:Q,4,0)</f>
        <v>650</v>
      </c>
      <c r="E789">
        <f>VLOOKUP(A789,Kickstarter!B:Q,15,0)</f>
        <v>50</v>
      </c>
    </row>
    <row r="790" spans="1:5" hidden="1" x14ac:dyDescent="0.2">
      <c r="A790" t="s">
        <v>3344</v>
      </c>
      <c r="B790" t="str">
        <f>VLOOKUP(A790,Kickstarter!B:Q,2,0)</f>
        <v>We are a company of crafted and trained actors, writers and directors dedicated to the principles set by the legendary Group Theatre.</v>
      </c>
      <c r="C790">
        <f>VLOOKUP(A790,Kickstarter!B:Q,3,0)</f>
        <v>4500</v>
      </c>
      <c r="D790">
        <f>VLOOKUP(A790,Kickstarter!B:Q,4,0)</f>
        <v>4565</v>
      </c>
      <c r="E790">
        <f>VLOOKUP(A790,Kickstarter!B:Q,15,0)</f>
        <v>114.13</v>
      </c>
    </row>
    <row r="791" spans="1:5" hidden="1" x14ac:dyDescent="0.2">
      <c r="A791" t="s">
        <v>3343</v>
      </c>
      <c r="B791" t="str">
        <f>VLOOKUP(A791,Kickstarter!B:Q,2,0)</f>
        <v>Two sisters make a set of paper dolls which take them on a journey across lands, creating memories along the way.</v>
      </c>
      <c r="C791">
        <f>VLOOKUP(A791,Kickstarter!B:Q,3,0)</f>
        <v>700</v>
      </c>
      <c r="D791">
        <f>VLOOKUP(A791,Kickstarter!B:Q,4,0)</f>
        <v>1200</v>
      </c>
      <c r="E791">
        <f>VLOOKUP(A791,Kickstarter!B:Q,15,0)</f>
        <v>52.17</v>
      </c>
    </row>
    <row r="792" spans="1:5" hidden="1" x14ac:dyDescent="0.2">
      <c r="A792" t="s">
        <v>3342</v>
      </c>
      <c r="B792" t="str">
        <f>VLOOKUP(A792,Kickstarter!B:Q,2,0)</f>
        <v>We believe in the power of stories to change the world. Theatre that inspires transformation.</v>
      </c>
      <c r="C792">
        <f>VLOOKUP(A792,Kickstarter!B:Q,3,0)</f>
        <v>6000</v>
      </c>
      <c r="D792">
        <f>VLOOKUP(A792,Kickstarter!B:Q,4,0)</f>
        <v>6100</v>
      </c>
      <c r="E792">
        <f>VLOOKUP(A792,Kickstarter!B:Q,15,0)</f>
        <v>78.209999999999994</v>
      </c>
    </row>
    <row r="793" spans="1:5" hidden="1" x14ac:dyDescent="0.2">
      <c r="A793" t="s">
        <v>3341</v>
      </c>
      <c r="B793" t="str">
        <f>VLOOKUP(A793,Kickstarter!B:Q,2,0)</f>
        <v>A London flat, two stories play simultaneously. Irish mapmaker 1821, Iranian artist present day. Each senses the other. Worlds collide.</v>
      </c>
      <c r="C793">
        <f>VLOOKUP(A793,Kickstarter!B:Q,3,0)</f>
        <v>3350</v>
      </c>
      <c r="D793">
        <f>VLOOKUP(A793,Kickstarter!B:Q,4,0)</f>
        <v>3350</v>
      </c>
      <c r="E793">
        <f>VLOOKUP(A793,Kickstarter!B:Q,15,0)</f>
        <v>119.64</v>
      </c>
    </row>
    <row r="794" spans="1:5" hidden="1" x14ac:dyDescent="0.2">
      <c r="A794" t="s">
        <v>3340</v>
      </c>
      <c r="B794" t="str">
        <f>VLOOKUP(A794,Kickstarter!B:Q,2,0)</f>
        <v>The Eno River Players is a community theater in Durham, North Carolina. We are trying to raise money to get our second show on its feet</v>
      </c>
      <c r="C794">
        <f>VLOOKUP(A794,Kickstarter!B:Q,3,0)</f>
        <v>3000</v>
      </c>
      <c r="D794">
        <f>VLOOKUP(A794,Kickstarter!B:Q,4,0)</f>
        <v>4145</v>
      </c>
      <c r="E794">
        <f>VLOOKUP(A794,Kickstarter!B:Q,15,0)</f>
        <v>109.08</v>
      </c>
    </row>
    <row r="795" spans="1:5" hidden="1" x14ac:dyDescent="0.2">
      <c r="A795" t="s">
        <v>3339</v>
      </c>
      <c r="B795" t="str">
        <f>VLOOKUP(A795,Kickstarter!B:Q,2,0)</f>
        <v>FPLA presents FRIENDS IN TRANSIENT PLACES by Jonathan Caren: a magical story of modern life.</v>
      </c>
      <c r="C795">
        <f>VLOOKUP(A795,Kickstarter!B:Q,3,0)</f>
        <v>8000</v>
      </c>
      <c r="D795">
        <f>VLOOKUP(A795,Kickstarter!B:Q,4,0)</f>
        <v>8348</v>
      </c>
      <c r="E795">
        <f>VLOOKUP(A795,Kickstarter!B:Q,15,0)</f>
        <v>177.62</v>
      </c>
    </row>
    <row r="796" spans="1:5" hidden="1" x14ac:dyDescent="0.2">
      <c r="A796" t="s">
        <v>3338</v>
      </c>
      <c r="B796" t="str">
        <f>VLOOKUP(A796,Kickstarter!B:Q,2,0)</f>
        <v>Join Estelle Parsons in support of Theater That Looks and Sounds Like America</v>
      </c>
      <c r="C796">
        <f>VLOOKUP(A796,Kickstarter!B:Q,3,0)</f>
        <v>15000</v>
      </c>
      <c r="D796">
        <f>VLOOKUP(A796,Kickstarter!B:Q,4,0)</f>
        <v>15327</v>
      </c>
      <c r="E796">
        <f>VLOOKUP(A796,Kickstarter!B:Q,15,0)</f>
        <v>136.85</v>
      </c>
    </row>
    <row r="797" spans="1:5" hidden="1" x14ac:dyDescent="0.2">
      <c r="A797" t="s">
        <v>3337</v>
      </c>
      <c r="B797" t="str">
        <f>VLOOKUP(A797,Kickstarter!B:Q,2,0)</f>
        <v>StoneCrabs is thrilled to bring to the UK the first English production of Philipp LÃ¶hleâ€™s play Das Ding (The Thing).</v>
      </c>
      <c r="C797">
        <f>VLOOKUP(A797,Kickstarter!B:Q,3,0)</f>
        <v>2500</v>
      </c>
      <c r="D797">
        <f>VLOOKUP(A797,Kickstarter!B:Q,4,0)</f>
        <v>2755</v>
      </c>
      <c r="E797">
        <f>VLOOKUP(A797,Kickstarter!B:Q,15,0)</f>
        <v>81.03</v>
      </c>
    </row>
    <row r="798" spans="1:5" hidden="1" x14ac:dyDescent="0.2">
      <c r="A798" t="s">
        <v>3336</v>
      </c>
      <c r="B798" t="str">
        <f>VLOOKUP(A798,Kickstarter!B:Q,2,0)</f>
        <v>A theatrical adaptation of Oscar Wilde's short stories, presented by Suitcase Civilians at The Space, April 5-10 2016.</v>
      </c>
      <c r="C798">
        <f>VLOOKUP(A798,Kickstarter!B:Q,3,0)</f>
        <v>250</v>
      </c>
      <c r="D798">
        <f>VLOOKUP(A798,Kickstarter!B:Q,4,0)</f>
        <v>250</v>
      </c>
      <c r="E798">
        <f>VLOOKUP(A798,Kickstarter!B:Q,15,0)</f>
        <v>27.78</v>
      </c>
    </row>
    <row r="799" spans="1:5" hidden="1" x14ac:dyDescent="0.2">
      <c r="A799" t="s">
        <v>3335</v>
      </c>
      <c r="B799" t="str">
        <f>VLOOKUP(A799,Kickstarter!B:Q,2,0)</f>
        <v>Phantom Pain - a new play promoting mental health awareness written and performed by fledgling theatre company Unhinged Creations.</v>
      </c>
      <c r="C799">
        <f>VLOOKUP(A799,Kickstarter!B:Q,3,0)</f>
        <v>5000</v>
      </c>
      <c r="D799">
        <f>VLOOKUP(A799,Kickstarter!B:Q,4,0)</f>
        <v>5016</v>
      </c>
      <c r="E799">
        <f>VLOOKUP(A799,Kickstarter!B:Q,15,0)</f>
        <v>79.62</v>
      </c>
    </row>
    <row r="800" spans="1:5" hidden="1" x14ac:dyDescent="0.2">
      <c r="A800" t="s">
        <v>3334</v>
      </c>
      <c r="B800" t="str">
        <f>VLOOKUP(A800,Kickstarter!B:Q,2,0)</f>
        <v>The Saltbox Theatre Collective is a brand new not-for-profit theatre company in Illinois.</v>
      </c>
      <c r="C800">
        <f>VLOOKUP(A800,Kickstarter!B:Q,3,0)</f>
        <v>3871</v>
      </c>
      <c r="D800">
        <f>VLOOKUP(A800,Kickstarter!B:Q,4,0)</f>
        <v>5366</v>
      </c>
      <c r="E800">
        <f>VLOOKUP(A800,Kickstarter!B:Q,15,0)</f>
        <v>116.65</v>
      </c>
    </row>
    <row r="801" spans="1:6" hidden="1" x14ac:dyDescent="0.2">
      <c r="A801" t="s">
        <v>3333</v>
      </c>
      <c r="B801" t="str">
        <f>VLOOKUP(A801,Kickstarter!B:Q,2,0)</f>
        <v>Providence's Latino theater, ECAS Theater, is headed to Cuba in July to premiere an original Cuban play there. Help us make history!</v>
      </c>
      <c r="C801">
        <f>VLOOKUP(A801,Kickstarter!B:Q,3,0)</f>
        <v>3500</v>
      </c>
      <c r="D801">
        <f>VLOOKUP(A801,Kickstarter!B:Q,4,0)</f>
        <v>3660</v>
      </c>
      <c r="E801">
        <f>VLOOKUP(A801,Kickstarter!B:Q,15,0)</f>
        <v>32.97</v>
      </c>
    </row>
    <row r="802" spans="1:6" hidden="1" x14ac:dyDescent="0.2">
      <c r="A802" t="s">
        <v>3332</v>
      </c>
      <c r="B802" t="str">
        <f>VLOOKUP(A802,Kickstarter!B:Q,2,0)</f>
        <v>Two marine biologists are at odds during an important expedition. When a stranded shark refuses to die, things get weird.</v>
      </c>
      <c r="C802">
        <f>VLOOKUP(A802,Kickstarter!B:Q,3,0)</f>
        <v>6000</v>
      </c>
      <c r="D802">
        <f>VLOOKUP(A802,Kickstarter!B:Q,4,0)</f>
        <v>6000</v>
      </c>
      <c r="E802">
        <f>VLOOKUP(A802,Kickstarter!B:Q,15,0)</f>
        <v>72.290000000000006</v>
      </c>
    </row>
    <row r="803" spans="1:6" hidden="1" x14ac:dyDescent="0.2">
      <c r="A803" t="s">
        <v>3331</v>
      </c>
      <c r="B803" t="str">
        <f>VLOOKUP(A803,Kickstarter!B:Q,2,0)</f>
        <v>Battle Stage Plays is seeking to raise funds to cover developmental costs and move closer towards touring our dynamic hit stage plays.</v>
      </c>
      <c r="C803">
        <f>VLOOKUP(A803,Kickstarter!B:Q,3,0)</f>
        <v>5000</v>
      </c>
      <c r="D803">
        <f>VLOOKUP(A803,Kickstarter!B:Q,4,0)</f>
        <v>5226</v>
      </c>
      <c r="E803">
        <f>VLOOKUP(A803,Kickstarter!B:Q,15,0)</f>
        <v>80.400000000000006</v>
      </c>
    </row>
    <row r="804" spans="1:6" hidden="1" x14ac:dyDescent="0.2">
      <c r="A804" t="s">
        <v>3330</v>
      </c>
      <c r="B804" t="str">
        <f>VLOOKUP(A804,Kickstarter!B:Q,2,0)</f>
        <v>"Tissue" is a play about Breast Cancer. Produced by MonkeyBond theatre co.ltd to raise awareness for Breast cancer.</v>
      </c>
      <c r="C804">
        <f>VLOOKUP(A804,Kickstarter!B:Q,3,0)</f>
        <v>1500</v>
      </c>
      <c r="D804">
        <f>VLOOKUP(A804,Kickstarter!B:Q,4,0)</f>
        <v>1594</v>
      </c>
      <c r="E804">
        <f>VLOOKUP(A804,Kickstarter!B:Q,15,0)</f>
        <v>23.1</v>
      </c>
    </row>
    <row r="805" spans="1:6" x14ac:dyDescent="0.2">
      <c r="A805" s="17" t="s">
        <v>3329</v>
      </c>
      <c r="B805" t="str">
        <f>VLOOKUP(A805,Kickstarter!B:Q,2,0)</f>
        <v>Jestia and Raedon is a brand new romantic comedy play going to the Edinburgh Fringe Festival this summer.</v>
      </c>
      <c r="C805">
        <f>VLOOKUP(A805,Kickstarter!B:Q,3,0)</f>
        <v>1000</v>
      </c>
      <c r="D805">
        <f>VLOOKUP(A805,Kickstarter!B:Q,4,0)</f>
        <v>1168</v>
      </c>
      <c r="E805">
        <f>VLOOKUP(A805,Kickstarter!B:Q,15,0)</f>
        <v>44.92</v>
      </c>
      <c r="F805">
        <v>1</v>
      </c>
    </row>
    <row r="806" spans="1:6" hidden="1" x14ac:dyDescent="0.2">
      <c r="A806" t="s">
        <v>3328</v>
      </c>
      <c r="B806" t="str">
        <f>VLOOKUP(A806,Kickstarter!B:Q,2,0)</f>
        <v>"3 Days In Savannah" explores the issues of love, racism, and regret while reminding us that, "life is a game and love is the prize."</v>
      </c>
      <c r="C806">
        <f>VLOOKUP(A806,Kickstarter!B:Q,3,0)</f>
        <v>1800</v>
      </c>
      <c r="D806">
        <f>VLOOKUP(A806,Kickstarter!B:Q,4,0)</f>
        <v>2635</v>
      </c>
      <c r="E806">
        <f>VLOOKUP(A806,Kickstarter!B:Q,15,0)</f>
        <v>292.77999999999997</v>
      </c>
    </row>
    <row r="807" spans="1:6" hidden="1" x14ac:dyDescent="0.2">
      <c r="A807" t="s">
        <v>3327</v>
      </c>
      <c r="B807" t="str">
        <f>VLOOKUP(A807,Kickstarter!B:Q,2,0)</f>
        <v>After 3 successful nights last year, Itch+Scratch are back. New writing, live music and party fun. Best New Theatre, Great Night Out.</v>
      </c>
      <c r="C807">
        <f>VLOOKUP(A807,Kickstarter!B:Q,3,0)</f>
        <v>800</v>
      </c>
      <c r="D807">
        <f>VLOOKUP(A807,Kickstarter!B:Q,4,0)</f>
        <v>810</v>
      </c>
      <c r="E807">
        <f>VLOOKUP(A807,Kickstarter!B:Q,15,0)</f>
        <v>24.55</v>
      </c>
    </row>
    <row r="808" spans="1:6" hidden="1" x14ac:dyDescent="0.2">
      <c r="A808" t="s">
        <v>3326</v>
      </c>
      <c r="B808" t="str">
        <f>VLOOKUP(A808,Kickstarter!B:Q,2,0)</f>
        <v>An edgy, hilarious, compassionate and honest show to help caregivers find courage, trust their instincts and above all, to laugh.</v>
      </c>
      <c r="C808">
        <f>VLOOKUP(A808,Kickstarter!B:Q,3,0)</f>
        <v>8000</v>
      </c>
      <c r="D808">
        <f>VLOOKUP(A808,Kickstarter!B:Q,4,0)</f>
        <v>8110</v>
      </c>
      <c r="E808">
        <f>VLOOKUP(A808,Kickstarter!B:Q,15,0)</f>
        <v>142.28</v>
      </c>
    </row>
    <row r="809" spans="1:6" hidden="1" x14ac:dyDescent="0.2">
      <c r="A809" t="s">
        <v>3325</v>
      </c>
      <c r="B809" t="str">
        <f>VLOOKUP(A809,Kickstarter!B:Q,2,0)</f>
        <v>Innovative Theatre Company Needs You To Reach Funding Requirements. We Are So Close We Can Smell It! Thank You In Advance.</v>
      </c>
      <c r="C809">
        <f>VLOOKUP(A809,Kickstarter!B:Q,3,0)</f>
        <v>400</v>
      </c>
      <c r="D809">
        <f>VLOOKUP(A809,Kickstarter!B:Q,4,0)</f>
        <v>450</v>
      </c>
      <c r="E809">
        <f>VLOOKUP(A809,Kickstarter!B:Q,15,0)</f>
        <v>30</v>
      </c>
    </row>
    <row r="810" spans="1:6" hidden="1" x14ac:dyDescent="0.2">
      <c r="A810" t="s">
        <v>3324</v>
      </c>
      <c r="B810" t="str">
        <f>VLOOKUP(A810,Kickstarter!B:Q,2,0)</f>
        <v>The play tells the story of Jim and Doyler and their friendship on the brink of Irish independence.</v>
      </c>
      <c r="C810">
        <f>VLOOKUP(A810,Kickstarter!B:Q,3,0)</f>
        <v>1500</v>
      </c>
      <c r="D810">
        <f>VLOOKUP(A810,Kickstarter!B:Q,4,0)</f>
        <v>1525</v>
      </c>
      <c r="E810">
        <f>VLOOKUP(A810,Kickstarter!B:Q,15,0)</f>
        <v>152.5</v>
      </c>
    </row>
    <row r="811" spans="1:6" hidden="1" x14ac:dyDescent="0.2">
      <c r="A811" t="s">
        <v>3323</v>
      </c>
      <c r="B811" t="str">
        <f>VLOOKUP(A811,Kickstarter!B:Q,2,0)</f>
        <v>Young adult theatre makers from London are raising money to cover costs for touring with their current production MigrantsÂ´ Rhapsody.</v>
      </c>
      <c r="C811">
        <f>VLOOKUP(A811,Kickstarter!B:Q,3,0)</f>
        <v>1000</v>
      </c>
      <c r="D811">
        <f>VLOOKUP(A811,Kickstarter!B:Q,4,0)</f>
        <v>1259</v>
      </c>
      <c r="E811">
        <f>VLOOKUP(A811,Kickstarter!B:Q,15,0)</f>
        <v>25.69</v>
      </c>
    </row>
    <row r="812" spans="1:6" hidden="1" x14ac:dyDescent="0.2">
      <c r="A812" t="s">
        <v>3322</v>
      </c>
      <c r="B812" t="str">
        <f>VLOOKUP(A812,Kickstarter!B:Q,2,0)</f>
        <v>Familiar Strangers follows the journey of a community of people living homeless on the streets in and around Tompkins Square Park.</v>
      </c>
      <c r="C812">
        <f>VLOOKUP(A812,Kickstarter!B:Q,3,0)</f>
        <v>3300</v>
      </c>
      <c r="D812">
        <f>VLOOKUP(A812,Kickstarter!B:Q,4,0)</f>
        <v>3350</v>
      </c>
      <c r="E812">
        <f>VLOOKUP(A812,Kickstarter!B:Q,15,0)</f>
        <v>145.65</v>
      </c>
    </row>
    <row r="813" spans="1:6" hidden="1" x14ac:dyDescent="0.2">
      <c r="A813" t="s">
        <v>3321</v>
      </c>
      <c r="B813" t="str">
        <f>VLOOKUP(A813,Kickstarter!B:Q,2,0)</f>
        <v>Help WSC Avant Bard bring to life the US premiere of a theatrical retelling of 1001 Nights, adapted by Hanan al Shaykh &amp; Tim Supple!</v>
      </c>
      <c r="C813">
        <f>VLOOKUP(A813,Kickstarter!B:Q,3,0)</f>
        <v>500</v>
      </c>
      <c r="D813">
        <f>VLOOKUP(A813,Kickstarter!B:Q,4,0)</f>
        <v>537</v>
      </c>
      <c r="E813">
        <f>VLOOKUP(A813,Kickstarter!B:Q,15,0)</f>
        <v>35.799999999999997</v>
      </c>
    </row>
    <row r="814" spans="1:6" hidden="1" x14ac:dyDescent="0.2">
      <c r="A814" t="s">
        <v>3320</v>
      </c>
      <c r="B814" t="str">
        <f>VLOOKUP(A814,Kickstarter!B:Q,2,0)</f>
        <v>Imaginary Theater Company presents two modern day tall tales about family, resilience and redemption.</v>
      </c>
      <c r="C814">
        <f>VLOOKUP(A814,Kickstarter!B:Q,3,0)</f>
        <v>2500</v>
      </c>
      <c r="D814">
        <f>VLOOKUP(A814,Kickstarter!B:Q,4,0)</f>
        <v>2525</v>
      </c>
      <c r="E814">
        <f>VLOOKUP(A814,Kickstarter!B:Q,15,0)</f>
        <v>66.45</v>
      </c>
    </row>
    <row r="815" spans="1:6" hidden="1" x14ac:dyDescent="0.2">
      <c r="A815" t="s">
        <v>3319</v>
      </c>
      <c r="B815" t="str">
        <f>VLOOKUP(A815,Kickstarter!B:Q,2,0)</f>
        <v>Down the Rabbit Hole is an exciting new play by Not Just Theatre Productions. To be performed at Matthew's Yard Theatre in Feb 2015</v>
      </c>
      <c r="C815">
        <f>VLOOKUP(A815,Kickstarter!B:Q,3,0)</f>
        <v>500</v>
      </c>
      <c r="D815">
        <f>VLOOKUP(A815,Kickstarter!B:Q,4,0)</f>
        <v>540</v>
      </c>
      <c r="E815">
        <f>VLOOKUP(A815,Kickstarter!B:Q,15,0)</f>
        <v>33.75</v>
      </c>
    </row>
    <row r="816" spans="1:6" hidden="1" x14ac:dyDescent="0.2">
      <c r="A816" t="s">
        <v>3318</v>
      </c>
      <c r="B816" t="str">
        <f>VLOOKUP(A816,Kickstarter!B:Q,2,0)</f>
        <v>Help us strengthen and inspire disability arts in Atlantic Canada</v>
      </c>
      <c r="C816">
        <f>VLOOKUP(A816,Kickstarter!B:Q,3,0)</f>
        <v>2000</v>
      </c>
      <c r="D816">
        <f>VLOOKUP(A816,Kickstarter!B:Q,4,0)</f>
        <v>2512</v>
      </c>
      <c r="E816">
        <f>VLOOKUP(A816,Kickstarter!B:Q,15,0)</f>
        <v>78.5</v>
      </c>
    </row>
    <row r="817" spans="1:5" hidden="1" x14ac:dyDescent="0.2">
      <c r="A817" t="s">
        <v>3317</v>
      </c>
      <c r="B817" t="str">
        <f>VLOOKUP(A817,Kickstarter!B:Q,2,0)</f>
        <v>Andy Boyd's epic new satire about heroes and villains, humankind's search for glory, and fascism in America</v>
      </c>
      <c r="C817">
        <f>VLOOKUP(A817,Kickstarter!B:Q,3,0)</f>
        <v>1050</v>
      </c>
      <c r="D817">
        <f>VLOOKUP(A817,Kickstarter!B:Q,4,0)</f>
        <v>1115</v>
      </c>
      <c r="E817">
        <f>VLOOKUP(A817,Kickstarter!B:Q,15,0)</f>
        <v>61.94</v>
      </c>
    </row>
    <row r="818" spans="1:5" hidden="1" x14ac:dyDescent="0.2">
      <c r="A818" t="s">
        <v>3316</v>
      </c>
      <c r="B818" t="str">
        <f>VLOOKUP(A818,Kickstarter!B:Q,2,0)</f>
        <v>Gorgeousness that which sits in the root of Loveness.
Other than this there is no endearment for or otherwise
to describe.</v>
      </c>
      <c r="C818">
        <f>VLOOKUP(A818,Kickstarter!B:Q,3,0)</f>
        <v>11737</v>
      </c>
      <c r="D818">
        <f>VLOOKUP(A818,Kickstarter!B:Q,4,0)</f>
        <v>11747.18</v>
      </c>
      <c r="E818">
        <f>VLOOKUP(A818,Kickstarter!B:Q,15,0)</f>
        <v>93.98</v>
      </c>
    </row>
    <row r="819" spans="1:5" hidden="1" x14ac:dyDescent="0.2">
      <c r="A819" t="s">
        <v>3315</v>
      </c>
      <c r="B819" t="str">
        <f>VLOOKUP(A819,Kickstarter!B:Q,2,0)</f>
        <v>Help Prospero take its Dark Retelling of the "Red" story to Edinburgh! The Forest breathes and waits...will you join us?</v>
      </c>
      <c r="C819">
        <f>VLOOKUP(A819,Kickstarter!B:Q,3,0)</f>
        <v>4000</v>
      </c>
      <c r="D819">
        <f>VLOOKUP(A819,Kickstarter!B:Q,4,0)</f>
        <v>4400</v>
      </c>
      <c r="E819">
        <f>VLOOKUP(A819,Kickstarter!B:Q,15,0)</f>
        <v>49.44</v>
      </c>
    </row>
    <row r="820" spans="1:5" hidden="1" x14ac:dyDescent="0.2">
      <c r="A820" t="s">
        <v>3314</v>
      </c>
      <c r="B820" t="str">
        <f>VLOOKUP(A820,Kickstarter!B:Q,2,0)</f>
        <v>I want to add a new perspective to the cycling safety debate by taking my play THE WHITE BIKE to the Edinburgh Festival of Cycling</v>
      </c>
      <c r="C820">
        <f>VLOOKUP(A820,Kickstarter!B:Q,3,0)</f>
        <v>800</v>
      </c>
      <c r="D820">
        <f>VLOOKUP(A820,Kickstarter!B:Q,4,0)</f>
        <v>1686</v>
      </c>
      <c r="E820">
        <f>VLOOKUP(A820,Kickstarter!B:Q,15,0)</f>
        <v>29.07</v>
      </c>
    </row>
    <row r="821" spans="1:5" hidden="1" x14ac:dyDescent="0.2">
      <c r="A821" t="s">
        <v>3313</v>
      </c>
      <c r="B821" t="str">
        <f>VLOOKUP(A821,Kickstarter!B:Q,2,0)</f>
        <v>A modern reworking of Shakespeare's histories and tragedies in iambic pentameter to talk of death, love, and race.</v>
      </c>
      <c r="C821">
        <f>VLOOKUP(A821,Kickstarter!B:Q,3,0)</f>
        <v>2000</v>
      </c>
      <c r="D821">
        <f>VLOOKUP(A821,Kickstarter!B:Q,4,0)</f>
        <v>2321</v>
      </c>
      <c r="E821">
        <f>VLOOKUP(A821,Kickstarter!B:Q,15,0)</f>
        <v>80.03</v>
      </c>
    </row>
    <row r="822" spans="1:5" hidden="1" x14ac:dyDescent="0.2">
      <c r="A822" t="s">
        <v>3312</v>
      </c>
      <c r="B822" t="str">
        <f>VLOOKUP(A822,Kickstarter!B:Q,2,0)</f>
        <v>Bare Theatre presents one of Shakespeare's most notorious characters in the final chapter of the War of the Roses saga.</v>
      </c>
      <c r="C822">
        <f>VLOOKUP(A822,Kickstarter!B:Q,3,0)</f>
        <v>2500</v>
      </c>
      <c r="D822">
        <f>VLOOKUP(A822,Kickstarter!B:Q,4,0)</f>
        <v>2501</v>
      </c>
      <c r="E822">
        <f>VLOOKUP(A822,Kickstarter!B:Q,15,0)</f>
        <v>61</v>
      </c>
    </row>
    <row r="823" spans="1:5" hidden="1" x14ac:dyDescent="0.2">
      <c r="A823" t="s">
        <v>3311</v>
      </c>
      <c r="B823" t="str">
        <f>VLOOKUP(A823,Kickstarter!B:Q,2,0)</f>
        <v>Sherlock Holmes's "Case of the Blue Carbuncle" &amp; "Case of the Dying Detective" staged as One Act Plays this December.</v>
      </c>
      <c r="C823">
        <f>VLOOKUP(A823,Kickstarter!B:Q,3,0)</f>
        <v>2500</v>
      </c>
      <c r="D823">
        <f>VLOOKUP(A823,Kickstarter!B:Q,4,0)</f>
        <v>2746</v>
      </c>
      <c r="E823">
        <f>VLOOKUP(A823,Kickstarter!B:Q,15,0)</f>
        <v>61.02</v>
      </c>
    </row>
    <row r="824" spans="1:5" hidden="1" x14ac:dyDescent="0.2">
      <c r="A824" t="s">
        <v>3310</v>
      </c>
      <c r="B824" t="str">
        <f>VLOOKUP(A824,Kickstarter!B:Q,2,0)</f>
        <v>A new play about coming coming home, recovery, and trying to find God in the process.</v>
      </c>
      <c r="C824">
        <f>VLOOKUP(A824,Kickstarter!B:Q,3,0)</f>
        <v>6500</v>
      </c>
      <c r="D824">
        <f>VLOOKUP(A824,Kickstarter!B:Q,4,0)</f>
        <v>6505</v>
      </c>
      <c r="E824">
        <f>VLOOKUP(A824,Kickstarter!B:Q,15,0)</f>
        <v>209.84</v>
      </c>
    </row>
    <row r="825" spans="1:5" hidden="1" x14ac:dyDescent="0.2">
      <c r="A825" t="s">
        <v>3309</v>
      </c>
      <c r="B825" t="str">
        <f>VLOOKUP(A825,Kickstarter!B:Q,2,0)</f>
        <v>Two unlikely friends, a garage, tinned beans &amp; the end of the world.</v>
      </c>
      <c r="C825">
        <f>VLOOKUP(A825,Kickstarter!B:Q,3,0)</f>
        <v>350</v>
      </c>
      <c r="D825">
        <f>VLOOKUP(A825,Kickstarter!B:Q,4,0)</f>
        <v>558</v>
      </c>
      <c r="E825">
        <f>VLOOKUP(A825,Kickstarter!B:Q,15,0)</f>
        <v>18</v>
      </c>
    </row>
    <row r="826" spans="1:5" hidden="1" x14ac:dyDescent="0.2">
      <c r="A826" t="s">
        <v>3308</v>
      </c>
      <c r="B826" t="str">
        <f>VLOOKUP(A826,Kickstarter!B:Q,2,0)</f>
        <v>Descend into the dark world of steampunk noir in this thrilling new play, written by Maggie Lee and directed by Amy Poisson!</v>
      </c>
      <c r="C826">
        <f>VLOOKUP(A826,Kickstarter!B:Q,3,0)</f>
        <v>3500</v>
      </c>
      <c r="D826">
        <f>VLOOKUP(A826,Kickstarter!B:Q,4,0)</f>
        <v>4280</v>
      </c>
      <c r="E826">
        <f>VLOOKUP(A826,Kickstarter!B:Q,15,0)</f>
        <v>75.09</v>
      </c>
    </row>
    <row r="827" spans="1:5" hidden="1" x14ac:dyDescent="0.2">
      <c r="A827" t="s">
        <v>3307</v>
      </c>
      <c r="B827" t="str">
        <f>VLOOKUP(A827,Kickstarter!B:Q,2,0)</f>
        <v>A group of Stanford students are going to present Jean-Paul Sartre's play, The Respectful Prostitute, at the end of Spring quarter.</v>
      </c>
      <c r="C827">
        <f>VLOOKUP(A827,Kickstarter!B:Q,3,0)</f>
        <v>1000</v>
      </c>
      <c r="D827">
        <f>VLOOKUP(A827,Kickstarter!B:Q,4,0)</f>
        <v>1066.8</v>
      </c>
      <c r="E827">
        <f>VLOOKUP(A827,Kickstarter!B:Q,15,0)</f>
        <v>53.34</v>
      </c>
    </row>
    <row r="828" spans="1:5" hidden="1" x14ac:dyDescent="0.2">
      <c r="A828" t="s">
        <v>3306</v>
      </c>
      <c r="B828" t="str">
        <f>VLOOKUP(A828,Kickstarter!B:Q,2,0)</f>
        <v>The Shakespeare All-Stars are producing "The Complete Works of William Shakespeare (Abridged)" June 23 - July 3. This time with ladies!</v>
      </c>
      <c r="C828">
        <f>VLOOKUP(A828,Kickstarter!B:Q,3,0)</f>
        <v>1500</v>
      </c>
      <c r="D828">
        <f>VLOOKUP(A828,Kickstarter!B:Q,4,0)</f>
        <v>2630</v>
      </c>
      <c r="E828">
        <f>VLOOKUP(A828,Kickstarter!B:Q,15,0)</f>
        <v>48.7</v>
      </c>
    </row>
    <row r="829" spans="1:5" hidden="1" x14ac:dyDescent="0.2">
      <c r="A829" t="s">
        <v>3305</v>
      </c>
      <c r="B829" t="str">
        <f>VLOOKUP(A829,Kickstarter!B:Q,2,0)</f>
        <v>The Judgement of Paris is an exciting, inspirational poem set to run Oct. 2, 3 &amp; 4 at Plays &amp; Players, but we need funding and fans.</v>
      </c>
      <c r="C829">
        <f>VLOOKUP(A829,Kickstarter!B:Q,3,0)</f>
        <v>4000</v>
      </c>
      <c r="D829">
        <f>VLOOKUP(A829,Kickstarter!B:Q,4,0)</f>
        <v>4081</v>
      </c>
      <c r="E829">
        <f>VLOOKUP(A829,Kickstarter!B:Q,15,0)</f>
        <v>204.05</v>
      </c>
    </row>
    <row r="830" spans="1:5" hidden="1" x14ac:dyDescent="0.2">
      <c r="A830" t="s">
        <v>3304</v>
      </c>
      <c r="B830" t="str">
        <f>VLOOKUP(A830,Kickstarter!B:Q,2,0)</f>
        <v>A musical comedy production celebrating the unique, lovable, insufferable ski culture of the modern day mountain town.</v>
      </c>
      <c r="C830">
        <f>VLOOKUP(A830,Kickstarter!B:Q,3,0)</f>
        <v>15000</v>
      </c>
      <c r="D830">
        <f>VLOOKUP(A830,Kickstarter!B:Q,4,0)</f>
        <v>15677.5</v>
      </c>
      <c r="E830">
        <f>VLOOKUP(A830,Kickstarter!B:Q,15,0)</f>
        <v>89.59</v>
      </c>
    </row>
    <row r="831" spans="1:5" hidden="1" x14ac:dyDescent="0.2">
      <c r="A831" t="s">
        <v>3303</v>
      </c>
      <c r="B831" t="str">
        <f>VLOOKUP(A831,Kickstarter!B:Q,2,0)</f>
        <v>VisiÃ³n Latino Theatre Company was founded by three young latino professionals sharing the stories of everyday latinos.</v>
      </c>
      <c r="C831">
        <f>VLOOKUP(A831,Kickstarter!B:Q,3,0)</f>
        <v>1800</v>
      </c>
      <c r="D831">
        <f>VLOOKUP(A831,Kickstarter!B:Q,4,0)</f>
        <v>2086</v>
      </c>
      <c r="E831">
        <f>VLOOKUP(A831,Kickstarter!B:Q,15,0)</f>
        <v>59.6</v>
      </c>
    </row>
    <row r="832" spans="1:5" hidden="1" x14ac:dyDescent="0.2">
      <c r="A832" t="s">
        <v>3302</v>
      </c>
      <c r="B832" t="str">
        <f>VLOOKUP(A832,Kickstarter!B:Q,2,0)</f>
        <v>FilosofÃ­a de los anÃ³nimos</v>
      </c>
      <c r="C832">
        <f>VLOOKUP(A832,Kickstarter!B:Q,3,0)</f>
        <v>8400</v>
      </c>
      <c r="D832">
        <f>VLOOKUP(A832,Kickstarter!B:Q,4,0)</f>
        <v>8685</v>
      </c>
      <c r="E832">
        <f>VLOOKUP(A832,Kickstarter!B:Q,15,0)</f>
        <v>173.7</v>
      </c>
    </row>
    <row r="833" spans="1:5" hidden="1" x14ac:dyDescent="0.2">
      <c r="A833" t="s">
        <v>3301</v>
      </c>
      <c r="B833" t="str">
        <f>VLOOKUP(A833,Kickstarter!B:Q,2,0)</f>
        <v>The US premiere of the controversial new Polish play the authorities don't want you to see, staged by an award-winning director.</v>
      </c>
      <c r="C833">
        <f>VLOOKUP(A833,Kickstarter!B:Q,3,0)</f>
        <v>3000</v>
      </c>
      <c r="D833">
        <f>VLOOKUP(A833,Kickstarter!B:Q,4,0)</f>
        <v>4004</v>
      </c>
      <c r="E833">
        <f>VLOOKUP(A833,Kickstarter!B:Q,15,0)</f>
        <v>57.2</v>
      </c>
    </row>
    <row r="834" spans="1:5" hidden="1" x14ac:dyDescent="0.2">
      <c r="A834" t="s">
        <v>3300</v>
      </c>
      <c r="B834" t="str">
        <f>VLOOKUP(A834,Kickstarter!B:Q,2,0)</f>
        <v>A subversive parody about the two people for whom the hills were NOT alive with THE SOUND OF MUSIC.</v>
      </c>
      <c r="C834">
        <f>VLOOKUP(A834,Kickstarter!B:Q,3,0)</f>
        <v>3000</v>
      </c>
      <c r="D834">
        <f>VLOOKUP(A834,Kickstarter!B:Q,4,0)</f>
        <v>4085</v>
      </c>
      <c r="E834">
        <f>VLOOKUP(A834,Kickstarter!B:Q,15,0)</f>
        <v>46.42</v>
      </c>
    </row>
    <row r="835" spans="1:5" hidden="1" x14ac:dyDescent="0.2">
      <c r="A835" t="s">
        <v>3299</v>
      </c>
      <c r="B835" t="str">
        <f>VLOOKUP(A835,Kickstarter!B:Q,2,0)</f>
        <v>A quick-witted original comedy that follows a group of eccentric friends as they attend an engagement party gone terribly wrong!</v>
      </c>
      <c r="C835">
        <f>VLOOKUP(A835,Kickstarter!B:Q,3,0)</f>
        <v>3000</v>
      </c>
      <c r="D835">
        <f>VLOOKUP(A835,Kickstarter!B:Q,4,0)</f>
        <v>3486</v>
      </c>
      <c r="E835">
        <f>VLOOKUP(A835,Kickstarter!B:Q,15,0)</f>
        <v>55.33</v>
      </c>
    </row>
    <row r="836" spans="1:5" hidden="1" x14ac:dyDescent="0.2">
      <c r="A836" t="s">
        <v>3298</v>
      </c>
      <c r="B836" t="str">
        <f>VLOOKUP(A836,Kickstarter!B:Q,2,0)</f>
        <v>A stylishly sinister story about blood, guns, and raw ambition. You can help Great Minds bring the world's most dangerous play to life!</v>
      </c>
      <c r="C836">
        <f>VLOOKUP(A836,Kickstarter!B:Q,3,0)</f>
        <v>10000</v>
      </c>
      <c r="D836">
        <f>VLOOKUP(A836,Kickstarter!B:Q,4,0)</f>
        <v>10173</v>
      </c>
      <c r="E836">
        <f>VLOOKUP(A836,Kickstarter!B:Q,15,0)</f>
        <v>141.29</v>
      </c>
    </row>
    <row r="837" spans="1:5" hidden="1" x14ac:dyDescent="0.2">
      <c r="A837" t="s">
        <v>3297</v>
      </c>
      <c r="B837" t="str">
        <f>VLOOKUP(A837,Kickstarter!B:Q,2,0)</f>
        <v>A father loses his family in a freak plane crash and goes on to murder the air traffic controller he holds responsible.</v>
      </c>
      <c r="C837">
        <f>VLOOKUP(A837,Kickstarter!B:Q,3,0)</f>
        <v>5500</v>
      </c>
      <c r="D837">
        <f>VLOOKUP(A837,Kickstarter!B:Q,4,0)</f>
        <v>5504</v>
      </c>
      <c r="E837">
        <f>VLOOKUP(A837,Kickstarter!B:Q,15,0)</f>
        <v>125.09</v>
      </c>
    </row>
    <row r="838" spans="1:5" hidden="1" x14ac:dyDescent="0.2">
      <c r="A838" t="s">
        <v>3296</v>
      </c>
      <c r="B838" t="str">
        <f>VLOOKUP(A838,Kickstarter!B:Q,2,0)</f>
        <v>A dark theatrical comedy about four actors recording a warped radio version of Lewis Carroll's 'Alice's Adventures in Wonderland'.</v>
      </c>
      <c r="C838">
        <f>VLOOKUP(A838,Kickstarter!B:Q,3,0)</f>
        <v>1500</v>
      </c>
      <c r="D838">
        <f>VLOOKUP(A838,Kickstarter!B:Q,4,0)</f>
        <v>2161</v>
      </c>
      <c r="E838">
        <f>VLOOKUP(A838,Kickstarter!B:Q,15,0)</f>
        <v>45.98</v>
      </c>
    </row>
    <row r="839" spans="1:5" hidden="1" x14ac:dyDescent="0.2">
      <c r="A839" t="s">
        <v>3295</v>
      </c>
      <c r="B839" t="str">
        <f>VLOOKUP(A839,Kickstarter!B:Q,2,0)</f>
        <v>A comedic drama about The Devil and his quest to take a bride and to Hell with the consequences, no matter what they may be.</v>
      </c>
      <c r="C839">
        <f>VLOOKUP(A839,Kickstarter!B:Q,3,0)</f>
        <v>700</v>
      </c>
      <c r="D839">
        <f>VLOOKUP(A839,Kickstarter!B:Q,4,0)</f>
        <v>720.01</v>
      </c>
      <c r="E839">
        <f>VLOOKUP(A839,Kickstarter!B:Q,15,0)</f>
        <v>26.67</v>
      </c>
    </row>
    <row r="840" spans="1:5" hidden="1" x14ac:dyDescent="0.2">
      <c r="A840" t="s">
        <v>3294</v>
      </c>
      <c r="B840" t="str">
        <f>VLOOKUP(A840,Kickstarter!B:Q,2,0)</f>
        <v>A young theatre company promoting new talent and looking for help in funding our very first set for our black comedy "old man's Gift"</v>
      </c>
      <c r="C840">
        <f>VLOOKUP(A840,Kickstarter!B:Q,3,0)</f>
        <v>600</v>
      </c>
      <c r="D840">
        <f>VLOOKUP(A840,Kickstarter!B:Q,4,0)</f>
        <v>710</v>
      </c>
      <c r="E840">
        <f>VLOOKUP(A840,Kickstarter!B:Q,15,0)</f>
        <v>29.58</v>
      </c>
    </row>
    <row r="841" spans="1:5" hidden="1" x14ac:dyDescent="0.2">
      <c r="A841" t="s">
        <v>3293</v>
      </c>
      <c r="B841" t="str">
        <f>VLOOKUP(A841,Kickstarter!B:Q,2,0)</f>
        <v>In 1917 Rudolf Steiner's Threefold Social Organism was an attempt to save a devastated Europe. 100 years later do we have a new chance?</v>
      </c>
      <c r="C841">
        <f>VLOOKUP(A841,Kickstarter!B:Q,3,0)</f>
        <v>4500</v>
      </c>
      <c r="D841">
        <f>VLOOKUP(A841,Kickstarter!B:Q,4,0)</f>
        <v>7670</v>
      </c>
      <c r="E841">
        <f>VLOOKUP(A841,Kickstarter!B:Q,15,0)</f>
        <v>84.29</v>
      </c>
    </row>
    <row r="842" spans="1:5" hidden="1" x14ac:dyDescent="0.2">
      <c r="A842" t="s">
        <v>3292</v>
      </c>
      <c r="B842" t="str">
        <f>VLOOKUP(A842,Kickstarter!B:Q,2,0)</f>
        <v>Iver Heath Drama Club is a not-for-profit community group and this year we are performing DICK WHITTINGTON.</v>
      </c>
      <c r="C842">
        <f>VLOOKUP(A842,Kickstarter!B:Q,3,0)</f>
        <v>101</v>
      </c>
      <c r="D842">
        <f>VLOOKUP(A842,Kickstarter!B:Q,4,0)</f>
        <v>289</v>
      </c>
      <c r="E842">
        <f>VLOOKUP(A842,Kickstarter!B:Q,15,0)</f>
        <v>19.27</v>
      </c>
    </row>
    <row r="843" spans="1:5" hidden="1" x14ac:dyDescent="0.2">
      <c r="A843" t="s">
        <v>3291</v>
      </c>
      <c r="B843" t="str">
        <f>VLOOKUP(A843,Kickstarter!B:Q,2,0)</f>
        <v>We are raising funds for our second production. This will be the first NYC Equity production of THE DRESSER since 1982. www.TETCNY.org</v>
      </c>
      <c r="C843">
        <f>VLOOKUP(A843,Kickstarter!B:Q,3,0)</f>
        <v>500</v>
      </c>
      <c r="D843">
        <f>VLOOKUP(A843,Kickstarter!B:Q,4,0)</f>
        <v>570</v>
      </c>
      <c r="E843">
        <f>VLOOKUP(A843,Kickstarter!B:Q,15,0)</f>
        <v>40.71</v>
      </c>
    </row>
    <row r="844" spans="1:5" hidden="1" x14ac:dyDescent="0.2">
      <c r="A844" t="s">
        <v>3290</v>
      </c>
      <c r="B844" t="str">
        <f>VLOOKUP(A844,Kickstarter!B:Q,2,0)</f>
        <v>Pregnancy. Viagra. Murder. Nutella. What more could you want?
Help get JunkBox Theatre to Edinburgh Fringe 2017!</v>
      </c>
      <c r="C844">
        <f>VLOOKUP(A844,Kickstarter!B:Q,3,0)</f>
        <v>2000</v>
      </c>
      <c r="D844">
        <f>VLOOKUP(A844,Kickstarter!B:Q,4,0)</f>
        <v>2424</v>
      </c>
      <c r="E844">
        <f>VLOOKUP(A844,Kickstarter!B:Q,15,0)</f>
        <v>33.67</v>
      </c>
    </row>
    <row r="845" spans="1:5" hidden="1" x14ac:dyDescent="0.2">
      <c r="A845" t="s">
        <v>3289</v>
      </c>
      <c r="B845" t="str">
        <f>VLOOKUP(A845,Kickstarter!B:Q,2,0)</f>
        <v>Ampersand Theatre's debut appearance at Edinburgh is in 2017 as Conversations With Rats opens at theSpace on the Mile, please help!</v>
      </c>
      <c r="C845">
        <f>VLOOKUP(A845,Kickstarter!B:Q,3,0)</f>
        <v>500</v>
      </c>
      <c r="D845">
        <f>VLOOKUP(A845,Kickstarter!B:Q,4,0)</f>
        <v>665.21</v>
      </c>
      <c r="E845">
        <f>VLOOKUP(A845,Kickstarter!B:Q,15,0)</f>
        <v>26.61</v>
      </c>
    </row>
    <row r="846" spans="1:5" hidden="1" x14ac:dyDescent="0.2">
      <c r="A846" t="s">
        <v>3288</v>
      </c>
      <c r="B846" t="str">
        <f>VLOOKUP(A846,Kickstarter!B:Q,2,0)</f>
        <v>Cancer patient Anne Bartram's bucket list wish, is to have her new play performed at a London venue and reviewed by a national paper.</v>
      </c>
      <c r="C846">
        <f>VLOOKUP(A846,Kickstarter!B:Q,3,0)</f>
        <v>10000</v>
      </c>
      <c r="D846">
        <f>VLOOKUP(A846,Kickstarter!B:Q,4,0)</f>
        <v>10026.49</v>
      </c>
      <c r="E846">
        <f>VLOOKUP(A846,Kickstarter!B:Q,15,0)</f>
        <v>48.44</v>
      </c>
    </row>
    <row r="847" spans="1:5" hidden="1" x14ac:dyDescent="0.2">
      <c r="A847" t="s">
        <v>3287</v>
      </c>
      <c r="B847" t="str">
        <f>VLOOKUP(A847,Kickstarter!B:Q,2,0)</f>
        <v>An inspirational one-man play about crisis, community, and the search for wholeness.</v>
      </c>
      <c r="C847">
        <f>VLOOKUP(A847,Kickstarter!B:Q,3,0)</f>
        <v>2500</v>
      </c>
      <c r="D847">
        <f>VLOOKUP(A847,Kickstarter!B:Q,4,0)</f>
        <v>2500</v>
      </c>
      <c r="E847">
        <f>VLOOKUP(A847,Kickstarter!B:Q,15,0)</f>
        <v>73.53</v>
      </c>
    </row>
    <row r="848" spans="1:5" hidden="1" x14ac:dyDescent="0.2">
      <c r="A848" t="s">
        <v>3286</v>
      </c>
      <c r="B848" t="str">
        <f>VLOOKUP(A848,Kickstarter!B:Q,2,0)</f>
        <v>An ensemble-driven play inspired by real-life accounts about six young women who lost their fathers on 9/11. August 2016 at FringeNYC!</v>
      </c>
      <c r="C848">
        <f>VLOOKUP(A848,Kickstarter!B:Q,3,0)</f>
        <v>15000</v>
      </c>
      <c r="D848">
        <f>VLOOKUP(A848,Kickstarter!B:Q,4,0)</f>
        <v>15265</v>
      </c>
      <c r="E848">
        <f>VLOOKUP(A848,Kickstarter!B:Q,15,0)</f>
        <v>125.12</v>
      </c>
    </row>
    <row r="849" spans="1:5" hidden="1" x14ac:dyDescent="0.2">
      <c r="A849" t="s">
        <v>3285</v>
      </c>
      <c r="B849" t="str">
        <f>VLOOKUP(A849,Kickstarter!B:Q,2,0)</f>
        <v>A new play by Matthew Gasda</v>
      </c>
      <c r="C849">
        <f>VLOOKUP(A849,Kickstarter!B:Q,3,0)</f>
        <v>4999</v>
      </c>
      <c r="D849">
        <f>VLOOKUP(A849,Kickstarter!B:Q,4,0)</f>
        <v>5604</v>
      </c>
      <c r="E849">
        <f>VLOOKUP(A849,Kickstarter!B:Q,15,0)</f>
        <v>69.19</v>
      </c>
    </row>
    <row r="850" spans="1:5" hidden="1" x14ac:dyDescent="0.2">
      <c r="A850" t="s">
        <v>3284</v>
      </c>
      <c r="B850" t="str">
        <f>VLOOKUP(A850,Kickstarter!B:Q,2,0)</f>
        <v>Black Enough is an LSU student-staged performance exploring the effects of white supremacy on the black community.</v>
      </c>
      <c r="C850">
        <f>VLOOKUP(A850,Kickstarter!B:Q,3,0)</f>
        <v>3000</v>
      </c>
      <c r="D850">
        <f>VLOOKUP(A850,Kickstarter!B:Q,4,0)</f>
        <v>3048</v>
      </c>
      <c r="E850">
        <f>VLOOKUP(A850,Kickstarter!B:Q,15,0)</f>
        <v>203.2</v>
      </c>
    </row>
    <row r="851" spans="1:5" hidden="1" x14ac:dyDescent="0.2">
      <c r="A851" t="s">
        <v>3283</v>
      </c>
      <c r="B851" t="str">
        <f>VLOOKUP(A851,Kickstarter!B:Q,2,0)</f>
        <v>'Gretel and Hansel' by Sam Leeves - an inclusive, multi-sensory theatre production for children aged seven to eleven and their families</v>
      </c>
      <c r="C851">
        <f>VLOOKUP(A851,Kickstarter!B:Q,3,0)</f>
        <v>800</v>
      </c>
      <c r="D851">
        <f>VLOOKUP(A851,Kickstarter!B:Q,4,0)</f>
        <v>838</v>
      </c>
      <c r="E851">
        <f>VLOOKUP(A851,Kickstarter!B:Q,15,0)</f>
        <v>17.829999999999998</v>
      </c>
    </row>
    <row r="852" spans="1:5" hidden="1" x14ac:dyDescent="0.2">
      <c r="A852" t="s">
        <v>3282</v>
      </c>
      <c r="B852" t="str">
        <f>VLOOKUP(A852,Kickstarter!B:Q,2,0)</f>
        <v>Two long-time pals, comedy veterans, have written a hilarious new play. Neil Simon-ish w modern social mores. Let's help them stage it.</v>
      </c>
      <c r="C852">
        <f>VLOOKUP(A852,Kickstarter!B:Q,3,0)</f>
        <v>31000</v>
      </c>
      <c r="D852">
        <f>VLOOKUP(A852,Kickstarter!B:Q,4,0)</f>
        <v>31820.5</v>
      </c>
      <c r="E852">
        <f>VLOOKUP(A852,Kickstarter!B:Q,15,0)</f>
        <v>134.26</v>
      </c>
    </row>
    <row r="853" spans="1:5" hidden="1" x14ac:dyDescent="0.2">
      <c r="A853" t="s">
        <v>3281</v>
      </c>
      <c r="B853" t="str">
        <f>VLOOKUP(A853,Kickstarter!B:Q,2,0)</f>
        <v>"This is how theater should connect to people"  Margo Jefferson, Pulitzer Prize winning critic</v>
      </c>
      <c r="C853">
        <f>VLOOKUP(A853,Kickstarter!B:Q,3,0)</f>
        <v>5000</v>
      </c>
      <c r="D853">
        <f>VLOOKUP(A853,Kickstarter!B:Q,4,0)</f>
        <v>6080</v>
      </c>
      <c r="E853">
        <f>VLOOKUP(A853,Kickstarter!B:Q,15,0)</f>
        <v>129.36000000000001</v>
      </c>
    </row>
    <row r="854" spans="1:5" hidden="1" x14ac:dyDescent="0.2">
      <c r="A854" t="s">
        <v>3280</v>
      </c>
      <c r="B854" t="str">
        <f>VLOOKUP(A854,Kickstarter!B:Q,2,0)</f>
        <v>Support CPS students' travel to North Carolina to interview community members and produce the documentary play, Greensboro: A Requiem.</v>
      </c>
      <c r="C854">
        <f>VLOOKUP(A854,Kickstarter!B:Q,3,0)</f>
        <v>2000</v>
      </c>
      <c r="D854">
        <f>VLOOKUP(A854,Kickstarter!B:Q,4,0)</f>
        <v>2060</v>
      </c>
      <c r="E854">
        <f>VLOOKUP(A854,Kickstarter!B:Q,15,0)</f>
        <v>68.67</v>
      </c>
    </row>
    <row r="855" spans="1:5" hidden="1" x14ac:dyDescent="0.2">
      <c r="A855" t="s">
        <v>3279</v>
      </c>
      <c r="B855" t="str">
        <f>VLOOKUP(A855,Kickstarter!B:Q,2,0)</f>
        <v>LOOKING FOR GOOD PEOPLE to help fund our production of "Good People" with Kia Hellman &amp; Shayne Anderson, directed by Christine Dunford.</v>
      </c>
      <c r="C855">
        <f>VLOOKUP(A855,Kickstarter!B:Q,3,0)</f>
        <v>5800</v>
      </c>
      <c r="D855">
        <f>VLOOKUP(A855,Kickstarter!B:Q,4,0)</f>
        <v>6628</v>
      </c>
      <c r="E855">
        <f>VLOOKUP(A855,Kickstarter!B:Q,15,0)</f>
        <v>105.21</v>
      </c>
    </row>
    <row r="856" spans="1:5" hidden="1" x14ac:dyDescent="0.2">
      <c r="A856" t="s">
        <v>3278</v>
      </c>
      <c r="B856" t="str">
        <f>VLOOKUP(A856,Kickstarter!B:Q,2,0)</f>
        <v>This Victorian gothic tragedy tells the untold story of Estella Havisham. Combining puppetry, music and striking digital projections.</v>
      </c>
      <c r="C856">
        <f>VLOOKUP(A856,Kickstarter!B:Q,3,0)</f>
        <v>2500</v>
      </c>
      <c r="D856">
        <f>VLOOKUP(A856,Kickstarter!B:Q,4,0)</f>
        <v>2585</v>
      </c>
      <c r="E856">
        <f>VLOOKUP(A856,Kickstarter!B:Q,15,0)</f>
        <v>76.03</v>
      </c>
    </row>
    <row r="857" spans="1:5" hidden="1" x14ac:dyDescent="0.2">
      <c r="A857" t="s">
        <v>3277</v>
      </c>
      <c r="B857" t="str">
        <f>VLOOKUP(A857,Kickstarter!B:Q,2,0)</f>
        <v>One of the most popular American plays of the last decade comes to London for its international premiere. Festive and bittersweet.</v>
      </c>
      <c r="C857">
        <f>VLOOKUP(A857,Kickstarter!B:Q,3,0)</f>
        <v>5000</v>
      </c>
      <c r="D857">
        <f>VLOOKUP(A857,Kickstarter!B:Q,4,0)</f>
        <v>5430</v>
      </c>
      <c r="E857">
        <f>VLOOKUP(A857,Kickstarter!B:Q,15,0)</f>
        <v>54.3</v>
      </c>
    </row>
    <row r="858" spans="1:5" hidden="1" x14ac:dyDescent="0.2">
      <c r="A858" t="s">
        <v>3276</v>
      </c>
      <c r="B858" t="str">
        <f>VLOOKUP(A858,Kickstarter!B:Q,2,0)</f>
        <v>In 2016, KO Theatre presents a world premiere play in Toronto, ON about faith, home, and the secrets we keep from those we love.</v>
      </c>
      <c r="C858">
        <f>VLOOKUP(A858,Kickstarter!B:Q,3,0)</f>
        <v>4500</v>
      </c>
      <c r="D858">
        <f>VLOOKUP(A858,Kickstarter!B:Q,4,0)</f>
        <v>5258</v>
      </c>
      <c r="E858">
        <f>VLOOKUP(A858,Kickstarter!B:Q,15,0)</f>
        <v>52.58</v>
      </c>
    </row>
    <row r="859" spans="1:5" hidden="1" x14ac:dyDescent="0.2">
      <c r="A859" t="s">
        <v>3275</v>
      </c>
      <c r="B859" t="str">
        <f>VLOOKUP(A859,Kickstarter!B:Q,2,0)</f>
        <v>The Whitelisted Theatre Company is a non-profit arts organization dedicated to producing the most relevant European plays in NYC.</v>
      </c>
      <c r="C859">
        <f>VLOOKUP(A859,Kickstarter!B:Q,3,0)</f>
        <v>1800</v>
      </c>
      <c r="D859">
        <f>VLOOKUP(A859,Kickstarter!B:Q,4,0)</f>
        <v>1805</v>
      </c>
      <c r="E859">
        <f>VLOOKUP(A859,Kickstarter!B:Q,15,0)</f>
        <v>150.41999999999999</v>
      </c>
    </row>
    <row r="860" spans="1:5" hidden="1" x14ac:dyDescent="0.2">
      <c r="A860" t="s">
        <v>3274</v>
      </c>
      <c r="B860" t="str">
        <f>VLOOKUP(A860,Kickstarter!B:Q,2,0)</f>
        <v>Austin Pendleton directs a rare revival of Tennessee Williams' Orpheus Descending. (photos by Michael Halsband and Talfoto)</v>
      </c>
      <c r="C860">
        <f>VLOOKUP(A860,Kickstarter!B:Q,3,0)</f>
        <v>15500</v>
      </c>
      <c r="D860">
        <f>VLOOKUP(A860,Kickstarter!B:Q,4,0)</f>
        <v>15705</v>
      </c>
      <c r="E860">
        <f>VLOOKUP(A860,Kickstarter!B:Q,15,0)</f>
        <v>54.91</v>
      </c>
    </row>
    <row r="861" spans="1:5" hidden="1" x14ac:dyDescent="0.2">
      <c r="A861" t="s">
        <v>3273</v>
      </c>
      <c r="B861" t="str">
        <f>VLOOKUP(A861,Kickstarter!B:Q,2,0)</f>
        <v>We're bringing Tuscany to the Cherry Lane Theatre with a new play about memory and how we deal with people we love but we can't stand.</v>
      </c>
      <c r="C861">
        <f>VLOOKUP(A861,Kickstarter!B:Q,3,0)</f>
        <v>4000</v>
      </c>
      <c r="D861">
        <f>VLOOKUP(A861,Kickstarter!B:Q,4,0)</f>
        <v>4296</v>
      </c>
      <c r="E861">
        <f>VLOOKUP(A861,Kickstarter!B:Q,15,0)</f>
        <v>204.57</v>
      </c>
    </row>
    <row r="862" spans="1:5" hidden="1" x14ac:dyDescent="0.2">
      <c r="A862" t="s">
        <v>3272</v>
      </c>
      <c r="B862" t="str">
        <f>VLOOKUP(A862,Kickstarter!B:Q,2,0)</f>
        <v>A new original play that follows two Israeli singles navigate the humorous and confusing dating scene of NYC.</v>
      </c>
      <c r="C862">
        <f>VLOOKUP(A862,Kickstarter!B:Q,3,0)</f>
        <v>10000</v>
      </c>
      <c r="D862">
        <f>VLOOKUP(A862,Kickstarter!B:Q,4,0)</f>
        <v>15443</v>
      </c>
      <c r="E862">
        <f>VLOOKUP(A862,Kickstarter!B:Q,15,0)</f>
        <v>106.5</v>
      </c>
    </row>
    <row r="863" spans="1:5" hidden="1" x14ac:dyDescent="0.2">
      <c r="A863" t="s">
        <v>3271</v>
      </c>
      <c r="B863" t="str">
        <f>VLOOKUP(A863,Kickstarter!B:Q,2,0)</f>
        <v>A razor sharp satire to darken your Christmas.</v>
      </c>
      <c r="C863">
        <f>VLOOKUP(A863,Kickstarter!B:Q,3,0)</f>
        <v>1500</v>
      </c>
      <c r="D863">
        <f>VLOOKUP(A863,Kickstarter!B:Q,4,0)</f>
        <v>1950</v>
      </c>
      <c r="E863">
        <f>VLOOKUP(A863,Kickstarter!B:Q,15,0)</f>
        <v>38.24</v>
      </c>
    </row>
    <row r="864" spans="1:5" hidden="1" x14ac:dyDescent="0.2">
      <c r="A864" t="s">
        <v>3270</v>
      </c>
      <c r="B864" t="str">
        <f>VLOOKUP(A864,Kickstarter!B:Q,2,0)</f>
        <v>Once again Smoke &amp; Oakum Theatre is heading up to the Edinburgh Festival with its latest show, 'Cornermen'. Welcome to our Kickstarter!</v>
      </c>
      <c r="C864">
        <f>VLOOKUP(A864,Kickstarter!B:Q,3,0)</f>
        <v>1800</v>
      </c>
      <c r="D864">
        <f>VLOOKUP(A864,Kickstarter!B:Q,4,0)</f>
        <v>1830</v>
      </c>
      <c r="E864">
        <f>VLOOKUP(A864,Kickstarter!B:Q,15,0)</f>
        <v>61</v>
      </c>
    </row>
    <row r="865" spans="1:5" hidden="1" x14ac:dyDescent="0.2">
      <c r="A865" t="s">
        <v>3269</v>
      </c>
      <c r="B865" t="str">
        <f>VLOOKUP(A865,Kickstarter!B:Q,2,0)</f>
        <v>Cicada Studios presents, as their inaugural production, a new-writing world premiere at the Edinburgh Fringe Festival 2015.</v>
      </c>
      <c r="C865">
        <f>VLOOKUP(A865,Kickstarter!B:Q,3,0)</f>
        <v>8000</v>
      </c>
      <c r="D865">
        <f>VLOOKUP(A865,Kickstarter!B:Q,4,0)</f>
        <v>8120</v>
      </c>
      <c r="E865">
        <f>VLOOKUP(A865,Kickstarter!B:Q,15,0)</f>
        <v>116</v>
      </c>
    </row>
    <row r="866" spans="1:5" hidden="1" x14ac:dyDescent="0.2">
      <c r="A866" t="s">
        <v>3268</v>
      </c>
      <c r="B866" t="str">
        <f>VLOOKUP(A866,Kickstarter!B:Q,2,0)</f>
        <v>EgoPo's The Hairy Ape has been invited to the Provincetown Theater Festival! Help us support our artists on this exciting tour.</v>
      </c>
      <c r="C866">
        <f>VLOOKUP(A866,Kickstarter!B:Q,3,0)</f>
        <v>2000</v>
      </c>
      <c r="D866">
        <f>VLOOKUP(A866,Kickstarter!B:Q,4,0)</f>
        <v>2560</v>
      </c>
      <c r="E866">
        <f>VLOOKUP(A866,Kickstarter!B:Q,15,0)</f>
        <v>60.95</v>
      </c>
    </row>
    <row r="867" spans="1:5" hidden="1" x14ac:dyDescent="0.2">
      <c r="A867" t="s">
        <v>3267</v>
      </c>
      <c r="B867" t="str">
        <f>VLOOKUP(A867,Kickstarter!B:Q,2,0)</f>
        <v>Experience the great American novel like never before.... Through the magic of live storytelling in an epic and threadbare sort of way.</v>
      </c>
      <c r="C867">
        <f>VLOOKUP(A867,Kickstarter!B:Q,3,0)</f>
        <v>15000</v>
      </c>
      <c r="D867">
        <f>VLOOKUP(A867,Kickstarter!B:Q,4,0)</f>
        <v>15315</v>
      </c>
      <c r="E867">
        <f>VLOOKUP(A867,Kickstarter!B:Q,15,0)</f>
        <v>53.18</v>
      </c>
    </row>
    <row r="868" spans="1:5" hidden="1" x14ac:dyDescent="0.2">
      <c r="A868" t="s">
        <v>3266</v>
      </c>
      <c r="B868" t="str">
        <f>VLOOKUP(A868,Kickstarter!B:Q,2,0)</f>
        <v>An original version of Shakespeare's masterpiece that emphasizes family and explores the destruction of blood ties</v>
      </c>
      <c r="C868">
        <f>VLOOKUP(A868,Kickstarter!B:Q,3,0)</f>
        <v>6000</v>
      </c>
      <c r="D868">
        <f>VLOOKUP(A868,Kickstarter!B:Q,4,0)</f>
        <v>7877</v>
      </c>
      <c r="E868">
        <f>VLOOKUP(A868,Kickstarter!B:Q,15,0)</f>
        <v>48.33</v>
      </c>
    </row>
    <row r="869" spans="1:5" hidden="1" x14ac:dyDescent="0.2">
      <c r="A869" t="s">
        <v>3265</v>
      </c>
      <c r="B869" t="str">
        <f>VLOOKUP(A869,Kickstarter!B:Q,2,0)</f>
        <v>A theatrical play on Alzheimerâ€™s and the challenges of loving a person who keeps disappearing.</v>
      </c>
      <c r="C869">
        <f>VLOOKUP(A869,Kickstarter!B:Q,3,0)</f>
        <v>2700</v>
      </c>
      <c r="D869">
        <f>VLOOKUP(A869,Kickstarter!B:Q,4,0)</f>
        <v>4428</v>
      </c>
      <c r="E869">
        <f>VLOOKUP(A869,Kickstarter!B:Q,15,0)</f>
        <v>70.290000000000006</v>
      </c>
    </row>
    <row r="870" spans="1:5" hidden="1" x14ac:dyDescent="0.2">
      <c r="A870" t="s">
        <v>3264</v>
      </c>
      <c r="B870" t="str">
        <f>VLOOKUP(A870,Kickstarter!B:Q,2,0)</f>
        <v>The three part comedic saga of Kapow-i GoGo, who saves the world.  Again.  And again.</v>
      </c>
      <c r="C870">
        <f>VLOOKUP(A870,Kickstarter!B:Q,3,0)</f>
        <v>2500</v>
      </c>
      <c r="D870">
        <f>VLOOKUP(A870,Kickstarter!B:Q,4,0)</f>
        <v>2575</v>
      </c>
      <c r="E870">
        <f>VLOOKUP(A870,Kickstarter!B:Q,15,0)</f>
        <v>52.55</v>
      </c>
    </row>
    <row r="871" spans="1:5" hidden="1" x14ac:dyDescent="0.2">
      <c r="A871" t="s">
        <v>3263</v>
      </c>
      <c r="B871" t="str">
        <f>VLOOKUP(A871,Kickstarter!B:Q,2,0)</f>
        <v>Shakespeare's bloodiest tragedy, performed and produced exclusively by women.</v>
      </c>
      <c r="C871">
        <f>VLOOKUP(A871,Kickstarter!B:Q,3,0)</f>
        <v>2500</v>
      </c>
      <c r="D871">
        <f>VLOOKUP(A871,Kickstarter!B:Q,4,0)</f>
        <v>2804.16</v>
      </c>
      <c r="E871">
        <f>VLOOKUP(A871,Kickstarter!B:Q,15,0)</f>
        <v>41.24</v>
      </c>
    </row>
    <row r="872" spans="1:5" hidden="1" x14ac:dyDescent="0.2">
      <c r="A872" t="s">
        <v>3262</v>
      </c>
      <c r="B872" t="str">
        <f>VLOOKUP(A872,Kickstarter!B:Q,2,0)</f>
        <v>A one-woman theatrical exploration of the prison system and its inhabitants.</v>
      </c>
      <c r="C872">
        <f>VLOOKUP(A872,Kickstarter!B:Q,3,0)</f>
        <v>12200</v>
      </c>
      <c r="D872">
        <f>VLOOKUP(A872,Kickstarter!B:Q,4,0)</f>
        <v>12571</v>
      </c>
      <c r="E872">
        <f>VLOOKUP(A872,Kickstarter!B:Q,15,0)</f>
        <v>93.81</v>
      </c>
    </row>
    <row r="873" spans="1:5" hidden="1" x14ac:dyDescent="0.2">
      <c r="A873" t="s">
        <v>3261</v>
      </c>
      <c r="B873" t="str">
        <f>VLOOKUP(A873,Kickstarter!B:Q,2,0)</f>
        <v>Six Spartanburg-based professional actors perform A Midsummer Night's Dream outdoors in downtown Spartanburg.</v>
      </c>
      <c r="C873">
        <f>VLOOKUP(A873,Kickstarter!B:Q,3,0)</f>
        <v>3300</v>
      </c>
      <c r="D873">
        <f>VLOOKUP(A873,Kickstarter!B:Q,4,0)</f>
        <v>3315</v>
      </c>
      <c r="E873">
        <f>VLOOKUP(A873,Kickstarter!B:Q,15,0)</f>
        <v>67.650000000000006</v>
      </c>
    </row>
    <row r="874" spans="1:5" hidden="1" x14ac:dyDescent="0.2">
      <c r="A874" t="s">
        <v>3260</v>
      </c>
      <c r="B874" t="str">
        <f>VLOOKUP(A874,Kickstarter!B:Q,2,0)</f>
        <v>We're looking to raise money to continue bringing Brooklyn the vanishing art form of marionette puppetry.</v>
      </c>
      <c r="C874">
        <f>VLOOKUP(A874,Kickstarter!B:Q,3,0)</f>
        <v>5000</v>
      </c>
      <c r="D874">
        <f>VLOOKUP(A874,Kickstarter!B:Q,4,0)</f>
        <v>5462</v>
      </c>
      <c r="E874">
        <f>VLOOKUP(A874,Kickstarter!B:Q,15,0)</f>
        <v>74.819999999999993</v>
      </c>
    </row>
    <row r="875" spans="1:5" hidden="1" x14ac:dyDescent="0.2">
      <c r="A875" t="s">
        <v>3259</v>
      </c>
      <c r="B875" t="str">
        <f>VLOOKUP(A875,Kickstarter!B:Q,2,0)</f>
        <v>The Human Faces Tour - Every Story Sacred. This tour is about laughter, grief, and identity in the human striving toward wholeness</v>
      </c>
      <c r="C875">
        <f>VLOOKUP(A875,Kickstarter!B:Q,3,0)</f>
        <v>23000</v>
      </c>
      <c r="D875">
        <f>VLOOKUP(A875,Kickstarter!B:Q,4,0)</f>
        <v>24418.6</v>
      </c>
      <c r="E875">
        <f>VLOOKUP(A875,Kickstarter!B:Q,15,0)</f>
        <v>251.74</v>
      </c>
    </row>
    <row r="876" spans="1:5" hidden="1" x14ac:dyDescent="0.2">
      <c r="A876" t="s">
        <v>3258</v>
      </c>
      <c r="B876" t="str">
        <f>VLOOKUP(A876,Kickstarter!B:Q,2,0)</f>
        <v>A guy named Walt steals a book and plans to sell it to get his life on track... until his wife finds out.</v>
      </c>
      <c r="C876">
        <f>VLOOKUP(A876,Kickstarter!B:Q,3,0)</f>
        <v>7000</v>
      </c>
      <c r="D876">
        <f>VLOOKUP(A876,Kickstarter!B:Q,4,0)</f>
        <v>7365</v>
      </c>
      <c r="E876">
        <f>VLOOKUP(A876,Kickstarter!B:Q,15,0)</f>
        <v>98.2</v>
      </c>
    </row>
    <row r="877" spans="1:5" hidden="1" x14ac:dyDescent="0.2">
      <c r="A877" t="s">
        <v>3257</v>
      </c>
      <c r="B877" t="str">
        <f>VLOOKUP(A877,Kickstarter!B:Q,2,0)</f>
        <v>A week long run of Tennessee Williams's 'Hello From Bertha' &amp; '27 Wagons Full of Cotton' to raise awareness of Abuse &amp; Prostitution.</v>
      </c>
      <c r="C877">
        <f>VLOOKUP(A877,Kickstarter!B:Q,3,0)</f>
        <v>2000</v>
      </c>
      <c r="D877">
        <f>VLOOKUP(A877,Kickstarter!B:Q,4,0)</f>
        <v>2125.9899999999998</v>
      </c>
      <c r="E877">
        <f>VLOOKUP(A877,Kickstarter!B:Q,15,0)</f>
        <v>51.85</v>
      </c>
    </row>
    <row r="878" spans="1:5" hidden="1" x14ac:dyDescent="0.2">
      <c r="A878" t="s">
        <v>3256</v>
      </c>
      <c r="B878" t="str">
        <f>VLOOKUP(A878,Kickstarter!B:Q,2,0)</f>
        <v>Our 16th year promises to be bigger and better than ever but we need your help to bring the show to life!</v>
      </c>
      <c r="C878">
        <f>VLOOKUP(A878,Kickstarter!B:Q,3,0)</f>
        <v>10000</v>
      </c>
      <c r="D878">
        <f>VLOOKUP(A878,Kickstarter!B:Q,4,0)</f>
        <v>12806</v>
      </c>
      <c r="E878">
        <f>VLOOKUP(A878,Kickstarter!B:Q,15,0)</f>
        <v>72.760000000000005</v>
      </c>
    </row>
    <row r="879" spans="1:5" hidden="1" x14ac:dyDescent="0.2">
      <c r="A879" t="s">
        <v>3255</v>
      </c>
      <c r="B879" t="str">
        <f>VLOOKUP(A879,Kickstarter!B:Q,2,0)</f>
        <v>5 Actors, 30 Characters, 90 Minutes.
Let us transport you from London to the fields of Agincourt, using the power of your imagination.</v>
      </c>
      <c r="C879">
        <f>VLOOKUP(A879,Kickstarter!B:Q,3,0)</f>
        <v>300</v>
      </c>
      <c r="D879">
        <f>VLOOKUP(A879,Kickstarter!B:Q,4,0)</f>
        <v>525</v>
      </c>
      <c r="E879">
        <f>VLOOKUP(A879,Kickstarter!B:Q,15,0)</f>
        <v>29.17</v>
      </c>
    </row>
    <row r="880" spans="1:5" hidden="1" x14ac:dyDescent="0.2">
      <c r="A880" t="s">
        <v>3254</v>
      </c>
      <c r="B880" t="str">
        <f>VLOOKUP(A880,Kickstarter!B:Q,2,0)</f>
        <v>Please help me bring 'The Bad Arm', which has toured America for 6 years, to the biggest &amp; best arts festival in the world: Edinburgh!</v>
      </c>
      <c r="C880">
        <f>VLOOKUP(A880,Kickstarter!B:Q,3,0)</f>
        <v>13000</v>
      </c>
      <c r="D880">
        <f>VLOOKUP(A880,Kickstarter!B:Q,4,0)</f>
        <v>13163.5</v>
      </c>
      <c r="E880">
        <f>VLOOKUP(A880,Kickstarter!B:Q,15,0)</f>
        <v>70.77</v>
      </c>
    </row>
    <row r="881" spans="1:5" hidden="1" x14ac:dyDescent="0.2">
      <c r="A881" t="s">
        <v>3253</v>
      </c>
      <c r="B881" t="str">
        <f>VLOOKUP(A881,Kickstarter!B:Q,2,0)</f>
        <v>Can you ever truly feel what someone else is feeling?
Do you want to?</v>
      </c>
      <c r="C881">
        <f>VLOOKUP(A881,Kickstarter!B:Q,3,0)</f>
        <v>20000</v>
      </c>
      <c r="D881">
        <f>VLOOKUP(A881,Kickstarter!B:Q,4,0)</f>
        <v>20365</v>
      </c>
      <c r="E881">
        <f>VLOOKUP(A881,Kickstarter!B:Q,15,0)</f>
        <v>177.09</v>
      </c>
    </row>
    <row r="882" spans="1:5" hidden="1" x14ac:dyDescent="0.2">
      <c r="A882" t="s">
        <v>3252</v>
      </c>
      <c r="B882" t="str">
        <f>VLOOKUP(A882,Kickstarter!B:Q,2,0)</f>
        <v>How do we navigate the boundaries between friendship, sexual intimacy and obsessive desire?</v>
      </c>
      <c r="C882">
        <f>VLOOKUP(A882,Kickstarter!B:Q,3,0)</f>
        <v>2250</v>
      </c>
      <c r="D882">
        <f>VLOOKUP(A882,Kickstarter!B:Q,4,0)</f>
        <v>2876</v>
      </c>
      <c r="E882">
        <f>VLOOKUP(A882,Kickstarter!B:Q,15,0)</f>
        <v>57.52</v>
      </c>
    </row>
    <row r="883" spans="1:5" hidden="1" x14ac:dyDescent="0.2">
      <c r="A883" t="s">
        <v>3251</v>
      </c>
      <c r="B883" t="str">
        <f>VLOOKUP(A883,Kickstarter!B:Q,2,0)</f>
        <v>Self-Titled: A Live (Theatrical) Mixtape. An evening of short plays and music inspired by the works of Jimi, Aretha, Sting and Rufus!</v>
      </c>
      <c r="C883">
        <f>VLOOKUP(A883,Kickstarter!B:Q,3,0)</f>
        <v>1500</v>
      </c>
      <c r="D883">
        <f>VLOOKUP(A883,Kickstarter!B:Q,4,0)</f>
        <v>1661</v>
      </c>
      <c r="E883">
        <f>VLOOKUP(A883,Kickstarter!B:Q,15,0)</f>
        <v>83.05</v>
      </c>
    </row>
    <row r="884" spans="1:5" hidden="1" x14ac:dyDescent="0.2">
      <c r="A884" t="s">
        <v>3250</v>
      </c>
      <c r="B884" t="str">
        <f>VLOOKUP(A884,Kickstarter!B:Q,2,0)</f>
        <v>The birth-child of The Moving Company, Theatre de la Jeune Lune &amp; William Shakespeare:  A wild new production of Love's Labour's Lost.</v>
      </c>
      <c r="C884">
        <f>VLOOKUP(A884,Kickstarter!B:Q,3,0)</f>
        <v>25000</v>
      </c>
      <c r="D884">
        <f>VLOOKUP(A884,Kickstarter!B:Q,4,0)</f>
        <v>25388</v>
      </c>
      <c r="E884">
        <f>VLOOKUP(A884,Kickstarter!B:Q,15,0)</f>
        <v>119.19</v>
      </c>
    </row>
    <row r="885" spans="1:5" hidden="1" x14ac:dyDescent="0.2">
      <c r="A885" t="s">
        <v>3249</v>
      </c>
      <c r="B885" t="str">
        <f>VLOOKUP(A885,Kickstarter!B:Q,2,0)</f>
        <v>A new work about guilt, trauma, love, and change; this original play tells the story of a boy and a girl who love and lose each other.</v>
      </c>
      <c r="C885">
        <f>VLOOKUP(A885,Kickstarter!B:Q,3,0)</f>
        <v>5500</v>
      </c>
      <c r="D885">
        <f>VLOOKUP(A885,Kickstarter!B:Q,4,0)</f>
        <v>5771</v>
      </c>
      <c r="E885">
        <f>VLOOKUP(A885,Kickstarter!B:Q,15,0)</f>
        <v>65.58</v>
      </c>
    </row>
    <row r="886" spans="1:5" hidden="1" x14ac:dyDescent="0.2">
      <c r="A886" t="s">
        <v>3248</v>
      </c>
      <c r="B886" t="str">
        <f>VLOOKUP(A886,Kickstarter!B:Q,2,0)</f>
        <v>Honest Accomplice Theatre produces theatre for social change.</v>
      </c>
      <c r="C886">
        <f>VLOOKUP(A886,Kickstarter!B:Q,3,0)</f>
        <v>12000</v>
      </c>
      <c r="D886">
        <f>VLOOKUP(A886,Kickstarter!B:Q,4,0)</f>
        <v>12095</v>
      </c>
      <c r="E886">
        <f>VLOOKUP(A886,Kickstarter!B:Q,15,0)</f>
        <v>60.48</v>
      </c>
    </row>
    <row r="887" spans="1:5" hidden="1" x14ac:dyDescent="0.2">
      <c r="A887" t="s">
        <v>3247</v>
      </c>
      <c r="B887" t="str">
        <f>VLOOKUP(A887,Kickstarter!B:Q,2,0)</f>
        <v>Open Letter Theatre presents 'Boys' by Ella Hickson, at 2015's Edinburgh Fringe Festival! Four students, one flat, one last party!</v>
      </c>
      <c r="C887">
        <f>VLOOKUP(A887,Kickstarter!B:Q,3,0)</f>
        <v>2500</v>
      </c>
      <c r="D887">
        <f>VLOOKUP(A887,Kickstarter!B:Q,4,0)</f>
        <v>2646.5</v>
      </c>
      <c r="E887">
        <f>VLOOKUP(A887,Kickstarter!B:Q,15,0)</f>
        <v>46.43</v>
      </c>
    </row>
    <row r="888" spans="1:5" hidden="1" x14ac:dyDescent="0.2">
      <c r="A888" t="s">
        <v>3246</v>
      </c>
      <c r="B888" t="str">
        <f>VLOOKUP(A888,Kickstarter!B:Q,2,0)</f>
        <v>The Gray Man isnâ€™t real. Heâ€™s a ghost story, a boogeyman, a tale mothers make up to keep their children safe.</v>
      </c>
      <c r="C888">
        <f>VLOOKUP(A888,Kickstarter!B:Q,3,0)</f>
        <v>10000</v>
      </c>
      <c r="D888">
        <f>VLOOKUP(A888,Kickstarter!B:Q,4,0)</f>
        <v>11122</v>
      </c>
      <c r="E888">
        <f>VLOOKUP(A888,Kickstarter!B:Q,15,0)</f>
        <v>57.63</v>
      </c>
    </row>
    <row r="889" spans="1:5" hidden="1" x14ac:dyDescent="0.2">
      <c r="A889" t="s">
        <v>3245</v>
      </c>
      <c r="B889" t="str">
        <f>VLOOKUP(A889,Kickstarter!B:Q,2,0)</f>
        <v>Five playwrights volunteer at New York's largest soup kitchen and develop a play around the people they meet.</v>
      </c>
      <c r="C889">
        <f>VLOOKUP(A889,Kickstarter!B:Q,3,0)</f>
        <v>21000</v>
      </c>
      <c r="D889">
        <f>VLOOKUP(A889,Kickstarter!B:Q,4,0)</f>
        <v>21904</v>
      </c>
      <c r="E889">
        <f>VLOOKUP(A889,Kickstarter!B:Q,15,0)</f>
        <v>81.13</v>
      </c>
    </row>
    <row r="890" spans="1:5" hidden="1" x14ac:dyDescent="0.2">
      <c r="A890" t="s">
        <v>3244</v>
      </c>
      <c r="B890" t="str">
        <f>VLOOKUP(A890,Kickstarter!B:Q,2,0)</f>
        <v>'Time Please' is a black comedy set in a failing public house in a run-down part of town, where things are about to get messy.</v>
      </c>
      <c r="C890">
        <f>VLOOKUP(A890,Kickstarter!B:Q,3,0)</f>
        <v>1600</v>
      </c>
      <c r="D890">
        <f>VLOOKUP(A890,Kickstarter!B:Q,4,0)</f>
        <v>1647</v>
      </c>
      <c r="E890">
        <f>VLOOKUP(A890,Kickstarter!B:Q,15,0)</f>
        <v>23.87</v>
      </c>
    </row>
    <row r="891" spans="1:5" hidden="1" x14ac:dyDescent="0.2">
      <c r="A891" t="s">
        <v>3243</v>
      </c>
      <c r="B891" t="str">
        <f>VLOOKUP(A891,Kickstarter!B:Q,2,0)</f>
        <v>Live Source's world premiere of a new play by Jaclyn Backhaus, premiering at the New Ohio Theatre October 30th-November 8th.</v>
      </c>
      <c r="C891">
        <f>VLOOKUP(A891,Kickstarter!B:Q,3,0)</f>
        <v>8000</v>
      </c>
      <c r="D891">
        <f>VLOOKUP(A891,Kickstarter!B:Q,4,0)</f>
        <v>8227</v>
      </c>
      <c r="E891">
        <f>VLOOKUP(A891,Kickstarter!B:Q,15,0)</f>
        <v>115.87</v>
      </c>
    </row>
    <row r="892" spans="1:5" hidden="1" x14ac:dyDescent="0.2">
      <c r="A892" t="s">
        <v>3242</v>
      </c>
      <c r="B892" t="str">
        <f>VLOOKUP(A892,Kickstarter!B:Q,2,0)</f>
        <v>First Day Off in a Long Time is a comedy show...            
About suicide.</v>
      </c>
      <c r="C892">
        <f>VLOOKUP(A892,Kickstarter!B:Q,3,0)</f>
        <v>10000</v>
      </c>
      <c r="D892">
        <f>VLOOKUP(A892,Kickstarter!B:Q,4,0)</f>
        <v>12730.42</v>
      </c>
      <c r="E892">
        <f>VLOOKUP(A892,Kickstarter!B:Q,15,0)</f>
        <v>69.569999999999993</v>
      </c>
    </row>
    <row r="893" spans="1:5" hidden="1" x14ac:dyDescent="0.2">
      <c r="A893" t="s">
        <v>3241</v>
      </c>
      <c r="B893" t="str">
        <f>VLOOKUP(A893,Kickstarter!B:Q,2,0)</f>
        <v>iDiOM mounts the West Coast Premiere of â€œThese Seven Sicknessesâ€ â€“ ALL SEVEN of Sophoclesâ€™ surviving plays in one epic production.</v>
      </c>
      <c r="C893">
        <f>VLOOKUP(A893,Kickstarter!B:Q,3,0)</f>
        <v>8500</v>
      </c>
      <c r="D893">
        <f>VLOOKUP(A893,Kickstarter!B:Q,4,0)</f>
        <v>9801</v>
      </c>
      <c r="E893">
        <f>VLOOKUP(A893,Kickstarter!B:Q,15,0)</f>
        <v>58.69</v>
      </c>
    </row>
    <row r="894" spans="1:5" hidden="1" x14ac:dyDescent="0.2">
      <c r="A894" t="s">
        <v>3240</v>
      </c>
      <c r="B894" t="str">
        <f>VLOOKUP(A894,Kickstarter!B:Q,2,0)</f>
        <v>An inventive (re)telling of Princess Sophia Duleep Singhâ€™s journey, from an aristocratic upbringing to a life of political activism.</v>
      </c>
      <c r="C894">
        <f>VLOOKUP(A894,Kickstarter!B:Q,3,0)</f>
        <v>3000</v>
      </c>
      <c r="D894">
        <f>VLOOKUP(A894,Kickstarter!B:Q,4,0)</f>
        <v>3017</v>
      </c>
      <c r="E894">
        <f>VLOOKUP(A894,Kickstarter!B:Q,15,0)</f>
        <v>88.74</v>
      </c>
    </row>
    <row r="895" spans="1:5" hidden="1" x14ac:dyDescent="0.2">
      <c r="A895" t="s">
        <v>3239</v>
      </c>
      <c r="B895" t="str">
        <f>VLOOKUP(A895,Kickstarter!B:Q,2,0)</f>
        <v>The first regional library-touring show from new UK company Librarian Theatre - transforming local libraries into magical theatres</v>
      </c>
      <c r="C895">
        <f>VLOOKUP(A895,Kickstarter!B:Q,3,0)</f>
        <v>5862</v>
      </c>
      <c r="D895">
        <f>VLOOKUP(A895,Kickstarter!B:Q,4,0)</f>
        <v>6208.98</v>
      </c>
      <c r="E895">
        <f>VLOOKUP(A895,Kickstarter!B:Q,15,0)</f>
        <v>59.7</v>
      </c>
    </row>
    <row r="896" spans="1:5" hidden="1" x14ac:dyDescent="0.2">
      <c r="A896" t="s">
        <v>3238</v>
      </c>
      <c r="B896" t="str">
        <f>VLOOKUP(A896,Kickstarter!B:Q,2,0)</f>
        <v>A bit of role-play never hurt anyone, right? Two maids play a game of murder. Genet's THE MAIDS in a visceral production by ALL BARE.</v>
      </c>
      <c r="C896">
        <f>VLOOKUP(A896,Kickstarter!B:Q,3,0)</f>
        <v>2800</v>
      </c>
      <c r="D896">
        <f>VLOOKUP(A896,Kickstarter!B:Q,4,0)</f>
        <v>3145</v>
      </c>
      <c r="E896">
        <f>VLOOKUP(A896,Kickstarter!B:Q,15,0)</f>
        <v>39.81</v>
      </c>
    </row>
    <row r="897" spans="1:5" hidden="1" x14ac:dyDescent="0.2">
      <c r="A897" t="s">
        <v>3237</v>
      </c>
      <c r="B897" t="str">
        <f>VLOOKUP(A897,Kickstarter!B:Q,2,0)</f>
        <v>An annual campaign supporting our intensive for artists 25 and under.</v>
      </c>
      <c r="C897">
        <f>VLOOKUP(A897,Kickstarter!B:Q,3,0)</f>
        <v>35000</v>
      </c>
      <c r="D897">
        <f>VLOOKUP(A897,Kickstarter!B:Q,4,0)</f>
        <v>35275.64</v>
      </c>
      <c r="E897">
        <f>VLOOKUP(A897,Kickstarter!B:Q,15,0)</f>
        <v>131.13999999999999</v>
      </c>
    </row>
    <row r="898" spans="1:5" hidden="1" x14ac:dyDescent="0.2">
      <c r="A898" t="s">
        <v>3236</v>
      </c>
      <c r="B898" t="str">
        <f>VLOOKUP(A898,Kickstarter!B:Q,2,0)</f>
        <v>A dark comedy exploring the importance of art, homelessness, and finding your own path.  World Premiere 3/27/17 at IRT Theater in NYC.</v>
      </c>
      <c r="C898">
        <f>VLOOKUP(A898,Kickstarter!B:Q,3,0)</f>
        <v>20000</v>
      </c>
      <c r="D898">
        <f>VLOOKUP(A898,Kickstarter!B:Q,4,0)</f>
        <v>20120</v>
      </c>
      <c r="E898">
        <f>VLOOKUP(A898,Kickstarter!B:Q,15,0)</f>
        <v>182.91</v>
      </c>
    </row>
    <row r="899" spans="1:5" hidden="1" x14ac:dyDescent="0.2">
      <c r="A899" t="s">
        <v>3235</v>
      </c>
      <c r="B899" t="str">
        <f>VLOOKUP(A899,Kickstarter!B:Q,2,0)</f>
        <v>Bring the spectacular PLEASE EXCUSE MY DEAR AUNT SALLY to Edinburgh this August for a 4-week run at the prestigious Pleasance Theatre!</v>
      </c>
      <c r="C899">
        <f>VLOOKUP(A899,Kickstarter!B:Q,3,0)</f>
        <v>15000</v>
      </c>
      <c r="D899">
        <f>VLOOKUP(A899,Kickstarter!B:Q,4,0)</f>
        <v>15481</v>
      </c>
      <c r="E899">
        <f>VLOOKUP(A899,Kickstarter!B:Q,15,0)</f>
        <v>85.53</v>
      </c>
    </row>
    <row r="900" spans="1:5" hidden="1" x14ac:dyDescent="0.2">
      <c r="A900" t="s">
        <v>3234</v>
      </c>
      <c r="B900" t="str">
        <f>VLOOKUP(A900,Kickstarter!B:Q,2,0)</f>
        <v>Get Repetitive Beats to Vaults! A high octane play set in Oxford  during one of the most influential &amp; hedonistic movements in music.</v>
      </c>
      <c r="C900">
        <f>VLOOKUP(A900,Kickstarter!B:Q,3,0)</f>
        <v>4000</v>
      </c>
      <c r="D900">
        <f>VLOOKUP(A900,Kickstarter!B:Q,4,0)</f>
        <v>4015.71</v>
      </c>
      <c r="E900">
        <f>VLOOKUP(A900,Kickstarter!B:Q,15,0)</f>
        <v>34.92</v>
      </c>
    </row>
    <row r="901" spans="1:5" hidden="1" x14ac:dyDescent="0.2">
      <c r="A901" t="s">
        <v>3233</v>
      </c>
      <c r="B901" t="str">
        <f>VLOOKUP(A901,Kickstarter!B:Q,2,0)</f>
        <v>64 Squares is an autobiographical one-man exploration of the internal chess game played to reconcile relationships.</v>
      </c>
      <c r="C901">
        <f>VLOOKUP(A901,Kickstarter!B:Q,3,0)</f>
        <v>5000</v>
      </c>
      <c r="D901">
        <f>VLOOKUP(A901,Kickstarter!B:Q,4,0)</f>
        <v>5940</v>
      </c>
      <c r="E901">
        <f>VLOOKUP(A901,Kickstarter!B:Q,15,0)</f>
        <v>97.38</v>
      </c>
    </row>
    <row r="902" spans="1:5" hidden="1" x14ac:dyDescent="0.2">
      <c r="A902" t="s">
        <v>3232</v>
      </c>
      <c r="B902" t="str">
        <f>VLOOKUP(A902,Kickstarter!B:Q,2,0)</f>
        <v>Honorable Men - Yorick's 10th season of free, outdoor Shakespeare.  Featuring Henry IV, part 1 and Julius Caesar.</v>
      </c>
      <c r="C902">
        <f>VLOOKUP(A902,Kickstarter!B:Q,3,0)</f>
        <v>1000</v>
      </c>
      <c r="D902">
        <f>VLOOKUP(A902,Kickstarter!B:Q,4,0)</f>
        <v>1312</v>
      </c>
      <c r="E902">
        <f>VLOOKUP(A902,Kickstarter!B:Q,15,0)</f>
        <v>50.46</v>
      </c>
    </row>
    <row r="903" spans="1:5" hidden="1" x14ac:dyDescent="0.2">
      <c r="A903" t="s">
        <v>3231</v>
      </c>
      <c r="B903" t="str">
        <f>VLOOKUP(A903,Kickstarter!B:Q,2,0)</f>
        <v>Help us reach our "stretch goal" of $2000! We are an adult group specializing in adapting works of fiction for the stage.</v>
      </c>
      <c r="C903">
        <f>VLOOKUP(A903,Kickstarter!B:Q,3,0)</f>
        <v>1000</v>
      </c>
      <c r="D903">
        <f>VLOOKUP(A903,Kickstarter!B:Q,4,0)</f>
        <v>1610</v>
      </c>
      <c r="E903">
        <f>VLOOKUP(A903,Kickstarter!B:Q,15,0)</f>
        <v>57.5</v>
      </c>
    </row>
    <row r="904" spans="1:5" hidden="1" x14ac:dyDescent="0.2">
      <c r="A904" t="s">
        <v>3230</v>
      </c>
      <c r="B904" t="str">
        <f>VLOOKUP(A904,Kickstarter!B:Q,2,0)</f>
        <v>Recently under fire for its cheeky and contextual revisiting of an ancient comedy, this show has lost funding and needs your support!</v>
      </c>
      <c r="C904">
        <f>VLOOKUP(A904,Kickstarter!B:Q,3,0)</f>
        <v>2600</v>
      </c>
      <c r="D904">
        <f>VLOOKUP(A904,Kickstarter!B:Q,4,0)</f>
        <v>2857</v>
      </c>
      <c r="E904">
        <f>VLOOKUP(A904,Kickstarter!B:Q,15,0)</f>
        <v>77.22</v>
      </c>
    </row>
    <row r="905" spans="1:5" hidden="1" x14ac:dyDescent="0.2">
      <c r="A905" t="s">
        <v>3229</v>
      </c>
      <c r="B905" t="str">
        <f>VLOOKUP(A905,Kickstarter!B:Q,2,0)</f>
        <v>After electrifying audiences in Seattle and Tashkent, The Seagull Project embarks on a brand new journey.</v>
      </c>
      <c r="C905">
        <f>VLOOKUP(A905,Kickstarter!B:Q,3,0)</f>
        <v>20000</v>
      </c>
      <c r="D905">
        <f>VLOOKUP(A905,Kickstarter!B:Q,4,0)</f>
        <v>21573</v>
      </c>
      <c r="E905">
        <f>VLOOKUP(A905,Kickstarter!B:Q,15,0)</f>
        <v>106.8</v>
      </c>
    </row>
    <row r="906" spans="1:5" hidden="1" x14ac:dyDescent="0.2">
      <c r="A906" t="s">
        <v>3228</v>
      </c>
      <c r="B906" t="str">
        <f>VLOOKUP(A906,Kickstarter!B:Q,2,0)</f>
        <v>A Season of Powerful Women. A Season of Defiance.</v>
      </c>
      <c r="C906">
        <f>VLOOKUP(A906,Kickstarter!B:Q,3,0)</f>
        <v>7000</v>
      </c>
      <c r="D906">
        <f>VLOOKUP(A906,Kickstarter!B:Q,4,0)</f>
        <v>7164</v>
      </c>
      <c r="E906">
        <f>VLOOKUP(A906,Kickstarter!B:Q,15,0)</f>
        <v>193.62</v>
      </c>
    </row>
    <row r="907" spans="1:5" hidden="1" x14ac:dyDescent="0.2">
      <c r="A907" t="s">
        <v>3227</v>
      </c>
      <c r="B907" t="str">
        <f>VLOOKUP(A907,Kickstarter!B:Q,2,0)</f>
        <v>a colder water than here is a new play by Matt Jones and directed by Lily McLeish that will be perfomed at VAULT Festival from 1-5 Feb</v>
      </c>
      <c r="C907">
        <f>VLOOKUP(A907,Kickstarter!B:Q,3,0)</f>
        <v>1200</v>
      </c>
      <c r="D907">
        <f>VLOOKUP(A907,Kickstarter!B:Q,4,0)</f>
        <v>1500</v>
      </c>
      <c r="E907">
        <f>VLOOKUP(A907,Kickstarter!B:Q,15,0)</f>
        <v>50</v>
      </c>
    </row>
    <row r="908" spans="1:5" hidden="1" x14ac:dyDescent="0.2">
      <c r="A908" t="s">
        <v>3226</v>
      </c>
      <c r="B908" t="str">
        <f>VLOOKUP(A908,Kickstarter!B:Q,2,0)</f>
        <v>Trip The Light Theatre needs YOUR help to fund it's second run of its debut production 'The Sun Shining On her Hands' in London.</v>
      </c>
      <c r="C908">
        <f>VLOOKUP(A908,Kickstarter!B:Q,3,0)</f>
        <v>1200</v>
      </c>
      <c r="D908">
        <f>VLOOKUP(A908,Kickstarter!B:Q,4,0)</f>
        <v>1250</v>
      </c>
      <c r="E908">
        <f>VLOOKUP(A908,Kickstarter!B:Q,15,0)</f>
        <v>59.52</v>
      </c>
    </row>
    <row r="909" spans="1:5" hidden="1" x14ac:dyDescent="0.2">
      <c r="A909" t="s">
        <v>3225</v>
      </c>
      <c r="B909" t="str">
        <f>VLOOKUP(A909,Kickstarter!B:Q,2,0)</f>
        <v>Bare Theatre brings one of Shakespeare's most accessible early comedies to life free to the public across the NC Triangle</v>
      </c>
      <c r="C909">
        <f>VLOOKUP(A909,Kickstarter!B:Q,3,0)</f>
        <v>2000</v>
      </c>
      <c r="D909">
        <f>VLOOKUP(A909,Kickstarter!B:Q,4,0)</f>
        <v>2047</v>
      </c>
      <c r="E909">
        <f>VLOOKUP(A909,Kickstarter!B:Q,15,0)</f>
        <v>52.49</v>
      </c>
    </row>
    <row r="910" spans="1:5" hidden="1" x14ac:dyDescent="0.2">
      <c r="A910" t="s">
        <v>3224</v>
      </c>
      <c r="B910" t="str">
        <f>VLOOKUP(A910,Kickstarter!B:Q,2,0)</f>
        <v>Neil LaBute and Marco Calvani reunite once again for the unique, international collaboration that is ADA: Author directing Author.</v>
      </c>
      <c r="C910">
        <f>VLOOKUP(A910,Kickstarter!B:Q,3,0)</f>
        <v>30000</v>
      </c>
      <c r="D910">
        <f>VLOOKUP(A910,Kickstarter!B:Q,4,0)</f>
        <v>30610</v>
      </c>
      <c r="E910">
        <f>VLOOKUP(A910,Kickstarter!B:Q,15,0)</f>
        <v>141.71</v>
      </c>
    </row>
    <row r="911" spans="1:5" hidden="1" x14ac:dyDescent="0.2">
      <c r="A911" t="s">
        <v>3223</v>
      </c>
      <c r="B911" t="str">
        <f>VLOOKUP(A911,Kickstarter!B:Q,2,0)</f>
        <v>Bringing David Lindsay-Abaire's award-winning story of our times to the East Bay.</v>
      </c>
      <c r="C911">
        <f>VLOOKUP(A911,Kickstarter!B:Q,3,0)</f>
        <v>3100</v>
      </c>
      <c r="D911">
        <f>VLOOKUP(A911,Kickstarter!B:Q,4,0)</f>
        <v>3395</v>
      </c>
      <c r="E911">
        <f>VLOOKUP(A911,Kickstarter!B:Q,15,0)</f>
        <v>45.88</v>
      </c>
    </row>
    <row r="912" spans="1:5" hidden="1" x14ac:dyDescent="0.2">
      <c r="A912" t="s">
        <v>3222</v>
      </c>
      <c r="B912" t="str">
        <f>VLOOKUP(A912,Kickstarter!B:Q,2,0)</f>
        <v>Shakespeare's classic re-imagined as a spoken and signed production for deaf and hearing audiences</v>
      </c>
      <c r="C912">
        <f>VLOOKUP(A912,Kickstarter!B:Q,3,0)</f>
        <v>2500</v>
      </c>
      <c r="D912">
        <f>VLOOKUP(A912,Kickstarter!B:Q,4,0)</f>
        <v>3120</v>
      </c>
      <c r="E912">
        <f>VLOOKUP(A912,Kickstarter!B:Q,15,0)</f>
        <v>37.14</v>
      </c>
    </row>
    <row r="913" spans="1:6" x14ac:dyDescent="0.2">
      <c r="A913" s="17" t="s">
        <v>3221</v>
      </c>
      <c r="B913" t="str">
        <f>VLOOKUP(A913,Kickstarter!B:Q,2,0)</f>
        <v>A one-man show about love, loss, and motorways, written &amp; performed by Ben Norris. Help us get to the 2015 Edinburgh Fringe and beyond!</v>
      </c>
      <c r="C913">
        <f>VLOOKUP(A913,Kickstarter!B:Q,3,0)</f>
        <v>4000</v>
      </c>
      <c r="D913">
        <f>VLOOKUP(A913,Kickstarter!B:Q,4,0)</f>
        <v>4137</v>
      </c>
      <c r="E913">
        <f>VLOOKUP(A913,Kickstarter!B:Q,15,0)</f>
        <v>36.61</v>
      </c>
      <c r="F913">
        <v>1</v>
      </c>
    </row>
    <row r="914" spans="1:6" hidden="1" x14ac:dyDescent="0.2">
      <c r="A914" t="s">
        <v>3220</v>
      </c>
      <c r="B914" t="str">
        <f>VLOOKUP(A914,Kickstarter!B:Q,2,0)</f>
        <v>A sci-fi thriller for the stage opening March 10 in Los Angeles.</v>
      </c>
      <c r="C914">
        <f>VLOOKUP(A914,Kickstarter!B:Q,3,0)</f>
        <v>15000</v>
      </c>
      <c r="D914">
        <f>VLOOKUP(A914,Kickstarter!B:Q,4,0)</f>
        <v>15126</v>
      </c>
      <c r="E914">
        <f>VLOOKUP(A914,Kickstarter!B:Q,15,0)</f>
        <v>256.37</v>
      </c>
    </row>
    <row r="915" spans="1:6" hidden="1" x14ac:dyDescent="0.2">
      <c r="A915" t="s">
        <v>3219</v>
      </c>
      <c r="B915" t="str">
        <f>VLOOKUP(A915,Kickstarter!B:Q,2,0)</f>
        <v>Eyes Closed is a collaborative play and docudrama about New Yorkers and their dreams.</v>
      </c>
      <c r="C915">
        <f>VLOOKUP(A915,Kickstarter!B:Q,3,0)</f>
        <v>20000</v>
      </c>
      <c r="D915">
        <f>VLOOKUP(A915,Kickstarter!B:Q,4,0)</f>
        <v>20022</v>
      </c>
      <c r="E915">
        <f>VLOOKUP(A915,Kickstarter!B:Q,15,0)</f>
        <v>168.25</v>
      </c>
    </row>
    <row r="916" spans="1:6" hidden="1" x14ac:dyDescent="0.2">
      <c r="A916" t="s">
        <v>3218</v>
      </c>
      <c r="B916" t="str">
        <f>VLOOKUP(A916,Kickstarter!B:Q,2,0)</f>
        <v>A brave &amp; relevant play that looks at the lives of 7 real women who served in the US Armed Forces. Authentic stories that need telling.</v>
      </c>
      <c r="C916">
        <f>VLOOKUP(A916,Kickstarter!B:Q,3,0)</f>
        <v>12000</v>
      </c>
      <c r="D916">
        <f>VLOOKUP(A916,Kickstarter!B:Q,4,0)</f>
        <v>12252</v>
      </c>
      <c r="E916">
        <f>VLOOKUP(A916,Kickstarter!B:Q,15,0)</f>
        <v>66.59</v>
      </c>
    </row>
    <row r="917" spans="1:6" hidden="1" x14ac:dyDescent="0.2">
      <c r="A917" t="s">
        <v>3217</v>
      </c>
      <c r="B917" t="str">
        <f>VLOOKUP(A917,Kickstarter!B:Q,2,0)</f>
        <v>Wake Up Call is a comedic play about a group of hotel employees working on Christmas Eve.</v>
      </c>
      <c r="C917">
        <f>VLOOKUP(A917,Kickstarter!B:Q,3,0)</f>
        <v>4500</v>
      </c>
      <c r="D917">
        <f>VLOOKUP(A917,Kickstarter!B:Q,4,0)</f>
        <v>5221</v>
      </c>
      <c r="E917">
        <f>VLOOKUP(A917,Kickstarter!B:Q,15,0)</f>
        <v>50.2</v>
      </c>
    </row>
    <row r="918" spans="1:6" hidden="1" x14ac:dyDescent="0.2">
      <c r="A918" t="s">
        <v>3216</v>
      </c>
      <c r="B918" t="str">
        <f>VLOOKUP(A918,Kickstarter!B:Q,2,0)</f>
        <v>Brute (winner of the 2015 IdeasTap Underbelly Award) is new writing based on the true story of a rather twisted, horrible schoolgirl.</v>
      </c>
      <c r="C918">
        <f>VLOOKUP(A918,Kickstarter!B:Q,3,0)</f>
        <v>2000</v>
      </c>
      <c r="D918">
        <f>VLOOKUP(A918,Kickstarter!B:Q,4,0)</f>
        <v>2001</v>
      </c>
      <c r="E918">
        <f>VLOOKUP(A918,Kickstarter!B:Q,15,0)</f>
        <v>57.17</v>
      </c>
    </row>
    <row r="919" spans="1:6" hidden="1" x14ac:dyDescent="0.2">
      <c r="A919" t="s">
        <v>3215</v>
      </c>
      <c r="B919" t="str">
        <f>VLOOKUP(A919,Kickstarter!B:Q,2,0)</f>
        <v>2 world premieres:
HOW TO LIVE ON EARTH by MJ Kaufman
 / CAL IN CAMO by William Francis Hoffman
+ workshops of 7 more plays!</v>
      </c>
      <c r="C919">
        <f>VLOOKUP(A919,Kickstarter!B:Q,3,0)</f>
        <v>35000</v>
      </c>
      <c r="D919">
        <f>VLOOKUP(A919,Kickstarter!B:Q,4,0)</f>
        <v>35123</v>
      </c>
      <c r="E919">
        <f>VLOOKUP(A919,Kickstarter!B:Q,15,0)</f>
        <v>262.11</v>
      </c>
    </row>
    <row r="920" spans="1:6" hidden="1" x14ac:dyDescent="0.2">
      <c r="A920" t="s">
        <v>3214</v>
      </c>
      <c r="B920" t="str">
        <f>VLOOKUP(A920,Kickstarter!B:Q,2,0)</f>
        <v>Sexting, selfies and social media pressures that affect young people  connected 24/7.  Mistakes happen but now they can remain forever!</v>
      </c>
      <c r="C920">
        <f>VLOOKUP(A920,Kickstarter!B:Q,3,0)</f>
        <v>12000</v>
      </c>
      <c r="D920">
        <f>VLOOKUP(A920,Kickstarter!B:Q,4,0)</f>
        <v>12256</v>
      </c>
      <c r="E920">
        <f>VLOOKUP(A920,Kickstarter!B:Q,15,0)</f>
        <v>106.57</v>
      </c>
    </row>
    <row r="921" spans="1:6" hidden="1" x14ac:dyDescent="0.2">
      <c r="A921" t="s">
        <v>3213</v>
      </c>
      <c r="B921" t="str">
        <f>VLOOKUP(A921,Kickstarter!B:Q,2,0)</f>
        <v>3 boys, 1 white dress and a hoover collide in this explosive new play by John Fitzpatrick. Life's a wedding disco. Let's dance.</v>
      </c>
      <c r="C921">
        <f>VLOOKUP(A921,Kickstarter!B:Q,3,0)</f>
        <v>6000</v>
      </c>
      <c r="D921">
        <f>VLOOKUP(A921,Kickstarter!B:Q,4,0)</f>
        <v>6007</v>
      </c>
      <c r="E921">
        <f>VLOOKUP(A921,Kickstarter!B:Q,15,0)</f>
        <v>127.81</v>
      </c>
    </row>
    <row r="922" spans="1:6" hidden="1" x14ac:dyDescent="0.2">
      <c r="A922" t="s">
        <v>3212</v>
      </c>
      <c r="B922" t="str">
        <f>VLOOKUP(A922,Kickstarter!B:Q,2,0)</f>
        <v>Help us bring our production of Campo Maldito to New York AND San Francisco!</v>
      </c>
      <c r="C922">
        <f>VLOOKUP(A922,Kickstarter!B:Q,3,0)</f>
        <v>4000</v>
      </c>
      <c r="D922">
        <f>VLOOKUP(A922,Kickstarter!B:Q,4,0)</f>
        <v>5050</v>
      </c>
      <c r="E922">
        <f>VLOOKUP(A922,Kickstarter!B:Q,15,0)</f>
        <v>53.72</v>
      </c>
    </row>
    <row r="923" spans="1:6" hidden="1" x14ac:dyDescent="0.2">
      <c r="A923" t="s">
        <v>3211</v>
      </c>
      <c r="B923" t="str">
        <f>VLOOKUP(A923,Kickstarter!B:Q,2,0)</f>
        <v>Our fifth season is upon us: A wild new imagining of Titus Andronicus and our signature reading series "Two Plays. One Conversation."</v>
      </c>
      <c r="C923">
        <f>VLOOKUP(A923,Kickstarter!B:Q,3,0)</f>
        <v>23000</v>
      </c>
      <c r="D923">
        <f>VLOOKUP(A923,Kickstarter!B:Q,4,0)</f>
        <v>27541</v>
      </c>
      <c r="E923">
        <f>VLOOKUP(A923,Kickstarter!B:Q,15,0)</f>
        <v>85.53</v>
      </c>
    </row>
    <row r="924" spans="1:6" hidden="1" x14ac:dyDescent="0.2">
      <c r="A924" t="s">
        <v>3210</v>
      </c>
      <c r="B924" t="str">
        <f>VLOOKUP(A924,Kickstarter!B:Q,2,0)</f>
        <v>The Red Herring is a new play full of wickedly fast dialogue, a joke for every sentence, and more puns than you can shake a stick at.</v>
      </c>
      <c r="C924">
        <f>VLOOKUP(A924,Kickstarter!B:Q,3,0)</f>
        <v>3000</v>
      </c>
      <c r="D924">
        <f>VLOOKUP(A924,Kickstarter!B:Q,4,0)</f>
        <v>3773</v>
      </c>
      <c r="E924">
        <f>VLOOKUP(A924,Kickstarter!B:Q,15,0)</f>
        <v>62.88</v>
      </c>
    </row>
    <row r="925" spans="1:6" hidden="1" x14ac:dyDescent="0.2">
      <c r="A925" t="s">
        <v>3209</v>
      </c>
      <c r="B925" t="str">
        <f>VLOOKUP(A925,Kickstarter!B:Q,2,0)</f>
        <v>The hysterical and heartbreaking story of artist Jack Kirby, "the King of the Comics," at the 2014 Comic Book Theater Festival</v>
      </c>
      <c r="C925">
        <f>VLOOKUP(A925,Kickstarter!B:Q,3,0)</f>
        <v>9500</v>
      </c>
      <c r="D925">
        <f>VLOOKUP(A925,Kickstarter!B:Q,4,0)</f>
        <v>11335.7</v>
      </c>
      <c r="E925">
        <f>VLOOKUP(A925,Kickstarter!B:Q,15,0)</f>
        <v>50.16</v>
      </c>
    </row>
    <row r="926" spans="1:6" hidden="1" x14ac:dyDescent="0.2">
      <c r="A926" t="s">
        <v>3208</v>
      </c>
      <c r="B926" t="str">
        <f>VLOOKUP(A926,Kickstarter!B:Q,2,0)</f>
        <v>The political and personal collide in a raw and intimate look at a pre-9/11 America: "The Coming World" by Christopher Shinn</v>
      </c>
      <c r="C926">
        <f>VLOOKUP(A926,Kickstarter!B:Q,3,0)</f>
        <v>5000</v>
      </c>
      <c r="D926">
        <f>VLOOKUP(A926,Kickstarter!B:Q,4,0)</f>
        <v>5175</v>
      </c>
      <c r="E926">
        <f>VLOOKUP(A926,Kickstarter!B:Q,15,0)</f>
        <v>63.11</v>
      </c>
    </row>
    <row r="927" spans="1:6" hidden="1" x14ac:dyDescent="0.2">
      <c r="A927" t="s">
        <v>3187</v>
      </c>
      <c r="B927" t="str">
        <f>VLOOKUP(A927,Kickstarter!B:Q,2,0)</f>
        <v>Award-winning OSR Performance Ensemble brings the creepy, unlikely, bittersweet, macabre &amp; beautiful world of Neil Gaiman to the stage.</v>
      </c>
      <c r="C927">
        <f>VLOOKUP(A927,Kickstarter!B:Q,3,0)</f>
        <v>15000</v>
      </c>
      <c r="D927">
        <f>VLOOKUP(A927,Kickstarter!B:Q,4,0)</f>
        <v>17444</v>
      </c>
      <c r="E927">
        <f>VLOOKUP(A927,Kickstarter!B:Q,15,0)</f>
        <v>71.489999999999995</v>
      </c>
    </row>
    <row r="928" spans="1:6" hidden="1" x14ac:dyDescent="0.2">
      <c r="A928" t="s">
        <v>3186</v>
      </c>
      <c r="B928" t="str">
        <f>VLOOKUP(A928,Kickstarter!B:Q,2,0)</f>
        <v>Honest is an exciting and dark new play by Bristol based writer Alice Nicholas, touring the South of England and London this October.</v>
      </c>
      <c r="C928">
        <f>VLOOKUP(A928,Kickstarter!B:Q,3,0)</f>
        <v>3200</v>
      </c>
      <c r="D928">
        <f>VLOOKUP(A928,Kickstarter!B:Q,4,0)</f>
        <v>3270</v>
      </c>
      <c r="E928">
        <f>VLOOKUP(A928,Kickstarter!B:Q,15,0)</f>
        <v>46.71</v>
      </c>
    </row>
    <row r="929" spans="1:6" hidden="1" x14ac:dyDescent="0.2">
      <c r="A929" t="s">
        <v>3185</v>
      </c>
      <c r="B929" t="str">
        <f>VLOOKUP(A929,Kickstarter!B:Q,2,0)</f>
        <v>I've written, and am producing, a fun new play with a gorgeous cast for this year's Edfringe and it just needs a little extra dough :)</v>
      </c>
      <c r="C929">
        <f>VLOOKUP(A929,Kickstarter!B:Q,3,0)</f>
        <v>1000</v>
      </c>
      <c r="D929">
        <f>VLOOKUP(A929,Kickstarter!B:Q,4,0)</f>
        <v>1000</v>
      </c>
      <c r="E929">
        <f>VLOOKUP(A929,Kickstarter!B:Q,15,0)</f>
        <v>41.67</v>
      </c>
    </row>
    <row r="930" spans="1:6" hidden="1" x14ac:dyDescent="0.2">
      <c r="A930" t="s">
        <v>3184</v>
      </c>
      <c r="B930" t="str">
        <f>VLOOKUP(A930,Kickstarter!B:Q,2,0)</f>
        <v>Equus is the story of a psychiatrist treating a teenaged boy who blinds six horses with a metal spike.</v>
      </c>
      <c r="C930">
        <f>VLOOKUP(A930,Kickstarter!B:Q,3,0)</f>
        <v>4300</v>
      </c>
      <c r="D930">
        <f>VLOOKUP(A930,Kickstarter!B:Q,4,0)</f>
        <v>4610</v>
      </c>
      <c r="E930">
        <f>VLOOKUP(A930,Kickstarter!B:Q,15,0)</f>
        <v>100.22</v>
      </c>
    </row>
    <row r="931" spans="1:6" hidden="1" x14ac:dyDescent="0.2">
      <c r="A931" t="s">
        <v>3183</v>
      </c>
      <c r="B931" t="str">
        <f>VLOOKUP(A931,Kickstarter!B:Q,2,0)</f>
        <v>Anton Chekhov's The Seagull. An outdoor Amphitheater in Manhattan. Trees. A River. Daybreak.</v>
      </c>
      <c r="C931">
        <f>VLOOKUP(A931,Kickstarter!B:Q,3,0)</f>
        <v>2500</v>
      </c>
      <c r="D931">
        <f>VLOOKUP(A931,Kickstarter!B:Q,4,0)</f>
        <v>2725</v>
      </c>
      <c r="E931">
        <f>VLOOKUP(A931,Kickstarter!B:Q,15,0)</f>
        <v>40.07</v>
      </c>
    </row>
    <row r="932" spans="1:6" hidden="1" x14ac:dyDescent="0.2">
      <c r="A932" t="s">
        <v>3182</v>
      </c>
      <c r="B932" t="str">
        <f>VLOOKUP(A932,Kickstarter!B:Q,2,0)</f>
        <v>FRANK, a newborn company, presents Wallace Shawn's famously unproduced,"A Thought in Three Parts."
Be FRANK with us!</v>
      </c>
      <c r="C932">
        <f>VLOOKUP(A932,Kickstarter!B:Q,3,0)</f>
        <v>7000</v>
      </c>
      <c r="D932">
        <f>VLOOKUP(A932,Kickstarter!B:Q,4,0)</f>
        <v>7062</v>
      </c>
      <c r="E932">
        <f>VLOOKUP(A932,Kickstarter!B:Q,15,0)</f>
        <v>46.77</v>
      </c>
    </row>
    <row r="933" spans="1:6" hidden="1" x14ac:dyDescent="0.2">
      <c r="A933" t="s">
        <v>3181</v>
      </c>
      <c r="B933" t="str">
        <f>VLOOKUP(A933,Kickstarter!B:Q,2,0)</f>
        <v>ENDURING SONG by award-winning Bear Trap Theatre, is a sweeping historical epic about love, loss and family set in the First Crusade.</v>
      </c>
      <c r="C933">
        <f>VLOOKUP(A933,Kickstarter!B:Q,3,0)</f>
        <v>500</v>
      </c>
      <c r="D933">
        <f>VLOOKUP(A933,Kickstarter!B:Q,4,0)</f>
        <v>545</v>
      </c>
      <c r="E933">
        <f>VLOOKUP(A933,Kickstarter!B:Q,15,0)</f>
        <v>36.33</v>
      </c>
    </row>
    <row r="934" spans="1:6" hidden="1" x14ac:dyDescent="0.2">
      <c r="A934" t="s">
        <v>3180</v>
      </c>
      <c r="B934" t="str">
        <f>VLOOKUP(A934,Kickstarter!B:Q,2,0)</f>
        <v>A new tale of witches, fairies, cat-hunters and and bone-boilers from London theatre company Broken Glass.</v>
      </c>
      <c r="C934">
        <f>VLOOKUP(A934,Kickstarter!B:Q,3,0)</f>
        <v>1200</v>
      </c>
      <c r="D934">
        <f>VLOOKUP(A934,Kickstarter!B:Q,4,0)</f>
        <v>1437</v>
      </c>
      <c r="E934">
        <f>VLOOKUP(A934,Kickstarter!B:Q,15,0)</f>
        <v>31.93</v>
      </c>
    </row>
    <row r="935" spans="1:6" hidden="1" x14ac:dyDescent="0.2">
      <c r="A935" t="s">
        <v>3179</v>
      </c>
      <c r="B935" t="str">
        <f>VLOOKUP(A935,Kickstarter!B:Q,2,0)</f>
        <v>A Sci-fi play in several vignettes that will narrate an alternate history in the mid-20th century.</v>
      </c>
      <c r="C935">
        <f>VLOOKUP(A935,Kickstarter!B:Q,3,0)</f>
        <v>4200</v>
      </c>
      <c r="D935">
        <f>VLOOKUP(A935,Kickstarter!B:Q,4,0)</f>
        <v>4794.82</v>
      </c>
      <c r="E935">
        <f>VLOOKUP(A935,Kickstarter!B:Q,15,0)</f>
        <v>77.34</v>
      </c>
    </row>
    <row r="936" spans="1:6" x14ac:dyDescent="0.2">
      <c r="A936" s="17" t="s">
        <v>3178</v>
      </c>
      <c r="B936" t="str">
        <f>VLOOKUP(A936,Kickstarter!B:Q,2,0)</f>
        <v>Cutting Off Kate Bush is a one-woman show written &amp; performed by Lucy Benson-Brown, premiering at the Edinburgh Fringe Festival 2014</v>
      </c>
      <c r="C936">
        <f>VLOOKUP(A936,Kickstarter!B:Q,3,0)</f>
        <v>1500</v>
      </c>
      <c r="D936">
        <f>VLOOKUP(A936,Kickstarter!B:Q,4,0)</f>
        <v>2576</v>
      </c>
      <c r="E936">
        <f>VLOOKUP(A936,Kickstarter!B:Q,15,0)</f>
        <v>33.03</v>
      </c>
      <c r="F936">
        <v>1</v>
      </c>
    </row>
    <row r="937" spans="1:6" hidden="1" x14ac:dyDescent="0.2">
      <c r="A937" t="s">
        <v>3177</v>
      </c>
      <c r="B937" t="str">
        <f>VLOOKUP(A937,Kickstarter!B:Q,2,0)</f>
        <v>This one-man play made a splash on the west coast. Help shine a spotlight on this rock &amp; roll spectacle in NEW YORK CITY_x0008_!</v>
      </c>
      <c r="C937">
        <f>VLOOKUP(A937,Kickstarter!B:Q,3,0)</f>
        <v>2500</v>
      </c>
      <c r="D937">
        <f>VLOOKUP(A937,Kickstarter!B:Q,4,0)</f>
        <v>2935</v>
      </c>
      <c r="E937">
        <f>VLOOKUP(A937,Kickstarter!B:Q,15,0)</f>
        <v>57.55</v>
      </c>
    </row>
    <row r="938" spans="1:6" hidden="1" x14ac:dyDescent="0.2">
      <c r="A938" t="s">
        <v>3176</v>
      </c>
      <c r="B938" t="str">
        <f>VLOOKUP(A938,Kickstarter!B:Q,2,0)</f>
        <v>Romeo and Juliet at Moody's Pub is an adapted, 90-minute version of Shakespeare's classic tragedy, performed for free in a restaurant</v>
      </c>
      <c r="C938">
        <f>VLOOKUP(A938,Kickstarter!B:Q,3,0)</f>
        <v>1900</v>
      </c>
      <c r="D938">
        <f>VLOOKUP(A938,Kickstarter!B:Q,4,0)</f>
        <v>2182</v>
      </c>
      <c r="E938">
        <f>VLOOKUP(A938,Kickstarter!B:Q,15,0)</f>
        <v>39.67</v>
      </c>
    </row>
    <row r="939" spans="1:6" hidden="1" x14ac:dyDescent="0.2">
      <c r="A939" t="s">
        <v>3175</v>
      </c>
      <c r="B939" t="str">
        <f>VLOOKUP(A939,Kickstarter!B:Q,2,0)</f>
        <v>One Year Lease Theater Company's world premiere theater production of THE KILLING ROOM, by playwright Daniel Keene, March 2011 in NYC.</v>
      </c>
      <c r="C939">
        <f>VLOOKUP(A939,Kickstarter!B:Q,3,0)</f>
        <v>5000</v>
      </c>
      <c r="D939">
        <f>VLOOKUP(A939,Kickstarter!B:Q,4,0)</f>
        <v>5478</v>
      </c>
      <c r="E939">
        <f>VLOOKUP(A939,Kickstarter!B:Q,15,0)</f>
        <v>91.3</v>
      </c>
    </row>
    <row r="940" spans="1:6" hidden="1" x14ac:dyDescent="0.2">
      <c r="A940" t="s">
        <v>3174</v>
      </c>
      <c r="B940" t="str">
        <f>VLOOKUP(A940,Kickstarter!B:Q,2,0)</f>
        <v>This adaptation uses the text of Oâ€™Neill to explore race, and asks the audience if stereotypes impact a characters guilt or innocence.</v>
      </c>
      <c r="C940">
        <f>VLOOKUP(A940,Kickstarter!B:Q,3,0)</f>
        <v>3000</v>
      </c>
      <c r="D940">
        <f>VLOOKUP(A940,Kickstarter!B:Q,4,0)</f>
        <v>3034</v>
      </c>
      <c r="E940">
        <f>VLOOKUP(A940,Kickstarter!B:Q,15,0)</f>
        <v>131.91</v>
      </c>
    </row>
    <row r="941" spans="1:6" hidden="1" x14ac:dyDescent="0.2">
      <c r="A941" t="s">
        <v>3173</v>
      </c>
      <c r="B941" t="str">
        <f>VLOOKUP(A941,Kickstarter!B:Q,2,0)</f>
        <v>A play with songs written by Craig Wright, based on Shakespeare's "The Winter's Tale" set in late 20th Century, Pine City, Minnesota.</v>
      </c>
      <c r="C941">
        <f>VLOOKUP(A941,Kickstarter!B:Q,3,0)</f>
        <v>10000</v>
      </c>
      <c r="D941">
        <f>VLOOKUP(A941,Kickstarter!B:Q,4,0)</f>
        <v>10300</v>
      </c>
      <c r="E941">
        <f>VLOOKUP(A941,Kickstarter!B:Q,15,0)</f>
        <v>139.19</v>
      </c>
    </row>
    <row r="942" spans="1:6" hidden="1" x14ac:dyDescent="0.2">
      <c r="A942" t="s">
        <v>3172</v>
      </c>
      <c r="B942" t="str">
        <f>VLOOKUP(A942,Kickstarter!B:Q,2,0)</f>
        <v>Outcry Theatre needs your help to produce Carlos Murillo's play "Dark Play" for the 2012 Dallas fringe festival, Out of the Loop.</v>
      </c>
      <c r="C942">
        <f>VLOOKUP(A942,Kickstarter!B:Q,3,0)</f>
        <v>2000</v>
      </c>
      <c r="D942">
        <f>VLOOKUP(A942,Kickstarter!B:Q,4,0)</f>
        <v>2300</v>
      </c>
      <c r="E942">
        <f>VLOOKUP(A942,Kickstarter!B:Q,15,0)</f>
        <v>79.31</v>
      </c>
    </row>
    <row r="943" spans="1:6" hidden="1" x14ac:dyDescent="0.2">
      <c r="A943" t="s">
        <v>3171</v>
      </c>
      <c r="B943" t="str">
        <f>VLOOKUP(A943,Kickstarter!B:Q,2,0)</f>
        <v>The theatrical adaptation of the epic film â€˜THE FALLâ€™ for the stage, combining theatre, live music, animation and expansive projection.</v>
      </c>
      <c r="C943">
        <f>VLOOKUP(A943,Kickstarter!B:Q,3,0)</f>
        <v>7000</v>
      </c>
      <c r="D943">
        <f>VLOOKUP(A943,Kickstarter!B:Q,4,0)</f>
        <v>7617</v>
      </c>
      <c r="E943">
        <f>VLOOKUP(A943,Kickstarter!B:Q,15,0)</f>
        <v>65.099999999999994</v>
      </c>
    </row>
    <row r="944" spans="1:6" hidden="1" x14ac:dyDescent="0.2">
      <c r="A944" t="s">
        <v>3170</v>
      </c>
      <c r="B944" t="str">
        <f>VLOOKUP(A944,Kickstarter!B:Q,2,0)</f>
        <v>An emotionally-charged journey through the history of black women in America told in reverse.</v>
      </c>
      <c r="C944">
        <f>VLOOKUP(A944,Kickstarter!B:Q,3,0)</f>
        <v>2000</v>
      </c>
      <c r="D944">
        <f>VLOOKUP(A944,Kickstarter!B:Q,4,0)</f>
        <v>2245</v>
      </c>
      <c r="E944">
        <f>VLOOKUP(A944,Kickstarter!B:Q,15,0)</f>
        <v>31.62</v>
      </c>
    </row>
    <row r="945" spans="1:5" hidden="1" x14ac:dyDescent="0.2">
      <c r="A945" t="s">
        <v>3169</v>
      </c>
      <c r="B945" t="str">
        <f>VLOOKUP(A945,Kickstarter!B:Q,2,0)</f>
        <v>We're bringing The Window to the Cherry Lane Theater in January 2014.</v>
      </c>
      <c r="C945">
        <f>VLOOKUP(A945,Kickstarter!B:Q,3,0)</f>
        <v>8000</v>
      </c>
      <c r="D945">
        <f>VLOOKUP(A945,Kickstarter!B:Q,4,0)</f>
        <v>8241</v>
      </c>
      <c r="E945">
        <f>VLOOKUP(A945,Kickstarter!B:Q,15,0)</f>
        <v>100.5</v>
      </c>
    </row>
    <row r="946" spans="1:5" hidden="1" x14ac:dyDescent="0.2">
      <c r="A946" t="s">
        <v>3168</v>
      </c>
      <c r="B946" t="str">
        <f>VLOOKUP(A946,Kickstarter!B:Q,2,0)</f>
        <v>A dazzling aerial show that brings to life the whimsical and romantic short stories of beloved fantasy author Italo Calvino.</v>
      </c>
      <c r="C946">
        <f>VLOOKUP(A946,Kickstarter!B:Q,3,0)</f>
        <v>2500</v>
      </c>
      <c r="D946">
        <f>VLOOKUP(A946,Kickstarter!B:Q,4,0)</f>
        <v>3105</v>
      </c>
      <c r="E946">
        <f>VLOOKUP(A946,Kickstarter!B:Q,15,0)</f>
        <v>50.9</v>
      </c>
    </row>
    <row r="947" spans="1:5" hidden="1" x14ac:dyDescent="0.2">
      <c r="A947" t="s">
        <v>3167</v>
      </c>
      <c r="B947" t="str">
        <f>VLOOKUP(A947,Kickstarter!B:Q,2,0)</f>
        <v>What is destiny? Explore it with us this August at FringeNYC.</v>
      </c>
      <c r="C947">
        <f>VLOOKUP(A947,Kickstarter!B:Q,3,0)</f>
        <v>3000</v>
      </c>
      <c r="D947">
        <f>VLOOKUP(A947,Kickstarter!B:Q,4,0)</f>
        <v>3485</v>
      </c>
      <c r="E947">
        <f>VLOOKUP(A947,Kickstarter!B:Q,15,0)</f>
        <v>63.36</v>
      </c>
    </row>
    <row r="948" spans="1:5" hidden="1" x14ac:dyDescent="0.2">
      <c r="A948" t="s">
        <v>3166</v>
      </c>
      <c r="B948" t="str">
        <f>VLOOKUP(A948,Kickstarter!B:Q,2,0)</f>
        <v>VERDIGRIS: A play written by Jim Beaver, star of Supernatural and Deadwood, opening March 2015 at Theatre West in Los Angeles.</v>
      </c>
      <c r="C948">
        <f>VLOOKUP(A948,Kickstarter!B:Q,3,0)</f>
        <v>35000</v>
      </c>
      <c r="D948">
        <f>VLOOKUP(A948,Kickstarter!B:Q,4,0)</f>
        <v>56079.83</v>
      </c>
      <c r="E948">
        <f>VLOOKUP(A948,Kickstarter!B:Q,15,0)</f>
        <v>60.3</v>
      </c>
    </row>
    <row r="949" spans="1:5" hidden="1" x14ac:dyDescent="0.2">
      <c r="A949" t="s">
        <v>3165</v>
      </c>
      <c r="B949" t="str">
        <f>VLOOKUP(A949,Kickstarter!B:Q,2,0)</f>
        <v>THE MOON PLAY is a new play written by Carolyn Gilliam. The play follows an astronaut on the moon who has lost his reason to explore.</v>
      </c>
      <c r="C949">
        <f>VLOOKUP(A949,Kickstarter!B:Q,3,0)</f>
        <v>750</v>
      </c>
      <c r="D949">
        <f>VLOOKUP(A949,Kickstarter!B:Q,4,0)</f>
        <v>1220</v>
      </c>
      <c r="E949">
        <f>VLOOKUP(A949,Kickstarter!B:Q,15,0)</f>
        <v>58.1</v>
      </c>
    </row>
    <row r="950" spans="1:5" hidden="1" x14ac:dyDescent="0.2">
      <c r="A950" t="s">
        <v>3164</v>
      </c>
      <c r="B950" t="str">
        <f>VLOOKUP(A950,Kickstarter!B:Q,2,0)</f>
        <v>Better than Shakespeare! Theatre Companyâ€™s inaugural production, â€œMuch Ado About Something.â€ The Something is Aliens.</v>
      </c>
      <c r="C950">
        <f>VLOOKUP(A950,Kickstarter!B:Q,3,0)</f>
        <v>2500</v>
      </c>
      <c r="D950">
        <f>VLOOKUP(A950,Kickstarter!B:Q,4,0)</f>
        <v>2669</v>
      </c>
      <c r="E950">
        <f>VLOOKUP(A950,Kickstarter!B:Q,15,0)</f>
        <v>37.590000000000003</v>
      </c>
    </row>
    <row r="951" spans="1:5" hidden="1" x14ac:dyDescent="0.2">
      <c r="A951" t="s">
        <v>3163</v>
      </c>
      <c r="B951" t="str">
        <f>VLOOKUP(A951,Kickstarter!B:Q,2,0)</f>
        <v>We are a group of actors reviving a play called "Sonny Under the Assumption" to bring to Toronto, Canada this summer...</v>
      </c>
      <c r="C951">
        <f>VLOOKUP(A951,Kickstarter!B:Q,3,0)</f>
        <v>13000</v>
      </c>
      <c r="D951">
        <f>VLOOKUP(A951,Kickstarter!B:Q,4,0)</f>
        <v>14450</v>
      </c>
      <c r="E951">
        <f>VLOOKUP(A951,Kickstarter!B:Q,15,0)</f>
        <v>200.69</v>
      </c>
    </row>
    <row r="952" spans="1:5" hidden="1" x14ac:dyDescent="0.2">
      <c r="A952" t="s">
        <v>3162</v>
      </c>
      <c r="B952" t="str">
        <f>VLOOKUP(A952,Kickstarter!B:Q,2,0)</f>
        <v>Radio show meets interactive novel, accompanied by live foley, music, and audience participation. YOU choose what happens next!</v>
      </c>
      <c r="C952">
        <f>VLOOKUP(A952,Kickstarter!B:Q,3,0)</f>
        <v>4000</v>
      </c>
      <c r="D952">
        <f>VLOOKUP(A952,Kickstarter!B:Q,4,0)</f>
        <v>5086</v>
      </c>
      <c r="E952">
        <f>VLOOKUP(A952,Kickstarter!B:Q,15,0)</f>
        <v>80.73</v>
      </c>
    </row>
    <row r="953" spans="1:5" hidden="1" x14ac:dyDescent="0.2">
      <c r="A953" t="s">
        <v>3161</v>
      </c>
      <c r="B953" t="str">
        <f>VLOOKUP(A953,Kickstarter!B:Q,2,0)</f>
        <v>Iâ€™ll Be Right Back presents a story of murder and corruption. Faustus is a modern re-imagining of Christopher Marloweâ€™s classic tale.</v>
      </c>
      <c r="C953">
        <f>VLOOKUP(A953,Kickstarter!B:Q,3,0)</f>
        <v>2000</v>
      </c>
      <c r="D953">
        <f>VLOOKUP(A953,Kickstarter!B:Q,4,0)</f>
        <v>2102</v>
      </c>
      <c r="E953">
        <f>VLOOKUP(A953,Kickstarter!B:Q,15,0)</f>
        <v>28.41</v>
      </c>
    </row>
    <row r="954" spans="1:5" hidden="1" x14ac:dyDescent="0.2">
      <c r="A954" t="s">
        <v>3160</v>
      </c>
      <c r="B954" t="str">
        <f>VLOOKUP(A954,Kickstarter!B:Q,2,0)</f>
        <v>Two stories by Anton Chekhov adapted for the stage and performed back-to-back in a stunning live theatrical performance.</v>
      </c>
      <c r="C954">
        <f>VLOOKUP(A954,Kickstarter!B:Q,3,0)</f>
        <v>4500</v>
      </c>
      <c r="D954">
        <f>VLOOKUP(A954,Kickstarter!B:Q,4,0)</f>
        <v>4569</v>
      </c>
      <c r="E954">
        <f>VLOOKUP(A954,Kickstarter!B:Q,15,0)</f>
        <v>80.16</v>
      </c>
    </row>
    <row r="955" spans="1:5" hidden="1" x14ac:dyDescent="0.2">
      <c r="A955" t="s">
        <v>3159</v>
      </c>
      <c r="B955" t="str">
        <f>VLOOKUP(A955,Kickstarter!B:Q,2,0)</f>
        <v>WAXWING is an exciting new world premiere of mythic (perhaps even apocalyptic!) proportions.</v>
      </c>
      <c r="C955">
        <f>VLOOKUP(A955,Kickstarter!B:Q,3,0)</f>
        <v>1500</v>
      </c>
      <c r="D955">
        <f>VLOOKUP(A955,Kickstarter!B:Q,4,0)</f>
        <v>2002.22</v>
      </c>
      <c r="E955">
        <f>VLOOKUP(A955,Kickstarter!B:Q,15,0)</f>
        <v>38.5</v>
      </c>
    </row>
    <row r="956" spans="1:5" hidden="1" x14ac:dyDescent="0.2">
      <c r="A956" t="s">
        <v>3158</v>
      </c>
      <c r="B956" t="str">
        <f>VLOOKUP(A956,Kickstarter!B:Q,2,0)</f>
        <v>A 40s crime-noir play using nursery rhyme characters.</v>
      </c>
      <c r="C956">
        <f>VLOOKUP(A956,Kickstarter!B:Q,3,0)</f>
        <v>5000</v>
      </c>
      <c r="D956">
        <f>VLOOKUP(A956,Kickstarter!B:Q,4,0)</f>
        <v>5700</v>
      </c>
      <c r="E956">
        <f>VLOOKUP(A956,Kickstarter!B:Q,15,0)</f>
        <v>82.61</v>
      </c>
    </row>
    <row r="957" spans="1:5" hidden="1" x14ac:dyDescent="0.2">
      <c r="A957" t="s">
        <v>3157</v>
      </c>
      <c r="B957" t="str">
        <f>VLOOKUP(A957,Kickstarter!B:Q,2,0)</f>
        <v>Four Directors.  Four One Acts.  Four Genres.  For You.</v>
      </c>
      <c r="C957">
        <f>VLOOKUP(A957,Kickstarter!B:Q,3,0)</f>
        <v>4000</v>
      </c>
      <c r="D957">
        <f>VLOOKUP(A957,Kickstarter!B:Q,4,0)</f>
        <v>4040</v>
      </c>
      <c r="E957">
        <f>VLOOKUP(A957,Kickstarter!B:Q,15,0)</f>
        <v>98.54</v>
      </c>
    </row>
    <row r="958" spans="1:5" hidden="1" x14ac:dyDescent="0.2">
      <c r="A958" t="s">
        <v>3156</v>
      </c>
      <c r="B958" t="str">
        <f>VLOOKUP(A958,Kickstarter!B:Q,2,0)</f>
        <v>First Love/Worst Love is an examination of love and its mutability, as expressed through twelve stories and five actors on one stage.</v>
      </c>
      <c r="C958">
        <f>VLOOKUP(A958,Kickstarter!B:Q,3,0)</f>
        <v>5500</v>
      </c>
      <c r="D958">
        <f>VLOOKUP(A958,Kickstarter!B:Q,4,0)</f>
        <v>5600</v>
      </c>
      <c r="E958">
        <f>VLOOKUP(A958,Kickstarter!B:Q,15,0)</f>
        <v>62.92</v>
      </c>
    </row>
    <row r="959" spans="1:5" hidden="1" x14ac:dyDescent="0.2">
      <c r="A959" t="s">
        <v>3155</v>
      </c>
      <c r="B959" t="str">
        <f>VLOOKUP(A959,Kickstarter!B:Q,2,0)</f>
        <v>We want to take our stage adaptation of Studio Ghibli's 'Princess Mononoke' to more people.  Help us do it!</v>
      </c>
      <c r="C959">
        <f>VLOOKUP(A959,Kickstarter!B:Q,3,0)</f>
        <v>5000</v>
      </c>
      <c r="D959">
        <f>VLOOKUP(A959,Kickstarter!B:Q,4,0)</f>
        <v>9425.23</v>
      </c>
      <c r="E959">
        <f>VLOOKUP(A959,Kickstarter!B:Q,15,0)</f>
        <v>31.21</v>
      </c>
    </row>
    <row r="960" spans="1:5" hidden="1" x14ac:dyDescent="0.2">
      <c r="A960" t="s">
        <v>3154</v>
      </c>
      <c r="B960" t="str">
        <f>VLOOKUP(A960,Kickstarter!B:Q,2,0)</f>
        <v>Hilarious play about two parents obsessed with getting their kid into the best pre-school and are willing to do ANYTHING to get him in!</v>
      </c>
      <c r="C960">
        <f>VLOOKUP(A960,Kickstarter!B:Q,3,0)</f>
        <v>7000</v>
      </c>
      <c r="D960">
        <f>VLOOKUP(A960,Kickstarter!B:Q,4,0)</f>
        <v>7905</v>
      </c>
      <c r="E960">
        <f>VLOOKUP(A960,Kickstarter!B:Q,15,0)</f>
        <v>64.27</v>
      </c>
    </row>
    <row r="961" spans="1:5" hidden="1" x14ac:dyDescent="0.2">
      <c r="A961" t="s">
        <v>3153</v>
      </c>
      <c r="B961" t="str">
        <f>VLOOKUP(A961,Kickstarter!B:Q,2,0)</f>
        <v>A stage production of Terminator 2: Judgment Day, composed entirely of the words of William Shakespeare</v>
      </c>
      <c r="C961">
        <f>VLOOKUP(A961,Kickstarter!B:Q,3,0)</f>
        <v>3000</v>
      </c>
      <c r="D961">
        <f>VLOOKUP(A961,Kickstarter!B:Q,4,0)</f>
        <v>10067.5</v>
      </c>
      <c r="E961">
        <f>VLOOKUP(A961,Kickstarter!B:Q,15,0)</f>
        <v>41.77</v>
      </c>
    </row>
    <row r="962" spans="1:5" hidden="1" x14ac:dyDescent="0.2">
      <c r="A962" t="s">
        <v>3152</v>
      </c>
      <c r="B962" t="str">
        <f>VLOOKUP(A962,Kickstarter!B:Q,2,0)</f>
        <v>'Gilead' is an original theatre piece inspired by Margaret Atwood's 'The Handmaid's Tale'. (Brighton Fringe 2014)</v>
      </c>
      <c r="C962">
        <f>VLOOKUP(A962,Kickstarter!B:Q,3,0)</f>
        <v>2200</v>
      </c>
      <c r="D962">
        <f>VLOOKUP(A962,Kickstarter!B:Q,4,0)</f>
        <v>2331</v>
      </c>
      <c r="E962">
        <f>VLOOKUP(A962,Kickstarter!B:Q,15,0)</f>
        <v>34.79</v>
      </c>
    </row>
    <row r="963" spans="1:5" hidden="1" x14ac:dyDescent="0.2">
      <c r="A963" t="s">
        <v>3151</v>
      </c>
      <c r="B963" t="str">
        <f>VLOOKUP(A963,Kickstarter!B:Q,2,0)</f>
        <v>A Multi-Media Puppet Show, with large cable control puppets to tell a hilarious story for all ages.</v>
      </c>
      <c r="C963">
        <f>VLOOKUP(A963,Kickstarter!B:Q,3,0)</f>
        <v>3500</v>
      </c>
      <c r="D963">
        <f>VLOOKUP(A963,Kickstarter!B:Q,4,0)</f>
        <v>3514</v>
      </c>
      <c r="E963">
        <f>VLOOKUP(A963,Kickstarter!B:Q,15,0)</f>
        <v>103.35</v>
      </c>
    </row>
    <row r="964" spans="1:5" hidden="1" x14ac:dyDescent="0.2">
      <c r="A964" t="s">
        <v>3150</v>
      </c>
      <c r="B964" t="str">
        <f>VLOOKUP(A964,Kickstarter!B:Q,2,0)</f>
        <v>SELLER DOOR is a new comedy about a Barker, the people he gets to go through a door and what happens to those people after they go through the door.</v>
      </c>
      <c r="C964">
        <f>VLOOKUP(A964,Kickstarter!B:Q,3,0)</f>
        <v>3500</v>
      </c>
      <c r="D964">
        <f>VLOOKUP(A964,Kickstarter!B:Q,4,0)</f>
        <v>3535</v>
      </c>
      <c r="E964">
        <f>VLOOKUP(A964,Kickstarter!B:Q,15,0)</f>
        <v>33.99</v>
      </c>
    </row>
    <row r="965" spans="1:5" hidden="1" x14ac:dyDescent="0.2">
      <c r="A965" t="s">
        <v>3149</v>
      </c>
      <c r="B965" t="str">
        <f>VLOOKUP(A965,Kickstarter!B:Q,2,0)</f>
        <v>A student led production at Northwestern U. of an adaptation by Frank Galati of the classic book Kafka on the Shore by Haruki Murakmi.</v>
      </c>
      <c r="C965">
        <f>VLOOKUP(A965,Kickstarter!B:Q,3,0)</f>
        <v>1250</v>
      </c>
      <c r="D965">
        <f>VLOOKUP(A965,Kickstarter!B:Q,4,0)</f>
        <v>1300</v>
      </c>
      <c r="E965">
        <f>VLOOKUP(A965,Kickstarter!B:Q,15,0)</f>
        <v>52</v>
      </c>
    </row>
    <row r="966" spans="1:5" hidden="1" x14ac:dyDescent="0.2">
      <c r="A966" t="s">
        <v>3148</v>
      </c>
      <c r="B966" t="str">
        <f>VLOOKUP(A966,Kickstarter!B:Q,2,0)</f>
        <v>Help fund The Aurora Project, an immersive science fiction epic.</v>
      </c>
      <c r="C966">
        <f>VLOOKUP(A966,Kickstarter!B:Q,3,0)</f>
        <v>1800</v>
      </c>
      <c r="D966">
        <f>VLOOKUP(A966,Kickstarter!B:Q,4,0)</f>
        <v>2361</v>
      </c>
      <c r="E966">
        <f>VLOOKUP(A966,Kickstarter!B:Q,15,0)</f>
        <v>41.42</v>
      </c>
    </row>
    <row r="967" spans="1:5" hidden="1" x14ac:dyDescent="0.2">
      <c r="A967" t="s">
        <v>3147</v>
      </c>
      <c r="B967" t="str">
        <f>VLOOKUP(A967,Kickstarter!B:Q,2,0)</f>
        <v>A play that uses photography to tell the story of a friendship forged during the demolition of New York's Pennsylvania Station.</v>
      </c>
      <c r="C967">
        <f>VLOOKUP(A967,Kickstarter!B:Q,3,0)</f>
        <v>20000</v>
      </c>
      <c r="D967">
        <f>VLOOKUP(A967,Kickstarter!B:Q,4,0)</f>
        <v>23505</v>
      </c>
      <c r="E967">
        <f>VLOOKUP(A967,Kickstarter!B:Q,15,0)</f>
        <v>110.35</v>
      </c>
    </row>
    <row r="968" spans="1:5" hidden="1" x14ac:dyDescent="0.2">
      <c r="A968" t="s">
        <v>2980</v>
      </c>
      <c r="B968" t="str">
        <f>VLOOKUP(A968,Kickstarter!B:Q,2,0)</f>
        <v>1 director, 4 actors, and a whole lotta determination. Help us bring this brilliant story to the heart of NYC!</v>
      </c>
      <c r="C968">
        <f>VLOOKUP(A968,Kickstarter!B:Q,3,0)</f>
        <v>3000</v>
      </c>
      <c r="D968">
        <f>VLOOKUP(A968,Kickstarter!B:Q,4,0)</f>
        <v>3275</v>
      </c>
      <c r="E968">
        <f>VLOOKUP(A968,Kickstarter!B:Q,15,0)</f>
        <v>136.46</v>
      </c>
    </row>
    <row r="969" spans="1:5" hidden="1" x14ac:dyDescent="0.2">
      <c r="A969" t="s">
        <v>2979</v>
      </c>
      <c r="B969" t="str">
        <f>VLOOKUP(A969,Kickstarter!B:Q,2,0)</f>
        <v>Dear Stone returns with Yasmina Reza's 'ART', a compelling, clever exploration of friendship under duress. Thanks for watching!</v>
      </c>
      <c r="C969">
        <f>VLOOKUP(A969,Kickstarter!B:Q,3,0)</f>
        <v>5000</v>
      </c>
      <c r="D969">
        <f>VLOOKUP(A969,Kickstarter!B:Q,4,0)</f>
        <v>5070</v>
      </c>
      <c r="E969">
        <f>VLOOKUP(A969,Kickstarter!B:Q,15,0)</f>
        <v>110.22</v>
      </c>
    </row>
    <row r="970" spans="1:5" hidden="1" x14ac:dyDescent="0.2">
      <c r="A970" t="s">
        <v>2978</v>
      </c>
      <c r="B970" t="str">
        <f>VLOOKUP(A970,Kickstarter!B:Q,2,0)</f>
        <v>The Border Theatre presents The Fall of Wallace Winter, an exploration of American obsessions, this Nov. 7th-9th at the Plaza Theatre</v>
      </c>
      <c r="C970">
        <f>VLOOKUP(A970,Kickstarter!B:Q,3,0)</f>
        <v>750</v>
      </c>
      <c r="D970">
        <f>VLOOKUP(A970,Kickstarter!B:Q,4,0)</f>
        <v>971</v>
      </c>
      <c r="E970">
        <f>VLOOKUP(A970,Kickstarter!B:Q,15,0)</f>
        <v>60.69</v>
      </c>
    </row>
    <row r="971" spans="1:5" hidden="1" x14ac:dyDescent="0.2">
      <c r="A971" t="s">
        <v>2977</v>
      </c>
      <c r="B971" t="str">
        <f>VLOOKUP(A971,Kickstarter!B:Q,2,0)</f>
        <v>In celebration of THE MEDEA PROJECT: THEATER FOR INCARCERATED WOMENâ€™S 25TH ANNIVERSARY Brava Theater  presents â€œBIRTHRIGHT?"</v>
      </c>
      <c r="C971">
        <f>VLOOKUP(A971,Kickstarter!B:Q,3,0)</f>
        <v>3000</v>
      </c>
      <c r="D971">
        <f>VLOOKUP(A971,Kickstarter!B:Q,4,0)</f>
        <v>3407</v>
      </c>
      <c r="E971">
        <f>VLOOKUP(A971,Kickstarter!B:Q,15,0)</f>
        <v>113.57</v>
      </c>
    </row>
    <row r="972" spans="1:5" hidden="1" x14ac:dyDescent="0.2">
      <c r="A972" t="s">
        <v>2976</v>
      </c>
      <c r="B972" t="str">
        <f>VLOOKUP(A972,Kickstarter!B:Q,2,0)</f>
        <v>A play that addresses an important social issue, brought to light by members of the UoM Drama Society.</v>
      </c>
      <c r="C972">
        <f>VLOOKUP(A972,Kickstarter!B:Q,3,0)</f>
        <v>70</v>
      </c>
      <c r="D972">
        <f>VLOOKUP(A972,Kickstarter!B:Q,4,0)</f>
        <v>120</v>
      </c>
      <c r="E972">
        <f>VLOOKUP(A972,Kickstarter!B:Q,15,0)</f>
        <v>8.57</v>
      </c>
    </row>
    <row r="973" spans="1:5" hidden="1" x14ac:dyDescent="0.2">
      <c r="A973" t="s">
        <v>2975</v>
      </c>
      <c r="B973" t="str">
        <f>VLOOKUP(A973,Kickstarter!B:Q,2,0)</f>
        <v>[By The Mummers] needs your help this holiday season to stage a full scale production of William Gibson's "The Butterfingers Angel..."</v>
      </c>
      <c r="C973">
        <f>VLOOKUP(A973,Kickstarter!B:Q,3,0)</f>
        <v>8000</v>
      </c>
      <c r="D973">
        <f>VLOOKUP(A973,Kickstarter!B:Q,4,0)</f>
        <v>8010</v>
      </c>
      <c r="E973">
        <f>VLOOKUP(A973,Kickstarter!B:Q,15,0)</f>
        <v>70.88</v>
      </c>
    </row>
    <row r="974" spans="1:5" hidden="1" x14ac:dyDescent="0.2">
      <c r="A974" t="s">
        <v>2974</v>
      </c>
      <c r="B974" t="str">
        <f>VLOOKUP(A974,Kickstarter!B:Q,2,0)</f>
        <v>Known for producing gritty new work, TheatreFIRST presents an exciting new romantic comedy by the hottest playwright in the country.</v>
      </c>
      <c r="C974">
        <f>VLOOKUP(A974,Kickstarter!B:Q,3,0)</f>
        <v>5000</v>
      </c>
      <c r="D974">
        <f>VLOOKUP(A974,Kickstarter!B:Q,4,0)</f>
        <v>5100</v>
      </c>
      <c r="E974">
        <f>VLOOKUP(A974,Kickstarter!B:Q,15,0)</f>
        <v>58.62</v>
      </c>
    </row>
    <row r="975" spans="1:5" hidden="1" x14ac:dyDescent="0.2">
      <c r="A975" t="s">
        <v>2973</v>
      </c>
      <c r="B975" t="str">
        <f>VLOOKUP(A975,Kickstarter!B:Q,2,0)</f>
        <v>We're going to represent the entire USA at the World Festival of Children's Theater in Stratford, ON in June, 2016. Help us get there!</v>
      </c>
      <c r="C975">
        <f>VLOOKUP(A975,Kickstarter!B:Q,3,0)</f>
        <v>5000</v>
      </c>
      <c r="D975">
        <f>VLOOKUP(A975,Kickstarter!B:Q,4,0)</f>
        <v>8740</v>
      </c>
      <c r="E975">
        <f>VLOOKUP(A975,Kickstarter!B:Q,15,0)</f>
        <v>264.85000000000002</v>
      </c>
    </row>
    <row r="976" spans="1:5" hidden="1" x14ac:dyDescent="0.2">
      <c r="A976" t="s">
        <v>2972</v>
      </c>
      <c r="B976" t="str">
        <f>VLOOKUP(A976,Kickstarter!B:Q,2,0)</f>
        <v>A group of artists. A mythical art piece. A harrowing quest. And some margaritas.</v>
      </c>
      <c r="C976">
        <f>VLOOKUP(A976,Kickstarter!B:Q,3,0)</f>
        <v>2000</v>
      </c>
      <c r="D976">
        <f>VLOOKUP(A976,Kickstarter!B:Q,4,0)</f>
        <v>2107</v>
      </c>
      <c r="E976">
        <f>VLOOKUP(A976,Kickstarter!B:Q,15,0)</f>
        <v>123.94</v>
      </c>
    </row>
    <row r="977" spans="1:5" hidden="1" x14ac:dyDescent="0.2">
      <c r="A977" t="s">
        <v>2971</v>
      </c>
      <c r="B977" t="str">
        <f>VLOOKUP(A977,Kickstarter!B:Q,2,0)</f>
        <v>An Asian-Jewish-American family collides with music, food, and identity crises in this world premiere New York theater production.</v>
      </c>
      <c r="C977">
        <f>VLOOKUP(A977,Kickstarter!B:Q,3,0)</f>
        <v>3200</v>
      </c>
      <c r="D977">
        <f>VLOOKUP(A977,Kickstarter!B:Q,4,0)</f>
        <v>3205</v>
      </c>
      <c r="E977">
        <f>VLOOKUP(A977,Kickstarter!B:Q,15,0)</f>
        <v>74.53</v>
      </c>
    </row>
    <row r="978" spans="1:5" hidden="1" x14ac:dyDescent="0.2">
      <c r="A978" t="s">
        <v>2970</v>
      </c>
      <c r="B978" t="str">
        <f>VLOOKUP(A978,Kickstarter!B:Q,2,0)</f>
        <v>Kara Ayn Napolitano's latest play about a young mother's attempt to reclaim her life after making a serious mistake.</v>
      </c>
      <c r="C978">
        <f>VLOOKUP(A978,Kickstarter!B:Q,3,0)</f>
        <v>6000</v>
      </c>
      <c r="D978">
        <f>VLOOKUP(A978,Kickstarter!B:Q,4,0)</f>
        <v>6360</v>
      </c>
      <c r="E978">
        <f>VLOOKUP(A978,Kickstarter!B:Q,15,0)</f>
        <v>69.89</v>
      </c>
    </row>
    <row r="979" spans="1:5" hidden="1" x14ac:dyDescent="0.2">
      <c r="A979" t="s">
        <v>2969</v>
      </c>
      <c r="B979" t="str">
        <f>VLOOKUP(A979,Kickstarter!B:Q,2,0)</f>
        <v>A poignant &amp; hilarious tale of Charlie Brown &amp; friends navigating high school. A fresh take on the off Broadway hit by YYC artists.</v>
      </c>
      <c r="C979">
        <f>VLOOKUP(A979,Kickstarter!B:Q,3,0)</f>
        <v>1000</v>
      </c>
      <c r="D979">
        <f>VLOOKUP(A979,Kickstarter!B:Q,4,0)</f>
        <v>1625</v>
      </c>
      <c r="E979">
        <f>VLOOKUP(A979,Kickstarter!B:Q,15,0)</f>
        <v>95.59</v>
      </c>
    </row>
    <row r="980" spans="1:5" hidden="1" x14ac:dyDescent="0.2">
      <c r="A980" t="s">
        <v>2968</v>
      </c>
      <c r="B980" t="str">
        <f>VLOOKUP(A980,Kickstarter!B:Q,2,0)</f>
        <v>The Curse of the Babywoman is real â€” and it is coming to FringeNYC this August.</v>
      </c>
      <c r="C980">
        <f>VLOOKUP(A980,Kickstarter!B:Q,3,0)</f>
        <v>3500</v>
      </c>
      <c r="D980">
        <f>VLOOKUP(A980,Kickstarter!B:Q,4,0)</f>
        <v>3710</v>
      </c>
      <c r="E980">
        <f>VLOOKUP(A980,Kickstarter!B:Q,15,0)</f>
        <v>78.94</v>
      </c>
    </row>
    <row r="981" spans="1:5" hidden="1" x14ac:dyDescent="0.2">
      <c r="A981" t="s">
        <v>2967</v>
      </c>
      <c r="B981" t="str">
        <f>VLOOKUP(A981,Kickstarter!B:Q,2,0)</f>
        <v>Scissortail is a story of loss, grief, and recovery based on the events of the 1995 Oklahoma City Bombing.</v>
      </c>
      <c r="C981">
        <f>VLOOKUP(A981,Kickstarter!B:Q,3,0)</f>
        <v>5000</v>
      </c>
      <c r="D981">
        <f>VLOOKUP(A981,Kickstarter!B:Q,4,0)</f>
        <v>5696</v>
      </c>
      <c r="E981">
        <f>VLOOKUP(A981,Kickstarter!B:Q,15,0)</f>
        <v>80.23</v>
      </c>
    </row>
    <row r="982" spans="1:5" hidden="1" x14ac:dyDescent="0.2">
      <c r="A982" t="s">
        <v>2966</v>
      </c>
      <c r="B982" t="str">
        <f>VLOOKUP(A982,Kickstarter!B:Q,2,0)</f>
        <v>Bringing one of Neil LaBute's incredibly witty and viciously honest plays, about body image and the effect it has on us, to life!</v>
      </c>
      <c r="C982">
        <f>VLOOKUP(A982,Kickstarter!B:Q,3,0)</f>
        <v>10000</v>
      </c>
      <c r="D982">
        <f>VLOOKUP(A982,Kickstarter!B:Q,4,0)</f>
        <v>11363</v>
      </c>
      <c r="E982">
        <f>VLOOKUP(A982,Kickstarter!B:Q,15,0)</f>
        <v>88.77</v>
      </c>
    </row>
    <row r="983" spans="1:5" hidden="1" x14ac:dyDescent="0.2">
      <c r="A983" t="s">
        <v>2965</v>
      </c>
      <c r="B983" t="str">
        <f>VLOOKUP(A983,Kickstarter!B:Q,2,0)</f>
        <v>Marina's mother has disappeared at sea.  Everyone believes she has drowned.  But Marina believes her mother has become a mermaid.</v>
      </c>
      <c r="C983">
        <f>VLOOKUP(A983,Kickstarter!B:Q,3,0)</f>
        <v>1500</v>
      </c>
      <c r="D983">
        <f>VLOOKUP(A983,Kickstarter!B:Q,4,0)</f>
        <v>1635</v>
      </c>
      <c r="E983">
        <f>VLOOKUP(A983,Kickstarter!B:Q,15,0)</f>
        <v>41.92</v>
      </c>
    </row>
    <row r="984" spans="1:5" hidden="1" x14ac:dyDescent="0.2">
      <c r="A984" t="s">
        <v>2964</v>
      </c>
      <c r="B984" t="str">
        <f>VLOOKUP(A984,Kickstarter!B:Q,2,0)</f>
        <v>I want to produce the first-ever all-pug production of "Hamlet."  As you can imagine, this will require finding very talented pugs.</v>
      </c>
      <c r="C984">
        <f>VLOOKUP(A984,Kickstarter!B:Q,3,0)</f>
        <v>5000</v>
      </c>
      <c r="D984">
        <f>VLOOKUP(A984,Kickstarter!B:Q,4,0)</f>
        <v>5035.6899999999996</v>
      </c>
      <c r="E984">
        <f>VLOOKUP(A984,Kickstarter!B:Q,15,0)</f>
        <v>25.69</v>
      </c>
    </row>
    <row r="985" spans="1:5" hidden="1" x14ac:dyDescent="0.2">
      <c r="A985" t="s">
        <v>2963</v>
      </c>
      <c r="B985" t="str">
        <f>VLOOKUP(A985,Kickstarter!B:Q,2,0)</f>
        <v>A hilarious comedy show about motherhood...through stories, videos and stand-up you'll realize YOUâ€™RE NOT CRAZY, motherhood is!</v>
      </c>
      <c r="C985">
        <f>VLOOKUP(A985,Kickstarter!B:Q,3,0)</f>
        <v>10000</v>
      </c>
      <c r="D985">
        <f>VLOOKUP(A985,Kickstarter!B:Q,4,0)</f>
        <v>10685</v>
      </c>
      <c r="E985">
        <f>VLOOKUP(A985,Kickstarter!B:Q,15,0)</f>
        <v>109.03</v>
      </c>
    </row>
    <row r="986" spans="1:5" hidden="1" x14ac:dyDescent="0.2">
      <c r="A986" t="s">
        <v>2962</v>
      </c>
      <c r="B986" t="str">
        <f>VLOOKUP(A986,Kickstarter!B:Q,2,0)</f>
        <v>A pop-up outdoor theatre company bringing accessible Shakespeare to parks and other locations in the greater Phoenix area!</v>
      </c>
      <c r="C986">
        <f>VLOOKUP(A986,Kickstarter!B:Q,3,0)</f>
        <v>1000</v>
      </c>
      <c r="D986">
        <f>VLOOKUP(A986,Kickstarter!B:Q,4,0)</f>
        <v>1218</v>
      </c>
      <c r="E986">
        <f>VLOOKUP(A986,Kickstarter!B:Q,15,0)</f>
        <v>60.9</v>
      </c>
    </row>
    <row r="987" spans="1:5" hidden="1" x14ac:dyDescent="0.2">
      <c r="A987" t="s">
        <v>2961</v>
      </c>
      <c r="B987" t="str">
        <f>VLOOKUP(A987,Kickstarter!B:Q,2,0)</f>
        <v>Teens in Take Note Troupe put on Shakespeare in the Park annually. Keep relevant, family-friendly Shakespeare in the community!</v>
      </c>
      <c r="C987">
        <f>VLOOKUP(A987,Kickstarter!B:Q,3,0)</f>
        <v>5000</v>
      </c>
      <c r="D987">
        <f>VLOOKUP(A987,Kickstarter!B:Q,4,0)</f>
        <v>5481</v>
      </c>
      <c r="E987">
        <f>VLOOKUP(A987,Kickstarter!B:Q,15,0)</f>
        <v>50.75</v>
      </c>
    </row>
    <row r="988" spans="1:5" hidden="1" x14ac:dyDescent="0.2">
      <c r="A988" t="s">
        <v>2840</v>
      </c>
      <c r="B988" t="str">
        <f>VLOOKUP(A988,Kickstarter!B:Q,2,0)</f>
        <v>The world premiere of an astounding new play at Southwark Playhouse exploring slut shaming/cyber bullying &amp; the emotional repercussions</v>
      </c>
      <c r="C988">
        <f>VLOOKUP(A988,Kickstarter!B:Q,3,0)</f>
        <v>2500</v>
      </c>
      <c r="D988">
        <f>VLOOKUP(A988,Kickstarter!B:Q,4,0)</f>
        <v>2600</v>
      </c>
      <c r="E988">
        <f>VLOOKUP(A988,Kickstarter!B:Q,15,0)</f>
        <v>19.7</v>
      </c>
    </row>
    <row r="989" spans="1:5" hidden="1" x14ac:dyDescent="0.2">
      <c r="A989" t="s">
        <v>2839</v>
      </c>
      <c r="B989" t="str">
        <f>VLOOKUP(A989,Kickstarter!B:Q,2,0)</f>
        <v>Help us tour our brand new show "Stripe and Spot (Learn to) Get Along" to neighborhoods throughout the Twin Cities metro area!</v>
      </c>
      <c r="C989">
        <f>VLOOKUP(A989,Kickstarter!B:Q,3,0)</f>
        <v>3500</v>
      </c>
      <c r="D989">
        <f>VLOOKUP(A989,Kickstarter!B:Q,4,0)</f>
        <v>3900</v>
      </c>
      <c r="E989">
        <f>VLOOKUP(A989,Kickstarter!B:Q,15,0)</f>
        <v>125.81</v>
      </c>
    </row>
    <row r="990" spans="1:5" hidden="1" x14ac:dyDescent="0.2">
      <c r="A990" t="s">
        <v>2838</v>
      </c>
      <c r="B990" t="str">
        <f>VLOOKUP(A990,Kickstarter!B:Q,2,0)</f>
        <v>You like things that are funny. You (secretly) like murder. So why not support the NYC return of this hilarious whodunit?</v>
      </c>
      <c r="C990">
        <f>VLOOKUP(A990,Kickstarter!B:Q,3,0)</f>
        <v>2000</v>
      </c>
      <c r="D990">
        <f>VLOOKUP(A990,Kickstarter!B:Q,4,0)</f>
        <v>2405</v>
      </c>
      <c r="E990">
        <f>VLOOKUP(A990,Kickstarter!B:Q,15,0)</f>
        <v>44.54</v>
      </c>
    </row>
    <row r="991" spans="1:5" hidden="1" x14ac:dyDescent="0.2">
      <c r="A991" t="s">
        <v>2837</v>
      </c>
      <c r="B991" t="str">
        <f>VLOOKUP(A991,Kickstarter!B:Q,2,0)</f>
        <v>Aidez-nous Ã  financer notre projet Stop the tempo prÃ©sentÃ© du 18 nov au 12 dÃ©c 2015 au ThÃ©Ã¢tre Prospero! M.E.S de Michel-Maxime Legault</v>
      </c>
      <c r="C991">
        <f>VLOOKUP(A991,Kickstarter!B:Q,3,0)</f>
        <v>850</v>
      </c>
      <c r="D991">
        <f>VLOOKUP(A991,Kickstarter!B:Q,4,0)</f>
        <v>850</v>
      </c>
      <c r="E991">
        <f>VLOOKUP(A991,Kickstarter!B:Q,15,0)</f>
        <v>40.479999999999997</v>
      </c>
    </row>
    <row r="992" spans="1:5" hidden="1" x14ac:dyDescent="0.2">
      <c r="A992" t="s">
        <v>2836</v>
      </c>
      <c r="B992" t="str">
        <f>VLOOKUP(A992,Kickstarter!B:Q,2,0)</f>
        <v>We're fundraising $450 by Feb.17, 2017 to purchase the rights for the show &amp; any extra proceeds will be used toward props and costume.</v>
      </c>
      <c r="C992">
        <f>VLOOKUP(A992,Kickstarter!B:Q,3,0)</f>
        <v>450</v>
      </c>
      <c r="D992">
        <f>VLOOKUP(A992,Kickstarter!B:Q,4,0)</f>
        <v>485</v>
      </c>
      <c r="E992">
        <f>VLOOKUP(A992,Kickstarter!B:Q,15,0)</f>
        <v>44.09</v>
      </c>
    </row>
    <row r="993" spans="1:5" hidden="1" x14ac:dyDescent="0.2">
      <c r="A993" t="s">
        <v>2835</v>
      </c>
      <c r="B993" t="str">
        <f>VLOOKUP(A993,Kickstarter!B:Q,2,0)</f>
        <v>A celebratory community theatre project about the Focus E15 Occupation of empty council homes on Carpenters Estate.</v>
      </c>
      <c r="C993">
        <f>VLOOKUP(A993,Kickstarter!B:Q,3,0)</f>
        <v>1000</v>
      </c>
      <c r="D993">
        <f>VLOOKUP(A993,Kickstarter!B:Q,4,0)</f>
        <v>1870.99</v>
      </c>
      <c r="E993">
        <f>VLOOKUP(A993,Kickstarter!B:Q,15,0)</f>
        <v>20.12</v>
      </c>
    </row>
    <row r="994" spans="1:5" hidden="1" x14ac:dyDescent="0.2">
      <c r="A994" t="s">
        <v>2834</v>
      </c>
      <c r="B994" t="str">
        <f>VLOOKUP(A994,Kickstarter!B:Q,2,0)</f>
        <v>Thank You For Smoking. A play about love, 5 trillion cigarettes and how the Flintstones earned the tobacco industry millions.</v>
      </c>
      <c r="C994">
        <f>VLOOKUP(A994,Kickstarter!B:Q,3,0)</f>
        <v>800</v>
      </c>
      <c r="D994">
        <f>VLOOKUP(A994,Kickstarter!B:Q,4,0)</f>
        <v>1360</v>
      </c>
      <c r="E994">
        <f>VLOOKUP(A994,Kickstarter!B:Q,15,0)</f>
        <v>64.760000000000005</v>
      </c>
    </row>
    <row r="995" spans="1:5" hidden="1" x14ac:dyDescent="0.2">
      <c r="A995" t="s">
        <v>2833</v>
      </c>
      <c r="B995" t="str">
        <f>VLOOKUP(A995,Kickstarter!B:Q,2,0)</f>
        <v>A new play about exploring outer space</v>
      </c>
      <c r="C995">
        <f>VLOOKUP(A995,Kickstarter!B:Q,3,0)</f>
        <v>2700</v>
      </c>
      <c r="D995">
        <f>VLOOKUP(A995,Kickstarter!B:Q,4,0)</f>
        <v>2923</v>
      </c>
      <c r="E995">
        <f>VLOOKUP(A995,Kickstarter!B:Q,15,0)</f>
        <v>83.51</v>
      </c>
    </row>
    <row r="996" spans="1:5" hidden="1" x14ac:dyDescent="0.2">
      <c r="A996" t="s">
        <v>2832</v>
      </c>
      <c r="B996" t="str">
        <f>VLOOKUP(A996,Kickstarter!B:Q,2,0)</f>
        <v>Charting the big stuff in life from dance routines to coming out; exploring homophobia, family, friendship &amp; finding your own voice.</v>
      </c>
      <c r="C996">
        <f>VLOOKUP(A996,Kickstarter!B:Q,3,0)</f>
        <v>2500</v>
      </c>
      <c r="D996">
        <f>VLOOKUP(A996,Kickstarter!B:Q,4,0)</f>
        <v>2867.99</v>
      </c>
      <c r="E996">
        <f>VLOOKUP(A996,Kickstarter!B:Q,15,0)</f>
        <v>30.19</v>
      </c>
    </row>
    <row r="997" spans="1:5" hidden="1" x14ac:dyDescent="0.2">
      <c r="A997" t="s">
        <v>2831</v>
      </c>
      <c r="B997" t="str">
        <f>VLOOKUP(A997,Kickstarter!B:Q,2,0)</f>
        <v>We each wrote a play and would like to produce them for you for nothing more than art's sake!</v>
      </c>
      <c r="C997">
        <f>VLOOKUP(A997,Kickstarter!B:Q,3,0)</f>
        <v>3000</v>
      </c>
      <c r="D997">
        <f>VLOOKUP(A997,Kickstarter!B:Q,4,0)</f>
        <v>3320</v>
      </c>
      <c r="E997">
        <f>VLOOKUP(A997,Kickstarter!B:Q,15,0)</f>
        <v>63.85</v>
      </c>
    </row>
    <row r="998" spans="1:5" hidden="1" x14ac:dyDescent="0.2">
      <c r="A998" t="s">
        <v>2830</v>
      </c>
      <c r="B998" t="str">
        <f>VLOOKUP(A998,Kickstarter!B:Q,2,0)</f>
        <v>Avalon is a new South African Township play and Nakhtik is a  danced political lecture.</v>
      </c>
      <c r="C998">
        <f>VLOOKUP(A998,Kickstarter!B:Q,3,0)</f>
        <v>3000</v>
      </c>
      <c r="D998">
        <f>VLOOKUP(A998,Kickstarter!B:Q,4,0)</f>
        <v>3000</v>
      </c>
      <c r="E998">
        <f>VLOOKUP(A998,Kickstarter!B:Q,15,0)</f>
        <v>272.73</v>
      </c>
    </row>
    <row r="999" spans="1:5" hidden="1" x14ac:dyDescent="0.2">
      <c r="A999" t="s">
        <v>2829</v>
      </c>
      <c r="B999" t="str">
        <f>VLOOKUP(A999,Kickstarter!B:Q,2,0)</f>
        <v>In a visceral new play about family, grief and red meat, Sarah Kosar (Royal Court) asks how far we'd go to connect with those we love.</v>
      </c>
      <c r="C999">
        <f>VLOOKUP(A999,Kickstarter!B:Q,3,0)</f>
        <v>2500</v>
      </c>
      <c r="D999">
        <f>VLOOKUP(A999,Kickstarter!B:Q,4,0)</f>
        <v>2663</v>
      </c>
      <c r="E999">
        <f>VLOOKUP(A999,Kickstarter!B:Q,15,0)</f>
        <v>35.04</v>
      </c>
    </row>
    <row r="1000" spans="1:5" hidden="1" x14ac:dyDescent="0.2">
      <c r="A1000" t="s">
        <v>2828</v>
      </c>
      <c r="B1000" t="str">
        <f>VLOOKUP(A1000,Kickstarter!B:Q,2,0)</f>
        <v>The Battle of Britain has been lost; London is occupied, who can you trust? Help produce this classic piece of theatre. Drama for now.</v>
      </c>
      <c r="C1000">
        <f>VLOOKUP(A1000,Kickstarter!B:Q,3,0)</f>
        <v>9500</v>
      </c>
      <c r="D1000">
        <f>VLOOKUP(A1000,Kickstarter!B:Q,4,0)</f>
        <v>9536</v>
      </c>
      <c r="E1000">
        <f>VLOOKUP(A1000,Kickstarter!B:Q,15,0)</f>
        <v>98.31</v>
      </c>
    </row>
    <row r="1001" spans="1:5" hidden="1" x14ac:dyDescent="0.2">
      <c r="A1001" t="s">
        <v>2827</v>
      </c>
      <c r="B1001" t="str">
        <f>VLOOKUP(A1001,Kickstarter!B:Q,2,0)</f>
        <v>We are Capital J Theater Company and are looking to create the first production of an Alumni Theater Series at The Pennington School!</v>
      </c>
      <c r="C1001">
        <f>VLOOKUP(A1001,Kickstarter!B:Q,3,0)</f>
        <v>2000</v>
      </c>
      <c r="D1001">
        <f>VLOOKUP(A1001,Kickstarter!B:Q,4,0)</f>
        <v>2405</v>
      </c>
      <c r="E1001">
        <f>VLOOKUP(A1001,Kickstarter!B:Q,15,0)</f>
        <v>104.57</v>
      </c>
    </row>
    <row r="1002" spans="1:5" hidden="1" x14ac:dyDescent="0.2">
      <c r="A1002" t="s">
        <v>2826</v>
      </c>
      <c r="B1002" t="str">
        <f>VLOOKUP(A1002,Kickstarter!B:Q,2,0)</f>
        <v>Mickey &amp; Worm is a Noir stage experience, written by Santa Paula playwright John McKinley and back again on tour by popular demand!</v>
      </c>
      <c r="C1002">
        <f>VLOOKUP(A1002,Kickstarter!B:Q,3,0)</f>
        <v>2000</v>
      </c>
      <c r="D1002">
        <f>VLOOKUP(A1002,Kickstarter!B:Q,4,0)</f>
        <v>2155</v>
      </c>
      <c r="E1002">
        <f>VLOOKUP(A1002,Kickstarter!B:Q,15,0)</f>
        <v>113.42</v>
      </c>
    </row>
    <row r="1003" spans="1:5" hidden="1" x14ac:dyDescent="0.2">
      <c r="A1003" t="s">
        <v>2825</v>
      </c>
      <c r="B1003" t="str">
        <f>VLOOKUP(A1003,Kickstarter!B:Q,2,0)</f>
        <v>Help Saltmine Theatre Company tell the exciting story of St Nicholas and the importance of gratefulness in their new Christmas show.</v>
      </c>
      <c r="C1003">
        <f>VLOOKUP(A1003,Kickstarter!B:Q,3,0)</f>
        <v>3000</v>
      </c>
      <c r="D1003">
        <f>VLOOKUP(A1003,Kickstarter!B:Q,4,0)</f>
        <v>3100</v>
      </c>
      <c r="E1003">
        <f>VLOOKUP(A1003,Kickstarter!B:Q,15,0)</f>
        <v>60.78</v>
      </c>
    </row>
    <row r="1004" spans="1:5" hidden="1" x14ac:dyDescent="0.2">
      <c r="A1004" t="s">
        <v>2824</v>
      </c>
      <c r="B1004" t="str">
        <f>VLOOKUP(A1004,Kickstarter!B:Q,2,0)</f>
        <v>I wrote a One Act play called The Rooftop for a Female Playwright's festival. Every little bit helps!</v>
      </c>
      <c r="C1004">
        <f>VLOOKUP(A1004,Kickstarter!B:Q,3,0)</f>
        <v>650</v>
      </c>
      <c r="D1004">
        <f>VLOOKUP(A1004,Kickstarter!B:Q,4,0)</f>
        <v>760</v>
      </c>
      <c r="E1004">
        <f>VLOOKUP(A1004,Kickstarter!B:Q,15,0)</f>
        <v>50.67</v>
      </c>
    </row>
    <row r="1005" spans="1:5" hidden="1" x14ac:dyDescent="0.2">
      <c r="A1005" t="s">
        <v>2823</v>
      </c>
      <c r="B1005" t="str">
        <f>VLOOKUP(A1005,Kickstarter!B:Q,2,0)</f>
        <v>Seliges Theater is a brand new theatre company based out of Bristol. "The God of Carnage" will be our debut show. Help us get started!</v>
      </c>
      <c r="C1005">
        <f>VLOOKUP(A1005,Kickstarter!B:Q,3,0)</f>
        <v>100</v>
      </c>
      <c r="D1005">
        <f>VLOOKUP(A1005,Kickstarter!B:Q,4,0)</f>
        <v>124</v>
      </c>
      <c r="E1005">
        <f>VLOOKUP(A1005,Kickstarter!B:Q,15,0)</f>
        <v>8.86</v>
      </c>
    </row>
    <row r="1006" spans="1:5" hidden="1" x14ac:dyDescent="0.2">
      <c r="A1006" t="s">
        <v>2822</v>
      </c>
      <c r="B1006" t="str">
        <f>VLOOKUP(A1006,Kickstarter!B:Q,2,0)</f>
        <v>A campaign to support the artists creating Theatre Forever's The Nature Crown, premiering in the Guthrie Theater's Dowling Studio!</v>
      </c>
      <c r="C1006">
        <f>VLOOKUP(A1006,Kickstarter!B:Q,3,0)</f>
        <v>6000</v>
      </c>
      <c r="D1006">
        <f>VLOOKUP(A1006,Kickstarter!B:Q,4,0)</f>
        <v>6000</v>
      </c>
      <c r="E1006">
        <f>VLOOKUP(A1006,Kickstarter!B:Q,15,0)</f>
        <v>63.83</v>
      </c>
    </row>
    <row r="1007" spans="1:5" hidden="1" x14ac:dyDescent="0.2">
      <c r="A1007" t="s">
        <v>2821</v>
      </c>
      <c r="B1007" t="str">
        <f>VLOOKUP(A1007,Kickstarter!B:Q,2,0)</f>
        <v>Help us share an untold story of Britain's involvement in the slave trade, in the church where Wilberforce began his abolition campaign</v>
      </c>
      <c r="C1007">
        <f>VLOOKUP(A1007,Kickstarter!B:Q,3,0)</f>
        <v>1000</v>
      </c>
      <c r="D1007">
        <f>VLOOKUP(A1007,Kickstarter!B:Q,4,0)</f>
        <v>1000</v>
      </c>
      <c r="E1007">
        <f>VLOOKUP(A1007,Kickstarter!B:Q,15,0)</f>
        <v>28.57</v>
      </c>
    </row>
    <row r="1008" spans="1:5" hidden="1" x14ac:dyDescent="0.2">
      <c r="A1008" t="s">
        <v>2820</v>
      </c>
      <c r="B1008" t="str">
        <f>VLOOKUP(A1008,Kickstarter!B:Q,2,0)</f>
        <v>Montage Theatre Arts, as part of National Theatre Connections, are performing a show - We need you help to raise vital funds!</v>
      </c>
      <c r="C1008">
        <f>VLOOKUP(A1008,Kickstarter!B:Q,3,0)</f>
        <v>200</v>
      </c>
      <c r="D1008">
        <f>VLOOKUP(A1008,Kickstarter!B:Q,4,0)</f>
        <v>272</v>
      </c>
      <c r="E1008">
        <f>VLOOKUP(A1008,Kickstarter!B:Q,15,0)</f>
        <v>13.6</v>
      </c>
    </row>
    <row r="1009" spans="1:5" hidden="1" x14ac:dyDescent="0.2">
      <c r="A1009" t="s">
        <v>2819</v>
      </c>
      <c r="B1009" t="str">
        <f>VLOOKUP(A1009,Kickstarter!B:Q,2,0)</f>
        <v>Years of work, my best show, and a top Edinburgh venue.  Help me expose my talents to the UK and tell an important story.</v>
      </c>
      <c r="C1009">
        <f>VLOOKUP(A1009,Kickstarter!B:Q,3,0)</f>
        <v>5000</v>
      </c>
      <c r="D1009">
        <f>VLOOKUP(A1009,Kickstarter!B:Q,4,0)</f>
        <v>5240</v>
      </c>
      <c r="E1009">
        <f>VLOOKUP(A1009,Kickstarter!B:Q,15,0)</f>
        <v>50.38</v>
      </c>
    </row>
    <row r="1010" spans="1:5" hidden="1" x14ac:dyDescent="0.2">
      <c r="A1010" t="s">
        <v>2818</v>
      </c>
      <c r="B1010" t="str">
        <f>VLOOKUP(A1010,Kickstarter!B:Q,2,0)</f>
        <v>Joe West and his wonderful theater company THEATER OF DEATH present original plays both horrific and comical.</v>
      </c>
      <c r="C1010">
        <f>VLOOKUP(A1010,Kickstarter!B:Q,3,0)</f>
        <v>10000</v>
      </c>
      <c r="D1010">
        <f>VLOOKUP(A1010,Kickstarter!B:Q,4,0)</f>
        <v>10603</v>
      </c>
      <c r="E1010">
        <f>VLOOKUP(A1010,Kickstarter!B:Q,15,0)</f>
        <v>103.95</v>
      </c>
    </row>
    <row r="1011" spans="1:5" hidden="1" x14ac:dyDescent="0.2">
      <c r="A1011" t="s">
        <v>2817</v>
      </c>
      <c r="B1011" t="str">
        <f>VLOOKUP(A1011,Kickstarter!B:Q,2,0)</f>
        <v>Let Go Theatre Co's very first production is going ahead in June 2015. Help support a brand new theatre co as we begin our adventure</v>
      </c>
      <c r="C1011">
        <f>VLOOKUP(A1011,Kickstarter!B:Q,3,0)</f>
        <v>600</v>
      </c>
      <c r="D1011">
        <f>VLOOKUP(A1011,Kickstarter!B:Q,4,0)</f>
        <v>780</v>
      </c>
      <c r="E1011">
        <f>VLOOKUP(A1011,Kickstarter!B:Q,15,0)</f>
        <v>23.64</v>
      </c>
    </row>
    <row r="1012" spans="1:5" hidden="1" x14ac:dyDescent="0.2">
      <c r="A1012" t="s">
        <v>2816</v>
      </c>
      <c r="B1012" t="str">
        <f>VLOOKUP(A1012,Kickstarter!B:Q,2,0)</f>
        <v>Inspired by real life interviews 'In My Head' is a new play exploring the lives of those living with a mental health condition.</v>
      </c>
      <c r="C1012">
        <f>VLOOKUP(A1012,Kickstarter!B:Q,3,0)</f>
        <v>3000</v>
      </c>
      <c r="D1012">
        <f>VLOOKUP(A1012,Kickstarter!B:Q,4,0)</f>
        <v>4247</v>
      </c>
      <c r="E1012">
        <f>VLOOKUP(A1012,Kickstarter!B:Q,15,0)</f>
        <v>25.13</v>
      </c>
    </row>
    <row r="1013" spans="1:5" hidden="1" x14ac:dyDescent="0.2">
      <c r="A1013" t="s">
        <v>2815</v>
      </c>
      <c r="B1013" t="str">
        <f>VLOOKUP(A1013,Kickstarter!B:Q,2,0)</f>
        <v>Set in 1950s Northern Ireland, this play tells the story of two sisters in a community of Travellers, or Irish Gypsies.</v>
      </c>
      <c r="C1013">
        <f>VLOOKUP(A1013,Kickstarter!B:Q,3,0)</f>
        <v>250</v>
      </c>
      <c r="D1013">
        <f>VLOOKUP(A1013,Kickstarter!B:Q,4,0)</f>
        <v>605</v>
      </c>
      <c r="E1013">
        <f>VLOOKUP(A1013,Kickstarter!B:Q,15,0)</f>
        <v>43.21</v>
      </c>
    </row>
    <row r="1014" spans="1:5" hidden="1" x14ac:dyDescent="0.2">
      <c r="A1014" t="s">
        <v>2814</v>
      </c>
      <c r="B1014" t="str">
        <f>VLOOKUP(A1014,Kickstarter!B:Q,2,0)</f>
        <v>Stitching is a play exploring how a couple cope with the loss of their child. It will run for a month at The Drayton Arms Theatre.</v>
      </c>
      <c r="C1014">
        <f>VLOOKUP(A1014,Kickstarter!B:Q,3,0)</f>
        <v>1500</v>
      </c>
      <c r="D1014">
        <f>VLOOKUP(A1014,Kickstarter!B:Q,4,0)</f>
        <v>1616</v>
      </c>
      <c r="E1014">
        <f>VLOOKUP(A1014,Kickstarter!B:Q,15,0)</f>
        <v>25.25</v>
      </c>
    </row>
    <row r="1015" spans="1:5" hidden="1" x14ac:dyDescent="0.2">
      <c r="A1015" t="s">
        <v>2813</v>
      </c>
      <c r="B1015" t="str">
        <f>VLOOKUP(A1015,Kickstarter!B:Q,2,0)</f>
        <v>Ryan has a higher sex drive than you. He also has cerebral palsy. Join him for his hilarious and poignant new solo show!</v>
      </c>
      <c r="C1015">
        <f>VLOOKUP(A1015,Kickstarter!B:Q,3,0)</f>
        <v>2800</v>
      </c>
      <c r="D1015">
        <f>VLOOKUP(A1015,Kickstarter!B:Q,4,0)</f>
        <v>3572.12</v>
      </c>
      <c r="E1015">
        <f>VLOOKUP(A1015,Kickstarter!B:Q,15,0)</f>
        <v>37.21</v>
      </c>
    </row>
    <row r="1016" spans="1:5" hidden="1" x14ac:dyDescent="0.2">
      <c r="A1016" t="s">
        <v>2812</v>
      </c>
      <c r="B1016" t="str">
        <f>VLOOKUP(A1016,Kickstarter!B:Q,2,0)</f>
        <v>"A short, nasty and razor sharp play in one of Toronto's hottest new "off-off Broadway" style venues.</v>
      </c>
      <c r="C1016">
        <f>VLOOKUP(A1016,Kickstarter!B:Q,3,0)</f>
        <v>5000</v>
      </c>
      <c r="D1016">
        <f>VLOOKUP(A1016,Kickstarter!B:Q,4,0)</f>
        <v>5665</v>
      </c>
      <c r="E1016">
        <f>VLOOKUP(A1016,Kickstarter!B:Q,15,0)</f>
        <v>68.25</v>
      </c>
    </row>
    <row r="1017" spans="1:5" hidden="1" x14ac:dyDescent="0.2">
      <c r="A1017" t="s">
        <v>2811</v>
      </c>
      <c r="B1017" t="str">
        <f>VLOOKUP(A1017,Kickstarter!B:Q,2,0)</f>
        <v>Ray Gunn and Starburst is an audio sci-fi/comedy sending up the tropes of classic and pulp science-fiction.</v>
      </c>
      <c r="C1017">
        <f>VLOOKUP(A1017,Kickstarter!B:Q,3,0)</f>
        <v>10000</v>
      </c>
      <c r="D1017">
        <f>VLOOKUP(A1017,Kickstarter!B:Q,4,0)</f>
        <v>10027</v>
      </c>
      <c r="E1017">
        <f>VLOOKUP(A1017,Kickstarter!B:Q,15,0)</f>
        <v>92.84</v>
      </c>
    </row>
    <row r="1018" spans="1:5" hidden="1" x14ac:dyDescent="0.2">
      <c r="A1018" t="s">
        <v>2810</v>
      </c>
      <c r="B1018" t="str">
        <f>VLOOKUP(A1018,Kickstarter!B:Q,2,0)</f>
        <v>We're remounting the musical that brought down the Bush Administration: A Brief History of the Earth And Everything In It!</v>
      </c>
      <c r="C1018">
        <f>VLOOKUP(A1018,Kickstarter!B:Q,3,0)</f>
        <v>2500</v>
      </c>
      <c r="D1018">
        <f>VLOOKUP(A1018,Kickstarter!B:Q,4,0)</f>
        <v>2705</v>
      </c>
      <c r="E1018">
        <f>VLOOKUP(A1018,Kickstarter!B:Q,15,0)</f>
        <v>47.46</v>
      </c>
    </row>
    <row r="1019" spans="1:5" hidden="1" x14ac:dyDescent="0.2">
      <c r="A1019" t="s">
        <v>2809</v>
      </c>
      <c r="B1019" t="str">
        <f>VLOOKUP(A1019,Kickstarter!B:Q,2,0)</f>
        <v>Sugarglass is a Dublin based theatre company committed to international collaboration. 2016 sees the launch of their NYC division.</v>
      </c>
      <c r="C1019">
        <f>VLOOKUP(A1019,Kickstarter!B:Q,3,0)</f>
        <v>2500</v>
      </c>
      <c r="D1019">
        <f>VLOOKUP(A1019,Kickstarter!B:Q,4,0)</f>
        <v>2560</v>
      </c>
      <c r="E1019">
        <f>VLOOKUP(A1019,Kickstarter!B:Q,15,0)</f>
        <v>121.9</v>
      </c>
    </row>
    <row r="1020" spans="1:5" hidden="1" x14ac:dyDescent="0.2">
      <c r="A1020" t="s">
        <v>2808</v>
      </c>
      <c r="B1020" t="str">
        <f>VLOOKUP(A1020,Kickstarter!B:Q,2,0)</f>
        <v>Seat of the Pants mounts our first show in a black box space that could become permanent; can you help us excel and seal the deal?</v>
      </c>
      <c r="C1020">
        <f>VLOOKUP(A1020,Kickstarter!B:Q,3,0)</f>
        <v>4500</v>
      </c>
      <c r="D1020">
        <f>VLOOKUP(A1020,Kickstarter!B:Q,4,0)</f>
        <v>4511</v>
      </c>
      <c r="E1020">
        <f>VLOOKUP(A1020,Kickstarter!B:Q,15,0)</f>
        <v>65.38</v>
      </c>
    </row>
    <row r="1021" spans="1:5" hidden="1" x14ac:dyDescent="0.2">
      <c r="A1021" t="s">
        <v>2807</v>
      </c>
      <c r="B1021" t="str">
        <f>VLOOKUP(A1021,Kickstarter!B:Q,2,0)</f>
        <v>Bringing Shakespeare back to the Playwrights</v>
      </c>
      <c r="C1021">
        <f>VLOOKUP(A1021,Kickstarter!B:Q,3,0)</f>
        <v>5000</v>
      </c>
      <c r="D1021">
        <f>VLOOKUP(A1021,Kickstarter!B:Q,4,0)</f>
        <v>6300</v>
      </c>
      <c r="E1021">
        <f>VLOOKUP(A1021,Kickstarter!B:Q,15,0)</f>
        <v>67.739999999999995</v>
      </c>
    </row>
    <row r="1022" spans="1:5" hidden="1" x14ac:dyDescent="0.2">
      <c r="A1022" t="s">
        <v>2806</v>
      </c>
      <c r="B1022" t="str">
        <f>VLOOKUP(A1022,Kickstarter!B:Q,2,0)</f>
        <v>A one woman show about the challenges of being a feminist in a digital age. Touring 6 UK cities. Now with Stretch Goals!</v>
      </c>
      <c r="C1022">
        <f>VLOOKUP(A1022,Kickstarter!B:Q,3,0)</f>
        <v>3000</v>
      </c>
      <c r="D1022">
        <f>VLOOKUP(A1022,Kickstarter!B:Q,4,0)</f>
        <v>3363</v>
      </c>
      <c r="E1022">
        <f>VLOOKUP(A1022,Kickstarter!B:Q,15,0)</f>
        <v>44.25</v>
      </c>
    </row>
    <row r="1023" spans="1:5" hidden="1" x14ac:dyDescent="0.2">
      <c r="A1023" t="s">
        <v>2805</v>
      </c>
      <c r="B1023" t="str">
        <f>VLOOKUP(A1023,Kickstarter!B:Q,2,0)</f>
        <v>1 game, 7 levels, 45 attempts; Lorraine, Esbe &amp; David; 1 Grandmaester.
Help us take our metatheatrical nutshell volcano to the Fringe!</v>
      </c>
      <c r="C1023">
        <f>VLOOKUP(A1023,Kickstarter!B:Q,3,0)</f>
        <v>400</v>
      </c>
      <c r="D1023">
        <f>VLOOKUP(A1023,Kickstarter!B:Q,4,0)</f>
        <v>440</v>
      </c>
      <c r="E1023">
        <f>VLOOKUP(A1023,Kickstarter!B:Q,15,0)</f>
        <v>24.44</v>
      </c>
    </row>
    <row r="1024" spans="1:5" hidden="1" x14ac:dyDescent="0.2">
      <c r="A1024" t="s">
        <v>2804</v>
      </c>
      <c r="B1024" t="str">
        <f>VLOOKUP(A1024,Kickstarter!B:Q,2,0)</f>
        <v>The real-life story of the mysterious 'Piano Man' who washed ashore with no memory; with no speech; but with an amazing ability...</v>
      </c>
      <c r="C1024">
        <f>VLOOKUP(A1024,Kickstarter!B:Q,3,0)</f>
        <v>1000</v>
      </c>
      <c r="D1024">
        <f>VLOOKUP(A1024,Kickstarter!B:Q,4,0)</f>
        <v>1150</v>
      </c>
      <c r="E1024">
        <f>VLOOKUP(A1024,Kickstarter!B:Q,15,0)</f>
        <v>50</v>
      </c>
    </row>
    <row r="1025" spans="1:5" hidden="1" x14ac:dyDescent="0.2">
      <c r="A1025" t="s">
        <v>2803</v>
      </c>
      <c r="B1025" t="str">
        <f>VLOOKUP(A1025,Kickstarter!B:Q,2,0)</f>
        <v>An original theatrical production using music, movement and monologues to tell the story of a TN native growing up within a sex ring.</v>
      </c>
      <c r="C1025">
        <f>VLOOKUP(A1025,Kickstarter!B:Q,3,0)</f>
        <v>10000</v>
      </c>
      <c r="D1025">
        <f>VLOOKUP(A1025,Kickstarter!B:Q,4,0)</f>
        <v>12795</v>
      </c>
      <c r="E1025">
        <f>VLOOKUP(A1025,Kickstarter!B:Q,15,0)</f>
        <v>90.74</v>
      </c>
    </row>
    <row r="1026" spans="1:5" hidden="1" x14ac:dyDescent="0.2">
      <c r="A1026" t="s">
        <v>2802</v>
      </c>
      <c r="B1026" t="str">
        <f>VLOOKUP(A1026,Kickstarter!B:Q,2,0)</f>
        <v>An honest &amp; inspiring journey with cancer, discovery of self-mortality &amp; celebration of life. Winner of IdeasTap Underbelly Award 2015.</v>
      </c>
      <c r="C1026">
        <f>VLOOKUP(A1026,Kickstarter!B:Q,3,0)</f>
        <v>3000</v>
      </c>
      <c r="D1026">
        <f>VLOOKUP(A1026,Kickstarter!B:Q,4,0)</f>
        <v>3055</v>
      </c>
      <c r="E1026">
        <f>VLOOKUP(A1026,Kickstarter!B:Q,15,0)</f>
        <v>33.94</v>
      </c>
    </row>
    <row r="1027" spans="1:5" hidden="1" x14ac:dyDescent="0.2">
      <c r="A1027" t="s">
        <v>2801</v>
      </c>
      <c r="B1027" t="str">
        <f>VLOOKUP(A1027,Kickstarter!B:Q,2,0)</f>
        <v>Arise Theatre Company's production of August Strindberg's expressionist masterpiece 'A Dream Play'.</v>
      </c>
      <c r="C1027">
        <f>VLOOKUP(A1027,Kickstarter!B:Q,3,0)</f>
        <v>500</v>
      </c>
      <c r="D1027">
        <f>VLOOKUP(A1027,Kickstarter!B:Q,4,0)</f>
        <v>666</v>
      </c>
      <c r="E1027">
        <f>VLOOKUP(A1027,Kickstarter!B:Q,15,0)</f>
        <v>51.23</v>
      </c>
    </row>
    <row r="1028" spans="1:5" hidden="1" x14ac:dyDescent="0.2">
      <c r="A1028" t="s">
        <v>2800</v>
      </c>
      <c r="B1028" t="str">
        <f>VLOOKUP(A1028,Kickstarter!B:Q,2,0)</f>
        <v>Exeter University Theatre Company is bringing the award winning play by Dale Wasserman to Exeter's Northcott Theatre</v>
      </c>
      <c r="C1028">
        <f>VLOOKUP(A1028,Kickstarter!B:Q,3,0)</f>
        <v>1000</v>
      </c>
      <c r="D1028">
        <f>VLOOKUP(A1028,Kickstarter!B:Q,4,0)</f>
        <v>1330</v>
      </c>
      <c r="E1028">
        <f>VLOOKUP(A1028,Kickstarter!B:Q,15,0)</f>
        <v>42.9</v>
      </c>
    </row>
    <row r="1029" spans="1:5" hidden="1" x14ac:dyDescent="0.2">
      <c r="A1029" t="s">
        <v>2799</v>
      </c>
      <c r="B1029" t="str">
        <f>VLOOKUP(A1029,Kickstarter!B:Q,2,0)</f>
        <v>August012 make their debut at Edinburgh Fringe with their play about the absurdity of wanting to bring children into a deranged world</v>
      </c>
      <c r="C1029">
        <f>VLOOKUP(A1029,Kickstarter!B:Q,3,0)</f>
        <v>5000</v>
      </c>
      <c r="D1029">
        <f>VLOOKUP(A1029,Kickstarter!B:Q,4,0)</f>
        <v>5831.74</v>
      </c>
      <c r="E1029">
        <f>VLOOKUP(A1029,Kickstarter!B:Q,15,0)</f>
        <v>44.86</v>
      </c>
    </row>
    <row r="1030" spans="1:5" hidden="1" x14ac:dyDescent="0.2">
      <c r="A1030" t="s">
        <v>2798</v>
      </c>
      <c r="B1030" t="str">
        <f>VLOOKUP(A1030,Kickstarter!B:Q,2,0)</f>
        <v>A darkly funny new play about the supermarket industry and its impact on all of our lives by award-nominated playwright Michael Ross.</v>
      </c>
      <c r="C1030">
        <f>VLOOKUP(A1030,Kickstarter!B:Q,3,0)</f>
        <v>5000</v>
      </c>
      <c r="D1030">
        <f>VLOOKUP(A1030,Kickstarter!B:Q,4,0)</f>
        <v>5070</v>
      </c>
      <c r="E1030">
        <f>VLOOKUP(A1030,Kickstarter!B:Q,15,0)</f>
        <v>36.47</v>
      </c>
    </row>
    <row r="1031" spans="1:5" hidden="1" x14ac:dyDescent="0.2">
      <c r="A1031" t="s">
        <v>2797</v>
      </c>
      <c r="B1031" t="str">
        <f>VLOOKUP(A1031,Kickstarter!B:Q,2,0)</f>
        <v>"Labyrinth" meets "Jumanji"  in this dark adventure fantasy play from the makers of the five star fringe hit "Death Ship 666"</v>
      </c>
      <c r="C1031">
        <f>VLOOKUP(A1031,Kickstarter!B:Q,3,0)</f>
        <v>8000</v>
      </c>
      <c r="D1031">
        <f>VLOOKUP(A1031,Kickstarter!B:Q,4,0)</f>
        <v>8211.61</v>
      </c>
      <c r="E1031">
        <f>VLOOKUP(A1031,Kickstarter!B:Q,15,0)</f>
        <v>87.36</v>
      </c>
    </row>
    <row r="1032" spans="1:5" hidden="1" x14ac:dyDescent="0.2">
      <c r="A1032" t="s">
        <v>2796</v>
      </c>
      <c r="B1032" t="str">
        <f>VLOOKUP(A1032,Kickstarter!B:Q,2,0)</f>
        <v>Fishcakes is a piece of new writing for the Camden Fringe that explores a story of love, loss, and all the â€˜little things'.</v>
      </c>
      <c r="C1032">
        <f>VLOOKUP(A1032,Kickstarter!B:Q,3,0)</f>
        <v>800</v>
      </c>
      <c r="D1032">
        <f>VLOOKUP(A1032,Kickstarter!B:Q,4,0)</f>
        <v>924</v>
      </c>
      <c r="E1032">
        <f>VLOOKUP(A1032,Kickstarter!B:Q,15,0)</f>
        <v>44</v>
      </c>
    </row>
    <row r="1033" spans="1:5" hidden="1" x14ac:dyDescent="0.2">
      <c r="A1033" t="s">
        <v>2795</v>
      </c>
      <c r="B1033" t="str">
        <f>VLOOKUP(A1033,Kickstarter!B:Q,2,0)</f>
        <v>A new play about five bad bitches who fought in the Civil War disguised as men, premiering at Ars Nova's ANT Fest.</v>
      </c>
      <c r="C1033">
        <f>VLOOKUP(A1033,Kickstarter!B:Q,3,0)</f>
        <v>700</v>
      </c>
      <c r="D1033">
        <f>VLOOKUP(A1033,Kickstarter!B:Q,4,0)</f>
        <v>730</v>
      </c>
      <c r="E1033">
        <f>VLOOKUP(A1033,Kickstarter!B:Q,15,0)</f>
        <v>36.5</v>
      </c>
    </row>
    <row r="1034" spans="1:5" hidden="1" x14ac:dyDescent="0.2">
      <c r="A1034" t="s">
        <v>2794</v>
      </c>
      <c r="B1034" t="str">
        <f>VLOOKUP(A1034,Kickstarter!B:Q,2,0)</f>
        <v>Dusk Theatre have created a brand new adaptation of the hilarious BBC4 comedy "Macbeth Rebothered" originally by The Penny Dreadfuls.</v>
      </c>
      <c r="C1034">
        <f>VLOOKUP(A1034,Kickstarter!B:Q,3,0)</f>
        <v>50</v>
      </c>
      <c r="D1034">
        <f>VLOOKUP(A1034,Kickstarter!B:Q,4,0)</f>
        <v>75</v>
      </c>
      <c r="E1034">
        <f>VLOOKUP(A1034,Kickstarter!B:Q,15,0)</f>
        <v>25</v>
      </c>
    </row>
    <row r="1035" spans="1:5" hidden="1" x14ac:dyDescent="0.2">
      <c r="A1035" t="s">
        <v>2793</v>
      </c>
      <c r="B1035" t="str">
        <f>VLOOKUP(A1035,Kickstarter!B:Q,2,0)</f>
        <v>THE GOODS are Premiering the NEW Australian play DROPPED by Katy Warner @ OLD FITZ THEATRE Dec 8-20 
Its Godot with Gals n Grenades</v>
      </c>
      <c r="C1035">
        <f>VLOOKUP(A1035,Kickstarter!B:Q,3,0)</f>
        <v>10000</v>
      </c>
      <c r="D1035">
        <f>VLOOKUP(A1035,Kickstarter!B:Q,4,0)</f>
        <v>11056.75</v>
      </c>
      <c r="E1035">
        <f>VLOOKUP(A1035,Kickstarter!B:Q,15,0)</f>
        <v>151.46</v>
      </c>
    </row>
    <row r="1036" spans="1:5" hidden="1" x14ac:dyDescent="0.2">
      <c r="A1036" t="s">
        <v>2792</v>
      </c>
      <c r="B1036" t="str">
        <f>VLOOKUP(A1036,Kickstarter!B:Q,2,0)</f>
        <v>Homeless and hopeless, this prequel tells the story of a Colorado youth who leans on her friends when family leaves her behind.</v>
      </c>
      <c r="C1036">
        <f>VLOOKUP(A1036,Kickstarter!B:Q,3,0)</f>
        <v>2000</v>
      </c>
      <c r="D1036">
        <f>VLOOKUP(A1036,Kickstarter!B:Q,4,0)</f>
        <v>2152</v>
      </c>
      <c r="E1036">
        <f>VLOOKUP(A1036,Kickstarter!B:Q,15,0)</f>
        <v>89.67</v>
      </c>
    </row>
    <row r="1037" spans="1:5" hidden="1" x14ac:dyDescent="0.2">
      <c r="A1037" t="s">
        <v>2791</v>
      </c>
      <c r="B1037" t="str">
        <f>VLOOKUP(A1037,Kickstarter!B:Q,2,0)</f>
        <v>A one act play, one act cabaret focusing on various social issues to remind us that when we come together, beautiful things can happen.</v>
      </c>
      <c r="C1037">
        <f>VLOOKUP(A1037,Kickstarter!B:Q,3,0)</f>
        <v>2000</v>
      </c>
      <c r="D1037">
        <f>VLOOKUP(A1037,Kickstarter!B:Q,4,0)</f>
        <v>2050</v>
      </c>
      <c r="E1037">
        <f>VLOOKUP(A1037,Kickstarter!B:Q,15,0)</f>
        <v>73.209999999999994</v>
      </c>
    </row>
    <row r="1038" spans="1:5" hidden="1" x14ac:dyDescent="0.2">
      <c r="A1038" t="s">
        <v>2790</v>
      </c>
      <c r="B1038" t="str">
        <f>VLOOKUP(A1038,Kickstarter!B:Q,2,0)</f>
        <v>We want to perform the one act play "Old Friends" at the El Portal Theatre in North Hollywood, CA.!!  Help us to get on the stage!!</v>
      </c>
      <c r="C1038">
        <f>VLOOKUP(A1038,Kickstarter!B:Q,3,0)</f>
        <v>3000</v>
      </c>
      <c r="D1038">
        <f>VLOOKUP(A1038,Kickstarter!B:Q,4,0)</f>
        <v>3160</v>
      </c>
      <c r="E1038">
        <f>VLOOKUP(A1038,Kickstarter!B:Q,15,0)</f>
        <v>47.88</v>
      </c>
    </row>
    <row r="1039" spans="1:5" hidden="1" x14ac:dyDescent="0.2">
      <c r="A1039" t="s">
        <v>2789</v>
      </c>
      <c r="B1039" t="str">
        <f>VLOOKUP(A1039,Kickstarter!B:Q,2,0)</f>
        <v>BNT's Biggest Adventure So Far: Our 2015 full length production!</v>
      </c>
      <c r="C1039">
        <f>VLOOKUP(A1039,Kickstarter!B:Q,3,0)</f>
        <v>3000</v>
      </c>
      <c r="D1039">
        <f>VLOOKUP(A1039,Kickstarter!B:Q,4,0)</f>
        <v>3035</v>
      </c>
      <c r="E1039">
        <f>VLOOKUP(A1039,Kickstarter!B:Q,15,0)</f>
        <v>126.46</v>
      </c>
    </row>
    <row r="1040" spans="1:5" hidden="1" x14ac:dyDescent="0.2">
      <c r="A1040" t="s">
        <v>2788</v>
      </c>
      <c r="B1040" t="str">
        <f>VLOOKUP(A1040,Kickstarter!B:Q,2,0)</f>
        <v>MOVING FORWARD! WE HAVE REACHED GOAL BUT HAVE MORE TIME!! PLEASE CONSIDER PLEDGING.</v>
      </c>
      <c r="C1040">
        <f>VLOOKUP(A1040,Kickstarter!B:Q,3,0)</f>
        <v>2000</v>
      </c>
      <c r="D1040">
        <f>VLOOKUP(A1040,Kickstarter!B:Q,4,0)</f>
        <v>2050</v>
      </c>
      <c r="E1040">
        <f>VLOOKUP(A1040,Kickstarter!B:Q,15,0)</f>
        <v>102.5</v>
      </c>
    </row>
    <row r="1041" spans="1:5" hidden="1" x14ac:dyDescent="0.2">
      <c r="A1041" t="s">
        <v>2787</v>
      </c>
      <c r="B1041" t="str">
        <f>VLOOKUP(A1041,Kickstarter!B:Q,2,0)</f>
        <v>Orson Welles and Superman meet up to record a radio drama version of their "true" adventure triumphing over Fascist Martians.</v>
      </c>
      <c r="C1041">
        <f>VLOOKUP(A1041,Kickstarter!B:Q,3,0)</f>
        <v>1000</v>
      </c>
      <c r="D1041">
        <f>VLOOKUP(A1041,Kickstarter!B:Q,4,0)</f>
        <v>1197</v>
      </c>
      <c r="E1041">
        <f>VLOOKUP(A1041,Kickstarter!B:Q,15,0)</f>
        <v>31.5</v>
      </c>
    </row>
    <row r="1042" spans="1:5" hidden="1" x14ac:dyDescent="0.2">
      <c r="A1042" t="s">
        <v>2786</v>
      </c>
      <c r="B1042" t="str">
        <f>VLOOKUP(A1042,Kickstarter!B:Q,2,0)</f>
        <v>A heart-melting farce about sex, art and the lovelorn lay-abouts of London-town.</v>
      </c>
      <c r="C1042">
        <f>VLOOKUP(A1042,Kickstarter!B:Q,3,0)</f>
        <v>2500</v>
      </c>
      <c r="D1042">
        <f>VLOOKUP(A1042,Kickstarter!B:Q,4,0)</f>
        <v>2946</v>
      </c>
      <c r="E1042">
        <f>VLOOKUP(A1042,Kickstarter!B:Q,15,0)</f>
        <v>39.81</v>
      </c>
    </row>
    <row r="1043" spans="1:5" hidden="1" x14ac:dyDescent="0.2">
      <c r="A1043" t="s">
        <v>2785</v>
      </c>
      <c r="B1043" t="str">
        <f>VLOOKUP(A1043,Kickstarter!B:Q,2,0)</f>
        <v>Bare Theatre and Raleigh Little Theatre present Shakespeare's epic, set in a post-apocalyptic dystopia.</v>
      </c>
      <c r="C1043">
        <f>VLOOKUP(A1043,Kickstarter!B:Q,3,0)</f>
        <v>5000</v>
      </c>
      <c r="D1043">
        <f>VLOOKUP(A1043,Kickstarter!B:Q,4,0)</f>
        <v>5234</v>
      </c>
      <c r="E1043">
        <f>VLOOKUP(A1043,Kickstarter!B:Q,15,0)</f>
        <v>36.86</v>
      </c>
    </row>
    <row r="1044" spans="1:5" hidden="1" x14ac:dyDescent="0.2">
      <c r="A1044" t="s">
        <v>2784</v>
      </c>
      <c r="B1044" t="str">
        <f>VLOOKUP(A1044,Kickstarter!B:Q,2,0)</f>
        <v>David Sedaris' "The Santaland Diaries" starring Matt Crabtree at The Working Stage Theatre in Hollywood!</v>
      </c>
      <c r="C1044">
        <f>VLOOKUP(A1044,Kickstarter!B:Q,3,0)</f>
        <v>6000</v>
      </c>
      <c r="D1044">
        <f>VLOOKUP(A1044,Kickstarter!B:Q,4,0)</f>
        <v>7140</v>
      </c>
      <c r="E1044">
        <f>VLOOKUP(A1044,Kickstarter!B:Q,15,0)</f>
        <v>66.11</v>
      </c>
    </row>
    <row r="1045" spans="1:5" hidden="1" x14ac:dyDescent="0.2">
      <c r="A1045" t="s">
        <v>2783</v>
      </c>
      <c r="B1045" t="str">
        <f>VLOOKUP(A1045,Kickstarter!B:Q,2,0)</f>
        <v>A new, LGBTQ focused adaptation of As You Like It that puts Celia and Rosalind's romantic relationship centre stage for the first time.</v>
      </c>
      <c r="C1045">
        <f>VLOOKUP(A1045,Kickstarter!B:Q,3,0)</f>
        <v>1000</v>
      </c>
      <c r="D1045">
        <f>VLOOKUP(A1045,Kickstarter!B:Q,4,0)</f>
        <v>1145</v>
      </c>
      <c r="E1045">
        <f>VLOOKUP(A1045,Kickstarter!B:Q,15,0)</f>
        <v>18.77</v>
      </c>
    </row>
    <row r="1046" spans="1:5" hidden="1" x14ac:dyDescent="0.2">
      <c r="A1046" t="s">
        <v>2782</v>
      </c>
      <c r="B1046" t="str">
        <f>VLOOKUP(A1046,Kickstarter!B:Q,2,0)</f>
        <v>The premiere theatre troupe in SE Michigan offering acting opportunities for the 50+ actor.</v>
      </c>
      <c r="C1046">
        <f>VLOOKUP(A1046,Kickstarter!B:Q,3,0)</f>
        <v>1000</v>
      </c>
      <c r="D1046">
        <f>VLOOKUP(A1046,Kickstarter!B:Q,4,0)</f>
        <v>1200</v>
      </c>
      <c r="E1046">
        <f>VLOOKUP(A1046,Kickstarter!B:Q,15,0)</f>
        <v>66.67</v>
      </c>
    </row>
    <row r="1047" spans="1:5" hidden="1" x14ac:dyDescent="0.2">
      <c r="A1047" t="s">
        <v>2781</v>
      </c>
      <c r="B1047" t="str">
        <f>VLOOKUP(A1047,Kickstarter!B:Q,2,0)</f>
        <v>STRIKE, DANCE AND RISE with us at the University of Utah to end violence against women and girls!</v>
      </c>
      <c r="C1047">
        <f>VLOOKUP(A1047,Kickstarter!B:Q,3,0)</f>
        <v>1250</v>
      </c>
      <c r="D1047">
        <f>VLOOKUP(A1047,Kickstarter!B:Q,4,0)</f>
        <v>1316</v>
      </c>
      <c r="E1047">
        <f>VLOOKUP(A1047,Kickstarter!B:Q,15,0)</f>
        <v>47</v>
      </c>
    </row>
    <row r="1048" spans="1:5" hidden="1" x14ac:dyDescent="0.2">
      <c r="A1048" t="s">
        <v>1304</v>
      </c>
      <c r="B1048" t="str">
        <f>VLOOKUP(A1048,Kickstarter!B:Q,2,0)</f>
        <v>Groundbreaking queer theatre.</v>
      </c>
      <c r="C1048">
        <f>VLOOKUP(A1048,Kickstarter!B:Q,3,0)</f>
        <v>3500</v>
      </c>
      <c r="D1048">
        <f>VLOOKUP(A1048,Kickstarter!B:Q,4,0)</f>
        <v>4559.13</v>
      </c>
      <c r="E1048">
        <f>VLOOKUP(A1048,Kickstarter!B:Q,15,0)</f>
        <v>42.21</v>
      </c>
    </row>
    <row r="1049" spans="1:5" hidden="1" x14ac:dyDescent="0.2">
      <c r="A1049" t="s">
        <v>1303</v>
      </c>
      <c r="B1049" t="str">
        <f>VLOOKUP(A1049,Kickstarter!B:Q,2,0)</f>
        <v>Boys of a Certain Age is a unique and special show that we're trying to remount in New York City in 2017.</v>
      </c>
      <c r="C1049">
        <f>VLOOKUP(A1049,Kickstarter!B:Q,3,0)</f>
        <v>2500</v>
      </c>
      <c r="D1049">
        <f>VLOOKUP(A1049,Kickstarter!B:Q,4,0)</f>
        <v>2500</v>
      </c>
      <c r="E1049">
        <f>VLOOKUP(A1049,Kickstarter!B:Q,15,0)</f>
        <v>50</v>
      </c>
    </row>
    <row r="1050" spans="1:5" hidden="1" x14ac:dyDescent="0.2">
      <c r="A1050" t="s">
        <v>1302</v>
      </c>
      <c r="B1050" t="str">
        <f>VLOOKUP(A1050,Kickstarter!B:Q,2,0)</f>
        <v>The Attic Theater Company presents John Patrick Shanley's THE DREAMER EXAMINES HIS PILLOW, the first official revival since 1986</v>
      </c>
      <c r="C1050">
        <f>VLOOKUP(A1050,Kickstarter!B:Q,3,0)</f>
        <v>2000</v>
      </c>
      <c r="D1050">
        <f>VLOOKUP(A1050,Kickstarter!B:Q,4,0)</f>
        <v>2055</v>
      </c>
      <c r="E1050">
        <f>VLOOKUP(A1050,Kickstarter!B:Q,15,0)</f>
        <v>70.86</v>
      </c>
    </row>
    <row r="1051" spans="1:5" hidden="1" x14ac:dyDescent="0.2">
      <c r="A1051" t="s">
        <v>1301</v>
      </c>
      <c r="B1051" t="str">
        <f>VLOOKUP(A1051,Kickstarter!B:Q,2,0)</f>
        <v>What would you do with the time ticking and the pressure building to make a choice?! Find out what happens in this hilarious new play!!</v>
      </c>
      <c r="C1051">
        <f>VLOOKUP(A1051,Kickstarter!B:Q,3,0)</f>
        <v>3000</v>
      </c>
      <c r="D1051">
        <f>VLOOKUP(A1051,Kickstarter!B:Q,4,0)</f>
        <v>4050</v>
      </c>
      <c r="E1051">
        <f>VLOOKUP(A1051,Kickstarter!B:Q,15,0)</f>
        <v>168.75</v>
      </c>
    </row>
    <row r="1052" spans="1:5" hidden="1" x14ac:dyDescent="0.2">
      <c r="A1052" t="s">
        <v>1300</v>
      </c>
      <c r="B1052" t="str">
        <f>VLOOKUP(A1052,Kickstarter!B:Q,2,0)</f>
        <v>A new work inspired by the classic novel and created by Dallas teens under the direction of professional artists.</v>
      </c>
      <c r="C1052">
        <f>VLOOKUP(A1052,Kickstarter!B:Q,3,0)</f>
        <v>3500</v>
      </c>
      <c r="D1052">
        <f>VLOOKUP(A1052,Kickstarter!B:Q,4,0)</f>
        <v>4340</v>
      </c>
      <c r="E1052">
        <f>VLOOKUP(A1052,Kickstarter!B:Q,15,0)</f>
        <v>135.63</v>
      </c>
    </row>
    <row r="1053" spans="1:5" hidden="1" x14ac:dyDescent="0.2">
      <c r="A1053" t="s">
        <v>1299</v>
      </c>
      <c r="B1053" t="str">
        <f>VLOOKUP(A1053,Kickstarter!B:Q,2,0)</f>
        <v>A play that raises awareness for mental health and explores the psychological effects childhood abuse can have on an adult.</v>
      </c>
      <c r="C1053">
        <f>VLOOKUP(A1053,Kickstarter!B:Q,3,0)</f>
        <v>2000</v>
      </c>
      <c r="D1053">
        <f>VLOOKUP(A1053,Kickstarter!B:Q,4,0)</f>
        <v>2093</v>
      </c>
      <c r="E1053">
        <f>VLOOKUP(A1053,Kickstarter!B:Q,15,0)</f>
        <v>63.42</v>
      </c>
    </row>
    <row r="1054" spans="1:5" hidden="1" x14ac:dyDescent="0.2">
      <c r="A1054" t="s">
        <v>1298</v>
      </c>
      <c r="B1054" t="str">
        <f>VLOOKUP(A1054,Kickstarter!B:Q,2,0)</f>
        <v>We will bring you the world of Tennessee Williams right to the front door of your home, school, church, theatre and community.</v>
      </c>
      <c r="C1054">
        <f>VLOOKUP(A1054,Kickstarter!B:Q,3,0)</f>
        <v>20000</v>
      </c>
      <c r="D1054">
        <f>VLOOKUP(A1054,Kickstarter!B:Q,4,0)</f>
        <v>21905</v>
      </c>
      <c r="E1054">
        <f>VLOOKUP(A1054,Kickstarter!B:Q,15,0)</f>
        <v>92.04</v>
      </c>
    </row>
    <row r="1055" spans="1:5" hidden="1" x14ac:dyDescent="0.2">
      <c r="A1055" t="s">
        <v>1297</v>
      </c>
      <c r="B1055" t="str">
        <f>VLOOKUP(A1055,Kickstarter!B:Q,2,0)</f>
        <v>Creating outstanding performance experiences with young actors from all economic backgrounds. Making great theatre accessible to all!</v>
      </c>
      <c r="C1055">
        <f>VLOOKUP(A1055,Kickstarter!B:Q,3,0)</f>
        <v>850</v>
      </c>
      <c r="D1055">
        <f>VLOOKUP(A1055,Kickstarter!B:Q,4,0)</f>
        <v>1200</v>
      </c>
      <c r="E1055">
        <f>VLOOKUP(A1055,Kickstarter!B:Q,15,0)</f>
        <v>52.17</v>
      </c>
    </row>
    <row r="1056" spans="1:5" hidden="1" x14ac:dyDescent="0.2">
      <c r="A1056" t="s">
        <v>1296</v>
      </c>
      <c r="B1056" t="str">
        <f>VLOOKUP(A1056,Kickstarter!B:Q,2,0)</f>
        <v>We had everything sorted for the Fringe, but now our accommodation and Edinburgh angel have fallen through. We're needing vital help.</v>
      </c>
      <c r="C1056">
        <f>VLOOKUP(A1056,Kickstarter!B:Q,3,0)</f>
        <v>2500</v>
      </c>
      <c r="D1056">
        <f>VLOOKUP(A1056,Kickstarter!B:Q,4,0)</f>
        <v>2549</v>
      </c>
      <c r="E1056">
        <f>VLOOKUP(A1056,Kickstarter!B:Q,15,0)</f>
        <v>39.83</v>
      </c>
    </row>
    <row r="1057" spans="1:5" hidden="1" x14ac:dyDescent="0.2">
      <c r="A1057" t="s">
        <v>1295</v>
      </c>
      <c r="B1057" t="str">
        <f>VLOOKUP(A1057,Kickstarter!B:Q,2,0)</f>
        <v>We have an award-winning Danish play, now we just need a bathroom set to perform it in. Spend a penny to help us build the set!</v>
      </c>
      <c r="C1057">
        <f>VLOOKUP(A1057,Kickstarter!B:Q,3,0)</f>
        <v>500</v>
      </c>
      <c r="D1057">
        <f>VLOOKUP(A1057,Kickstarter!B:Q,4,0)</f>
        <v>610</v>
      </c>
      <c r="E1057">
        <f>VLOOKUP(A1057,Kickstarter!B:Q,15,0)</f>
        <v>27.73</v>
      </c>
    </row>
    <row r="1058" spans="1:5" hidden="1" x14ac:dyDescent="0.2">
      <c r="A1058" t="s">
        <v>1294</v>
      </c>
      <c r="B1058" t="str">
        <f>VLOOKUP(A1058,Kickstarter!B:Q,2,0)</f>
        <v>Invest in the world premiere of WORSE THAN TIGERS at ACT, and in the future of Seattle's newest, female-led theatre company: RED STAGE.</v>
      </c>
      <c r="C1058">
        <f>VLOOKUP(A1058,Kickstarter!B:Q,3,0)</f>
        <v>15000</v>
      </c>
      <c r="D1058">
        <f>VLOOKUP(A1058,Kickstarter!B:Q,4,0)</f>
        <v>15335</v>
      </c>
      <c r="E1058">
        <f>VLOOKUP(A1058,Kickstarter!B:Q,15,0)</f>
        <v>127.79</v>
      </c>
    </row>
    <row r="1059" spans="1:5" hidden="1" x14ac:dyDescent="0.2">
      <c r="A1059" t="s">
        <v>1293</v>
      </c>
      <c r="B1059" t="str">
        <f>VLOOKUP(A1059,Kickstarter!B:Q,2,0)</f>
        <v>Empty Deck presents the most exciting unknown contemporary Scandinavian plays in co-production with The Other Room Theatre, Cardiff.</v>
      </c>
      <c r="C1059">
        <f>VLOOKUP(A1059,Kickstarter!B:Q,3,0)</f>
        <v>1700</v>
      </c>
      <c r="D1059">
        <f>VLOOKUP(A1059,Kickstarter!B:Q,4,0)</f>
        <v>1870</v>
      </c>
      <c r="E1059">
        <f>VLOOKUP(A1059,Kickstarter!B:Q,15,0)</f>
        <v>35.96</v>
      </c>
    </row>
    <row r="1060" spans="1:5" hidden="1" x14ac:dyDescent="0.2">
      <c r="A1060" t="s">
        <v>1292</v>
      </c>
      <c r="B1060" t="str">
        <f>VLOOKUP(A1060,Kickstarter!B:Q,2,0)</f>
        <v>Perception. Impulse. Love. The Enso Theatre Ensemble presents Jane Austen's "Pride &amp; Prejudice" like you've never seen it before.</v>
      </c>
      <c r="C1060">
        <f>VLOOKUP(A1060,Kickstarter!B:Q,3,0)</f>
        <v>3000</v>
      </c>
      <c r="D1060">
        <f>VLOOKUP(A1060,Kickstarter!B:Q,4,0)</f>
        <v>4371</v>
      </c>
      <c r="E1060">
        <f>VLOOKUP(A1060,Kickstarter!B:Q,15,0)</f>
        <v>104.07</v>
      </c>
    </row>
    <row r="1061" spans="1:5" hidden="1" x14ac:dyDescent="0.2">
      <c r="A1061" t="s">
        <v>1291</v>
      </c>
      <c r="B1061" t="str">
        <f>VLOOKUP(A1061,Kickstarter!B:Q,2,0)</f>
        <v>Sometimes your Heart has to STOP for your Life to START.</v>
      </c>
      <c r="C1061">
        <f>VLOOKUP(A1061,Kickstarter!B:Q,3,0)</f>
        <v>3500</v>
      </c>
      <c r="D1061">
        <f>VLOOKUP(A1061,Kickstarter!B:Q,4,0)</f>
        <v>3800</v>
      </c>
      <c r="E1061">
        <f>VLOOKUP(A1061,Kickstarter!B:Q,15,0)</f>
        <v>44.19</v>
      </c>
    </row>
    <row r="1062" spans="1:5" hidden="1" x14ac:dyDescent="0.2">
      <c r="A1062" t="s">
        <v>1290</v>
      </c>
      <c r="B1062" t="str">
        <f>VLOOKUP(A1062,Kickstarter!B:Q,2,0)</f>
        <v>A chilling original Edwardian Comedy of errors and foolishness made for the Patrick Henry College stage.</v>
      </c>
      <c r="C1062">
        <f>VLOOKUP(A1062,Kickstarter!B:Q,3,0)</f>
        <v>1500</v>
      </c>
      <c r="D1062">
        <f>VLOOKUP(A1062,Kickstarter!B:Q,4,0)</f>
        <v>1876</v>
      </c>
      <c r="E1062">
        <f>VLOOKUP(A1062,Kickstarter!B:Q,15,0)</f>
        <v>36.08</v>
      </c>
    </row>
    <row r="1063" spans="1:5" hidden="1" x14ac:dyDescent="0.2">
      <c r="A1063" t="s">
        <v>1289</v>
      </c>
      <c r="B1063" t="str">
        <f>VLOOKUP(A1063,Kickstarter!B:Q,2,0)</f>
        <v>EggSalad presents an unflinching new work mapping the mental landscape of addiction and recovery. Premiering in NY Aug 26-27 &amp; Sept 2!</v>
      </c>
      <c r="C1063">
        <f>VLOOKUP(A1063,Kickstarter!B:Q,3,0)</f>
        <v>4000</v>
      </c>
      <c r="D1063">
        <f>VLOOKUP(A1063,Kickstarter!B:Q,4,0)</f>
        <v>4018</v>
      </c>
      <c r="E1063">
        <f>VLOOKUP(A1063,Kickstarter!B:Q,15,0)</f>
        <v>65.87</v>
      </c>
    </row>
    <row r="1064" spans="1:5" hidden="1" x14ac:dyDescent="0.2">
      <c r="A1064" t="s">
        <v>1288</v>
      </c>
      <c r="B1064" t="str">
        <f>VLOOKUP(A1064,Kickstarter!B:Q,2,0)</f>
        <v>PantoSoc are taking Sweeney Todd to the Fringe!
We will be performing in Edinburgh for two weeks, and we need your help to get there!</v>
      </c>
      <c r="C1064">
        <f>VLOOKUP(A1064,Kickstarter!B:Q,3,0)</f>
        <v>250</v>
      </c>
      <c r="D1064">
        <f>VLOOKUP(A1064,Kickstarter!B:Q,4,0)</f>
        <v>605</v>
      </c>
      <c r="E1064">
        <f>VLOOKUP(A1064,Kickstarter!B:Q,15,0)</f>
        <v>24.2</v>
      </c>
    </row>
    <row r="1065" spans="1:5" hidden="1" x14ac:dyDescent="0.2">
      <c r="A1065" t="s">
        <v>1287</v>
      </c>
      <c r="B1065" t="str">
        <f>VLOOKUP(A1065,Kickstarter!B:Q,2,0)</f>
        <v>A touring production of FRED's modern adaptation of the classic Victorian comic novel, reaching out to new audiences.</v>
      </c>
      <c r="C1065">
        <f>VLOOKUP(A1065,Kickstarter!B:Q,3,0)</f>
        <v>1500</v>
      </c>
      <c r="D1065">
        <f>VLOOKUP(A1065,Kickstarter!B:Q,4,0)</f>
        <v>1625</v>
      </c>
      <c r="E1065">
        <f>VLOOKUP(A1065,Kickstarter!B:Q,15,0)</f>
        <v>81.25</v>
      </c>
    </row>
    <row r="1066" spans="1:5" hidden="1" x14ac:dyDescent="0.2">
      <c r="A1066" t="s">
        <v>1286</v>
      </c>
      <c r="B1066" t="str">
        <f>VLOOKUP(A1066,Kickstarter!B:Q,2,0)</f>
        <v>The world premiere of hysterically funny and heartbreaking story about family, unconditional love and facing the unfaceable</v>
      </c>
      <c r="C1066">
        <f>VLOOKUP(A1066,Kickstarter!B:Q,3,0)</f>
        <v>2000</v>
      </c>
      <c r="D1066">
        <f>VLOOKUP(A1066,Kickstarter!B:Q,4,0)</f>
        <v>2033</v>
      </c>
      <c r="E1066">
        <f>VLOOKUP(A1066,Kickstarter!B:Q,15,0)</f>
        <v>32.270000000000003</v>
      </c>
    </row>
    <row r="1067" spans="1:5" hidden="1" x14ac:dyDescent="0.2">
      <c r="A1067" t="s">
        <v>1285</v>
      </c>
      <c r="B1067" t="str">
        <f>VLOOKUP(A1067,Kickstarter!B:Q,2,0)</f>
        <v>â€œFree Jujube Brownâ€ by Psalmayene 24 is coming home to NYC and we need YOUR support of this moving and inspiring piece</v>
      </c>
      <c r="C1067">
        <f>VLOOKUP(A1067,Kickstarter!B:Q,3,0)</f>
        <v>2000</v>
      </c>
      <c r="D1067">
        <f>VLOOKUP(A1067,Kickstarter!B:Q,4,0)</f>
        <v>2020</v>
      </c>
      <c r="E1067">
        <f>VLOOKUP(A1067,Kickstarter!B:Q,15,0)</f>
        <v>65.16</v>
      </c>
    </row>
  </sheetData>
  <autoFilter ref="A1:F1067" xr:uid="{C18E8F2B-538F-1443-9DEE-204FAEBA6EF6}">
    <filterColumn colId="0">
      <colorFilter dxfId="4"/>
    </filterColumn>
  </autoFilter>
  <conditionalFormatting sqref="E1">
    <cfRule type="colorScale" priority="11">
      <colorScale>
        <cfvo type="min"/>
        <cfvo type="max"/>
        <color rgb="FFFF0000"/>
        <color theme="4"/>
      </colorScale>
    </cfRule>
  </conditionalFormatting>
  <conditionalFormatting sqref="E1">
    <cfRule type="colorScale" priority="12">
      <colorScale>
        <cfvo type="min"/>
        <cfvo type="num" val="90"/>
        <color rgb="FFF8696B"/>
        <color rgb="FF5A8AC6"/>
      </colorScale>
    </cfRule>
    <cfRule type="colorScale" priority="1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9821C-3C8F-844C-BE94-3143BDCC4840}">
  <dimension ref="A1:T413"/>
  <sheetViews>
    <sheetView workbookViewId="0">
      <selection activeCell="P45" sqref="P45"/>
    </sheetView>
  </sheetViews>
  <sheetFormatPr baseColWidth="10" defaultRowHeight="15" x14ac:dyDescent="0.2"/>
  <sheetData>
    <row r="1" spans="1:20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8380</v>
      </c>
      <c r="R1" t="s">
        <v>8363</v>
      </c>
      <c r="S1" t="s">
        <v>8364</v>
      </c>
      <c r="T1" t="s">
        <v>8365</v>
      </c>
    </row>
    <row r="2" spans="1:20" x14ac:dyDescent="0.2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>
        <v>42646.092812499999</v>
      </c>
      <c r="T2">
        <v>42675.207638888889</v>
      </c>
    </row>
    <row r="3" spans="1:20" x14ac:dyDescent="0.2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>
        <v>42430.040798611109</v>
      </c>
      <c r="T3">
        <v>42449.999131944445</v>
      </c>
    </row>
    <row r="4" spans="1:20" x14ac:dyDescent="0.2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>
        <v>42238.13282407407</v>
      </c>
      <c r="T4">
        <v>42268.13282407407</v>
      </c>
    </row>
    <row r="5" spans="1:20" x14ac:dyDescent="0.2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>
        <v>41850.400937500002</v>
      </c>
      <c r="T5">
        <v>41895.400937500002</v>
      </c>
    </row>
    <row r="6" spans="1:20" x14ac:dyDescent="0.2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>
        <v>42753.205625000002</v>
      </c>
      <c r="T6">
        <v>42783.670138888891</v>
      </c>
    </row>
    <row r="7" spans="1:20" x14ac:dyDescent="0.2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>
        <v>42155.920219907406</v>
      </c>
      <c r="T7">
        <v>42176.888888888891</v>
      </c>
    </row>
    <row r="8" spans="1:20" x14ac:dyDescent="0.2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>
        <v>42157.591064814813</v>
      </c>
      <c r="T8">
        <v>42179.083333333328</v>
      </c>
    </row>
    <row r="9" spans="1:20" x14ac:dyDescent="0.2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>
        <v>42676.065150462964</v>
      </c>
      <c r="T9">
        <v>42721.290972222225</v>
      </c>
    </row>
    <row r="10" spans="1:20" x14ac:dyDescent="0.2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>
        <v>42473.007037037038</v>
      </c>
      <c r="T10">
        <v>42503.007037037038</v>
      </c>
    </row>
    <row r="11" spans="1:20" x14ac:dyDescent="0.2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>
        <v>42282.768414351856</v>
      </c>
      <c r="T11">
        <v>42312.810081018513</v>
      </c>
    </row>
    <row r="12" spans="1:20" x14ac:dyDescent="0.2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>
        <v>42473.794710648144</v>
      </c>
      <c r="T12">
        <v>42503.794710648144</v>
      </c>
    </row>
    <row r="13" spans="1:20" x14ac:dyDescent="0.2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>
        <v>42712.23474537037</v>
      </c>
      <c r="T13">
        <v>42735.707638888889</v>
      </c>
    </row>
    <row r="14" spans="1:20" x14ac:dyDescent="0.2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>
        <v>42561.154664351852</v>
      </c>
      <c r="T14">
        <v>42592.166666666672</v>
      </c>
    </row>
    <row r="15" spans="1:20" x14ac:dyDescent="0.2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>
        <v>42709.134780092587</v>
      </c>
      <c r="T15">
        <v>42739.134780092587</v>
      </c>
    </row>
    <row r="16" spans="1:20" x14ac:dyDescent="0.2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>
        <v>42086.614942129629</v>
      </c>
      <c r="T16">
        <v>42117.290972222225</v>
      </c>
    </row>
    <row r="17" spans="1:20" x14ac:dyDescent="0.2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>
        <v>42064.652673611112</v>
      </c>
      <c r="T17">
        <v>42101.291666666672</v>
      </c>
    </row>
    <row r="18" spans="1:20" x14ac:dyDescent="0.2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>
        <v>42292.701053240744</v>
      </c>
      <c r="T18">
        <v>42322.742719907401</v>
      </c>
    </row>
    <row r="19" spans="1:20" x14ac:dyDescent="0.2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>
        <v>42461.747199074074</v>
      </c>
      <c r="T19">
        <v>42491.747199074074</v>
      </c>
    </row>
    <row r="20" spans="1:20" x14ac:dyDescent="0.2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>
        <v>42169.814340277779</v>
      </c>
      <c r="T20">
        <v>42199.814340277779</v>
      </c>
    </row>
    <row r="21" spans="1:20" x14ac:dyDescent="0.2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>
        <v>42483.675208333334</v>
      </c>
      <c r="T21">
        <v>42522.789583333331</v>
      </c>
    </row>
    <row r="22" spans="1:20" x14ac:dyDescent="0.2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>
        <v>42195.749745370369</v>
      </c>
      <c r="T22">
        <v>42206.125</v>
      </c>
    </row>
    <row r="23" spans="1:20" x14ac:dyDescent="0.2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>
        <v>42675.057997685188</v>
      </c>
      <c r="T23">
        <v>42705.099664351852</v>
      </c>
    </row>
    <row r="24" spans="1:20" x14ac:dyDescent="0.2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>
        <v>42018.94159722222</v>
      </c>
      <c r="T24">
        <v>42047.291666666672</v>
      </c>
    </row>
    <row r="25" spans="1:20" x14ac:dyDescent="0.2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>
        <v>42026.924976851849</v>
      </c>
      <c r="T25">
        <v>42052.207638888889</v>
      </c>
    </row>
    <row r="26" spans="1:20" x14ac:dyDescent="0.2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>
        <v>41920.787534722222</v>
      </c>
      <c r="T26">
        <v>41941.787534722222</v>
      </c>
    </row>
    <row r="27" spans="1:20" x14ac:dyDescent="0.2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>
        <v>42558.189432870371</v>
      </c>
      <c r="T27">
        <v>42587.875</v>
      </c>
    </row>
    <row r="28" spans="1:20" x14ac:dyDescent="0.2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>
        <v>41808.198518518519</v>
      </c>
      <c r="T28">
        <v>41838.198518518519</v>
      </c>
    </row>
    <row r="29" spans="1:20" x14ac:dyDescent="0.2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>
        <v>42550.701886574068</v>
      </c>
      <c r="T29">
        <v>42580.701886574068</v>
      </c>
    </row>
    <row r="30" spans="1:20" x14ac:dyDescent="0.2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>
        <v>42056.013124999998</v>
      </c>
      <c r="T30">
        <v>42075.166666666672</v>
      </c>
    </row>
    <row r="31" spans="1:20" x14ac:dyDescent="0.2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>
        <v>42016.938692129625</v>
      </c>
      <c r="T31">
        <v>42046.938692129625</v>
      </c>
    </row>
    <row r="32" spans="1:20" x14ac:dyDescent="0.2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>
        <v>42591.899988425925</v>
      </c>
      <c r="T32">
        <v>42622.166666666672</v>
      </c>
    </row>
    <row r="33" spans="1:20" x14ac:dyDescent="0.2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>
        <v>42183.231006944443</v>
      </c>
      <c r="T33">
        <v>42228.231006944443</v>
      </c>
    </row>
    <row r="34" spans="1:20" x14ac:dyDescent="0.2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>
        <v>41780.525937500002</v>
      </c>
      <c r="T34">
        <v>41796.958333333336</v>
      </c>
    </row>
    <row r="35" spans="1:20" x14ac:dyDescent="0.2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>
        <v>42158.065694444449</v>
      </c>
      <c r="T35">
        <v>42201</v>
      </c>
    </row>
    <row r="36" spans="1:20" x14ac:dyDescent="0.2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>
        <v>42154.873124999998</v>
      </c>
      <c r="T36">
        <v>42184.873124999998</v>
      </c>
    </row>
    <row r="37" spans="1:20" x14ac:dyDescent="0.2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>
        <v>42208.84646990741</v>
      </c>
      <c r="T37">
        <v>42238.84646990741</v>
      </c>
    </row>
    <row r="38" spans="1:20" x14ac:dyDescent="0.2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>
        <v>42451.496817129635</v>
      </c>
      <c r="T38">
        <v>42459.610416666663</v>
      </c>
    </row>
    <row r="39" spans="1:20" x14ac:dyDescent="0.2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>
        <v>41759.13962962963</v>
      </c>
      <c r="T39">
        <v>41791.165972222225</v>
      </c>
    </row>
    <row r="40" spans="1:20" x14ac:dyDescent="0.2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>
        <v>42693.742604166662</v>
      </c>
      <c r="T40">
        <v>42718.742604166662</v>
      </c>
    </row>
    <row r="41" spans="1:20" x14ac:dyDescent="0.2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>
        <v>42250.598217592589</v>
      </c>
      <c r="T41">
        <v>42270.598217592589</v>
      </c>
    </row>
    <row r="42" spans="1:20" x14ac:dyDescent="0.2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>
        <v>42060.683935185181</v>
      </c>
      <c r="T42">
        <v>42090.642268518524</v>
      </c>
    </row>
    <row r="43" spans="1:20" x14ac:dyDescent="0.2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>
        <v>42136.270787037036</v>
      </c>
      <c r="T43">
        <v>42168.071527777778</v>
      </c>
    </row>
    <row r="44" spans="1:20" x14ac:dyDescent="0.2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>
        <v>42171.034861111111</v>
      </c>
      <c r="T44">
        <v>42195.291666666672</v>
      </c>
    </row>
    <row r="45" spans="1:20" x14ac:dyDescent="0.2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>
        <v>42494.683634259258</v>
      </c>
      <c r="T45">
        <v>42524.6875</v>
      </c>
    </row>
    <row r="46" spans="1:20" x14ac:dyDescent="0.2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>
        <v>41758.839675925927</v>
      </c>
      <c r="T46">
        <v>41771.165972222225</v>
      </c>
    </row>
    <row r="47" spans="1:20" x14ac:dyDescent="0.2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>
        <v>42171.824884259258</v>
      </c>
      <c r="T47">
        <v>42201.824884259258</v>
      </c>
    </row>
    <row r="48" spans="1:20" x14ac:dyDescent="0.2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>
        <v>42268.127696759257</v>
      </c>
      <c r="T48">
        <v>42288.083333333328</v>
      </c>
    </row>
    <row r="49" spans="1:20" x14ac:dyDescent="0.2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>
        <v>42746.261782407411</v>
      </c>
      <c r="T49">
        <v>42784.207638888889</v>
      </c>
    </row>
    <row r="50" spans="1:20" x14ac:dyDescent="0.2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>
        <v>41842.607592592591</v>
      </c>
      <c r="T50">
        <v>41864.916666666664</v>
      </c>
    </row>
    <row r="51" spans="1:20" x14ac:dyDescent="0.2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>
        <v>41853.240208333329</v>
      </c>
      <c r="T51">
        <v>41876.207638888889</v>
      </c>
    </row>
    <row r="52" spans="1:20" x14ac:dyDescent="0.2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>
        <v>42061.212488425925</v>
      </c>
      <c r="T52">
        <v>42089.166666666672</v>
      </c>
    </row>
    <row r="53" spans="1:20" x14ac:dyDescent="0.2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>
        <v>42036.24428240741</v>
      </c>
      <c r="T53">
        <v>42064.290972222225</v>
      </c>
    </row>
    <row r="54" spans="1:20" x14ac:dyDescent="0.2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>
        <v>42157.470185185186</v>
      </c>
      <c r="T54">
        <v>42187.470185185186</v>
      </c>
    </row>
    <row r="55" spans="1:20" x14ac:dyDescent="0.2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>
        <v>41827.909942129627</v>
      </c>
      <c r="T55">
        <v>41857.897222222222</v>
      </c>
    </row>
    <row r="56" spans="1:20" x14ac:dyDescent="0.2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>
        <v>42162.729548611111</v>
      </c>
      <c r="T56">
        <v>42192.729548611111</v>
      </c>
    </row>
    <row r="57" spans="1:20" x14ac:dyDescent="0.2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>
        <v>42233.738564814819</v>
      </c>
      <c r="T57">
        <v>42263.738564814819</v>
      </c>
    </row>
    <row r="58" spans="1:20" x14ac:dyDescent="0.2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>
        <v>42042.197824074072</v>
      </c>
      <c r="T58">
        <v>42072.156157407408</v>
      </c>
    </row>
    <row r="59" spans="1:20" x14ac:dyDescent="0.2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>
        <v>42585.523842592593</v>
      </c>
      <c r="T59">
        <v>42599.165972222225</v>
      </c>
    </row>
    <row r="60" spans="1:20" x14ac:dyDescent="0.2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>
        <v>41808.669571759259</v>
      </c>
      <c r="T60">
        <v>41838.669571759259</v>
      </c>
    </row>
    <row r="61" spans="1:20" x14ac:dyDescent="0.2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>
        <v>41852.658310185187</v>
      </c>
      <c r="T61">
        <v>41882.658310185187</v>
      </c>
    </row>
    <row r="62" spans="1:20" x14ac:dyDescent="0.2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>
        <v>42694.110185185185</v>
      </c>
      <c r="T62">
        <v>42709.041666666672</v>
      </c>
    </row>
    <row r="63" spans="1:20" x14ac:dyDescent="0.2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>
        <v>42341.818379629629</v>
      </c>
      <c r="T63">
        <v>42370.166666666672</v>
      </c>
    </row>
    <row r="64" spans="1:20" x14ac:dyDescent="0.2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>
        <v>41880.061006944445</v>
      </c>
      <c r="T64">
        <v>41908.065972222219</v>
      </c>
    </row>
    <row r="65" spans="1:20" x14ac:dyDescent="0.2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>
        <v>41941.683865740742</v>
      </c>
      <c r="T65">
        <v>41970.125</v>
      </c>
    </row>
    <row r="66" spans="1:20" x14ac:dyDescent="0.2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>
        <v>42026.88118055556</v>
      </c>
      <c r="T66">
        <v>42086.093055555553</v>
      </c>
    </row>
    <row r="67" spans="1:20" x14ac:dyDescent="0.2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>
        <v>41922.640590277777</v>
      </c>
      <c r="T67">
        <v>41932.249305555553</v>
      </c>
    </row>
    <row r="68" spans="1:20" x14ac:dyDescent="0.2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>
        <v>41993.824340277773</v>
      </c>
      <c r="T68">
        <v>42010.25</v>
      </c>
    </row>
    <row r="69" spans="1:20" x14ac:dyDescent="0.2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>
        <v>42219.915856481486</v>
      </c>
      <c r="T69">
        <v>42240.083333333328</v>
      </c>
    </row>
    <row r="70" spans="1:20" x14ac:dyDescent="0.2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>
        <v>41909.969386574077</v>
      </c>
      <c r="T70">
        <v>41950.011053240742</v>
      </c>
    </row>
    <row r="71" spans="1:20" x14ac:dyDescent="0.2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>
        <v>41891.665324074071</v>
      </c>
      <c r="T71">
        <v>41913.166666666664</v>
      </c>
    </row>
    <row r="72" spans="1:20" x14ac:dyDescent="0.2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>
        <v>41226.017361111109</v>
      </c>
      <c r="T72">
        <v>41250.083333333336</v>
      </c>
    </row>
    <row r="73" spans="1:20" x14ac:dyDescent="0.2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>
        <v>40478.263923611114</v>
      </c>
      <c r="T73">
        <v>40568.166666666664</v>
      </c>
    </row>
    <row r="74" spans="1:20" x14ac:dyDescent="0.2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>
        <v>41862.83997685185</v>
      </c>
      <c r="T74">
        <v>41892.83997685185</v>
      </c>
    </row>
    <row r="75" spans="1:20" x14ac:dyDescent="0.2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>
        <v>40633.154363425929</v>
      </c>
      <c r="T75">
        <v>40664.207638888889</v>
      </c>
    </row>
    <row r="76" spans="1:20" x14ac:dyDescent="0.2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>
        <v>40970.875671296293</v>
      </c>
      <c r="T76">
        <v>41000.834004629629</v>
      </c>
    </row>
    <row r="77" spans="1:20" x14ac:dyDescent="0.2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>
        <v>41026.953055555554</v>
      </c>
      <c r="T77">
        <v>41061.953055555554</v>
      </c>
    </row>
    <row r="78" spans="1:20" x14ac:dyDescent="0.2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>
        <v>41829.788252314815</v>
      </c>
      <c r="T78">
        <v>41839.208333333336</v>
      </c>
    </row>
    <row r="79" spans="1:20" x14ac:dyDescent="0.2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>
        <v>41447.839722222219</v>
      </c>
      <c r="T79">
        <v>41477.839722222219</v>
      </c>
    </row>
    <row r="80" spans="1:20" x14ac:dyDescent="0.2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>
        <v>40884.066678240742</v>
      </c>
      <c r="T80">
        <v>40926.958333333336</v>
      </c>
    </row>
    <row r="81" spans="1:20" x14ac:dyDescent="0.2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>
        <v>41841.26489583333</v>
      </c>
      <c r="T81">
        <v>41864.207638888889</v>
      </c>
    </row>
    <row r="82" spans="1:20" x14ac:dyDescent="0.2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>
        <v>41799.685902777775</v>
      </c>
      <c r="T82">
        <v>41827.083333333336</v>
      </c>
    </row>
    <row r="83" spans="1:20" x14ac:dyDescent="0.2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>
        <v>41775.753761574073</v>
      </c>
      <c r="T83">
        <v>41805.753761574073</v>
      </c>
    </row>
    <row r="84" spans="1:20" x14ac:dyDescent="0.2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>
        <v>41766.80572916667</v>
      </c>
      <c r="T84">
        <v>41799.80572916667</v>
      </c>
    </row>
    <row r="85" spans="1:20" x14ac:dyDescent="0.2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>
        <v>40644.159259259257</v>
      </c>
      <c r="T85">
        <v>40666.165972222225</v>
      </c>
    </row>
    <row r="86" spans="1:20" x14ac:dyDescent="0.2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>
        <v>41940.69158564815</v>
      </c>
      <c r="T86">
        <v>41969.332638888889</v>
      </c>
    </row>
    <row r="87" spans="1:20" x14ac:dyDescent="0.2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>
        <v>41839.175706018519</v>
      </c>
      <c r="T87">
        <v>41853.175706018519</v>
      </c>
    </row>
    <row r="88" spans="1:20" x14ac:dyDescent="0.2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>
        <v>41772.105937500004</v>
      </c>
      <c r="T88">
        <v>41803.916666666664</v>
      </c>
    </row>
    <row r="89" spans="1:20" x14ac:dyDescent="0.2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>
        <v>41591.737974537034</v>
      </c>
      <c r="T89">
        <v>41621.207638888889</v>
      </c>
    </row>
    <row r="90" spans="1:20" x14ac:dyDescent="0.2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>
        <v>41789.080370370371</v>
      </c>
      <c r="T90">
        <v>41822.166666666664</v>
      </c>
    </row>
    <row r="91" spans="1:20" x14ac:dyDescent="0.2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>
        <v>40923.729953703703</v>
      </c>
      <c r="T91">
        <v>40953.729953703703</v>
      </c>
    </row>
    <row r="92" spans="1:20" x14ac:dyDescent="0.2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>
        <v>41878.878379629627</v>
      </c>
      <c r="T92">
        <v>41908.878379629627</v>
      </c>
    </row>
    <row r="93" spans="1:20" x14ac:dyDescent="0.2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>
        <v>41862.864675925928</v>
      </c>
      <c r="T93">
        <v>41876.864675925928</v>
      </c>
    </row>
    <row r="94" spans="1:20" x14ac:dyDescent="0.2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>
        <v>40531.886886574073</v>
      </c>
      <c r="T94">
        <v>40591.886886574073</v>
      </c>
    </row>
    <row r="95" spans="1:20" x14ac:dyDescent="0.2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>
        <v>41477.930914351848</v>
      </c>
      <c r="T95">
        <v>41504.625</v>
      </c>
    </row>
    <row r="96" spans="1:20" x14ac:dyDescent="0.2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>
        <v>41781.666770833333</v>
      </c>
      <c r="T96">
        <v>41811.666770833333</v>
      </c>
    </row>
    <row r="97" spans="1:20" x14ac:dyDescent="0.2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>
        <v>41375.702210648145</v>
      </c>
      <c r="T97">
        <v>41400.702210648145</v>
      </c>
    </row>
    <row r="98" spans="1:20" x14ac:dyDescent="0.2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>
        <v>40883.949317129627</v>
      </c>
      <c r="T98">
        <v>40939.708333333336</v>
      </c>
    </row>
    <row r="99" spans="1:20" x14ac:dyDescent="0.2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>
        <v>41491.79478009259</v>
      </c>
      <c r="T99">
        <v>41509.79478009259</v>
      </c>
    </row>
    <row r="100" spans="1:20" x14ac:dyDescent="0.2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>
        <v>41791.993414351848</v>
      </c>
      <c r="T100">
        <v>41821.993414351848</v>
      </c>
    </row>
    <row r="101" spans="1:20" x14ac:dyDescent="0.2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>
        <v>41835.666354166664</v>
      </c>
      <c r="T101">
        <v>41855.666354166664</v>
      </c>
    </row>
    <row r="102" spans="1:20" x14ac:dyDescent="0.2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>
        <v>41827.605057870373</v>
      </c>
      <c r="T102">
        <v>41848.605057870373</v>
      </c>
    </row>
    <row r="103" spans="1:20" x14ac:dyDescent="0.2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>
        <v>41778.637245370373</v>
      </c>
      <c r="T103">
        <v>41810.958333333336</v>
      </c>
    </row>
    <row r="104" spans="1:20" x14ac:dyDescent="0.2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>
        <v>41013.936562499999</v>
      </c>
      <c r="T104">
        <v>41061.165972222225</v>
      </c>
    </row>
    <row r="105" spans="1:20" x14ac:dyDescent="0.2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>
        <v>41834.586574074077</v>
      </c>
      <c r="T105">
        <v>41866.083333333336</v>
      </c>
    </row>
    <row r="106" spans="1:20" x14ac:dyDescent="0.2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>
        <v>41829.795729166668</v>
      </c>
      <c r="T106">
        <v>41859.795729166668</v>
      </c>
    </row>
    <row r="107" spans="1:20" x14ac:dyDescent="0.2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>
        <v>42219.665173611109</v>
      </c>
      <c r="T107">
        <v>42257.165972222225</v>
      </c>
    </row>
    <row r="108" spans="1:20" x14ac:dyDescent="0.2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>
        <v>42648.546111111107</v>
      </c>
      <c r="T108">
        <v>42678.546111111107</v>
      </c>
    </row>
    <row r="109" spans="1:20" x14ac:dyDescent="0.2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>
        <v>42050.983182870375</v>
      </c>
      <c r="T109">
        <v>42085.941516203704</v>
      </c>
    </row>
    <row r="110" spans="1:20" x14ac:dyDescent="0.2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>
        <v>42772.833379629628</v>
      </c>
      <c r="T110">
        <v>42806.875</v>
      </c>
    </row>
    <row r="111" spans="1:20" x14ac:dyDescent="0.2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>
        <v>42270.582141203704</v>
      </c>
      <c r="T111">
        <v>42301.895138888889</v>
      </c>
    </row>
    <row r="112" spans="1:20" x14ac:dyDescent="0.2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>
        <v>42206.835370370376</v>
      </c>
      <c r="T112">
        <v>42236.835370370376</v>
      </c>
    </row>
    <row r="113" spans="1:20" x14ac:dyDescent="0.2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>
        <v>42697.850844907407</v>
      </c>
      <c r="T113">
        <v>42745.208333333328</v>
      </c>
    </row>
    <row r="114" spans="1:20" x14ac:dyDescent="0.2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>
        <v>42503.559467592597</v>
      </c>
      <c r="T114">
        <v>42524.875</v>
      </c>
    </row>
    <row r="115" spans="1:20" x14ac:dyDescent="0.2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>
        <v>42323.70930555556</v>
      </c>
      <c r="T115">
        <v>42355.207638888889</v>
      </c>
    </row>
    <row r="116" spans="1:20" x14ac:dyDescent="0.2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>
        <v>41933.291643518518</v>
      </c>
      <c r="T116">
        <v>41963.333310185189</v>
      </c>
    </row>
    <row r="117" spans="1:20" x14ac:dyDescent="0.2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>
        <v>41898.168125000004</v>
      </c>
      <c r="T117">
        <v>41913.165972222225</v>
      </c>
    </row>
    <row r="118" spans="1:20" x14ac:dyDescent="0.2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>
        <v>42446.943831018521</v>
      </c>
      <c r="T118">
        <v>42476.943831018521</v>
      </c>
    </row>
    <row r="119" spans="1:20" x14ac:dyDescent="0.2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>
        <v>42463.81385416667</v>
      </c>
      <c r="T119">
        <v>42494.165972222225</v>
      </c>
    </row>
    <row r="120" spans="1:20" x14ac:dyDescent="0.2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>
        <v>42766.805034722223</v>
      </c>
      <c r="T120">
        <v>42796.805034722223</v>
      </c>
    </row>
    <row r="121" spans="1:20" x14ac:dyDescent="0.2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>
        <v>42522.347812499997</v>
      </c>
      <c r="T121">
        <v>42552.347812499997</v>
      </c>
    </row>
    <row r="122" spans="1:20" x14ac:dyDescent="0.2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>
        <v>42702.917048611111</v>
      </c>
      <c r="T122">
        <v>42732.917048611111</v>
      </c>
    </row>
    <row r="123" spans="1:20" x14ac:dyDescent="0.2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>
        <v>42252.474351851852</v>
      </c>
      <c r="T123">
        <v>42276.165972222225</v>
      </c>
    </row>
    <row r="124" spans="1:20" x14ac:dyDescent="0.2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>
        <v>41893.324884259258</v>
      </c>
      <c r="T124">
        <v>41926.290972222225</v>
      </c>
    </row>
    <row r="125" spans="1:20" x14ac:dyDescent="0.2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>
        <v>41871.755694444444</v>
      </c>
      <c r="T125">
        <v>41901.755694444444</v>
      </c>
    </row>
    <row r="126" spans="1:20" x14ac:dyDescent="0.2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>
        <v>42262.096782407403</v>
      </c>
      <c r="T126">
        <v>42286</v>
      </c>
    </row>
    <row r="127" spans="1:20" x14ac:dyDescent="0.2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>
        <v>42135.60020833333</v>
      </c>
      <c r="T127">
        <v>42167.083333333328</v>
      </c>
    </row>
    <row r="128" spans="1:20" x14ac:dyDescent="0.2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>
        <v>42230.472222222219</v>
      </c>
      <c r="T128">
        <v>42259.165972222225</v>
      </c>
    </row>
    <row r="129" spans="1:20" x14ac:dyDescent="0.2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>
        <v>42068.888391203705</v>
      </c>
      <c r="T129">
        <v>42098.846724537041</v>
      </c>
    </row>
    <row r="130" spans="1:20" x14ac:dyDescent="0.2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>
        <v>42145.746689814812</v>
      </c>
      <c r="T130">
        <v>42175.746689814812</v>
      </c>
    </row>
    <row r="131" spans="1:20" x14ac:dyDescent="0.2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>
        <v>41918.742175925923</v>
      </c>
      <c r="T131">
        <v>41948.783842592595</v>
      </c>
    </row>
    <row r="132" spans="1:20" x14ac:dyDescent="0.2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>
        <v>42146.731087962966</v>
      </c>
      <c r="T132">
        <v>42176.731087962966</v>
      </c>
    </row>
    <row r="133" spans="1:20" x14ac:dyDescent="0.2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>
        <v>42602.576712962968</v>
      </c>
      <c r="T133">
        <v>42621.15625</v>
      </c>
    </row>
    <row r="134" spans="1:20" x14ac:dyDescent="0.2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>
        <v>42144.573807870373</v>
      </c>
      <c r="T134">
        <v>42166.165972222225</v>
      </c>
    </row>
    <row r="135" spans="1:20" x14ac:dyDescent="0.2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>
        <v>41982.887280092589</v>
      </c>
      <c r="T135">
        <v>42012.887280092589</v>
      </c>
    </row>
    <row r="136" spans="1:20" x14ac:dyDescent="0.2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>
        <v>42614.760937500003</v>
      </c>
      <c r="T136">
        <v>42644.165972222225</v>
      </c>
    </row>
    <row r="137" spans="1:20" x14ac:dyDescent="0.2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>
        <v>42303.672662037032</v>
      </c>
      <c r="T137">
        <v>42338.714328703703</v>
      </c>
    </row>
    <row r="138" spans="1:20" x14ac:dyDescent="0.2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>
        <v>42171.725416666668</v>
      </c>
      <c r="T138">
        <v>42201.725416666668</v>
      </c>
    </row>
    <row r="139" spans="1:20" x14ac:dyDescent="0.2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>
        <v>41964.315532407403</v>
      </c>
      <c r="T139">
        <v>41995.166666666672</v>
      </c>
    </row>
    <row r="140" spans="1:20" x14ac:dyDescent="0.2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>
        <v>42284.516064814816</v>
      </c>
      <c r="T140">
        <v>42307.875</v>
      </c>
    </row>
    <row r="141" spans="1:20" x14ac:dyDescent="0.2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>
        <v>42016.800208333334</v>
      </c>
      <c r="T141">
        <v>42032.916666666672</v>
      </c>
    </row>
    <row r="142" spans="1:20" x14ac:dyDescent="0.2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>
        <v>42136.536134259266</v>
      </c>
      <c r="T142">
        <v>42167.875</v>
      </c>
    </row>
    <row r="143" spans="1:20" x14ac:dyDescent="0.2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>
        <v>42172.757638888885</v>
      </c>
      <c r="T143">
        <v>42202.757638888885</v>
      </c>
    </row>
    <row r="144" spans="1:20" x14ac:dyDescent="0.2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>
        <v>42590.90425925926</v>
      </c>
      <c r="T144">
        <v>42606.90425925926</v>
      </c>
    </row>
    <row r="145" spans="1:20" x14ac:dyDescent="0.2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>
        <v>42284.500104166669</v>
      </c>
      <c r="T145">
        <v>42314.541770833333</v>
      </c>
    </row>
    <row r="146" spans="1:20" x14ac:dyDescent="0.2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>
        <v>42611.801412037035</v>
      </c>
      <c r="T146">
        <v>42627.791666666672</v>
      </c>
    </row>
    <row r="147" spans="1:20" x14ac:dyDescent="0.2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>
        <v>42400.704537037032</v>
      </c>
      <c r="T147">
        <v>42444.875</v>
      </c>
    </row>
    <row r="148" spans="1:20" x14ac:dyDescent="0.2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>
        <v>42017.88045138889</v>
      </c>
      <c r="T148">
        <v>42044.1875</v>
      </c>
    </row>
    <row r="149" spans="1:20" x14ac:dyDescent="0.2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>
        <v>42431.102534722217</v>
      </c>
      <c r="T149">
        <v>42461.06086805556</v>
      </c>
    </row>
    <row r="150" spans="1:20" x14ac:dyDescent="0.2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>
        <v>42121.756921296299</v>
      </c>
      <c r="T150">
        <v>42156.208333333328</v>
      </c>
    </row>
    <row r="151" spans="1:20" x14ac:dyDescent="0.2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>
        <v>42219.019733796296</v>
      </c>
      <c r="T151">
        <v>42249.019733796296</v>
      </c>
    </row>
    <row r="152" spans="1:20" x14ac:dyDescent="0.2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>
        <v>42445.19430555556</v>
      </c>
      <c r="T152">
        <v>42489.19430555556</v>
      </c>
    </row>
    <row r="153" spans="1:20" x14ac:dyDescent="0.2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>
        <v>42380.884872685187</v>
      </c>
      <c r="T153">
        <v>42398.249305555553</v>
      </c>
    </row>
    <row r="154" spans="1:20" x14ac:dyDescent="0.2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>
        <v>42762.942430555559</v>
      </c>
      <c r="T154">
        <v>42794.208333333328</v>
      </c>
    </row>
    <row r="155" spans="1:20" x14ac:dyDescent="0.2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>
        <v>42567.840069444443</v>
      </c>
      <c r="T155">
        <v>42597.840069444443</v>
      </c>
    </row>
    <row r="156" spans="1:20" x14ac:dyDescent="0.2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>
        <v>42232.702546296292</v>
      </c>
      <c r="T156">
        <v>42264.165972222225</v>
      </c>
    </row>
    <row r="157" spans="1:20" x14ac:dyDescent="0.2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>
        <v>42239.957962962959</v>
      </c>
      <c r="T157">
        <v>42260</v>
      </c>
    </row>
    <row r="158" spans="1:20" x14ac:dyDescent="0.2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>
        <v>42261.917395833334</v>
      </c>
      <c r="T158">
        <v>42291.917395833334</v>
      </c>
    </row>
    <row r="159" spans="1:20" x14ac:dyDescent="0.2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>
        <v>42102.743773148148</v>
      </c>
      <c r="T159">
        <v>42123.743773148148</v>
      </c>
    </row>
    <row r="160" spans="1:20" x14ac:dyDescent="0.2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>
        <v>42538.73583333334</v>
      </c>
      <c r="T160">
        <v>42583.290972222225</v>
      </c>
    </row>
    <row r="161" spans="1:20" x14ac:dyDescent="0.2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>
        <v>42056.65143518518</v>
      </c>
      <c r="T161">
        <v>42091.609768518523</v>
      </c>
    </row>
    <row r="162" spans="1:20" x14ac:dyDescent="0.2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>
        <v>42696.624444444446</v>
      </c>
      <c r="T162">
        <v>42726.624444444446</v>
      </c>
    </row>
    <row r="163" spans="1:20" x14ac:dyDescent="0.2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>
        <v>42186.855879629627</v>
      </c>
      <c r="T163">
        <v>42216.855879629627</v>
      </c>
    </row>
    <row r="164" spans="1:20" x14ac:dyDescent="0.2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>
        <v>42493.219236111108</v>
      </c>
      <c r="T164">
        <v>42531.125</v>
      </c>
    </row>
    <row r="165" spans="1:20" x14ac:dyDescent="0.2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>
        <v>42475.057164351849</v>
      </c>
      <c r="T165">
        <v>42505.057164351849</v>
      </c>
    </row>
    <row r="166" spans="1:20" x14ac:dyDescent="0.2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>
        <v>42452.876909722225</v>
      </c>
      <c r="T166">
        <v>42473.876909722225</v>
      </c>
    </row>
    <row r="167" spans="1:20" x14ac:dyDescent="0.2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>
        <v>42253.928530092591</v>
      </c>
      <c r="T167">
        <v>42283.928530092591</v>
      </c>
    </row>
    <row r="168" spans="1:20" x14ac:dyDescent="0.2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>
        <v>42264.29178240741</v>
      </c>
      <c r="T168">
        <v>42294.29178240741</v>
      </c>
    </row>
    <row r="169" spans="1:20" x14ac:dyDescent="0.2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>
        <v>42664.809560185182</v>
      </c>
      <c r="T169">
        <v>42685.916666666672</v>
      </c>
    </row>
    <row r="170" spans="1:20" x14ac:dyDescent="0.2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>
        <v>42382.244409722218</v>
      </c>
      <c r="T170">
        <v>42396.041666666672</v>
      </c>
    </row>
    <row r="171" spans="1:20" x14ac:dyDescent="0.2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>
        <v>41826.871238425927</v>
      </c>
      <c r="T171">
        <v>41859.57916666667</v>
      </c>
    </row>
    <row r="172" spans="1:20" x14ac:dyDescent="0.2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>
        <v>42499.039629629624</v>
      </c>
      <c r="T172">
        <v>42529.039629629624</v>
      </c>
    </row>
    <row r="173" spans="1:20" x14ac:dyDescent="0.2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>
        <v>42513.045798611114</v>
      </c>
      <c r="T173">
        <v>42543.045798611114</v>
      </c>
    </row>
    <row r="174" spans="1:20" x14ac:dyDescent="0.2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>
        <v>41914.100289351853</v>
      </c>
      <c r="T174">
        <v>41928.165972222225</v>
      </c>
    </row>
    <row r="175" spans="1:20" x14ac:dyDescent="0.2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>
        <v>42521.010370370372</v>
      </c>
      <c r="T175">
        <v>42543.163194444445</v>
      </c>
    </row>
    <row r="176" spans="1:20" x14ac:dyDescent="0.2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>
        <v>42041.714178240742</v>
      </c>
      <c r="T176">
        <v>42071.67251157407</v>
      </c>
    </row>
    <row r="177" spans="1:20" x14ac:dyDescent="0.2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>
        <v>41822.57503472222</v>
      </c>
      <c r="T177">
        <v>41825.041666666664</v>
      </c>
    </row>
    <row r="178" spans="1:20" x14ac:dyDescent="0.2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>
        <v>42248.697754629626</v>
      </c>
      <c r="T178">
        <v>42283.697754629626</v>
      </c>
    </row>
    <row r="179" spans="1:20" x14ac:dyDescent="0.2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>
        <v>41809.860300925924</v>
      </c>
      <c r="T179">
        <v>41839.860300925924</v>
      </c>
    </row>
    <row r="180" spans="1:20" x14ac:dyDescent="0.2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>
        <v>42148.676851851851</v>
      </c>
      <c r="T180">
        <v>42170.676851851851</v>
      </c>
    </row>
    <row r="181" spans="1:20" x14ac:dyDescent="0.2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>
        <v>42185.521087962959</v>
      </c>
      <c r="T181">
        <v>42215.521087962959</v>
      </c>
    </row>
    <row r="182" spans="1:20" x14ac:dyDescent="0.2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>
        <v>42769.574999999997</v>
      </c>
      <c r="T182">
        <v>42790.574999999997</v>
      </c>
    </row>
    <row r="183" spans="1:20" x14ac:dyDescent="0.2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>
        <v>42549.665717592594</v>
      </c>
      <c r="T183">
        <v>42579.665717592594</v>
      </c>
    </row>
    <row r="184" spans="1:20" x14ac:dyDescent="0.2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>
        <v>42685.974004629628</v>
      </c>
      <c r="T184">
        <v>42710.974004629628</v>
      </c>
    </row>
    <row r="185" spans="1:20" x14ac:dyDescent="0.2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>
        <v>42062.296412037031</v>
      </c>
      <c r="T185">
        <v>42095.207638888889</v>
      </c>
    </row>
    <row r="186" spans="1:20" x14ac:dyDescent="0.2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>
        <v>41851.200150462959</v>
      </c>
      <c r="T186">
        <v>41881.200150462959</v>
      </c>
    </row>
    <row r="187" spans="1:20" x14ac:dyDescent="0.2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>
        <v>42053.106111111112</v>
      </c>
      <c r="T187">
        <v>42112.025694444441</v>
      </c>
    </row>
    <row r="188" spans="1:20" x14ac:dyDescent="0.2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>
        <v>42054.024421296301</v>
      </c>
      <c r="T188">
        <v>42061.024421296301</v>
      </c>
    </row>
    <row r="189" spans="1:20" x14ac:dyDescent="0.2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>
        <v>42466.558796296296</v>
      </c>
      <c r="T189">
        <v>42490.165972222225</v>
      </c>
    </row>
    <row r="190" spans="1:20" x14ac:dyDescent="0.2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>
        <v>42513.110787037032</v>
      </c>
      <c r="T190">
        <v>42534.708333333328</v>
      </c>
    </row>
    <row r="191" spans="1:20" x14ac:dyDescent="0.2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>
        <v>42270.7269212963</v>
      </c>
      <c r="T191">
        <v>42306.167361111111</v>
      </c>
    </row>
    <row r="192" spans="1:20" x14ac:dyDescent="0.2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>
        <v>41932.311099537037</v>
      </c>
      <c r="T192">
        <v>41962.352766203709</v>
      </c>
    </row>
    <row r="193" spans="1:20" x14ac:dyDescent="0.2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>
        <v>42746.057106481487</v>
      </c>
      <c r="T193">
        <v>42791.057106481487</v>
      </c>
    </row>
    <row r="194" spans="1:20" x14ac:dyDescent="0.2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>
        <v>41866.025347222225</v>
      </c>
      <c r="T194">
        <v>41883.665972222225</v>
      </c>
    </row>
    <row r="195" spans="1:20" x14ac:dyDescent="0.2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>
        <v>42056.091631944444</v>
      </c>
      <c r="T195">
        <v>42070.204861111109</v>
      </c>
    </row>
    <row r="196" spans="1:20" x14ac:dyDescent="0.2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>
        <v>41851.771354166667</v>
      </c>
      <c r="T196">
        <v>41870.666666666664</v>
      </c>
    </row>
    <row r="197" spans="1:20" x14ac:dyDescent="0.2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>
        <v>42321.101759259262</v>
      </c>
      <c r="T197">
        <v>42351.101759259262</v>
      </c>
    </row>
    <row r="198" spans="1:20" x14ac:dyDescent="0.2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>
        <v>42107.067557870367</v>
      </c>
      <c r="T198">
        <v>42137.067557870367</v>
      </c>
    </row>
    <row r="199" spans="1:20" x14ac:dyDescent="0.2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>
        <v>41969.199756944443</v>
      </c>
      <c r="T199">
        <v>42005.208333333328</v>
      </c>
    </row>
    <row r="200" spans="1:20" x14ac:dyDescent="0.2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>
        <v>42690.334317129629</v>
      </c>
      <c r="T200">
        <v>42721.333333333328</v>
      </c>
    </row>
    <row r="201" spans="1:20" x14ac:dyDescent="0.2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>
        <v>42312.874594907407</v>
      </c>
      <c r="T201">
        <v>42340.874594907407</v>
      </c>
    </row>
    <row r="202" spans="1:20" x14ac:dyDescent="0.2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>
        <v>41855.548101851848</v>
      </c>
      <c r="T202">
        <v>41876.207638888889</v>
      </c>
    </row>
    <row r="203" spans="1:20" x14ac:dyDescent="0.2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>
        <v>42059.701319444444</v>
      </c>
      <c r="T203">
        <v>42119.659652777773</v>
      </c>
    </row>
    <row r="204" spans="1:20" x14ac:dyDescent="0.2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>
        <v>41937.95344907407</v>
      </c>
      <c r="T204">
        <v>41972.995115740734</v>
      </c>
    </row>
    <row r="205" spans="1:20" x14ac:dyDescent="0.2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>
        <v>42044.184988425928</v>
      </c>
      <c r="T205">
        <v>42074.143321759257</v>
      </c>
    </row>
    <row r="206" spans="1:20" x14ac:dyDescent="0.2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>
        <v>42524.782638888893</v>
      </c>
      <c r="T206">
        <v>42544.782638888893</v>
      </c>
    </row>
    <row r="207" spans="1:20" x14ac:dyDescent="0.2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>
        <v>42292.087592592594</v>
      </c>
      <c r="T207">
        <v>42329.125</v>
      </c>
    </row>
    <row r="208" spans="1:20" x14ac:dyDescent="0.2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>
        <v>41953.8675</v>
      </c>
      <c r="T208">
        <v>41983.8675</v>
      </c>
    </row>
    <row r="209" spans="1:20" x14ac:dyDescent="0.2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>
        <v>41946.644745370373</v>
      </c>
      <c r="T209">
        <v>41976.644745370373</v>
      </c>
    </row>
    <row r="210" spans="1:20" x14ac:dyDescent="0.2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>
        <v>41947.762592592589</v>
      </c>
      <c r="T210">
        <v>41987.762592592597</v>
      </c>
    </row>
    <row r="211" spans="1:20" x14ac:dyDescent="0.2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>
        <v>42494.563449074078</v>
      </c>
      <c r="T211">
        <v>42524.563449074078</v>
      </c>
    </row>
    <row r="212" spans="1:20" x14ac:dyDescent="0.2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>
        <v>41815.774826388886</v>
      </c>
      <c r="T212">
        <v>41830.774826388886</v>
      </c>
    </row>
    <row r="213" spans="1:20" x14ac:dyDescent="0.2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>
        <v>41830.545694444445</v>
      </c>
      <c r="T213">
        <v>41859.936111111114</v>
      </c>
    </row>
    <row r="214" spans="1:20" x14ac:dyDescent="0.2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>
        <v>41923.921643518523</v>
      </c>
      <c r="T214">
        <v>41949.031944444447</v>
      </c>
    </row>
    <row r="215" spans="1:20" x14ac:dyDescent="0.2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>
        <v>41764.44663194444</v>
      </c>
      <c r="T215">
        <v>41791.165972222225</v>
      </c>
    </row>
    <row r="216" spans="1:20" x14ac:dyDescent="0.2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>
        <v>41941.75203703704</v>
      </c>
      <c r="T216">
        <v>41964.708333333328</v>
      </c>
    </row>
    <row r="217" spans="1:20" x14ac:dyDescent="0.2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>
        <v>41834.953865740739</v>
      </c>
      <c r="T217">
        <v>41879.953865740739</v>
      </c>
    </row>
    <row r="218" spans="1:20" x14ac:dyDescent="0.2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>
        <v>42290.61855324074</v>
      </c>
      <c r="T218">
        <v>42320.104861111111</v>
      </c>
    </row>
    <row r="219" spans="1:20" x14ac:dyDescent="0.2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>
        <v>42152.503495370373</v>
      </c>
      <c r="T219">
        <v>42172.503495370373</v>
      </c>
    </row>
    <row r="220" spans="1:20" x14ac:dyDescent="0.2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>
        <v>41791.492777777778</v>
      </c>
      <c r="T220">
        <v>41836.492777777778</v>
      </c>
    </row>
    <row r="221" spans="1:20" x14ac:dyDescent="0.2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>
        <v>41808.991944444446</v>
      </c>
      <c r="T221">
        <v>41838.991944444446</v>
      </c>
    </row>
    <row r="222" spans="1:20" x14ac:dyDescent="0.2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>
        <v>42500.041550925926</v>
      </c>
      <c r="T222">
        <v>42527.291666666672</v>
      </c>
    </row>
    <row r="223" spans="1:20" x14ac:dyDescent="0.2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>
        <v>42265.022824074069</v>
      </c>
      <c r="T223">
        <v>42285.022824074069</v>
      </c>
    </row>
    <row r="224" spans="1:20" x14ac:dyDescent="0.2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>
        <v>42053.733078703706</v>
      </c>
      <c r="T224">
        <v>42063.207638888889</v>
      </c>
    </row>
    <row r="225" spans="1:20" x14ac:dyDescent="0.2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>
        <v>42675.832465277781</v>
      </c>
      <c r="T225">
        <v>42705.332638888889</v>
      </c>
    </row>
    <row r="226" spans="1:20" x14ac:dyDescent="0.2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>
        <v>42467.144166666665</v>
      </c>
      <c r="T226">
        <v>42477.979166666672</v>
      </c>
    </row>
    <row r="227" spans="1:20" x14ac:dyDescent="0.2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>
        <v>41894.91375</v>
      </c>
      <c r="T227">
        <v>41938.029861111114</v>
      </c>
    </row>
    <row r="228" spans="1:20" x14ac:dyDescent="0.2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>
        <v>41752.83457175926</v>
      </c>
      <c r="T228">
        <v>41782.83457175926</v>
      </c>
    </row>
    <row r="229" spans="1:20" x14ac:dyDescent="0.2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>
        <v>42037.791238425925</v>
      </c>
      <c r="T229">
        <v>42067.791238425925</v>
      </c>
    </row>
    <row r="230" spans="1:20" x14ac:dyDescent="0.2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>
        <v>42088.911354166667</v>
      </c>
      <c r="T230">
        <v>42118.911354166667</v>
      </c>
    </row>
    <row r="231" spans="1:20" x14ac:dyDescent="0.2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>
        <v>42018.676898148144</v>
      </c>
      <c r="T231">
        <v>42040.290972222225</v>
      </c>
    </row>
    <row r="232" spans="1:20" x14ac:dyDescent="0.2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>
        <v>41884.617314814815</v>
      </c>
      <c r="T232">
        <v>41916.617314814815</v>
      </c>
    </row>
    <row r="233" spans="1:20" x14ac:dyDescent="0.2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>
        <v>41884.056747685187</v>
      </c>
      <c r="T233">
        <v>41903.083333333336</v>
      </c>
    </row>
    <row r="234" spans="1:20" x14ac:dyDescent="0.2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>
        <v>41839.730937500004</v>
      </c>
      <c r="T234">
        <v>41869.730937500004</v>
      </c>
    </row>
    <row r="235" spans="1:20" x14ac:dyDescent="0.2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>
        <v>42380.581180555557</v>
      </c>
      <c r="T235">
        <v>42405.916666666672</v>
      </c>
    </row>
    <row r="236" spans="1:20" x14ac:dyDescent="0.2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>
        <v>41776.063136574077</v>
      </c>
      <c r="T236">
        <v>41807.125</v>
      </c>
    </row>
    <row r="237" spans="1:20" x14ac:dyDescent="0.2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>
        <v>41800.380428240744</v>
      </c>
      <c r="T237">
        <v>41830.380428240744</v>
      </c>
    </row>
    <row r="238" spans="1:20" x14ac:dyDescent="0.2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>
        <v>42572.61681712963</v>
      </c>
      <c r="T238">
        <v>42589.125</v>
      </c>
    </row>
    <row r="239" spans="1:20" x14ac:dyDescent="0.2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>
        <v>41851.541585648149</v>
      </c>
      <c r="T239">
        <v>41872.686111111114</v>
      </c>
    </row>
    <row r="240" spans="1:20" x14ac:dyDescent="0.2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>
        <v>42205.710879629631</v>
      </c>
      <c r="T240">
        <v>42235.710879629631</v>
      </c>
    </row>
    <row r="241" spans="1:20" x14ac:dyDescent="0.2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>
        <v>42374.911226851851</v>
      </c>
      <c r="T241">
        <v>42388.207638888889</v>
      </c>
    </row>
    <row r="242" spans="1:20" x14ac:dyDescent="0.2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>
        <v>41809.12300925926</v>
      </c>
      <c r="T242">
        <v>41831.677083333336</v>
      </c>
    </row>
    <row r="243" spans="1:20" x14ac:dyDescent="0.2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>
        <v>42294.429641203707</v>
      </c>
      <c r="T243">
        <v>42321.845138888893</v>
      </c>
    </row>
    <row r="244" spans="1:20" x14ac:dyDescent="0.2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>
        <v>42124.841111111105</v>
      </c>
      <c r="T244">
        <v>42154.841111111105</v>
      </c>
    </row>
    <row r="245" spans="1:20" x14ac:dyDescent="0.2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>
        <v>41861.524837962963</v>
      </c>
      <c r="T245">
        <v>41891.524837962963</v>
      </c>
    </row>
    <row r="246" spans="1:20" x14ac:dyDescent="0.2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>
        <v>42402.889027777783</v>
      </c>
      <c r="T246">
        <v>42447.847361111111</v>
      </c>
    </row>
    <row r="247" spans="1:20" x14ac:dyDescent="0.2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>
        <v>41960.119085648148</v>
      </c>
      <c r="T247">
        <v>41990.119085648148</v>
      </c>
    </row>
    <row r="248" spans="1:20" x14ac:dyDescent="0.2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>
        <v>42532.052523148144</v>
      </c>
      <c r="T248">
        <v>42560.166666666672</v>
      </c>
    </row>
    <row r="249" spans="1:20" x14ac:dyDescent="0.2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>
        <v>42088.723692129628</v>
      </c>
      <c r="T249">
        <v>42115.723692129628</v>
      </c>
    </row>
    <row r="250" spans="1:20" x14ac:dyDescent="0.2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>
        <v>41820.639189814814</v>
      </c>
      <c r="T250">
        <v>41843.165972222225</v>
      </c>
    </row>
    <row r="251" spans="1:20" x14ac:dyDescent="0.2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>
        <v>42626.7503125</v>
      </c>
      <c r="T251">
        <v>42656.7503125</v>
      </c>
    </row>
    <row r="252" spans="1:20" x14ac:dyDescent="0.2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>
        <v>41821.205636574072</v>
      </c>
      <c r="T252">
        <v>41852.290972222225</v>
      </c>
    </row>
    <row r="253" spans="1:20" x14ac:dyDescent="0.2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>
        <v>42016.706678240742</v>
      </c>
      <c r="T253">
        <v>42047.249305555553</v>
      </c>
    </row>
    <row r="254" spans="1:20" x14ac:dyDescent="0.2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>
        <v>42011.202581018515</v>
      </c>
      <c r="T254">
        <v>42038.185416666667</v>
      </c>
    </row>
    <row r="255" spans="1:20" x14ac:dyDescent="0.2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>
        <v>42643.632858796293</v>
      </c>
      <c r="T255">
        <v>42672.125</v>
      </c>
    </row>
    <row r="256" spans="1:20" x14ac:dyDescent="0.2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>
        <v>42179.898472222223</v>
      </c>
      <c r="T256">
        <v>42195.75</v>
      </c>
    </row>
    <row r="257" spans="1:20" x14ac:dyDescent="0.2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>
        <v>42575.130057870367</v>
      </c>
      <c r="T257">
        <v>42605.130057870367</v>
      </c>
    </row>
    <row r="258" spans="1:20" x14ac:dyDescent="0.2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>
        <v>42420.019097222219</v>
      </c>
      <c r="T258">
        <v>42479.977430555555</v>
      </c>
    </row>
    <row r="259" spans="1:20" x14ac:dyDescent="0.2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>
        <v>42053.671666666662</v>
      </c>
      <c r="T259">
        <v>42083.630000000005</v>
      </c>
    </row>
    <row r="260" spans="1:20" x14ac:dyDescent="0.2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>
        <v>42605.765381944439</v>
      </c>
      <c r="T260">
        <v>42634.125</v>
      </c>
    </row>
    <row r="261" spans="1:20" x14ac:dyDescent="0.2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>
        <v>42458.641724537039</v>
      </c>
      <c r="T261">
        <v>42488.641724537039</v>
      </c>
    </row>
    <row r="262" spans="1:20" x14ac:dyDescent="0.2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>
        <v>42529.022013888884</v>
      </c>
      <c r="T262">
        <v>42566.901388888888</v>
      </c>
    </row>
    <row r="263" spans="1:20" x14ac:dyDescent="0.2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>
        <v>41928.170497685183</v>
      </c>
      <c r="T263">
        <v>41949.249305555553</v>
      </c>
    </row>
    <row r="264" spans="1:20" x14ac:dyDescent="0.2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>
        <v>42062.834444444445</v>
      </c>
      <c r="T264">
        <v>42083.852083333331</v>
      </c>
    </row>
    <row r="265" spans="1:20" x14ac:dyDescent="0.2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>
        <v>41921.279976851853</v>
      </c>
      <c r="T265">
        <v>41939.125</v>
      </c>
    </row>
    <row r="266" spans="1:20" x14ac:dyDescent="0.2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>
        <v>42128.736608796295</v>
      </c>
      <c r="T266">
        <v>42141.125</v>
      </c>
    </row>
    <row r="267" spans="1:20" x14ac:dyDescent="0.2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>
        <v>42053.916921296302</v>
      </c>
      <c r="T267">
        <v>42079.875</v>
      </c>
    </row>
    <row r="268" spans="1:20" x14ac:dyDescent="0.2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>
        <v>42171.317442129628</v>
      </c>
      <c r="T268">
        <v>42195.875</v>
      </c>
    </row>
    <row r="269" spans="1:20" x14ac:dyDescent="0.2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>
        <v>41793.668761574074</v>
      </c>
      <c r="T269">
        <v>41823.668761574074</v>
      </c>
    </row>
    <row r="270" spans="1:20" x14ac:dyDescent="0.2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>
        <v>42506.760405092587</v>
      </c>
      <c r="T270">
        <v>42536.760405092587</v>
      </c>
    </row>
    <row r="271" spans="1:20" x14ac:dyDescent="0.2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>
        <v>42372.693055555559</v>
      </c>
      <c r="T271">
        <v>42402.693055555559</v>
      </c>
    </row>
    <row r="272" spans="1:20" x14ac:dyDescent="0.2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>
        <v>42126.87501157407</v>
      </c>
      <c r="T272">
        <v>42158.290972222225</v>
      </c>
    </row>
    <row r="273" spans="1:20" x14ac:dyDescent="0.2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>
        <v>42087.768055555556</v>
      </c>
      <c r="T273">
        <v>42111.666666666672</v>
      </c>
    </row>
    <row r="274" spans="1:20" x14ac:dyDescent="0.2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>
        <v>42443.802361111113</v>
      </c>
      <c r="T274">
        <v>42473.802361111113</v>
      </c>
    </row>
    <row r="275" spans="1:20" x14ac:dyDescent="0.2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>
        <v>42121.249814814815</v>
      </c>
      <c r="T275">
        <v>42142.249814814815</v>
      </c>
    </row>
    <row r="276" spans="1:20" x14ac:dyDescent="0.2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>
        <v>42268.009224537032</v>
      </c>
      <c r="T276">
        <v>42303.009224537032</v>
      </c>
    </row>
    <row r="277" spans="1:20" x14ac:dyDescent="0.2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>
        <v>41848.866157407407</v>
      </c>
      <c r="T277">
        <v>41868.21597222222</v>
      </c>
    </row>
    <row r="278" spans="1:20" x14ac:dyDescent="0.2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>
        <v>42689.214988425927</v>
      </c>
      <c r="T278">
        <v>42700.25</v>
      </c>
    </row>
    <row r="279" spans="1:20" x14ac:dyDescent="0.2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>
        <v>42584.846828703703</v>
      </c>
      <c r="T279">
        <v>42624.846828703703</v>
      </c>
    </row>
    <row r="280" spans="1:20" x14ac:dyDescent="0.2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>
        <v>42511.741944444439</v>
      </c>
      <c r="T280">
        <v>42523.916666666672</v>
      </c>
    </row>
    <row r="281" spans="1:20" x14ac:dyDescent="0.2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>
        <v>42132.036168981482</v>
      </c>
      <c r="T281">
        <v>42186.290972222225</v>
      </c>
    </row>
    <row r="282" spans="1:20" x14ac:dyDescent="0.2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>
        <v>42419.91942129629</v>
      </c>
      <c r="T282">
        <v>42436.207638888889</v>
      </c>
    </row>
    <row r="283" spans="1:20" x14ac:dyDescent="0.2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>
        <v>42430.839398148149</v>
      </c>
      <c r="T283">
        <v>42445.165972222225</v>
      </c>
    </row>
    <row r="284" spans="1:20" x14ac:dyDescent="0.2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>
        <v>42297.748738425929</v>
      </c>
      <c r="T284">
        <v>42327.790405092594</v>
      </c>
    </row>
    <row r="285" spans="1:20" x14ac:dyDescent="0.2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>
        <v>41760.935706018521</v>
      </c>
      <c r="T285">
        <v>41772.166666666664</v>
      </c>
    </row>
    <row r="286" spans="1:20" x14ac:dyDescent="0.2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>
        <v>41829.734259259261</v>
      </c>
      <c r="T286">
        <v>41874.734259259261</v>
      </c>
    </row>
    <row r="287" spans="1:20" x14ac:dyDescent="0.2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>
        <v>42491.92288194444</v>
      </c>
      <c r="T287">
        <v>42521.92288194444</v>
      </c>
    </row>
    <row r="288" spans="1:20" x14ac:dyDescent="0.2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>
        <v>41950.859560185185</v>
      </c>
      <c r="T288">
        <v>41964.204861111109</v>
      </c>
    </row>
    <row r="289" spans="1:20" x14ac:dyDescent="0.2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>
        <v>41802.62090277778</v>
      </c>
      <c r="T289">
        <v>41822.62090277778</v>
      </c>
    </row>
    <row r="290" spans="1:20" x14ac:dyDescent="0.2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>
        <v>41781.096203703702</v>
      </c>
      <c r="T290">
        <v>41794.207638888889</v>
      </c>
    </row>
    <row r="291" spans="1:20" x14ac:dyDescent="0.2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>
        <v>42020.846666666665</v>
      </c>
      <c r="T291">
        <v>42037.207638888889</v>
      </c>
    </row>
    <row r="292" spans="1:20" x14ac:dyDescent="0.2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>
        <v>42125.772812499999</v>
      </c>
      <c r="T292">
        <v>42155.772812499999</v>
      </c>
    </row>
    <row r="293" spans="1:20" x14ac:dyDescent="0.2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>
        <v>41856.010069444441</v>
      </c>
      <c r="T293">
        <v>41890.125</v>
      </c>
    </row>
    <row r="294" spans="1:20" x14ac:dyDescent="0.2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>
        <v>41893.783553240741</v>
      </c>
      <c r="T294">
        <v>41914.597916666666</v>
      </c>
    </row>
    <row r="295" spans="1:20" x14ac:dyDescent="0.2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>
        <v>41881.361342592594</v>
      </c>
      <c r="T295">
        <v>41911.361342592594</v>
      </c>
    </row>
    <row r="296" spans="1:20" x14ac:dyDescent="0.2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>
        <v>41880.76357638889</v>
      </c>
      <c r="T296">
        <v>41895.166666666664</v>
      </c>
    </row>
    <row r="297" spans="1:20" x14ac:dyDescent="0.2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>
        <v>42214.6956712963</v>
      </c>
      <c r="T297">
        <v>42225.666666666672</v>
      </c>
    </row>
    <row r="298" spans="1:20" x14ac:dyDescent="0.2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>
        <v>42460.335312499999</v>
      </c>
      <c r="T298">
        <v>42488.249305555553</v>
      </c>
    </row>
    <row r="299" spans="1:20" x14ac:dyDescent="0.2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>
        <v>42167.023206018523</v>
      </c>
      <c r="T299">
        <v>42196.165972222225</v>
      </c>
    </row>
    <row r="300" spans="1:20" x14ac:dyDescent="0.2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>
        <v>42177.761782407411</v>
      </c>
      <c r="T300">
        <v>42198.041666666672</v>
      </c>
    </row>
    <row r="301" spans="1:20" x14ac:dyDescent="0.2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>
        <v>42521.654328703706</v>
      </c>
      <c r="T301">
        <v>42551.654328703706</v>
      </c>
    </row>
    <row r="302" spans="1:20" x14ac:dyDescent="0.2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>
        <v>41884.599849537037</v>
      </c>
      <c r="T302">
        <v>41900.165972222225</v>
      </c>
    </row>
    <row r="303" spans="1:20" x14ac:dyDescent="0.2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>
        <v>42289.761192129634</v>
      </c>
      <c r="T303">
        <v>42319.802858796291</v>
      </c>
    </row>
    <row r="304" spans="1:20" x14ac:dyDescent="0.2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>
        <v>42243.6252662037</v>
      </c>
      <c r="T304">
        <v>42278.6252662037</v>
      </c>
    </row>
    <row r="305" spans="1:20" x14ac:dyDescent="0.2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>
        <v>42600.756041666667</v>
      </c>
      <c r="T305">
        <v>42621.756041666667</v>
      </c>
    </row>
    <row r="306" spans="1:20" x14ac:dyDescent="0.2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>
        <v>41829.599791666667</v>
      </c>
      <c r="T306">
        <v>41889.599791666667</v>
      </c>
    </row>
    <row r="307" spans="1:20" x14ac:dyDescent="0.2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>
        <v>42040.831678240742</v>
      </c>
      <c r="T307">
        <v>42070.831678240742</v>
      </c>
    </row>
    <row r="308" spans="1:20" x14ac:dyDescent="0.2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>
        <v>42075.807395833333</v>
      </c>
      <c r="T308">
        <v>42105.807395833333</v>
      </c>
    </row>
    <row r="309" spans="1:20" x14ac:dyDescent="0.2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>
        <v>42073.660694444443</v>
      </c>
      <c r="T309">
        <v>42095.165972222225</v>
      </c>
    </row>
    <row r="310" spans="1:20" x14ac:dyDescent="0.2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>
        <v>42480.078715277778</v>
      </c>
      <c r="T310">
        <v>42504.165972222225</v>
      </c>
    </row>
    <row r="311" spans="1:20" x14ac:dyDescent="0.2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>
        <v>42411.942291666666</v>
      </c>
      <c r="T311">
        <v>42434.041666666672</v>
      </c>
    </row>
    <row r="312" spans="1:20" x14ac:dyDescent="0.2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>
        <v>41753.515856481477</v>
      </c>
      <c r="T312">
        <v>41781.921527777777</v>
      </c>
    </row>
    <row r="313" spans="1:20" x14ac:dyDescent="0.2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>
        <v>42196.028703703705</v>
      </c>
      <c r="T313">
        <v>42228</v>
      </c>
    </row>
    <row r="314" spans="1:20" x14ac:dyDescent="0.2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>
        <v>42016.050451388888</v>
      </c>
      <c r="T314">
        <v>42046.708333333328</v>
      </c>
    </row>
    <row r="315" spans="1:20" x14ac:dyDescent="0.2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>
        <v>41730.276747685188</v>
      </c>
      <c r="T315">
        <v>41764.276747685188</v>
      </c>
    </row>
    <row r="316" spans="1:20" x14ac:dyDescent="0.2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>
        <v>42203.680300925931</v>
      </c>
      <c r="T316">
        <v>42221.774999999994</v>
      </c>
    </row>
    <row r="317" spans="1:20" x14ac:dyDescent="0.2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>
        <v>41974.743148148147</v>
      </c>
      <c r="T317">
        <v>42004.743148148147</v>
      </c>
    </row>
    <row r="318" spans="1:20" x14ac:dyDescent="0.2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>
        <v>41869.740671296298</v>
      </c>
      <c r="T318">
        <v>41899.740671296298</v>
      </c>
    </row>
    <row r="319" spans="1:20" x14ac:dyDescent="0.2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>
        <v>41982.688611111109</v>
      </c>
      <c r="T319">
        <v>42012.688611111109</v>
      </c>
    </row>
    <row r="320" spans="1:20" x14ac:dyDescent="0.2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>
        <v>41976.331979166673</v>
      </c>
      <c r="T320">
        <v>42004.291666666672</v>
      </c>
    </row>
    <row r="321" spans="1:20" x14ac:dyDescent="0.2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>
        <v>41926.942685185182</v>
      </c>
      <c r="T321">
        <v>41956.984351851846</v>
      </c>
    </row>
    <row r="322" spans="1:20" x14ac:dyDescent="0.2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>
        <v>42561.783877314811</v>
      </c>
      <c r="T322">
        <v>42593.165972222225</v>
      </c>
    </row>
    <row r="323" spans="1:20" x14ac:dyDescent="0.2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>
        <v>42649.54923611111</v>
      </c>
      <c r="T323">
        <v>42709.590902777782</v>
      </c>
    </row>
    <row r="324" spans="1:20" x14ac:dyDescent="0.2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>
        <v>42093.786840277782</v>
      </c>
      <c r="T324">
        <v>42120.26944444445</v>
      </c>
    </row>
    <row r="325" spans="1:20" x14ac:dyDescent="0.2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>
        <v>42026.176180555558</v>
      </c>
      <c r="T325">
        <v>42064.207638888889</v>
      </c>
    </row>
    <row r="326" spans="1:20" x14ac:dyDescent="0.2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>
        <v>42451.095856481479</v>
      </c>
      <c r="T326">
        <v>42465.095856481479</v>
      </c>
    </row>
    <row r="327" spans="1:20" x14ac:dyDescent="0.2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>
        <v>42418.425983796296</v>
      </c>
      <c r="T327">
        <v>42478.384317129632</v>
      </c>
    </row>
    <row r="328" spans="1:20" x14ac:dyDescent="0.2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>
        <v>41964.716319444444</v>
      </c>
      <c r="T328">
        <v>41994.716319444444</v>
      </c>
    </row>
    <row r="329" spans="1:20" x14ac:dyDescent="0.2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>
        <v>42576.697569444441</v>
      </c>
      <c r="T329">
        <v>42636.697569444441</v>
      </c>
    </row>
    <row r="330" spans="1:20" x14ac:dyDescent="0.2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>
        <v>42125.647534722222</v>
      </c>
      <c r="T330">
        <v>42150.647534722222</v>
      </c>
    </row>
    <row r="331" spans="1:20" x14ac:dyDescent="0.2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>
        <v>42003.948425925926</v>
      </c>
      <c r="T331">
        <v>42028.207638888889</v>
      </c>
    </row>
    <row r="332" spans="1:20" x14ac:dyDescent="0.2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>
        <v>41988.829942129625</v>
      </c>
      <c r="T332">
        <v>42046.207638888889</v>
      </c>
    </row>
    <row r="333" spans="1:20" x14ac:dyDescent="0.2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>
        <v>41974.898599537039</v>
      </c>
      <c r="T333">
        <v>42009.851388888885</v>
      </c>
    </row>
    <row r="334" spans="1:20" x14ac:dyDescent="0.2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>
        <v>42592.066921296297</v>
      </c>
      <c r="T334">
        <v>42617.066921296297</v>
      </c>
    </row>
    <row r="335" spans="1:20" x14ac:dyDescent="0.2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>
        <v>42050.008368055554</v>
      </c>
      <c r="T335">
        <v>42076.290972222225</v>
      </c>
    </row>
    <row r="336" spans="1:20" x14ac:dyDescent="0.2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>
        <v>42417.585532407407</v>
      </c>
      <c r="T336">
        <v>42432.249305555553</v>
      </c>
    </row>
    <row r="337" spans="1:20" x14ac:dyDescent="0.2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>
        <v>41866.79886574074</v>
      </c>
      <c r="T337">
        <v>41885.207638888889</v>
      </c>
    </row>
    <row r="338" spans="1:20" x14ac:dyDescent="0.2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>
        <v>42220.79487268519</v>
      </c>
      <c r="T338">
        <v>42246</v>
      </c>
    </row>
    <row r="339" spans="1:20" x14ac:dyDescent="0.2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>
        <v>42628.849120370374</v>
      </c>
      <c r="T339">
        <v>42656.849120370374</v>
      </c>
    </row>
    <row r="340" spans="1:20" x14ac:dyDescent="0.2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>
        <v>42447.894432870366</v>
      </c>
      <c r="T340">
        <v>42507.894432870366</v>
      </c>
    </row>
    <row r="341" spans="1:20" x14ac:dyDescent="0.2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>
        <v>42283.864351851851</v>
      </c>
      <c r="T341">
        <v>42313.906018518523</v>
      </c>
    </row>
    <row r="342" spans="1:20" x14ac:dyDescent="0.2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>
        <v>42483.015694444446</v>
      </c>
      <c r="T342">
        <v>42489.290972222225</v>
      </c>
    </row>
    <row r="343" spans="1:20" x14ac:dyDescent="0.2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>
        <v>41788.58997685185</v>
      </c>
      <c r="T343">
        <v>41818.58997685185</v>
      </c>
    </row>
    <row r="344" spans="1:20" x14ac:dyDescent="0.2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>
        <v>42144.041851851856</v>
      </c>
      <c r="T344">
        <v>42174.041851851856</v>
      </c>
    </row>
    <row r="345" spans="1:20" x14ac:dyDescent="0.2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>
        <v>42661.132245370376</v>
      </c>
      <c r="T345">
        <v>42693.916666666672</v>
      </c>
    </row>
    <row r="346" spans="1:20" x14ac:dyDescent="0.2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>
        <v>42037.938206018516</v>
      </c>
      <c r="T346">
        <v>42068.166666666672</v>
      </c>
    </row>
    <row r="347" spans="1:20" x14ac:dyDescent="0.2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>
        <v>42619.935694444444</v>
      </c>
      <c r="T347">
        <v>42643.875</v>
      </c>
    </row>
    <row r="348" spans="1:20" x14ac:dyDescent="0.2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>
        <v>41877.221886574072</v>
      </c>
      <c r="T348">
        <v>41910.140972222223</v>
      </c>
    </row>
    <row r="349" spans="1:20" x14ac:dyDescent="0.2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>
        <v>41828.736921296295</v>
      </c>
      <c r="T349">
        <v>41846.291666666664</v>
      </c>
    </row>
    <row r="350" spans="1:20" x14ac:dyDescent="0.2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>
        <v>42545.774189814809</v>
      </c>
      <c r="T350">
        <v>42605.774189814809</v>
      </c>
    </row>
    <row r="351" spans="1:20" x14ac:dyDescent="0.2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>
        <v>42460.741747685184</v>
      </c>
      <c r="T351">
        <v>42511.165972222225</v>
      </c>
    </row>
    <row r="352" spans="1:20" x14ac:dyDescent="0.2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>
        <v>41887.292187500003</v>
      </c>
      <c r="T352">
        <v>41917.292187500003</v>
      </c>
    </row>
    <row r="353" spans="1:20" x14ac:dyDescent="0.2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>
        <v>41828.646319444444</v>
      </c>
      <c r="T353">
        <v>41861.665972222225</v>
      </c>
    </row>
    <row r="354" spans="1:20" x14ac:dyDescent="0.2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>
        <v>42173.803217592591</v>
      </c>
      <c r="T354">
        <v>42203.290972222225</v>
      </c>
    </row>
    <row r="355" spans="1:20" x14ac:dyDescent="0.2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>
        <v>41775.858564814815</v>
      </c>
      <c r="T355">
        <v>41822.165972222225</v>
      </c>
    </row>
    <row r="356" spans="1:20" x14ac:dyDescent="0.2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>
        <v>42055.277199074073</v>
      </c>
      <c r="T356">
        <v>42082.610416666663</v>
      </c>
    </row>
    <row r="357" spans="1:20" x14ac:dyDescent="0.2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>
        <v>42447.896666666667</v>
      </c>
      <c r="T357">
        <v>42470.166666666672</v>
      </c>
    </row>
    <row r="358" spans="1:20" x14ac:dyDescent="0.2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>
        <v>42523.248715277776</v>
      </c>
      <c r="T358">
        <v>42537.248715277776</v>
      </c>
    </row>
    <row r="359" spans="1:20" x14ac:dyDescent="0.2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>
        <v>41822.90488425926</v>
      </c>
      <c r="T359">
        <v>41844.291666666664</v>
      </c>
    </row>
    <row r="360" spans="1:20" x14ac:dyDescent="0.2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>
        <v>42185.556157407409</v>
      </c>
      <c r="T360">
        <v>42208.772916666669</v>
      </c>
    </row>
    <row r="361" spans="1:20" x14ac:dyDescent="0.2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>
        <v>41820.62809027778</v>
      </c>
      <c r="T361">
        <v>41841.165972222225</v>
      </c>
    </row>
    <row r="362" spans="1:20" x14ac:dyDescent="0.2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>
        <v>41876.815787037034</v>
      </c>
      <c r="T362">
        <v>41894.815787037034</v>
      </c>
    </row>
    <row r="363" spans="1:20" x14ac:dyDescent="0.2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>
        <v>41802.574282407404</v>
      </c>
      <c r="T363">
        <v>41823.165972222225</v>
      </c>
    </row>
    <row r="364" spans="1:20" x14ac:dyDescent="0.2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>
        <v>41786.761354166665</v>
      </c>
      <c r="T364">
        <v>41821.207638888889</v>
      </c>
    </row>
    <row r="365" spans="1:20" x14ac:dyDescent="0.2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>
        <v>42627.454097222217</v>
      </c>
      <c r="T365">
        <v>42648.454097222217</v>
      </c>
    </row>
    <row r="366" spans="1:20" x14ac:dyDescent="0.2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>
        <v>42374.651504629626</v>
      </c>
      <c r="T366">
        <v>42384.651504629626</v>
      </c>
    </row>
    <row r="367" spans="1:20" x14ac:dyDescent="0.2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>
        <v>41772.685393518521</v>
      </c>
      <c r="T367">
        <v>41806.290972222225</v>
      </c>
    </row>
    <row r="368" spans="1:20" x14ac:dyDescent="0.2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>
        <v>42633.116851851853</v>
      </c>
      <c r="T368">
        <v>42663.116851851853</v>
      </c>
    </row>
    <row r="369" spans="1:20" x14ac:dyDescent="0.2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>
        <v>42219.180393518516</v>
      </c>
      <c r="T369">
        <v>42249.180393518516</v>
      </c>
    </row>
    <row r="370" spans="1:20" x14ac:dyDescent="0.2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>
        <v>41753.593275462961</v>
      </c>
      <c r="T370">
        <v>41778.875</v>
      </c>
    </row>
    <row r="371" spans="1:20" x14ac:dyDescent="0.2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>
        <v>42230.662731481483</v>
      </c>
      <c r="T371">
        <v>42245.165972222225</v>
      </c>
    </row>
    <row r="372" spans="1:20" x14ac:dyDescent="0.2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>
        <v>41787.218229166669</v>
      </c>
      <c r="T372">
        <v>41817.218229166669</v>
      </c>
    </row>
    <row r="373" spans="1:20" x14ac:dyDescent="0.2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>
        <v>42147.826840277776</v>
      </c>
      <c r="T373">
        <v>42176.934027777781</v>
      </c>
    </row>
    <row r="374" spans="1:20" x14ac:dyDescent="0.2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>
        <v>41940.598182870373</v>
      </c>
      <c r="T374">
        <v>41970.639849537038</v>
      </c>
    </row>
    <row r="375" spans="1:20" x14ac:dyDescent="0.2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>
        <v>42020.700567129628</v>
      </c>
      <c r="T375">
        <v>42065.207638888889</v>
      </c>
    </row>
    <row r="376" spans="1:20" x14ac:dyDescent="0.2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>
        <v>41891.96503472222</v>
      </c>
      <c r="T376">
        <v>41901</v>
      </c>
    </row>
    <row r="377" spans="1:20" x14ac:dyDescent="0.2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>
        <v>42490.133877314816</v>
      </c>
      <c r="T377">
        <v>42527.083333333328</v>
      </c>
    </row>
    <row r="378" spans="1:20" x14ac:dyDescent="0.2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>
        <v>41995.870486111111</v>
      </c>
      <c r="T378">
        <v>42015.870486111111</v>
      </c>
    </row>
    <row r="379" spans="1:20" x14ac:dyDescent="0.2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>
        <v>42401.806562500002</v>
      </c>
      <c r="T379">
        <v>42431.806562500002</v>
      </c>
    </row>
    <row r="380" spans="1:20" x14ac:dyDescent="0.2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>
        <v>41897.602037037039</v>
      </c>
      <c r="T380">
        <v>41927.602037037039</v>
      </c>
    </row>
    <row r="381" spans="1:20" x14ac:dyDescent="0.2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>
        <v>41882.585648148146</v>
      </c>
      <c r="T381">
        <v>41912.666666666664</v>
      </c>
    </row>
    <row r="382" spans="1:20" x14ac:dyDescent="0.2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>
        <v>42556.504490740743</v>
      </c>
      <c r="T382">
        <v>42595.290972222225</v>
      </c>
    </row>
    <row r="383" spans="1:20" x14ac:dyDescent="0.2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>
        <v>41792.542986111112</v>
      </c>
      <c r="T383">
        <v>41813.75</v>
      </c>
    </row>
    <row r="384" spans="1:20" x14ac:dyDescent="0.2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>
        <v>41879.913761574076</v>
      </c>
      <c r="T384">
        <v>41894.913761574076</v>
      </c>
    </row>
    <row r="385" spans="1:20" x14ac:dyDescent="0.2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>
        <v>42552.048356481479</v>
      </c>
      <c r="T385">
        <v>42573.226388888885</v>
      </c>
    </row>
    <row r="386" spans="1:20" x14ac:dyDescent="0.2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>
        <v>41810.142199074071</v>
      </c>
      <c r="T386">
        <v>41824.142199074071</v>
      </c>
    </row>
    <row r="387" spans="1:20" x14ac:dyDescent="0.2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>
        <v>42072.576249999998</v>
      </c>
      <c r="T387">
        <v>42097.576249999998</v>
      </c>
    </row>
    <row r="388" spans="1:20" x14ac:dyDescent="0.2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>
        <v>41779.724224537036</v>
      </c>
      <c r="T388">
        <v>41805.666666666664</v>
      </c>
    </row>
    <row r="389" spans="1:20" x14ac:dyDescent="0.2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>
        <v>42134.172071759262</v>
      </c>
      <c r="T389">
        <v>42155.290972222225</v>
      </c>
    </row>
    <row r="390" spans="1:20" x14ac:dyDescent="0.2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>
        <v>42505.738032407404</v>
      </c>
      <c r="T390">
        <v>42525.738032407404</v>
      </c>
    </row>
    <row r="391" spans="1:20" x14ac:dyDescent="0.2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>
        <v>42118.556331018524</v>
      </c>
      <c r="T391">
        <v>42150.165972222225</v>
      </c>
    </row>
    <row r="392" spans="1:20" x14ac:dyDescent="0.2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>
        <v>42360.887835648144</v>
      </c>
      <c r="T392">
        <v>42390.887835648144</v>
      </c>
    </row>
    <row r="393" spans="1:20" x14ac:dyDescent="0.2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>
        <v>42165.993125000001</v>
      </c>
      <c r="T393">
        <v>42187.993125000001</v>
      </c>
    </row>
    <row r="394" spans="1:20" x14ac:dyDescent="0.2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>
        <v>41927.936157407406</v>
      </c>
      <c r="T394">
        <v>41948.977824074071</v>
      </c>
    </row>
    <row r="395" spans="1:20" x14ac:dyDescent="0.2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>
        <v>42462.140868055561</v>
      </c>
      <c r="T395">
        <v>42489.875</v>
      </c>
    </row>
    <row r="396" spans="1:20" x14ac:dyDescent="0.2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>
        <v>42632.348310185189</v>
      </c>
      <c r="T396">
        <v>42663.204861111109</v>
      </c>
    </row>
    <row r="397" spans="1:20" x14ac:dyDescent="0.2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>
        <v>42054.849050925928</v>
      </c>
      <c r="T397">
        <v>42084.807384259257</v>
      </c>
    </row>
    <row r="398" spans="1:20" x14ac:dyDescent="0.2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>
        <v>42497.275706018518</v>
      </c>
      <c r="T398">
        <v>42535.904861111107</v>
      </c>
    </row>
    <row r="399" spans="1:20" x14ac:dyDescent="0.2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>
        <v>42058.904074074075</v>
      </c>
      <c r="T399">
        <v>42095.165972222225</v>
      </c>
    </row>
    <row r="400" spans="1:20" x14ac:dyDescent="0.2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>
        <v>41807.690081018518</v>
      </c>
      <c r="T400">
        <v>41837.690081018518</v>
      </c>
    </row>
    <row r="401" spans="1:20" x14ac:dyDescent="0.2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>
        <v>42284.69694444444</v>
      </c>
      <c r="T401">
        <v>42301.165972222225</v>
      </c>
    </row>
    <row r="402" spans="1:20" x14ac:dyDescent="0.2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>
        <v>42045.84238425926</v>
      </c>
      <c r="T402">
        <v>42075.800717592589</v>
      </c>
    </row>
    <row r="403" spans="1:20" x14ac:dyDescent="0.2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>
        <v>42184.209537037037</v>
      </c>
      <c r="T403">
        <v>42202.876388888893</v>
      </c>
    </row>
    <row r="404" spans="1:20" x14ac:dyDescent="0.2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>
        <v>42341.180636574078</v>
      </c>
      <c r="T404">
        <v>42373.180636574078</v>
      </c>
    </row>
    <row r="405" spans="1:20" x14ac:dyDescent="0.2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>
        <v>42170.910231481481</v>
      </c>
      <c r="T405">
        <v>42205.165972222225</v>
      </c>
    </row>
    <row r="406" spans="1:20" x14ac:dyDescent="0.2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>
        <v>42151.069606481484</v>
      </c>
      <c r="T406">
        <v>42172.069606481484</v>
      </c>
    </row>
    <row r="407" spans="1:20" x14ac:dyDescent="0.2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>
        <v>41944.527627314819</v>
      </c>
      <c r="T407">
        <v>42004.569293981483</v>
      </c>
    </row>
    <row r="408" spans="1:20" x14ac:dyDescent="0.2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>
        <v>42593.865405092598</v>
      </c>
      <c r="T408">
        <v>42613.865405092598</v>
      </c>
    </row>
    <row r="409" spans="1:20" x14ac:dyDescent="0.2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>
        <v>42503.740868055553</v>
      </c>
      <c r="T409">
        <v>42517.740868055553</v>
      </c>
    </row>
    <row r="410" spans="1:20" x14ac:dyDescent="0.2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>
        <v>41927.848900462966</v>
      </c>
      <c r="T410">
        <v>41948.890567129631</v>
      </c>
    </row>
    <row r="411" spans="1:20" x14ac:dyDescent="0.2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>
        <v>42375.114988425921</v>
      </c>
      <c r="T411">
        <v>42420.114988425921</v>
      </c>
    </row>
    <row r="412" spans="1:20" x14ac:dyDescent="0.2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>
        <v>42553.926527777774</v>
      </c>
      <c r="T412">
        <v>42585.172916666663</v>
      </c>
    </row>
    <row r="413" spans="1:20" x14ac:dyDescent="0.2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>
        <v>42155.142638888887</v>
      </c>
      <c r="T413">
        <v>42215.142638888887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6B6BE-E9C2-2B48-BC59-824EEE2CFC19}">
  <dimension ref="A1:T251"/>
  <sheetViews>
    <sheetView workbookViewId="0">
      <selection activeCell="E46" sqref="E46"/>
    </sheetView>
  </sheetViews>
  <sheetFormatPr baseColWidth="10" defaultRowHeight="15" x14ac:dyDescent="0.2"/>
  <sheetData>
    <row r="1" spans="1:20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8380</v>
      </c>
      <c r="R1" t="s">
        <v>8363</v>
      </c>
      <c r="S1" t="s">
        <v>8364</v>
      </c>
      <c r="T1" t="s">
        <v>8365</v>
      </c>
    </row>
    <row r="2" spans="1:20" x14ac:dyDescent="0.2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>
        <v>42492.737847222219</v>
      </c>
      <c r="T2">
        <v>42534.166666666672</v>
      </c>
    </row>
    <row r="3" spans="1:20" x14ac:dyDescent="0.2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>
        <v>42103.016585648147</v>
      </c>
      <c r="T3">
        <v>42163.016585648147</v>
      </c>
    </row>
    <row r="4" spans="1:20" x14ac:dyDescent="0.2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>
        <v>42108.692060185189</v>
      </c>
      <c r="T4">
        <v>42153.692060185189</v>
      </c>
    </row>
    <row r="5" spans="1:20" x14ac:dyDescent="0.2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>
        <v>42453.806307870371</v>
      </c>
      <c r="T5">
        <v>42513.806307870371</v>
      </c>
    </row>
    <row r="6" spans="1:20" x14ac:dyDescent="0.2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>
        <v>42123.648831018523</v>
      </c>
      <c r="T6">
        <v>42153.648831018523</v>
      </c>
    </row>
    <row r="7" spans="1:20" x14ac:dyDescent="0.2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>
        <v>41858.007071759261</v>
      </c>
      <c r="T7">
        <v>41888.007071759261</v>
      </c>
    </row>
    <row r="8" spans="1:20" x14ac:dyDescent="0.2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>
        <v>41781.045173611114</v>
      </c>
      <c r="T8">
        <v>41811.045173611114</v>
      </c>
    </row>
    <row r="9" spans="1:20" x14ac:dyDescent="0.2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>
        <v>42370.007766203707</v>
      </c>
      <c r="T9">
        <v>42398.981944444444</v>
      </c>
    </row>
    <row r="10" spans="1:20" x14ac:dyDescent="0.2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>
        <v>42165.037581018521</v>
      </c>
      <c r="T10">
        <v>42224.898611111115</v>
      </c>
    </row>
    <row r="11" spans="1:20" x14ac:dyDescent="0.2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>
        <v>42480.800648148142</v>
      </c>
      <c r="T11">
        <v>42540.800648148142</v>
      </c>
    </row>
    <row r="12" spans="1:20" x14ac:dyDescent="0.2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>
        <v>41784.789687500001</v>
      </c>
      <c r="T12">
        <v>41814.789687500001</v>
      </c>
    </row>
    <row r="13" spans="1:20" x14ac:dyDescent="0.2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>
        <v>41831.675034722226</v>
      </c>
      <c r="T13">
        <v>41891.675034722226</v>
      </c>
    </row>
    <row r="14" spans="1:20" x14ac:dyDescent="0.2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>
        <v>41950.114108796297</v>
      </c>
      <c r="T14">
        <v>42010.114108796297</v>
      </c>
    </row>
    <row r="15" spans="1:20" x14ac:dyDescent="0.2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>
        <v>42627.955104166671</v>
      </c>
      <c r="T15">
        <v>42657.916666666672</v>
      </c>
    </row>
    <row r="16" spans="1:20" x14ac:dyDescent="0.2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>
        <v>42531.195277777777</v>
      </c>
      <c r="T16">
        <v>42555.166666666672</v>
      </c>
    </row>
    <row r="17" spans="1:20" x14ac:dyDescent="0.2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>
        <v>42618.827013888891</v>
      </c>
      <c r="T17">
        <v>42648.827013888891</v>
      </c>
    </row>
    <row r="18" spans="1:20" x14ac:dyDescent="0.2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>
        <v>42540.593530092592</v>
      </c>
      <c r="T18">
        <v>42570.593530092592</v>
      </c>
    </row>
    <row r="19" spans="1:20" x14ac:dyDescent="0.2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>
        <v>41746.189409722225</v>
      </c>
      <c r="T19">
        <v>41776.189409722225</v>
      </c>
    </row>
    <row r="20" spans="1:20" x14ac:dyDescent="0.2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>
        <v>41974.738576388889</v>
      </c>
      <c r="T20">
        <v>41994.738576388889</v>
      </c>
    </row>
    <row r="21" spans="1:20" x14ac:dyDescent="0.2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>
        <v>42115.11618055556</v>
      </c>
      <c r="T21">
        <v>42175.11618055556</v>
      </c>
    </row>
    <row r="22" spans="1:20" x14ac:dyDescent="0.2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>
        <v>42002.817488425921</v>
      </c>
      <c r="T22">
        <v>42032.817488425921</v>
      </c>
    </row>
    <row r="23" spans="1:20" x14ac:dyDescent="0.2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>
        <v>42722.84474537037</v>
      </c>
      <c r="T23">
        <v>42752.84474537037</v>
      </c>
    </row>
    <row r="24" spans="1:20" x14ac:dyDescent="0.2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>
        <v>42465.128391203703</v>
      </c>
      <c r="T24">
        <v>42495.128391203703</v>
      </c>
    </row>
    <row r="25" spans="1:20" x14ac:dyDescent="0.2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>
        <v>42171.743969907402</v>
      </c>
      <c r="T25">
        <v>42201.743969907402</v>
      </c>
    </row>
    <row r="26" spans="1:20" x14ac:dyDescent="0.2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>
        <v>42672.955138888887</v>
      </c>
      <c r="T26">
        <v>42704.708333333328</v>
      </c>
    </row>
    <row r="27" spans="1:20" x14ac:dyDescent="0.2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>
        <v>42359.725243055553</v>
      </c>
      <c r="T27">
        <v>42389.725243055553</v>
      </c>
    </row>
    <row r="28" spans="1:20" x14ac:dyDescent="0.2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>
        <v>42192.905694444446</v>
      </c>
      <c r="T28">
        <v>42236.711805555555</v>
      </c>
    </row>
    <row r="29" spans="1:20" x14ac:dyDescent="0.2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>
        <v>41916.597638888888</v>
      </c>
      <c r="T29">
        <v>41976.639305555553</v>
      </c>
    </row>
    <row r="30" spans="1:20" x14ac:dyDescent="0.2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>
        <v>42461.596273148149</v>
      </c>
      <c r="T30">
        <v>42491.596273148149</v>
      </c>
    </row>
    <row r="31" spans="1:20" x14ac:dyDescent="0.2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>
        <v>42370.90320601852</v>
      </c>
      <c r="T31">
        <v>42406.207638888889</v>
      </c>
    </row>
    <row r="32" spans="1:20" x14ac:dyDescent="0.2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>
        <v>41948.727256944447</v>
      </c>
      <c r="T32">
        <v>41978.727256944447</v>
      </c>
    </row>
    <row r="33" spans="1:20" x14ac:dyDescent="0.2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>
        <v>42047.07640046296</v>
      </c>
      <c r="T33">
        <v>42077.034733796296</v>
      </c>
    </row>
    <row r="34" spans="1:20" x14ac:dyDescent="0.2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>
        <v>42261.632916666669</v>
      </c>
      <c r="T34">
        <v>42266.165972222225</v>
      </c>
    </row>
    <row r="35" spans="1:20" x14ac:dyDescent="0.2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>
        <v>41985.427361111113</v>
      </c>
      <c r="T35">
        <v>42015.427361111113</v>
      </c>
    </row>
    <row r="36" spans="1:20" x14ac:dyDescent="0.2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>
        <v>41922.535185185188</v>
      </c>
      <c r="T36">
        <v>41930.207638888889</v>
      </c>
    </row>
    <row r="37" spans="1:20" x14ac:dyDescent="0.2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>
        <v>41850.863252314812</v>
      </c>
      <c r="T37">
        <v>41880.863252314812</v>
      </c>
    </row>
    <row r="38" spans="1:20" x14ac:dyDescent="0.2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>
        <v>41831.742962962962</v>
      </c>
      <c r="T38">
        <v>41860.125</v>
      </c>
    </row>
    <row r="39" spans="1:20" x14ac:dyDescent="0.2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>
        <v>42415.883425925931</v>
      </c>
      <c r="T39">
        <v>42475.84175925926</v>
      </c>
    </row>
    <row r="40" spans="1:20" x14ac:dyDescent="0.2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>
        <v>41869.714166666665</v>
      </c>
      <c r="T40">
        <v>41876.875</v>
      </c>
    </row>
    <row r="41" spans="1:20" x14ac:dyDescent="0.2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>
        <v>41953.773090277777</v>
      </c>
      <c r="T41">
        <v>42013.083333333328</v>
      </c>
    </row>
    <row r="42" spans="1:20" x14ac:dyDescent="0.2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>
        <v>42037.986284722225</v>
      </c>
      <c r="T42">
        <v>42097.944618055553</v>
      </c>
    </row>
    <row r="43" spans="1:20" x14ac:dyDescent="0.2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>
        <v>41811.555462962962</v>
      </c>
      <c r="T43">
        <v>41812.875</v>
      </c>
    </row>
    <row r="44" spans="1:20" x14ac:dyDescent="0.2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>
        <v>42701.908807870372</v>
      </c>
      <c r="T44">
        <v>42716.25</v>
      </c>
    </row>
    <row r="45" spans="1:20" x14ac:dyDescent="0.2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>
        <v>42258.646504629629</v>
      </c>
      <c r="T45">
        <v>42288.645196759258</v>
      </c>
    </row>
    <row r="46" spans="1:20" x14ac:dyDescent="0.2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>
        <v>42278.664965277778</v>
      </c>
      <c r="T46">
        <v>42308.664965277778</v>
      </c>
    </row>
    <row r="47" spans="1:20" x14ac:dyDescent="0.2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>
        <v>42515.078217592592</v>
      </c>
      <c r="T47">
        <v>42575.078217592592</v>
      </c>
    </row>
    <row r="48" spans="1:20" x14ac:dyDescent="0.2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>
        <v>41830.234166666669</v>
      </c>
      <c r="T48">
        <v>41860.234166666669</v>
      </c>
    </row>
    <row r="49" spans="1:20" x14ac:dyDescent="0.2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>
        <v>41982.904386574075</v>
      </c>
      <c r="T49">
        <v>42042.904386574075</v>
      </c>
    </row>
    <row r="50" spans="1:20" x14ac:dyDescent="0.2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>
        <v>42210.439768518518</v>
      </c>
      <c r="T50">
        <v>42240.439768518518</v>
      </c>
    </row>
    <row r="51" spans="1:20" x14ac:dyDescent="0.2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>
        <v>42196.166874999995</v>
      </c>
      <c r="T51">
        <v>42256.166874999995</v>
      </c>
    </row>
    <row r="52" spans="1:20" x14ac:dyDescent="0.2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>
        <v>42606.056863425925</v>
      </c>
      <c r="T52">
        <v>42620.056863425925</v>
      </c>
    </row>
    <row r="53" spans="1:20" x14ac:dyDescent="0.2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>
        <v>42199.648912037039</v>
      </c>
      <c r="T53">
        <v>42217.041666666672</v>
      </c>
    </row>
    <row r="54" spans="1:20" x14ac:dyDescent="0.2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>
        <v>42444.877743055549</v>
      </c>
      <c r="T54">
        <v>42504.877743055549</v>
      </c>
    </row>
    <row r="55" spans="1:20" x14ac:dyDescent="0.2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>
        <v>42499.731701388882</v>
      </c>
      <c r="T55">
        <v>42529.731701388882</v>
      </c>
    </row>
    <row r="56" spans="1:20" x14ac:dyDescent="0.2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>
        <v>41929.266215277778</v>
      </c>
      <c r="T56">
        <v>41968.823611111111</v>
      </c>
    </row>
    <row r="57" spans="1:20" x14ac:dyDescent="0.2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>
        <v>42142.768819444449</v>
      </c>
      <c r="T57">
        <v>42182.768819444449</v>
      </c>
    </row>
    <row r="58" spans="1:20" x14ac:dyDescent="0.2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>
        <v>42354.131643518514</v>
      </c>
      <c r="T58">
        <v>42384.131643518514</v>
      </c>
    </row>
    <row r="59" spans="1:20" x14ac:dyDescent="0.2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>
        <v>41828.922905092593</v>
      </c>
      <c r="T59">
        <v>41888.922905092593</v>
      </c>
    </row>
    <row r="60" spans="1:20" x14ac:dyDescent="0.2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>
        <v>42245.234340277777</v>
      </c>
      <c r="T60">
        <v>42263.234340277777</v>
      </c>
    </row>
    <row r="61" spans="1:20" x14ac:dyDescent="0.2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>
        <v>42278.629710648151</v>
      </c>
      <c r="T61">
        <v>42306.629710648151</v>
      </c>
    </row>
    <row r="62" spans="1:20" x14ac:dyDescent="0.2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>
        <v>41826.61954861111</v>
      </c>
      <c r="T62">
        <v>41856.61954861111</v>
      </c>
    </row>
    <row r="63" spans="1:20" x14ac:dyDescent="0.2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>
        <v>42205.171018518522</v>
      </c>
      <c r="T63">
        <v>42235.171018518522</v>
      </c>
    </row>
    <row r="64" spans="1:20" x14ac:dyDescent="0.2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>
        <v>42041.205000000002</v>
      </c>
      <c r="T64">
        <v>42086.16333333333</v>
      </c>
    </row>
    <row r="65" spans="1:20" x14ac:dyDescent="0.2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>
        <v>42203.677766203706</v>
      </c>
      <c r="T65">
        <v>42233.677766203706</v>
      </c>
    </row>
    <row r="66" spans="1:20" x14ac:dyDescent="0.2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>
        <v>41983.752847222218</v>
      </c>
      <c r="T66">
        <v>42014.140972222223</v>
      </c>
    </row>
    <row r="67" spans="1:20" x14ac:dyDescent="0.2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>
        <v>42103.024398148147</v>
      </c>
      <c r="T67">
        <v>42112.9375</v>
      </c>
    </row>
    <row r="68" spans="1:20" x14ac:dyDescent="0.2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>
        <v>42089.901574074072</v>
      </c>
      <c r="T68">
        <v>42149.901574074072</v>
      </c>
    </row>
    <row r="69" spans="1:20" x14ac:dyDescent="0.2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>
        <v>42297.691006944442</v>
      </c>
      <c r="T69">
        <v>42320.290972222225</v>
      </c>
    </row>
    <row r="70" spans="1:20" x14ac:dyDescent="0.2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>
        <v>41833.089756944442</v>
      </c>
      <c r="T70">
        <v>41863.079143518517</v>
      </c>
    </row>
    <row r="71" spans="1:20" x14ac:dyDescent="0.2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>
        <v>42325.920717592591</v>
      </c>
      <c r="T71">
        <v>42355.920717592591</v>
      </c>
    </row>
    <row r="72" spans="1:20" x14ac:dyDescent="0.2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>
        <v>41858.214629629627</v>
      </c>
      <c r="T72">
        <v>41888.214629629627</v>
      </c>
    </row>
    <row r="73" spans="1:20" x14ac:dyDescent="0.2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>
        <v>41793.710231481484</v>
      </c>
      <c r="T73">
        <v>41823.710231481484</v>
      </c>
    </row>
    <row r="74" spans="1:20" x14ac:dyDescent="0.2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>
        <v>41793.814259259263</v>
      </c>
      <c r="T74">
        <v>41825.165972222225</v>
      </c>
    </row>
    <row r="75" spans="1:20" x14ac:dyDescent="0.2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>
        <v>41831.697939814818</v>
      </c>
      <c r="T75">
        <v>41861.697939814818</v>
      </c>
    </row>
    <row r="76" spans="1:20" x14ac:dyDescent="0.2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>
        <v>42621.389340277776</v>
      </c>
      <c r="T76">
        <v>42651.389340277776</v>
      </c>
    </row>
    <row r="77" spans="1:20" x14ac:dyDescent="0.2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>
        <v>41780.785729166666</v>
      </c>
      <c r="T77">
        <v>41840.785729166666</v>
      </c>
    </row>
    <row r="78" spans="1:20" x14ac:dyDescent="0.2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>
        <v>41766.072500000002</v>
      </c>
      <c r="T78">
        <v>41791.072500000002</v>
      </c>
    </row>
    <row r="79" spans="1:20" x14ac:dyDescent="0.2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>
        <v>41766.617291666669</v>
      </c>
      <c r="T79">
        <v>41793.290972222225</v>
      </c>
    </row>
    <row r="80" spans="1:20" x14ac:dyDescent="0.2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>
        <v>42248.627013888887</v>
      </c>
      <c r="T80">
        <v>42278.627013888887</v>
      </c>
    </row>
    <row r="81" spans="1:20" x14ac:dyDescent="0.2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>
        <v>41885.221550925926</v>
      </c>
      <c r="T81">
        <v>41916.290972222225</v>
      </c>
    </row>
    <row r="82" spans="1:20" x14ac:dyDescent="0.2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>
        <v>42159.224432870367</v>
      </c>
      <c r="T82">
        <v>42204.224432870367</v>
      </c>
    </row>
    <row r="83" spans="1:20" x14ac:dyDescent="0.2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>
        <v>42265.817002314812</v>
      </c>
      <c r="T83">
        <v>42295.817002314812</v>
      </c>
    </row>
    <row r="84" spans="1:20" x14ac:dyDescent="0.2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>
        <v>41975.124340277776</v>
      </c>
      <c r="T84">
        <v>42005.124340277776</v>
      </c>
    </row>
    <row r="85" spans="1:20" x14ac:dyDescent="0.2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>
        <v>42065.190694444449</v>
      </c>
      <c r="T85">
        <v>42090.149027777778</v>
      </c>
    </row>
    <row r="86" spans="1:20" x14ac:dyDescent="0.2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>
        <v>41848.84002314815</v>
      </c>
      <c r="T86">
        <v>41883.84002314815</v>
      </c>
    </row>
    <row r="87" spans="1:20" x14ac:dyDescent="0.2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>
        <v>42103.884930555556</v>
      </c>
      <c r="T87">
        <v>42133.884930555556</v>
      </c>
    </row>
    <row r="88" spans="1:20" x14ac:dyDescent="0.2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>
        <v>42059.970729166671</v>
      </c>
      <c r="T88">
        <v>42089.929062499999</v>
      </c>
    </row>
    <row r="89" spans="1:20" x14ac:dyDescent="0.2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>
        <v>42041.743090277778</v>
      </c>
      <c r="T89">
        <v>42071.701423611114</v>
      </c>
    </row>
    <row r="90" spans="1:20" x14ac:dyDescent="0.2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>
        <v>41829.73715277778</v>
      </c>
      <c r="T90">
        <v>41852.716666666667</v>
      </c>
    </row>
    <row r="91" spans="1:20" x14ac:dyDescent="0.2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>
        <v>41789.893599537041</v>
      </c>
      <c r="T91">
        <v>41815.875</v>
      </c>
    </row>
    <row r="92" spans="1:20" x14ac:dyDescent="0.2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>
        <v>41833.660995370366</v>
      </c>
      <c r="T92">
        <v>41863.660995370366</v>
      </c>
    </row>
    <row r="93" spans="1:20" x14ac:dyDescent="0.2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>
        <v>41914.590011574073</v>
      </c>
      <c r="T93">
        <v>41955.907638888893</v>
      </c>
    </row>
    <row r="94" spans="1:20" x14ac:dyDescent="0.2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>
        <v>42611.261064814811</v>
      </c>
      <c r="T94">
        <v>42625.707638888889</v>
      </c>
    </row>
    <row r="95" spans="1:20" x14ac:dyDescent="0.2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>
        <v>42253.633159722223</v>
      </c>
      <c r="T95">
        <v>42313.674826388888</v>
      </c>
    </row>
    <row r="96" spans="1:20" x14ac:dyDescent="0.2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>
        <v>42295.891828703709</v>
      </c>
      <c r="T96">
        <v>42325.933495370366</v>
      </c>
    </row>
    <row r="97" spans="1:20" x14ac:dyDescent="0.2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>
        <v>42402.947002314817</v>
      </c>
      <c r="T97">
        <v>42452.145138888889</v>
      </c>
    </row>
    <row r="98" spans="1:20" x14ac:dyDescent="0.2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>
        <v>42509.814108796301</v>
      </c>
      <c r="T98">
        <v>42539.814108796301</v>
      </c>
    </row>
    <row r="99" spans="1:20" x14ac:dyDescent="0.2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>
        <v>41977.004976851851</v>
      </c>
      <c r="T99">
        <v>42008.976388888885</v>
      </c>
    </row>
    <row r="100" spans="1:20" x14ac:dyDescent="0.2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>
        <v>42171.758611111116</v>
      </c>
      <c r="T100">
        <v>42231.758611111116</v>
      </c>
    </row>
    <row r="101" spans="1:20" x14ac:dyDescent="0.2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>
        <v>42056.1324537037</v>
      </c>
      <c r="T101">
        <v>42086.207638888889</v>
      </c>
    </row>
    <row r="102" spans="1:20" x14ac:dyDescent="0.2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>
        <v>41867.652280092596</v>
      </c>
      <c r="T102">
        <v>41875.291666666664</v>
      </c>
    </row>
    <row r="103" spans="1:20" x14ac:dyDescent="0.2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>
        <v>41779.657870370371</v>
      </c>
      <c r="T103">
        <v>41821.25</v>
      </c>
    </row>
    <row r="104" spans="1:20" x14ac:dyDescent="0.2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>
        <v>42679.958472222221</v>
      </c>
      <c r="T104">
        <v>42710.207638888889</v>
      </c>
    </row>
    <row r="105" spans="1:20" x14ac:dyDescent="0.2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>
        <v>42032.250208333338</v>
      </c>
      <c r="T105">
        <v>42063.250208333338</v>
      </c>
    </row>
    <row r="106" spans="1:20" x14ac:dyDescent="0.2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>
        <v>41793.191875000004</v>
      </c>
      <c r="T106">
        <v>41807.191875000004</v>
      </c>
    </row>
    <row r="107" spans="1:20" x14ac:dyDescent="0.2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>
        <v>41843.775011574071</v>
      </c>
      <c r="T107">
        <v>41863.775011574071</v>
      </c>
    </row>
    <row r="108" spans="1:20" x14ac:dyDescent="0.2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>
        <v>42136.092488425929</v>
      </c>
      <c r="T108">
        <v>42166.092488425929</v>
      </c>
    </row>
    <row r="109" spans="1:20" x14ac:dyDescent="0.2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>
        <v>42317.826377314821</v>
      </c>
      <c r="T109">
        <v>42357.826377314821</v>
      </c>
    </row>
    <row r="110" spans="1:20" x14ac:dyDescent="0.2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>
        <v>42186.01116898148</v>
      </c>
      <c r="T110">
        <v>42230.818055555559</v>
      </c>
    </row>
    <row r="111" spans="1:20" x14ac:dyDescent="0.2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>
        <v>42095.229166666672</v>
      </c>
      <c r="T111">
        <v>42109.211111111115</v>
      </c>
    </row>
    <row r="112" spans="1:20" x14ac:dyDescent="0.2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>
        <v>41906.819513888891</v>
      </c>
      <c r="T112">
        <v>41938.838888888888</v>
      </c>
    </row>
    <row r="113" spans="1:20" x14ac:dyDescent="0.2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>
        <v>41834.135370370372</v>
      </c>
      <c r="T113">
        <v>41849.135370370372</v>
      </c>
    </row>
    <row r="114" spans="1:20" x14ac:dyDescent="0.2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>
        <v>41863.359282407408</v>
      </c>
      <c r="T114">
        <v>41893.359282407408</v>
      </c>
    </row>
    <row r="115" spans="1:20" x14ac:dyDescent="0.2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>
        <v>42224.756909722222</v>
      </c>
      <c r="T115">
        <v>42254.756909722222</v>
      </c>
    </row>
    <row r="116" spans="1:20" x14ac:dyDescent="0.2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>
        <v>41939.8122337963</v>
      </c>
      <c r="T116">
        <v>41969.853900462964</v>
      </c>
    </row>
    <row r="117" spans="1:20" x14ac:dyDescent="0.2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>
        <v>42059.270023148143</v>
      </c>
      <c r="T117">
        <v>42119.190972222219</v>
      </c>
    </row>
    <row r="118" spans="1:20" x14ac:dyDescent="0.2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>
        <v>42308.211215277777</v>
      </c>
      <c r="T118">
        <v>42338.252881944441</v>
      </c>
    </row>
    <row r="119" spans="1:20" x14ac:dyDescent="0.2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>
        <v>42020.768634259264</v>
      </c>
      <c r="T119">
        <v>42065.958333333328</v>
      </c>
    </row>
    <row r="120" spans="1:20" x14ac:dyDescent="0.2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>
        <v>41786.959745370368</v>
      </c>
      <c r="T120">
        <v>41816.959745370368</v>
      </c>
    </row>
    <row r="121" spans="1:20" x14ac:dyDescent="0.2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>
        <v>41820.870821759258</v>
      </c>
      <c r="T121">
        <v>41850.870821759258</v>
      </c>
    </row>
    <row r="122" spans="1:20" x14ac:dyDescent="0.2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>
        <v>42265.683182870373</v>
      </c>
      <c r="T122">
        <v>42293.207638888889</v>
      </c>
    </row>
    <row r="123" spans="1:20" x14ac:dyDescent="0.2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>
        <v>42601.827141203699</v>
      </c>
      <c r="T123">
        <v>42631.827141203699</v>
      </c>
    </row>
    <row r="124" spans="1:20" x14ac:dyDescent="0.2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>
        <v>42228.151701388888</v>
      </c>
      <c r="T124">
        <v>42253.151701388888</v>
      </c>
    </row>
    <row r="125" spans="1:20" x14ac:dyDescent="0.2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>
        <v>42415.168564814812</v>
      </c>
      <c r="T125">
        <v>42445.126898148148</v>
      </c>
    </row>
    <row r="126" spans="1:20" x14ac:dyDescent="0.2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>
        <v>42538.968310185184</v>
      </c>
      <c r="T126">
        <v>42568.029861111107</v>
      </c>
    </row>
    <row r="127" spans="1:20" x14ac:dyDescent="0.2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>
        <v>42233.671747685185</v>
      </c>
      <c r="T127">
        <v>42278.541666666672</v>
      </c>
    </row>
    <row r="128" spans="1:20" x14ac:dyDescent="0.2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>
        <v>42675.262962962966</v>
      </c>
      <c r="T128">
        <v>42705.304629629631</v>
      </c>
    </row>
    <row r="129" spans="1:20" x14ac:dyDescent="0.2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>
        <v>42534.631481481483</v>
      </c>
      <c r="T129">
        <v>42562.631481481483</v>
      </c>
    </row>
    <row r="130" spans="1:20" x14ac:dyDescent="0.2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>
        <v>42151.905717592599</v>
      </c>
      <c r="T130">
        <v>42182.905717592599</v>
      </c>
    </row>
    <row r="131" spans="1:20" x14ac:dyDescent="0.2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>
        <v>41961.492488425924</v>
      </c>
      <c r="T131">
        <v>42006.492488425924</v>
      </c>
    </row>
    <row r="132" spans="1:20" x14ac:dyDescent="0.2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>
        <v>41940.587233796294</v>
      </c>
      <c r="T132">
        <v>41968.041666666672</v>
      </c>
    </row>
    <row r="133" spans="1:20" x14ac:dyDescent="0.2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>
        <v>42111.904097222221</v>
      </c>
      <c r="T133">
        <v>42171.904097222221</v>
      </c>
    </row>
    <row r="134" spans="1:20" x14ac:dyDescent="0.2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>
        <v>42279.778564814813</v>
      </c>
      <c r="T134">
        <v>42310.701388888891</v>
      </c>
    </row>
    <row r="135" spans="1:20" x14ac:dyDescent="0.2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>
        <v>42213.662905092591</v>
      </c>
      <c r="T135">
        <v>42243.662905092591</v>
      </c>
    </row>
    <row r="136" spans="1:20" x14ac:dyDescent="0.2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>
        <v>42109.801712962959</v>
      </c>
      <c r="T136">
        <v>42139.801712962959</v>
      </c>
    </row>
    <row r="137" spans="1:20" x14ac:dyDescent="0.2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>
        <v>42031.833587962959</v>
      </c>
      <c r="T137">
        <v>42063.333333333328</v>
      </c>
    </row>
    <row r="138" spans="1:20" x14ac:dyDescent="0.2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>
        <v>42615.142870370371</v>
      </c>
      <c r="T138">
        <v>42645.142870370371</v>
      </c>
    </row>
    <row r="139" spans="1:20" x14ac:dyDescent="0.2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>
        <v>42439.702314814815</v>
      </c>
      <c r="T139">
        <v>42468.774305555555</v>
      </c>
    </row>
    <row r="140" spans="1:20" x14ac:dyDescent="0.2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>
        <v>42243.790393518517</v>
      </c>
      <c r="T140">
        <v>42303.790393518517</v>
      </c>
    </row>
    <row r="141" spans="1:20" x14ac:dyDescent="0.2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>
        <v>42550.048449074078</v>
      </c>
      <c r="T141">
        <v>42580.978472222225</v>
      </c>
    </row>
    <row r="142" spans="1:20" x14ac:dyDescent="0.2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>
        <v>42306.848854166667</v>
      </c>
      <c r="T142">
        <v>42336.890520833331</v>
      </c>
    </row>
    <row r="143" spans="1:20" x14ac:dyDescent="0.2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>
        <v>42457.932025462964</v>
      </c>
      <c r="T143">
        <v>42485.013888888891</v>
      </c>
    </row>
    <row r="144" spans="1:20" x14ac:dyDescent="0.2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>
        <v>42513.976319444439</v>
      </c>
      <c r="T144">
        <v>42559.976319444439</v>
      </c>
    </row>
    <row r="145" spans="1:20" x14ac:dyDescent="0.2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>
        <v>41816.950370370374</v>
      </c>
      <c r="T145">
        <v>41853.583333333336</v>
      </c>
    </row>
    <row r="146" spans="1:20" x14ac:dyDescent="0.2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>
        <v>41880.788842592592</v>
      </c>
      <c r="T146">
        <v>41910.788842592592</v>
      </c>
    </row>
    <row r="147" spans="1:20" x14ac:dyDescent="0.2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>
        <v>42342.845555555556</v>
      </c>
      <c r="T147">
        <v>42372.845555555556</v>
      </c>
    </row>
    <row r="148" spans="1:20" x14ac:dyDescent="0.2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>
        <v>42053.722060185188</v>
      </c>
      <c r="T148">
        <v>42113.680393518516</v>
      </c>
    </row>
    <row r="149" spans="1:20" x14ac:dyDescent="0.2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>
        <v>42414.235879629632</v>
      </c>
      <c r="T149">
        <v>42474.194212962961</v>
      </c>
    </row>
    <row r="150" spans="1:20" x14ac:dyDescent="0.2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>
        <v>41801.711550925924</v>
      </c>
      <c r="T150">
        <v>41844.124305555553</v>
      </c>
    </row>
    <row r="151" spans="1:20" x14ac:dyDescent="0.2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>
        <v>42770.290590277778</v>
      </c>
      <c r="T151">
        <v>42800.290590277778</v>
      </c>
    </row>
    <row r="152" spans="1:20" x14ac:dyDescent="0.2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>
        <v>42452.815659722226</v>
      </c>
      <c r="T152">
        <v>42512.815659722226</v>
      </c>
    </row>
    <row r="153" spans="1:20" x14ac:dyDescent="0.2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>
        <v>42601.854699074072</v>
      </c>
      <c r="T153">
        <v>42611.163194444445</v>
      </c>
    </row>
    <row r="154" spans="1:20" x14ac:dyDescent="0.2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>
        <v>42447.863553240735</v>
      </c>
      <c r="T154">
        <v>42477.863553240735</v>
      </c>
    </row>
    <row r="155" spans="1:20" x14ac:dyDescent="0.2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>
        <v>41811.536180555559</v>
      </c>
      <c r="T155">
        <v>41841.536180555559</v>
      </c>
    </row>
    <row r="156" spans="1:20" x14ac:dyDescent="0.2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>
        <v>41981.067523148144</v>
      </c>
      <c r="T156">
        <v>42041.067523148144</v>
      </c>
    </row>
    <row r="157" spans="1:20" x14ac:dyDescent="0.2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>
        <v>42469.68414351852</v>
      </c>
      <c r="T157">
        <v>42499.166666666672</v>
      </c>
    </row>
    <row r="158" spans="1:20" x14ac:dyDescent="0.2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>
        <v>42534.866875</v>
      </c>
      <c r="T158">
        <v>42564.866875</v>
      </c>
    </row>
    <row r="159" spans="1:20" x14ac:dyDescent="0.2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>
        <v>41830.858344907407</v>
      </c>
      <c r="T159">
        <v>41852.291666666664</v>
      </c>
    </row>
    <row r="160" spans="1:20" x14ac:dyDescent="0.2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>
        <v>42543.788564814815</v>
      </c>
      <c r="T160">
        <v>42573.788564814815</v>
      </c>
    </row>
    <row r="161" spans="1:20" x14ac:dyDescent="0.2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>
        <v>41975.642974537041</v>
      </c>
      <c r="T161">
        <v>42035.642974537041</v>
      </c>
    </row>
    <row r="162" spans="1:20" x14ac:dyDescent="0.2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>
        <v>41795.598923611113</v>
      </c>
      <c r="T162">
        <v>41825.598923611113</v>
      </c>
    </row>
    <row r="163" spans="1:20" x14ac:dyDescent="0.2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>
        <v>42508.179965277777</v>
      </c>
      <c r="T163">
        <v>42568.179965277777</v>
      </c>
    </row>
    <row r="164" spans="1:20" x14ac:dyDescent="0.2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>
        <v>41747.86986111111</v>
      </c>
      <c r="T164">
        <v>41779.290972222225</v>
      </c>
    </row>
    <row r="165" spans="1:20" x14ac:dyDescent="0.2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>
        <v>42399.707407407404</v>
      </c>
      <c r="T165">
        <v>42420.878472222219</v>
      </c>
    </row>
    <row r="166" spans="1:20" x14ac:dyDescent="0.2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>
        <v>42230.08116898148</v>
      </c>
      <c r="T166">
        <v>42245.08116898148</v>
      </c>
    </row>
    <row r="167" spans="1:20" x14ac:dyDescent="0.2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>
        <v>42286.749780092592</v>
      </c>
      <c r="T167">
        <v>42316.791446759264</v>
      </c>
    </row>
    <row r="168" spans="1:20" x14ac:dyDescent="0.2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>
        <v>42125.644467592589</v>
      </c>
      <c r="T168">
        <v>42155.644467592589</v>
      </c>
    </row>
    <row r="169" spans="1:20" x14ac:dyDescent="0.2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>
        <v>42289.94049768518</v>
      </c>
      <c r="T169">
        <v>42349.982164351852</v>
      </c>
    </row>
    <row r="170" spans="1:20" x14ac:dyDescent="0.2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>
        <v>42107.864722222221</v>
      </c>
      <c r="T170">
        <v>42137.864722222221</v>
      </c>
    </row>
    <row r="171" spans="1:20" x14ac:dyDescent="0.2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>
        <v>41809.389930555553</v>
      </c>
      <c r="T171">
        <v>41839.389930555553</v>
      </c>
    </row>
    <row r="172" spans="1:20" x14ac:dyDescent="0.2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>
        <v>41950.26694444444</v>
      </c>
      <c r="T172">
        <v>41963.669444444444</v>
      </c>
    </row>
    <row r="173" spans="1:20" x14ac:dyDescent="0.2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>
        <v>42061.963263888887</v>
      </c>
      <c r="T173">
        <v>42091.921597222223</v>
      </c>
    </row>
    <row r="174" spans="1:20" x14ac:dyDescent="0.2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>
        <v>41842.828680555554</v>
      </c>
      <c r="T174">
        <v>41882.827650462961</v>
      </c>
    </row>
    <row r="175" spans="1:20" x14ac:dyDescent="0.2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>
        <v>42437.64534722222</v>
      </c>
      <c r="T175">
        <v>42497.603680555556</v>
      </c>
    </row>
    <row r="176" spans="1:20" x14ac:dyDescent="0.2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>
        <v>41879.043530092589</v>
      </c>
      <c r="T176">
        <v>41909.043530092589</v>
      </c>
    </row>
    <row r="177" spans="1:20" x14ac:dyDescent="0.2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>
        <v>42020.587349537032</v>
      </c>
      <c r="T177">
        <v>42050.587349537032</v>
      </c>
    </row>
    <row r="178" spans="1:20" x14ac:dyDescent="0.2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>
        <v>41890.16269675926</v>
      </c>
      <c r="T178">
        <v>41920.16269675926</v>
      </c>
    </row>
    <row r="179" spans="1:20" x14ac:dyDescent="0.2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>
        <v>41872.807696759257</v>
      </c>
      <c r="T179">
        <v>41932.807696759257</v>
      </c>
    </row>
    <row r="180" spans="1:20" x14ac:dyDescent="0.2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>
        <v>42391.772997685184</v>
      </c>
      <c r="T180">
        <v>42416.772997685184</v>
      </c>
    </row>
    <row r="181" spans="1:20" x14ac:dyDescent="0.2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>
        <v>41848.772928240738</v>
      </c>
      <c r="T181">
        <v>41877.686111111114</v>
      </c>
    </row>
    <row r="182" spans="1:20" x14ac:dyDescent="0.2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>
        <v>41921.770439814813</v>
      </c>
      <c r="T182">
        <v>41938.770439814813</v>
      </c>
    </row>
    <row r="183" spans="1:20" x14ac:dyDescent="0.2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>
        <v>42021.301192129627</v>
      </c>
      <c r="T183">
        <v>42051.301192129627</v>
      </c>
    </row>
    <row r="184" spans="1:20" x14ac:dyDescent="0.2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>
        <v>42419.246168981481</v>
      </c>
      <c r="T184">
        <v>42434.246168981481</v>
      </c>
    </row>
    <row r="185" spans="1:20" x14ac:dyDescent="0.2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>
        <v>42174.780821759254</v>
      </c>
      <c r="T185">
        <v>42204.780821759254</v>
      </c>
    </row>
    <row r="186" spans="1:20" x14ac:dyDescent="0.2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>
        <v>41856.672152777777</v>
      </c>
      <c r="T186">
        <v>41886.672152777777</v>
      </c>
    </row>
    <row r="187" spans="1:20" x14ac:dyDescent="0.2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>
        <v>42417.675879629634</v>
      </c>
      <c r="T187">
        <v>42475.686111111107</v>
      </c>
    </row>
    <row r="188" spans="1:20" x14ac:dyDescent="0.2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>
        <v>42057.190960648149</v>
      </c>
      <c r="T188">
        <v>42087.149293981478</v>
      </c>
    </row>
    <row r="189" spans="1:20" x14ac:dyDescent="0.2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>
        <v>41878.911550925928</v>
      </c>
      <c r="T189">
        <v>41938.911550925928</v>
      </c>
    </row>
    <row r="190" spans="1:20" x14ac:dyDescent="0.2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>
        <v>41990.584108796291</v>
      </c>
      <c r="T190">
        <v>42036.120833333334</v>
      </c>
    </row>
    <row r="191" spans="1:20" x14ac:dyDescent="0.2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>
        <v>42408.999571759254</v>
      </c>
      <c r="T191">
        <v>42453.957905092597</v>
      </c>
    </row>
    <row r="192" spans="1:20" x14ac:dyDescent="0.2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>
        <v>42217.670104166667</v>
      </c>
      <c r="T192">
        <v>42247.670104166667</v>
      </c>
    </row>
    <row r="193" spans="1:20" x14ac:dyDescent="0.2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>
        <v>42282.655543981484</v>
      </c>
      <c r="T193">
        <v>42342.697210648148</v>
      </c>
    </row>
    <row r="194" spans="1:20" x14ac:dyDescent="0.2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>
        <v>42768.97084490741</v>
      </c>
      <c r="T194">
        <v>42789.041666666672</v>
      </c>
    </row>
    <row r="195" spans="1:20" x14ac:dyDescent="0.2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>
        <v>41765.938657407409</v>
      </c>
      <c r="T195">
        <v>41795.938657407409</v>
      </c>
    </row>
    <row r="196" spans="1:20" x14ac:dyDescent="0.2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>
        <v>42322.025115740747</v>
      </c>
      <c r="T196">
        <v>42352.025115740747</v>
      </c>
    </row>
    <row r="197" spans="1:20" x14ac:dyDescent="0.2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>
        <v>42374.655081018514</v>
      </c>
      <c r="T197">
        <v>42403.784027777772</v>
      </c>
    </row>
    <row r="198" spans="1:20" x14ac:dyDescent="0.2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>
        <v>41941.585231481484</v>
      </c>
      <c r="T198">
        <v>41991.626898148148</v>
      </c>
    </row>
    <row r="199" spans="1:20" x14ac:dyDescent="0.2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>
        <v>42293.809212962966</v>
      </c>
      <c r="T199">
        <v>42353.85087962963</v>
      </c>
    </row>
    <row r="200" spans="1:20" x14ac:dyDescent="0.2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>
        <v>42067.947337962964</v>
      </c>
      <c r="T200">
        <v>42097.905671296292</v>
      </c>
    </row>
    <row r="201" spans="1:20" x14ac:dyDescent="0.2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>
        <v>41903.882951388885</v>
      </c>
      <c r="T201">
        <v>41933.882951388885</v>
      </c>
    </row>
    <row r="202" spans="1:20" x14ac:dyDescent="0.2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>
        <v>41804.937083333331</v>
      </c>
      <c r="T202">
        <v>41821.9375</v>
      </c>
    </row>
    <row r="203" spans="1:20" x14ac:dyDescent="0.2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>
        <v>42497.070775462969</v>
      </c>
      <c r="T203">
        <v>42514.600694444445</v>
      </c>
    </row>
    <row r="204" spans="1:20" x14ac:dyDescent="0.2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>
        <v>41869.798726851855</v>
      </c>
      <c r="T204">
        <v>41929.798726851855</v>
      </c>
    </row>
    <row r="205" spans="1:20" x14ac:dyDescent="0.2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>
        <v>42305.670914351853</v>
      </c>
      <c r="T205">
        <v>42339.249305555553</v>
      </c>
    </row>
    <row r="206" spans="1:20" x14ac:dyDescent="0.2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>
        <v>42144.231527777782</v>
      </c>
      <c r="T206">
        <v>42203.125</v>
      </c>
    </row>
    <row r="207" spans="1:20" x14ac:dyDescent="0.2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>
        <v>41995.084074074075</v>
      </c>
      <c r="T207">
        <v>42024.802777777775</v>
      </c>
    </row>
    <row r="208" spans="1:20" x14ac:dyDescent="0.2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>
        <v>42074.219699074078</v>
      </c>
      <c r="T208">
        <v>42104.208333333328</v>
      </c>
    </row>
    <row r="209" spans="1:20" x14ac:dyDescent="0.2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>
        <v>41904.650578703702</v>
      </c>
      <c r="T209">
        <v>41934.650578703702</v>
      </c>
    </row>
    <row r="210" spans="1:20" x14ac:dyDescent="0.2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>
        <v>41991.022488425922</v>
      </c>
      <c r="T210">
        <v>42015.041666666672</v>
      </c>
    </row>
    <row r="211" spans="1:20" x14ac:dyDescent="0.2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>
        <v>42169.958506944444</v>
      </c>
      <c r="T211">
        <v>42199.958506944444</v>
      </c>
    </row>
    <row r="212" spans="1:20" x14ac:dyDescent="0.2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>
        <v>41905.636469907404</v>
      </c>
      <c r="T212">
        <v>41935.636469907404</v>
      </c>
    </row>
    <row r="213" spans="1:20" x14ac:dyDescent="0.2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>
        <v>41761.810150462967</v>
      </c>
      <c r="T213">
        <v>41768.286805555559</v>
      </c>
    </row>
    <row r="214" spans="1:20" x14ac:dyDescent="0.2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>
        <v>41865.878657407404</v>
      </c>
      <c r="T214">
        <v>41925.878657407404</v>
      </c>
    </row>
    <row r="215" spans="1:20" x14ac:dyDescent="0.2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>
        <v>42613.841261574074</v>
      </c>
      <c r="T215">
        <v>42644.166666666672</v>
      </c>
    </row>
    <row r="216" spans="1:20" x14ac:dyDescent="0.2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>
        <v>42534.933321759265</v>
      </c>
      <c r="T216">
        <v>42554.832638888889</v>
      </c>
    </row>
    <row r="217" spans="1:20" x14ac:dyDescent="0.2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>
        <v>42446.060694444444</v>
      </c>
      <c r="T217">
        <v>42461.165972222225</v>
      </c>
    </row>
    <row r="218" spans="1:20" x14ac:dyDescent="0.2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>
        <v>42421.141469907408</v>
      </c>
      <c r="T218">
        <v>42481.099803240737</v>
      </c>
    </row>
    <row r="219" spans="1:20" x14ac:dyDescent="0.2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>
        <v>42523.739212962959</v>
      </c>
      <c r="T219">
        <v>42553.739212962959</v>
      </c>
    </row>
    <row r="220" spans="1:20" x14ac:dyDescent="0.2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>
        <v>41833.951516203706</v>
      </c>
      <c r="T220">
        <v>41863.951516203706</v>
      </c>
    </row>
    <row r="221" spans="1:20" x14ac:dyDescent="0.2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>
        <v>42479.039212962962</v>
      </c>
      <c r="T221">
        <v>42509.039212962962</v>
      </c>
    </row>
    <row r="222" spans="1:20" x14ac:dyDescent="0.2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>
        <v>42235.117476851854</v>
      </c>
      <c r="T222">
        <v>42275.117476851854</v>
      </c>
    </row>
    <row r="223" spans="1:20" x14ac:dyDescent="0.2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>
        <v>42718.963599537034</v>
      </c>
      <c r="T223">
        <v>42748.961805555555</v>
      </c>
    </row>
    <row r="224" spans="1:20" x14ac:dyDescent="0.2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>
        <v>42031.666898148149</v>
      </c>
      <c r="T224">
        <v>42064.125</v>
      </c>
    </row>
    <row r="225" spans="1:20" x14ac:dyDescent="0.2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>
        <v>42078.34520833334</v>
      </c>
      <c r="T225">
        <v>42133.166666666672</v>
      </c>
    </row>
    <row r="226" spans="1:20" x14ac:dyDescent="0.2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>
        <v>41905.795706018522</v>
      </c>
      <c r="T226">
        <v>41933.82708333333</v>
      </c>
    </row>
    <row r="227" spans="1:20" x14ac:dyDescent="0.2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>
        <v>42695.7105787037</v>
      </c>
      <c r="T227">
        <v>42725.7105787037</v>
      </c>
    </row>
    <row r="228" spans="1:20" x14ac:dyDescent="0.2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>
        <v>42510.938900462963</v>
      </c>
      <c r="T228">
        <v>42540.938900462963</v>
      </c>
    </row>
    <row r="229" spans="1:20" x14ac:dyDescent="0.2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>
        <v>42511.698101851856</v>
      </c>
      <c r="T229">
        <v>42535.787500000006</v>
      </c>
    </row>
    <row r="230" spans="1:20" x14ac:dyDescent="0.2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>
        <v>42041.581307870365</v>
      </c>
      <c r="T230">
        <v>42071.539641203708</v>
      </c>
    </row>
    <row r="231" spans="1:20" x14ac:dyDescent="0.2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>
        <v>42307.189270833333</v>
      </c>
      <c r="T231">
        <v>42322.958333333328</v>
      </c>
    </row>
    <row r="232" spans="1:20" x14ac:dyDescent="0.2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>
        <v>42353.761759259258</v>
      </c>
      <c r="T232">
        <v>42383.761759259258</v>
      </c>
    </row>
    <row r="233" spans="1:20" x14ac:dyDescent="0.2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>
        <v>42058.603877314818</v>
      </c>
      <c r="T233">
        <v>42087.165972222225</v>
      </c>
    </row>
    <row r="234" spans="1:20" x14ac:dyDescent="0.2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>
        <v>42304.940960648149</v>
      </c>
      <c r="T234">
        <v>42329.166666666672</v>
      </c>
    </row>
    <row r="235" spans="1:20" x14ac:dyDescent="0.2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>
        <v>42538.742893518516</v>
      </c>
      <c r="T235">
        <v>42568.742893518516</v>
      </c>
    </row>
    <row r="236" spans="1:20" x14ac:dyDescent="0.2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>
        <v>42122.732499999998</v>
      </c>
      <c r="T236">
        <v>42155.732638888891</v>
      </c>
    </row>
    <row r="237" spans="1:20" x14ac:dyDescent="0.2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>
        <v>42209.67288194444</v>
      </c>
      <c r="T237">
        <v>42223.625</v>
      </c>
    </row>
    <row r="238" spans="1:20" x14ac:dyDescent="0.2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>
        <v>41990.506377314814</v>
      </c>
      <c r="T238">
        <v>42020.506377314814</v>
      </c>
    </row>
    <row r="239" spans="1:20" x14ac:dyDescent="0.2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>
        <v>42039.194988425923</v>
      </c>
      <c r="T239">
        <v>42099.153321759266</v>
      </c>
    </row>
    <row r="240" spans="1:20" x14ac:dyDescent="0.2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>
        <v>41890.086805555555</v>
      </c>
      <c r="T240">
        <v>41934.207638888889</v>
      </c>
    </row>
    <row r="241" spans="1:20" x14ac:dyDescent="0.2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>
        <v>42495.722187499996</v>
      </c>
      <c r="T241">
        <v>42525.722187499996</v>
      </c>
    </row>
    <row r="242" spans="1:20" x14ac:dyDescent="0.2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>
        <v>42570.850381944445</v>
      </c>
      <c r="T242">
        <v>42615.850381944445</v>
      </c>
    </row>
    <row r="243" spans="1:20" x14ac:dyDescent="0.2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>
        <v>41927.124884259261</v>
      </c>
      <c r="T243">
        <v>41937.124884259261</v>
      </c>
    </row>
    <row r="244" spans="1:20" x14ac:dyDescent="0.2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>
        <v>42730.903726851851</v>
      </c>
      <c r="T244">
        <v>42760.903726851851</v>
      </c>
    </row>
    <row r="245" spans="1:20" x14ac:dyDescent="0.2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>
        <v>42475.848067129627</v>
      </c>
      <c r="T245">
        <v>42505.848067129627</v>
      </c>
    </row>
    <row r="246" spans="1:20" x14ac:dyDescent="0.2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>
        <v>42188.83293981482</v>
      </c>
      <c r="T246">
        <v>42242.772222222222</v>
      </c>
    </row>
    <row r="247" spans="1:20" x14ac:dyDescent="0.2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>
        <v>42053.049375000002</v>
      </c>
      <c r="T247">
        <v>42096.041666666672</v>
      </c>
    </row>
    <row r="248" spans="1:20" x14ac:dyDescent="0.2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>
        <v>41883.916678240741</v>
      </c>
      <c r="T248">
        <v>41906.916678240741</v>
      </c>
    </row>
    <row r="249" spans="1:20" x14ac:dyDescent="0.2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>
        <v>42767.031678240746</v>
      </c>
      <c r="T249">
        <v>42797.208333333328</v>
      </c>
    </row>
    <row r="250" spans="1:20" x14ac:dyDescent="0.2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>
        <v>42029.135879629626</v>
      </c>
      <c r="T250">
        <v>42059.135879629626</v>
      </c>
    </row>
    <row r="251" spans="1:20" x14ac:dyDescent="0.2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>
        <v>42358.573182870372</v>
      </c>
      <c r="T251">
        <v>42377.273611111115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990AE-0D99-1B41-BE6E-E8EFD2B17B52}">
  <dimension ref="A1:C14"/>
  <sheetViews>
    <sheetView workbookViewId="0">
      <selection activeCell="B7" sqref="B7"/>
    </sheetView>
  </sheetViews>
  <sheetFormatPr baseColWidth="10" defaultRowHeight="15" x14ac:dyDescent="0.2"/>
  <cols>
    <col min="1" max="1" width="23.6640625" customWidth="1"/>
    <col min="3" max="3" width="11.1640625" bestFit="1" customWidth="1"/>
  </cols>
  <sheetData>
    <row r="1" spans="1:3" x14ac:dyDescent="0.2">
      <c r="B1" t="s">
        <v>8381</v>
      </c>
      <c r="C1" t="s">
        <v>8382</v>
      </c>
    </row>
    <row r="2" spans="1:3" x14ac:dyDescent="0.2">
      <c r="A2" t="s">
        <v>8383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">
      <c r="A3" t="s">
        <v>8384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">
      <c r="A4" t="s">
        <v>8391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">
      <c r="A5" t="s">
        <v>8392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2">
      <c r="A6" t="s">
        <v>8393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2">
      <c r="A7" t="s">
        <v>8394</v>
      </c>
      <c r="B7" s="18">
        <f>B5-B6</f>
        <v>3500</v>
      </c>
      <c r="C7" s="18">
        <f>C5-C6</f>
        <v>8000</v>
      </c>
    </row>
    <row r="8" spans="1:3" x14ac:dyDescent="0.2">
      <c r="B8" s="18"/>
      <c r="C8" s="18"/>
    </row>
    <row r="9" spans="1:3" x14ac:dyDescent="0.2">
      <c r="A9" t="s">
        <v>8385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">
      <c r="A10" t="s">
        <v>8386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">
      <c r="A11" t="s">
        <v>8387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">
      <c r="A12" t="s">
        <v>8389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2">
      <c r="A13" t="s">
        <v>8388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2">
      <c r="A14" t="s">
        <v>8390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Sheet3</vt:lpstr>
      <vt:lpstr>Category Statistics</vt:lpstr>
      <vt:lpstr>Subcategory Statistics</vt:lpstr>
      <vt:lpstr>OutcomesBasedOnLaunchDate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2021-06-23T19:08:43Z</dcterms:modified>
</cp:coreProperties>
</file>