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\CodingTemple\CT_Coursework\Week_1\"/>
    </mc:Choice>
  </mc:AlternateContent>
  <xr:revisionPtr revIDLastSave="0" documentId="13_ncr:1_{FFA14604-39E4-4EAF-879B-52B8805B40A5}" xr6:coauthVersionLast="47" xr6:coauthVersionMax="47" xr10:uidLastSave="{00000000-0000-0000-0000-000000000000}"/>
  <bookViews>
    <workbookView xWindow="2610" yWindow="1575" windowWidth="25290" windowHeight="13260" activeTab="1" xr2:uid="{77DF5E29-DB6E-475C-A2E2-BA443772889F}"/>
  </bookViews>
  <sheets>
    <sheet name="Total Employee Scores" sheetId="2" r:id="rId1"/>
    <sheet name="Eval&amp;Training Scor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D23" i="1"/>
  <c r="E23" i="1"/>
  <c r="F23" i="1"/>
  <c r="G23" i="1"/>
  <c r="D24" i="1"/>
  <c r="E24" i="1"/>
  <c r="F24" i="1"/>
  <c r="G24" i="1"/>
  <c r="D25" i="1"/>
  <c r="E25" i="1"/>
  <c r="F25" i="1"/>
  <c r="G25" i="1"/>
  <c r="C25" i="1"/>
  <c r="C24" i="1"/>
  <c r="C23" i="1"/>
  <c r="R5" i="1"/>
  <c r="R6" i="1"/>
  <c r="R7" i="1"/>
  <c r="R8" i="1"/>
  <c r="R9" i="1"/>
  <c r="R10" i="1"/>
  <c r="R11" i="1"/>
  <c r="R12" i="1"/>
  <c r="R13" i="1"/>
  <c r="R14" i="1"/>
  <c r="R15" i="1"/>
  <c r="R17" i="1"/>
  <c r="R18" i="1"/>
  <c r="R19" i="1"/>
  <c r="R20" i="1"/>
  <c r="R21" i="1"/>
  <c r="R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Q11" i="1" s="1"/>
  <c r="M11" i="1"/>
  <c r="N11" i="1"/>
  <c r="J12" i="1"/>
  <c r="K12" i="1"/>
  <c r="L12" i="1"/>
  <c r="Q12" i="1" s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Q15" i="1" s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Q18" i="1" s="1"/>
  <c r="M18" i="1"/>
  <c r="N18" i="1"/>
  <c r="J19" i="1"/>
  <c r="K19" i="1"/>
  <c r="L19" i="1"/>
  <c r="M19" i="1"/>
  <c r="N19" i="1"/>
  <c r="J20" i="1"/>
  <c r="K20" i="1"/>
  <c r="L20" i="1"/>
  <c r="Q20" i="1" s="1"/>
  <c r="M20" i="1"/>
  <c r="N20" i="1"/>
  <c r="J21" i="1"/>
  <c r="K21" i="1"/>
  <c r="L21" i="1"/>
  <c r="M21" i="1"/>
  <c r="N21" i="1"/>
  <c r="K4" i="1"/>
  <c r="L4" i="1"/>
  <c r="M4" i="1"/>
  <c r="N4" i="1"/>
  <c r="J4" i="1"/>
  <c r="Q16" i="1" l="1"/>
  <c r="R16" i="1" s="1"/>
  <c r="Q14" i="1"/>
  <c r="Q17" i="1"/>
  <c r="Q9" i="1"/>
  <c r="Q4" i="1"/>
  <c r="Q21" i="1"/>
  <c r="Q5" i="1"/>
  <c r="Q8" i="1"/>
  <c r="Q6" i="1"/>
  <c r="Q7" i="1"/>
  <c r="Q10" i="1"/>
  <c r="Q19" i="1"/>
  <c r="Q13" i="1"/>
</calcChain>
</file>

<file path=xl/sharedStrings.xml><?xml version="1.0" encoding="utf-8"?>
<sst xmlns="http://schemas.openxmlformats.org/spreadsheetml/2006/main" count="57" uniqueCount="51">
  <si>
    <t>Coding Temple Trading Company</t>
  </si>
  <si>
    <t>Last Name</t>
  </si>
  <si>
    <t>First Name</t>
  </si>
  <si>
    <t>Buchana</t>
  </si>
  <si>
    <t>Nelson</t>
  </si>
  <si>
    <t>Cobb</t>
  </si>
  <si>
    <t>Alan</t>
  </si>
  <si>
    <t>Colmen</t>
  </si>
  <si>
    <t>Lowe</t>
  </si>
  <si>
    <t>Daniels</t>
  </si>
  <si>
    <t>Hillary</t>
  </si>
  <si>
    <t>Farmer</t>
  </si>
  <si>
    <t>Roxanne</t>
  </si>
  <si>
    <t>Ferguson</t>
  </si>
  <si>
    <t>Regina</t>
  </si>
  <si>
    <t>Greer</t>
  </si>
  <si>
    <t>Jeffrey</t>
  </si>
  <si>
    <t>Hall</t>
  </si>
  <si>
    <t>Marshall</t>
  </si>
  <si>
    <t>Harris</t>
  </si>
  <si>
    <t>Vickie</t>
  </si>
  <si>
    <t>Hollis</t>
  </si>
  <si>
    <t>Tiffany</t>
  </si>
  <si>
    <t>Holmes</t>
  </si>
  <si>
    <t>Lorrie</t>
  </si>
  <si>
    <t>James</t>
  </si>
  <si>
    <t>Dakota</t>
  </si>
  <si>
    <t>Lawson</t>
  </si>
  <si>
    <t>Larry</t>
  </si>
  <si>
    <t>Long</t>
  </si>
  <si>
    <t>Kin</t>
  </si>
  <si>
    <t>Massey</t>
  </si>
  <si>
    <t>Louis</t>
  </si>
  <si>
    <t>Mcbrinde</t>
  </si>
  <si>
    <t>Erin</t>
  </si>
  <si>
    <t>Newton</t>
  </si>
  <si>
    <t>Jean</t>
  </si>
  <si>
    <t>Penny</t>
  </si>
  <si>
    <t>Estrada</t>
  </si>
  <si>
    <t>Points possible</t>
  </si>
  <si>
    <t>Safety Test</t>
  </si>
  <si>
    <t>Company Philosophy Test</t>
  </si>
  <si>
    <t>Financial Skills</t>
  </si>
  <si>
    <t>30 day Eval</t>
  </si>
  <si>
    <t>60 day eval</t>
  </si>
  <si>
    <t>Drug Test</t>
  </si>
  <si>
    <t>Recommend Retraining</t>
  </si>
  <si>
    <t>Recommend Termination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</si>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</sst>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textRotation="180"/>
    </xf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9" fontId="0" fillId="0" borderId="0" xfId="1" applyFont="1" applyAlignment="1">
      <alignment horizontal="center"/>
    </xf>
    <xf numFmtId="0" fontId="0" fillId="0" borderId="1" xfId="0" applyBorder="1" applyAlignment="1">
      <alignment horizontal="left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Overall Scores (Stacked)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'Eval&amp;Training Scores'!$J$1</c:f>
              <c:strCache>
                <c:ptCount val="1"/>
                <c:pt idx="0">
                  <c:v>Safety 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'Eval&amp;Training Scores'!$A$4:$A$21</c:f>
              <c:strCache>
                <c:ptCount val="18"/>
                <c:pt idx="0">
                  <c:v>Buchana</c:v>
                </c:pt>
                <c:pt idx="1">
                  <c:v>Cobb</c:v>
                </c:pt>
                <c:pt idx="2">
                  <c:v>Colmen</c:v>
                </c:pt>
                <c:pt idx="3">
                  <c:v>Daniels</c:v>
                </c:pt>
                <c:pt idx="4">
                  <c:v>Farmer</c:v>
                </c:pt>
                <c:pt idx="5">
                  <c:v>Ferguson</c:v>
                </c:pt>
                <c:pt idx="6">
                  <c:v>Greer</c:v>
                </c:pt>
                <c:pt idx="7">
                  <c:v>Hall</c:v>
                </c:pt>
                <c:pt idx="8">
                  <c:v>Harris</c:v>
                </c:pt>
                <c:pt idx="9">
                  <c:v>Hollis</c:v>
                </c:pt>
                <c:pt idx="10">
                  <c:v>Holmes</c:v>
                </c:pt>
                <c:pt idx="11">
                  <c:v>James</c:v>
                </c:pt>
                <c:pt idx="12">
                  <c:v>Lawson</c:v>
                </c:pt>
                <c:pt idx="13">
                  <c:v>Long</c:v>
                </c:pt>
                <c:pt idx="14">
                  <c:v>Massey</c:v>
                </c:pt>
                <c:pt idx="15">
                  <c:v>Mcbrinde</c:v>
                </c:pt>
                <c:pt idx="16">
                  <c:v>Newton</c:v>
                </c:pt>
                <c:pt idx="17">
                  <c:v>Penny</c:v>
                </c:pt>
              </c:strCache>
            </c:strRef>
          </c:cat>
          <c:val>
            <c:numRef>
              <c:f>'Eval&amp;Training Scores'!$J$4:$J$21</c:f>
              <c:numCache>
                <c:formatCode>0%</c:formatCode>
                <c:ptCount val="18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0.9</c:v>
                </c:pt>
                <c:pt idx="6">
                  <c:v>0.8</c:v>
                </c:pt>
                <c:pt idx="7">
                  <c:v>0.5</c:v>
                </c:pt>
                <c:pt idx="8">
                  <c:v>1</c:v>
                </c:pt>
                <c:pt idx="9">
                  <c:v>0.9</c:v>
                </c:pt>
                <c:pt idx="10">
                  <c:v>0.8</c:v>
                </c:pt>
                <c:pt idx="11">
                  <c:v>0.7</c:v>
                </c:pt>
                <c:pt idx="12">
                  <c:v>1.1000000000000001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F-4236-ADBA-308266AA0D52}"/>
            </c:ext>
          </c:extLst>
        </c:ser>
        <c:ser>
          <c:idx val="1"/>
          <c:order val="1"/>
          <c:tx>
            <c:strRef>
              <c:f>'Eval&amp;Training Scores'!$K$1</c:f>
              <c:strCache>
                <c:ptCount val="1"/>
                <c:pt idx="0">
                  <c:v>Company Philosophy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'Eval&amp;Training Scores'!$A$4:$A$21</c:f>
              <c:strCache>
                <c:ptCount val="18"/>
                <c:pt idx="0">
                  <c:v>Buchana</c:v>
                </c:pt>
                <c:pt idx="1">
                  <c:v>Cobb</c:v>
                </c:pt>
                <c:pt idx="2">
                  <c:v>Colmen</c:v>
                </c:pt>
                <c:pt idx="3">
                  <c:v>Daniels</c:v>
                </c:pt>
                <c:pt idx="4">
                  <c:v>Farmer</c:v>
                </c:pt>
                <c:pt idx="5">
                  <c:v>Ferguson</c:v>
                </c:pt>
                <c:pt idx="6">
                  <c:v>Greer</c:v>
                </c:pt>
                <c:pt idx="7">
                  <c:v>Hall</c:v>
                </c:pt>
                <c:pt idx="8">
                  <c:v>Harris</c:v>
                </c:pt>
                <c:pt idx="9">
                  <c:v>Hollis</c:v>
                </c:pt>
                <c:pt idx="10">
                  <c:v>Holmes</c:v>
                </c:pt>
                <c:pt idx="11">
                  <c:v>James</c:v>
                </c:pt>
                <c:pt idx="12">
                  <c:v>Lawson</c:v>
                </c:pt>
                <c:pt idx="13">
                  <c:v>Long</c:v>
                </c:pt>
                <c:pt idx="14">
                  <c:v>Massey</c:v>
                </c:pt>
                <c:pt idx="15">
                  <c:v>Mcbrinde</c:v>
                </c:pt>
                <c:pt idx="16">
                  <c:v>Newton</c:v>
                </c:pt>
                <c:pt idx="17">
                  <c:v>Penny</c:v>
                </c:pt>
              </c:strCache>
            </c:strRef>
          </c:cat>
          <c:val>
            <c:numRef>
              <c:f>'Eval&amp;Training Scores'!$K$4:$K$21</c:f>
              <c:numCache>
                <c:formatCode>0%</c:formatCode>
                <c:ptCount val="18"/>
                <c:pt idx="0">
                  <c:v>0.95</c:v>
                </c:pt>
                <c:pt idx="1">
                  <c:v>1</c:v>
                </c:pt>
                <c:pt idx="2">
                  <c:v>0.85</c:v>
                </c:pt>
                <c:pt idx="3">
                  <c:v>0.5</c:v>
                </c:pt>
                <c:pt idx="4">
                  <c:v>1</c:v>
                </c:pt>
                <c:pt idx="5">
                  <c:v>0.3</c:v>
                </c:pt>
                <c:pt idx="6">
                  <c:v>1</c:v>
                </c:pt>
                <c:pt idx="7">
                  <c:v>1</c:v>
                </c:pt>
                <c:pt idx="8">
                  <c:v>0.95</c:v>
                </c:pt>
                <c:pt idx="9">
                  <c:v>0.85</c:v>
                </c:pt>
                <c:pt idx="10">
                  <c:v>0.5</c:v>
                </c:pt>
                <c:pt idx="11">
                  <c:v>1</c:v>
                </c:pt>
                <c:pt idx="12">
                  <c:v>0.95</c:v>
                </c:pt>
                <c:pt idx="13">
                  <c:v>0.65</c:v>
                </c:pt>
                <c:pt idx="14">
                  <c:v>0.7</c:v>
                </c:pt>
                <c:pt idx="15">
                  <c:v>0.8</c:v>
                </c:pt>
                <c:pt idx="16">
                  <c:v>1</c:v>
                </c:pt>
                <c:pt idx="17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F-4236-ADBA-308266AA0D52}"/>
            </c:ext>
          </c:extLst>
        </c:ser>
        <c:ser>
          <c:idx val="2"/>
          <c:order val="2"/>
          <c:tx>
            <c:strRef>
              <c:f>'Eval&amp;Training Scores'!$L$1</c:f>
              <c:strCache>
                <c:ptCount val="1"/>
                <c:pt idx="0">
                  <c:v>Financial Skills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'Eval&amp;Training Scores'!$A$4:$A$21</c:f>
              <c:strCache>
                <c:ptCount val="18"/>
                <c:pt idx="0">
                  <c:v>Buchana</c:v>
                </c:pt>
                <c:pt idx="1">
                  <c:v>Cobb</c:v>
                </c:pt>
                <c:pt idx="2">
                  <c:v>Colmen</c:v>
                </c:pt>
                <c:pt idx="3">
                  <c:v>Daniels</c:v>
                </c:pt>
                <c:pt idx="4">
                  <c:v>Farmer</c:v>
                </c:pt>
                <c:pt idx="5">
                  <c:v>Ferguson</c:v>
                </c:pt>
                <c:pt idx="6">
                  <c:v>Greer</c:v>
                </c:pt>
                <c:pt idx="7">
                  <c:v>Hall</c:v>
                </c:pt>
                <c:pt idx="8">
                  <c:v>Harris</c:v>
                </c:pt>
                <c:pt idx="9">
                  <c:v>Hollis</c:v>
                </c:pt>
                <c:pt idx="10">
                  <c:v>Holmes</c:v>
                </c:pt>
                <c:pt idx="11">
                  <c:v>James</c:v>
                </c:pt>
                <c:pt idx="12">
                  <c:v>Lawson</c:v>
                </c:pt>
                <c:pt idx="13">
                  <c:v>Long</c:v>
                </c:pt>
                <c:pt idx="14">
                  <c:v>Massey</c:v>
                </c:pt>
                <c:pt idx="15">
                  <c:v>Mcbrinde</c:v>
                </c:pt>
                <c:pt idx="16">
                  <c:v>Newton</c:v>
                </c:pt>
                <c:pt idx="17">
                  <c:v>Penny</c:v>
                </c:pt>
              </c:strCache>
            </c:strRef>
          </c:cat>
          <c:val>
            <c:numRef>
              <c:f>'Eval&amp;Training Scores'!$L$4:$L$21</c:f>
              <c:numCache>
                <c:formatCode>0%</c:formatCode>
                <c:ptCount val="18"/>
                <c:pt idx="0">
                  <c:v>0.55000000000000004</c:v>
                </c:pt>
                <c:pt idx="1">
                  <c:v>0.41</c:v>
                </c:pt>
                <c:pt idx="2">
                  <c:v>0.94</c:v>
                </c:pt>
                <c:pt idx="3">
                  <c:v>0.74</c:v>
                </c:pt>
                <c:pt idx="4">
                  <c:v>0.94</c:v>
                </c:pt>
                <c:pt idx="5">
                  <c:v>0.63</c:v>
                </c:pt>
                <c:pt idx="6">
                  <c:v>0.59</c:v>
                </c:pt>
                <c:pt idx="7">
                  <c:v>0.56000000000000005</c:v>
                </c:pt>
                <c:pt idx="8">
                  <c:v>0.52</c:v>
                </c:pt>
                <c:pt idx="9">
                  <c:v>0.69</c:v>
                </c:pt>
                <c:pt idx="10">
                  <c:v>0.53</c:v>
                </c:pt>
                <c:pt idx="11">
                  <c:v>0.98</c:v>
                </c:pt>
                <c:pt idx="12">
                  <c:v>0.96</c:v>
                </c:pt>
                <c:pt idx="13">
                  <c:v>0.9</c:v>
                </c:pt>
                <c:pt idx="14">
                  <c:v>0.45</c:v>
                </c:pt>
                <c:pt idx="15">
                  <c:v>0.87</c:v>
                </c:pt>
                <c:pt idx="16">
                  <c:v>0.68</c:v>
                </c:pt>
                <c:pt idx="1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F-4236-ADBA-308266AA0D52}"/>
            </c:ext>
          </c:extLst>
        </c:ser>
        <c:ser>
          <c:idx val="3"/>
          <c:order val="3"/>
          <c:tx>
            <c:strRef>
              <c:f>'Eval&amp;Training Scores'!$M$1</c:f>
              <c:strCache>
                <c:ptCount val="1"/>
                <c:pt idx="0">
                  <c:v>30 day Eval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'Eval&amp;Training Scores'!$A$4:$A$21</c:f>
              <c:strCache>
                <c:ptCount val="18"/>
                <c:pt idx="0">
                  <c:v>Buchana</c:v>
                </c:pt>
                <c:pt idx="1">
                  <c:v>Cobb</c:v>
                </c:pt>
                <c:pt idx="2">
                  <c:v>Colmen</c:v>
                </c:pt>
                <c:pt idx="3">
                  <c:v>Daniels</c:v>
                </c:pt>
                <c:pt idx="4">
                  <c:v>Farmer</c:v>
                </c:pt>
                <c:pt idx="5">
                  <c:v>Ferguson</c:v>
                </c:pt>
                <c:pt idx="6">
                  <c:v>Greer</c:v>
                </c:pt>
                <c:pt idx="7">
                  <c:v>Hall</c:v>
                </c:pt>
                <c:pt idx="8">
                  <c:v>Harris</c:v>
                </c:pt>
                <c:pt idx="9">
                  <c:v>Hollis</c:v>
                </c:pt>
                <c:pt idx="10">
                  <c:v>Holmes</c:v>
                </c:pt>
                <c:pt idx="11">
                  <c:v>James</c:v>
                </c:pt>
                <c:pt idx="12">
                  <c:v>Lawson</c:v>
                </c:pt>
                <c:pt idx="13">
                  <c:v>Long</c:v>
                </c:pt>
                <c:pt idx="14">
                  <c:v>Massey</c:v>
                </c:pt>
                <c:pt idx="15">
                  <c:v>Mcbrinde</c:v>
                </c:pt>
                <c:pt idx="16">
                  <c:v>Newton</c:v>
                </c:pt>
                <c:pt idx="17">
                  <c:v>Penny</c:v>
                </c:pt>
              </c:strCache>
            </c:strRef>
          </c:cat>
          <c:val>
            <c:numRef>
              <c:f>'Eval&amp;Training Scores'!$M$4:$M$21</c:f>
              <c:numCache>
                <c:formatCode>0%</c:formatCode>
                <c:ptCount val="18"/>
                <c:pt idx="0">
                  <c:v>0.56000000000000005</c:v>
                </c:pt>
                <c:pt idx="1">
                  <c:v>0.8</c:v>
                </c:pt>
                <c:pt idx="2">
                  <c:v>0.97</c:v>
                </c:pt>
                <c:pt idx="3">
                  <c:v>0.62</c:v>
                </c:pt>
                <c:pt idx="4">
                  <c:v>0.47</c:v>
                </c:pt>
                <c:pt idx="5">
                  <c:v>0.63</c:v>
                </c:pt>
                <c:pt idx="6">
                  <c:v>0.92</c:v>
                </c:pt>
                <c:pt idx="7">
                  <c:v>0.7</c:v>
                </c:pt>
                <c:pt idx="8">
                  <c:v>0.56999999999999995</c:v>
                </c:pt>
                <c:pt idx="9">
                  <c:v>0.79</c:v>
                </c:pt>
                <c:pt idx="10">
                  <c:v>0.66</c:v>
                </c:pt>
                <c:pt idx="11">
                  <c:v>0.97</c:v>
                </c:pt>
                <c:pt idx="12">
                  <c:v>0.95</c:v>
                </c:pt>
                <c:pt idx="13">
                  <c:v>1</c:v>
                </c:pt>
                <c:pt idx="14">
                  <c:v>0.56999999999999995</c:v>
                </c:pt>
                <c:pt idx="15">
                  <c:v>0.78</c:v>
                </c:pt>
                <c:pt idx="16">
                  <c:v>0.47</c:v>
                </c:pt>
                <c:pt idx="17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F-4236-ADBA-308266AA0D52}"/>
            </c:ext>
          </c:extLst>
        </c:ser>
        <c:ser>
          <c:idx val="4"/>
          <c:order val="4"/>
          <c:tx>
            <c:strRef>
              <c:f>'Eval&amp;Training Scores'!$N$1</c:f>
              <c:strCache>
                <c:ptCount val="1"/>
                <c:pt idx="0">
                  <c:v>60 day eval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'Eval&amp;Training Scores'!$A$4:$A$21</c:f>
              <c:strCache>
                <c:ptCount val="18"/>
                <c:pt idx="0">
                  <c:v>Buchana</c:v>
                </c:pt>
                <c:pt idx="1">
                  <c:v>Cobb</c:v>
                </c:pt>
                <c:pt idx="2">
                  <c:v>Colmen</c:v>
                </c:pt>
                <c:pt idx="3">
                  <c:v>Daniels</c:v>
                </c:pt>
                <c:pt idx="4">
                  <c:v>Farmer</c:v>
                </c:pt>
                <c:pt idx="5">
                  <c:v>Ferguson</c:v>
                </c:pt>
                <c:pt idx="6">
                  <c:v>Greer</c:v>
                </c:pt>
                <c:pt idx="7">
                  <c:v>Hall</c:v>
                </c:pt>
                <c:pt idx="8">
                  <c:v>Harris</c:v>
                </c:pt>
                <c:pt idx="9">
                  <c:v>Hollis</c:v>
                </c:pt>
                <c:pt idx="10">
                  <c:v>Holmes</c:v>
                </c:pt>
                <c:pt idx="11">
                  <c:v>James</c:v>
                </c:pt>
                <c:pt idx="12">
                  <c:v>Lawson</c:v>
                </c:pt>
                <c:pt idx="13">
                  <c:v>Long</c:v>
                </c:pt>
                <c:pt idx="14">
                  <c:v>Massey</c:v>
                </c:pt>
                <c:pt idx="15">
                  <c:v>Mcbrinde</c:v>
                </c:pt>
                <c:pt idx="16">
                  <c:v>Newton</c:v>
                </c:pt>
                <c:pt idx="17">
                  <c:v>Penny</c:v>
                </c:pt>
              </c:strCache>
            </c:strRef>
          </c:cat>
          <c:val>
            <c:numRef>
              <c:f>'Eval&amp;Training Scores'!$N$4:$N$21</c:f>
              <c:numCache>
                <c:formatCode>0%</c:formatCode>
                <c:ptCount val="18"/>
                <c:pt idx="0">
                  <c:v>0.97</c:v>
                </c:pt>
                <c:pt idx="1">
                  <c:v>0.97</c:v>
                </c:pt>
                <c:pt idx="2">
                  <c:v>0.64</c:v>
                </c:pt>
                <c:pt idx="3">
                  <c:v>0.45</c:v>
                </c:pt>
                <c:pt idx="4">
                  <c:v>0.86</c:v>
                </c:pt>
                <c:pt idx="5">
                  <c:v>0.81</c:v>
                </c:pt>
                <c:pt idx="6">
                  <c:v>0.45</c:v>
                </c:pt>
                <c:pt idx="7">
                  <c:v>1</c:v>
                </c:pt>
                <c:pt idx="8">
                  <c:v>0.99</c:v>
                </c:pt>
                <c:pt idx="9">
                  <c:v>0.61</c:v>
                </c:pt>
                <c:pt idx="10">
                  <c:v>0.94</c:v>
                </c:pt>
                <c:pt idx="11">
                  <c:v>0.74</c:v>
                </c:pt>
                <c:pt idx="12">
                  <c:v>0.44</c:v>
                </c:pt>
                <c:pt idx="13">
                  <c:v>0.75</c:v>
                </c:pt>
                <c:pt idx="14">
                  <c:v>0.51</c:v>
                </c:pt>
                <c:pt idx="15">
                  <c:v>0.42</c:v>
                </c:pt>
                <c:pt idx="16">
                  <c:v>0.6</c:v>
                </c:pt>
                <c:pt idx="17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F-4236-ADBA-308266AA0D52}"/>
            </c:ext>
          </c:extLst>
        </c:ser>
        <c:ser>
          <c:idx val="5"/>
          <c:order val="5"/>
          <c:tx>
            <c:strRef>
              <c:f>'Eval&amp;Training Scores'!$O$1</c:f>
              <c:strCache>
                <c:ptCount val="1"/>
                <c:pt idx="0">
                  <c:v>Drug Test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'Eval&amp;Training Scores'!$A$4:$A$21</c:f>
              <c:strCache>
                <c:ptCount val="18"/>
                <c:pt idx="0">
                  <c:v>Buchana</c:v>
                </c:pt>
                <c:pt idx="1">
                  <c:v>Cobb</c:v>
                </c:pt>
                <c:pt idx="2">
                  <c:v>Colmen</c:v>
                </c:pt>
                <c:pt idx="3">
                  <c:v>Daniels</c:v>
                </c:pt>
                <c:pt idx="4">
                  <c:v>Farmer</c:v>
                </c:pt>
                <c:pt idx="5">
                  <c:v>Ferguson</c:v>
                </c:pt>
                <c:pt idx="6">
                  <c:v>Greer</c:v>
                </c:pt>
                <c:pt idx="7">
                  <c:v>Hall</c:v>
                </c:pt>
                <c:pt idx="8">
                  <c:v>Harris</c:v>
                </c:pt>
                <c:pt idx="9">
                  <c:v>Hollis</c:v>
                </c:pt>
                <c:pt idx="10">
                  <c:v>Holmes</c:v>
                </c:pt>
                <c:pt idx="11">
                  <c:v>James</c:v>
                </c:pt>
                <c:pt idx="12">
                  <c:v>Lawson</c:v>
                </c:pt>
                <c:pt idx="13">
                  <c:v>Long</c:v>
                </c:pt>
                <c:pt idx="14">
                  <c:v>Massey</c:v>
                </c:pt>
                <c:pt idx="15">
                  <c:v>Mcbrinde</c:v>
                </c:pt>
                <c:pt idx="16">
                  <c:v>Newton</c:v>
                </c:pt>
                <c:pt idx="17">
                  <c:v>Penny</c:v>
                </c:pt>
              </c:strCache>
            </c:strRef>
          </c:cat>
          <c:val>
            <c:numRef>
              <c:f>'Eval&amp;Training Scores'!$O$4:$O$21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F-4236-ADBA-308266AA0D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640473840"/>
        <c:axId val="949827904"/>
      </c:barChart>
      <c:catAx>
        <c:axId val="16404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27904"/>
        <c:crosses val="autoZero"/>
        <c:auto val="1"/>
        <c:lblAlgn val="ctr"/>
        <c:lblOffset val="100"/>
        <c:noMultiLvlLbl val="0"/>
      </c:catAx>
      <c:valAx>
        <c:axId val="9498279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404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118199494286041"/>
          <c:y val="0.94578237368788165"/>
          <c:w val="0.62593349929388253"/>
          <c:h val="5.4217626312118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FDC939-0E5C-490E-A424-E55FABD223B1}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1983" cy="6295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06BF0-99D0-B547-072E-70A9FCAE03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0CA6F-B81B-4546-8906-F9872B4ABD5F}">
  <dimension ref="A1:R25"/>
  <sheetViews>
    <sheetView tabSelected="1" workbookViewId="0">
      <selection activeCell="T9" sqref="T9"/>
    </sheetView>
  </sheetViews>
  <sheetFormatPr defaultRowHeight="15" x14ac:dyDescent="0.25"/>
  <cols>
    <col min="1" max="1" width="12.85546875" customWidth="1"/>
    <col min="2" max="2" width="14.5703125" bestFit="1" customWidth="1"/>
    <col min="3" max="3" width="8.42578125" bestFit="1" customWidth="1"/>
    <col min="4" max="4" width="8.7109375" customWidth="1"/>
    <col min="5" max="7" width="8.140625" customWidth="1"/>
    <col min="8" max="8" width="6.5703125" customWidth="1"/>
    <col min="17" max="17" width="14.85546875" bestFit="1" customWidth="1"/>
    <col min="18" max="18" width="13.140625" customWidth="1"/>
  </cols>
  <sheetData>
    <row r="1" spans="1:18" s="2" customFormat="1" ht="126.75" x14ac:dyDescent="0.25">
      <c r="A1" s="5" t="s">
        <v>0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Q1" s="5" t="s">
        <v>46</v>
      </c>
      <c r="R1" s="5" t="s">
        <v>47</v>
      </c>
    </row>
    <row r="2" spans="1:18" x14ac:dyDescent="0.25">
      <c r="B2" t="s">
        <v>39</v>
      </c>
      <c r="C2">
        <v>10</v>
      </c>
      <c r="D2">
        <v>20</v>
      </c>
      <c r="E2">
        <v>100</v>
      </c>
      <c r="F2">
        <v>100</v>
      </c>
      <c r="G2">
        <v>100</v>
      </c>
      <c r="H2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</row>
    <row r="3" spans="1:18" x14ac:dyDescent="0.25">
      <c r="A3" t="s">
        <v>1</v>
      </c>
      <c r="B3" t="s">
        <v>2</v>
      </c>
    </row>
    <row r="4" spans="1:18" x14ac:dyDescent="0.25">
      <c r="A4" t="s">
        <v>3</v>
      </c>
      <c r="B4" t="s">
        <v>4</v>
      </c>
      <c r="C4" s="7">
        <v>10</v>
      </c>
      <c r="D4" s="7">
        <v>19</v>
      </c>
      <c r="E4" s="7">
        <v>55</v>
      </c>
      <c r="F4" s="7">
        <v>56</v>
      </c>
      <c r="G4" s="7">
        <v>97</v>
      </c>
      <c r="H4" s="7">
        <v>1</v>
      </c>
      <c r="J4" s="3">
        <f>C4/C$2</f>
        <v>1</v>
      </c>
      <c r="K4" s="3">
        <f t="shared" ref="K4:O4" si="0">D4/D$2</f>
        <v>0.95</v>
      </c>
      <c r="L4" s="3">
        <f t="shared" si="0"/>
        <v>0.55000000000000004</v>
      </c>
      <c r="M4" s="3">
        <f t="shared" si="0"/>
        <v>0.56000000000000005</v>
      </c>
      <c r="N4" s="3">
        <f t="shared" si="0"/>
        <v>0.97</v>
      </c>
      <c r="O4" s="3">
        <f t="shared" si="0"/>
        <v>1</v>
      </c>
      <c r="Q4" s="6" t="str">
        <f>IF(MIN(J4:N4)&lt;50%, "TRUE", "FALSE")</f>
        <v>FALSE</v>
      </c>
      <c r="R4" t="b">
        <f>IF(OR(O4&lt;100%, AND(N4&lt;75%, N4-M4 &lt;15%, Q4 =TRUE))=TRUE, TRUE, FALSE)</f>
        <v>0</v>
      </c>
    </row>
    <row r="5" spans="1:18" x14ac:dyDescent="0.25">
      <c r="A5" t="s">
        <v>5</v>
      </c>
      <c r="B5" t="s">
        <v>6</v>
      </c>
      <c r="C5" s="7">
        <v>9</v>
      </c>
      <c r="D5" s="7">
        <v>20</v>
      </c>
      <c r="E5" s="7">
        <v>41</v>
      </c>
      <c r="F5" s="7">
        <v>80</v>
      </c>
      <c r="G5" s="7">
        <v>97</v>
      </c>
      <c r="H5" s="7">
        <v>1</v>
      </c>
      <c r="J5" s="3">
        <f t="shared" ref="J5:J21" si="1">C5/C$2</f>
        <v>0.9</v>
      </c>
      <c r="K5" s="3">
        <f t="shared" ref="K5:K21" si="2">D5/D$2</f>
        <v>1</v>
      </c>
      <c r="L5" s="3">
        <f t="shared" ref="L5:L21" si="3">E5/E$2</f>
        <v>0.41</v>
      </c>
      <c r="M5" s="3">
        <f t="shared" ref="M5:M21" si="4">F5/F$2</f>
        <v>0.8</v>
      </c>
      <c r="N5" s="3">
        <f t="shared" ref="N5:O21" si="5">G5/G$2</f>
        <v>0.97</v>
      </c>
      <c r="O5" s="3">
        <f t="shared" si="5"/>
        <v>1</v>
      </c>
      <c r="Q5" s="6" t="str">
        <f t="shared" ref="Q5:Q21" si="6">IF(MIN(J5:N5)&lt;50%, "TRUE", "FALSE")</f>
        <v>TRUE</v>
      </c>
      <c r="R5" t="b">
        <f t="shared" ref="R5:R21" si="7">IF(OR(O5&lt;100%, AND(N5&lt;75%, N5-M5 &lt;15%, Q5 =TRUE))=TRUE, TRUE, FALSE)</f>
        <v>0</v>
      </c>
    </row>
    <row r="6" spans="1:18" x14ac:dyDescent="0.25">
      <c r="A6" t="s">
        <v>7</v>
      </c>
      <c r="B6" t="s">
        <v>8</v>
      </c>
      <c r="C6" s="7">
        <v>8</v>
      </c>
      <c r="D6" s="7">
        <v>17</v>
      </c>
      <c r="E6" s="7">
        <v>94</v>
      </c>
      <c r="F6" s="7">
        <v>97</v>
      </c>
      <c r="G6" s="7">
        <v>64</v>
      </c>
      <c r="H6" s="7">
        <v>1</v>
      </c>
      <c r="J6" s="3">
        <f t="shared" si="1"/>
        <v>0.8</v>
      </c>
      <c r="K6" s="3">
        <f t="shared" si="2"/>
        <v>0.85</v>
      </c>
      <c r="L6" s="3">
        <f t="shared" si="3"/>
        <v>0.94</v>
      </c>
      <c r="M6" s="3">
        <f t="shared" si="4"/>
        <v>0.97</v>
      </c>
      <c r="N6" s="3">
        <f t="shared" si="5"/>
        <v>0.64</v>
      </c>
      <c r="O6" s="3">
        <f t="shared" si="5"/>
        <v>1</v>
      </c>
      <c r="Q6" s="6" t="str">
        <f t="shared" si="6"/>
        <v>FALSE</v>
      </c>
      <c r="R6" t="b">
        <f t="shared" si="7"/>
        <v>0</v>
      </c>
    </row>
    <row r="7" spans="1:18" x14ac:dyDescent="0.25">
      <c r="A7" t="s">
        <v>9</v>
      </c>
      <c r="B7" t="s">
        <v>10</v>
      </c>
      <c r="C7" s="7">
        <v>9</v>
      </c>
      <c r="D7" s="7">
        <v>10</v>
      </c>
      <c r="E7" s="7">
        <v>74</v>
      </c>
      <c r="F7" s="7">
        <v>62</v>
      </c>
      <c r="G7" s="7">
        <v>45</v>
      </c>
      <c r="H7" s="7">
        <v>1</v>
      </c>
      <c r="J7" s="3">
        <f t="shared" si="1"/>
        <v>0.9</v>
      </c>
      <c r="K7" s="3">
        <f t="shared" si="2"/>
        <v>0.5</v>
      </c>
      <c r="L7" s="3">
        <f t="shared" si="3"/>
        <v>0.74</v>
      </c>
      <c r="M7" s="3">
        <f t="shared" si="4"/>
        <v>0.62</v>
      </c>
      <c r="N7" s="3">
        <f t="shared" si="5"/>
        <v>0.45</v>
      </c>
      <c r="O7" s="3">
        <f t="shared" si="5"/>
        <v>1</v>
      </c>
      <c r="Q7" s="6" t="str">
        <f t="shared" si="6"/>
        <v>TRUE</v>
      </c>
      <c r="R7" t="b">
        <f t="shared" si="7"/>
        <v>0</v>
      </c>
    </row>
    <row r="8" spans="1:18" x14ac:dyDescent="0.25">
      <c r="A8" t="s">
        <v>11</v>
      </c>
      <c r="B8" t="s">
        <v>12</v>
      </c>
      <c r="C8" s="7">
        <v>10</v>
      </c>
      <c r="D8" s="7">
        <v>20</v>
      </c>
      <c r="E8" s="7">
        <v>94</v>
      </c>
      <c r="F8" s="7">
        <v>47</v>
      </c>
      <c r="G8" s="7">
        <v>86</v>
      </c>
      <c r="H8" s="7">
        <v>0</v>
      </c>
      <c r="J8" s="3">
        <f t="shared" si="1"/>
        <v>1</v>
      </c>
      <c r="K8" s="3">
        <f t="shared" si="2"/>
        <v>1</v>
      </c>
      <c r="L8" s="3">
        <f t="shared" si="3"/>
        <v>0.94</v>
      </c>
      <c r="M8" s="3">
        <f t="shared" si="4"/>
        <v>0.47</v>
      </c>
      <c r="N8" s="3">
        <f t="shared" si="5"/>
        <v>0.86</v>
      </c>
      <c r="O8" s="3">
        <f t="shared" si="5"/>
        <v>0</v>
      </c>
      <c r="Q8" s="6" t="str">
        <f t="shared" si="6"/>
        <v>TRUE</v>
      </c>
      <c r="R8" t="b">
        <f t="shared" si="7"/>
        <v>1</v>
      </c>
    </row>
    <row r="9" spans="1:18" x14ac:dyDescent="0.25">
      <c r="A9" t="s">
        <v>13</v>
      </c>
      <c r="B9" t="s">
        <v>14</v>
      </c>
      <c r="C9" s="7">
        <v>9</v>
      </c>
      <c r="D9" s="7">
        <v>6</v>
      </c>
      <c r="E9" s="7">
        <v>63</v>
      </c>
      <c r="F9" s="7">
        <v>63</v>
      </c>
      <c r="G9" s="7">
        <v>81</v>
      </c>
      <c r="H9" s="7">
        <v>1</v>
      </c>
      <c r="J9" s="3">
        <f t="shared" si="1"/>
        <v>0.9</v>
      </c>
      <c r="K9" s="3">
        <f t="shared" si="2"/>
        <v>0.3</v>
      </c>
      <c r="L9" s="3">
        <f t="shared" si="3"/>
        <v>0.63</v>
      </c>
      <c r="M9" s="3">
        <f t="shared" si="4"/>
        <v>0.63</v>
      </c>
      <c r="N9" s="3">
        <f t="shared" si="5"/>
        <v>0.81</v>
      </c>
      <c r="O9" s="3">
        <f t="shared" si="5"/>
        <v>1</v>
      </c>
      <c r="Q9" s="6" t="str">
        <f t="shared" si="6"/>
        <v>TRUE</v>
      </c>
      <c r="R9" t="b">
        <f t="shared" si="7"/>
        <v>0</v>
      </c>
    </row>
    <row r="10" spans="1:18" x14ac:dyDescent="0.25">
      <c r="A10" t="s">
        <v>15</v>
      </c>
      <c r="B10" t="s">
        <v>16</v>
      </c>
      <c r="C10" s="7">
        <v>8</v>
      </c>
      <c r="D10" s="7">
        <v>20</v>
      </c>
      <c r="E10" s="7">
        <v>59</v>
      </c>
      <c r="F10" s="7">
        <v>92</v>
      </c>
      <c r="G10" s="7">
        <v>45</v>
      </c>
      <c r="H10" s="7">
        <v>1</v>
      </c>
      <c r="J10" s="3">
        <f t="shared" si="1"/>
        <v>0.8</v>
      </c>
      <c r="K10" s="3">
        <f t="shared" si="2"/>
        <v>1</v>
      </c>
      <c r="L10" s="3">
        <f t="shared" si="3"/>
        <v>0.59</v>
      </c>
      <c r="M10" s="3">
        <f t="shared" si="4"/>
        <v>0.92</v>
      </c>
      <c r="N10" s="3">
        <f t="shared" si="5"/>
        <v>0.45</v>
      </c>
      <c r="O10" s="3">
        <f t="shared" si="5"/>
        <v>1</v>
      </c>
      <c r="Q10" s="6" t="str">
        <f t="shared" si="6"/>
        <v>TRUE</v>
      </c>
      <c r="R10" t="b">
        <f t="shared" si="7"/>
        <v>0</v>
      </c>
    </row>
    <row r="11" spans="1:18" x14ac:dyDescent="0.25">
      <c r="A11" t="s">
        <v>17</v>
      </c>
      <c r="B11" t="s">
        <v>18</v>
      </c>
      <c r="C11" s="7">
        <v>5</v>
      </c>
      <c r="D11" s="7">
        <v>20</v>
      </c>
      <c r="E11" s="7">
        <v>56</v>
      </c>
      <c r="F11" s="7">
        <v>70</v>
      </c>
      <c r="G11" s="7">
        <v>100</v>
      </c>
      <c r="H11" s="7">
        <v>1</v>
      </c>
      <c r="J11" s="3">
        <f t="shared" si="1"/>
        <v>0.5</v>
      </c>
      <c r="K11" s="3">
        <f t="shared" si="2"/>
        <v>1</v>
      </c>
      <c r="L11" s="3">
        <f t="shared" si="3"/>
        <v>0.56000000000000005</v>
      </c>
      <c r="M11" s="3">
        <f t="shared" si="4"/>
        <v>0.7</v>
      </c>
      <c r="N11" s="3">
        <f t="shared" si="5"/>
        <v>1</v>
      </c>
      <c r="O11" s="3">
        <f t="shared" si="5"/>
        <v>1</v>
      </c>
      <c r="Q11" s="6" t="str">
        <f t="shared" si="6"/>
        <v>FALSE</v>
      </c>
      <c r="R11" t="b">
        <f t="shared" si="7"/>
        <v>0</v>
      </c>
    </row>
    <row r="12" spans="1:18" x14ac:dyDescent="0.25">
      <c r="A12" t="s">
        <v>19</v>
      </c>
      <c r="B12" t="s">
        <v>20</v>
      </c>
      <c r="C12" s="7">
        <v>10</v>
      </c>
      <c r="D12" s="7">
        <v>19</v>
      </c>
      <c r="E12" s="7">
        <v>52</v>
      </c>
      <c r="F12" s="7">
        <v>57</v>
      </c>
      <c r="G12" s="7">
        <v>99</v>
      </c>
      <c r="H12" s="7">
        <v>0</v>
      </c>
      <c r="J12" s="3">
        <f t="shared" si="1"/>
        <v>1</v>
      </c>
      <c r="K12" s="3">
        <f t="shared" si="2"/>
        <v>0.95</v>
      </c>
      <c r="L12" s="3">
        <f t="shared" si="3"/>
        <v>0.52</v>
      </c>
      <c r="M12" s="3">
        <f t="shared" si="4"/>
        <v>0.56999999999999995</v>
      </c>
      <c r="N12" s="3">
        <f t="shared" si="5"/>
        <v>0.99</v>
      </c>
      <c r="O12" s="3">
        <f t="shared" si="5"/>
        <v>0</v>
      </c>
      <c r="Q12" s="6" t="str">
        <f t="shared" si="6"/>
        <v>FALSE</v>
      </c>
      <c r="R12" t="b">
        <f t="shared" si="7"/>
        <v>1</v>
      </c>
    </row>
    <row r="13" spans="1:18" x14ac:dyDescent="0.25">
      <c r="A13" t="s">
        <v>21</v>
      </c>
      <c r="B13" t="s">
        <v>22</v>
      </c>
      <c r="C13" s="7">
        <v>9</v>
      </c>
      <c r="D13" s="7">
        <v>17</v>
      </c>
      <c r="E13" s="7">
        <v>69</v>
      </c>
      <c r="F13" s="7">
        <v>79</v>
      </c>
      <c r="G13" s="7">
        <v>61</v>
      </c>
      <c r="H13" s="7">
        <v>1</v>
      </c>
      <c r="J13" s="3">
        <f t="shared" si="1"/>
        <v>0.9</v>
      </c>
      <c r="K13" s="3">
        <f t="shared" si="2"/>
        <v>0.85</v>
      </c>
      <c r="L13" s="3">
        <f t="shared" si="3"/>
        <v>0.69</v>
      </c>
      <c r="M13" s="3">
        <f t="shared" si="4"/>
        <v>0.79</v>
      </c>
      <c r="N13" s="3">
        <f t="shared" si="5"/>
        <v>0.61</v>
      </c>
      <c r="O13" s="3">
        <f t="shared" si="5"/>
        <v>1</v>
      </c>
      <c r="Q13" s="6" t="str">
        <f t="shared" si="6"/>
        <v>FALSE</v>
      </c>
      <c r="R13" t="b">
        <f t="shared" si="7"/>
        <v>0</v>
      </c>
    </row>
    <row r="14" spans="1:18" x14ac:dyDescent="0.25">
      <c r="A14" t="s">
        <v>23</v>
      </c>
      <c r="B14" t="s">
        <v>24</v>
      </c>
      <c r="C14" s="7">
        <v>8</v>
      </c>
      <c r="D14" s="7">
        <v>10</v>
      </c>
      <c r="E14" s="7">
        <v>53</v>
      </c>
      <c r="F14" s="7">
        <v>66</v>
      </c>
      <c r="G14" s="7">
        <v>94</v>
      </c>
      <c r="H14" s="7">
        <v>1</v>
      </c>
      <c r="J14" s="3">
        <f t="shared" si="1"/>
        <v>0.8</v>
      </c>
      <c r="K14" s="3">
        <f t="shared" si="2"/>
        <v>0.5</v>
      </c>
      <c r="L14" s="3">
        <f t="shared" si="3"/>
        <v>0.53</v>
      </c>
      <c r="M14" s="3">
        <f t="shared" si="4"/>
        <v>0.66</v>
      </c>
      <c r="N14" s="3">
        <f t="shared" si="5"/>
        <v>0.94</v>
      </c>
      <c r="O14" s="3">
        <f t="shared" si="5"/>
        <v>1</v>
      </c>
      <c r="Q14" s="6" t="str">
        <f t="shared" si="6"/>
        <v>FALSE</v>
      </c>
      <c r="R14" t="b">
        <f t="shared" si="7"/>
        <v>0</v>
      </c>
    </row>
    <row r="15" spans="1:18" x14ac:dyDescent="0.25">
      <c r="A15" t="s">
        <v>25</v>
      </c>
      <c r="B15" t="s">
        <v>26</v>
      </c>
      <c r="C15" s="7">
        <v>7</v>
      </c>
      <c r="D15" s="7">
        <v>20</v>
      </c>
      <c r="E15" s="7">
        <v>98</v>
      </c>
      <c r="F15" s="7">
        <v>97</v>
      </c>
      <c r="G15" s="7">
        <v>74</v>
      </c>
      <c r="H15" s="7">
        <v>1</v>
      </c>
      <c r="J15" s="3">
        <f t="shared" si="1"/>
        <v>0.7</v>
      </c>
      <c r="K15" s="3">
        <f t="shared" si="2"/>
        <v>1</v>
      </c>
      <c r="L15" s="3">
        <f t="shared" si="3"/>
        <v>0.98</v>
      </c>
      <c r="M15" s="3">
        <f t="shared" si="4"/>
        <v>0.97</v>
      </c>
      <c r="N15" s="3">
        <f t="shared" si="5"/>
        <v>0.74</v>
      </c>
      <c r="O15" s="3">
        <f t="shared" si="5"/>
        <v>1</v>
      </c>
      <c r="Q15" s="6" t="str">
        <f t="shared" si="6"/>
        <v>FALSE</v>
      </c>
      <c r="R15" t="b">
        <f t="shared" si="7"/>
        <v>0</v>
      </c>
    </row>
    <row r="16" spans="1:18" x14ac:dyDescent="0.25">
      <c r="A16" t="s">
        <v>27</v>
      </c>
      <c r="B16" t="s">
        <v>28</v>
      </c>
      <c r="C16" s="7">
        <v>11</v>
      </c>
      <c r="D16" s="7">
        <v>19</v>
      </c>
      <c r="E16" s="7">
        <v>96</v>
      </c>
      <c r="F16" s="7">
        <v>95</v>
      </c>
      <c r="G16" s="7">
        <v>44</v>
      </c>
      <c r="H16" s="7">
        <v>1</v>
      </c>
      <c r="J16" s="3">
        <f t="shared" si="1"/>
        <v>1.1000000000000001</v>
      </c>
      <c r="K16" s="3">
        <f t="shared" si="2"/>
        <v>0.95</v>
      </c>
      <c r="L16" s="3">
        <f t="shared" si="3"/>
        <v>0.96</v>
      </c>
      <c r="M16" s="3">
        <f t="shared" si="4"/>
        <v>0.95</v>
      </c>
      <c r="N16" s="3">
        <f t="shared" si="5"/>
        <v>0.44</v>
      </c>
      <c r="O16" s="3">
        <f t="shared" si="5"/>
        <v>1</v>
      </c>
      <c r="Q16" s="6" t="str">
        <f t="shared" si="6"/>
        <v>TRUE</v>
      </c>
      <c r="R16" t="b">
        <f t="shared" si="7"/>
        <v>0</v>
      </c>
    </row>
    <row r="17" spans="1:18" x14ac:dyDescent="0.25">
      <c r="A17" t="s">
        <v>29</v>
      </c>
      <c r="B17" t="s">
        <v>30</v>
      </c>
      <c r="C17" s="7">
        <v>10</v>
      </c>
      <c r="D17" s="7">
        <v>13</v>
      </c>
      <c r="E17" s="7">
        <v>90</v>
      </c>
      <c r="F17" s="7">
        <v>100</v>
      </c>
      <c r="G17" s="7">
        <v>75</v>
      </c>
      <c r="H17" s="7">
        <v>0</v>
      </c>
      <c r="J17" s="3">
        <f t="shared" si="1"/>
        <v>1</v>
      </c>
      <c r="K17" s="3">
        <f t="shared" si="2"/>
        <v>0.65</v>
      </c>
      <c r="L17" s="3">
        <f t="shared" si="3"/>
        <v>0.9</v>
      </c>
      <c r="M17" s="3">
        <f t="shared" si="4"/>
        <v>1</v>
      </c>
      <c r="N17" s="3">
        <f t="shared" si="5"/>
        <v>0.75</v>
      </c>
      <c r="O17" s="3">
        <f t="shared" si="5"/>
        <v>0</v>
      </c>
      <c r="Q17" s="6" t="str">
        <f t="shared" si="6"/>
        <v>FALSE</v>
      </c>
      <c r="R17" t="b">
        <f t="shared" si="7"/>
        <v>1</v>
      </c>
    </row>
    <row r="18" spans="1:18" x14ac:dyDescent="0.25">
      <c r="A18" t="s">
        <v>31</v>
      </c>
      <c r="B18" t="s">
        <v>32</v>
      </c>
      <c r="C18" s="7">
        <v>10</v>
      </c>
      <c r="D18" s="7">
        <v>14</v>
      </c>
      <c r="E18" s="7">
        <v>45</v>
      </c>
      <c r="F18" s="7">
        <v>57</v>
      </c>
      <c r="G18" s="7">
        <v>51</v>
      </c>
      <c r="H18" s="7">
        <v>1</v>
      </c>
      <c r="J18" s="3">
        <f t="shared" si="1"/>
        <v>1</v>
      </c>
      <c r="K18" s="3">
        <f t="shared" si="2"/>
        <v>0.7</v>
      </c>
      <c r="L18" s="3">
        <f t="shared" si="3"/>
        <v>0.45</v>
      </c>
      <c r="M18" s="3">
        <f t="shared" si="4"/>
        <v>0.56999999999999995</v>
      </c>
      <c r="N18" s="3">
        <f t="shared" si="5"/>
        <v>0.51</v>
      </c>
      <c r="O18" s="3">
        <f t="shared" si="5"/>
        <v>1</v>
      </c>
      <c r="Q18" s="6" t="str">
        <f t="shared" si="6"/>
        <v>TRUE</v>
      </c>
      <c r="R18" t="b">
        <f t="shared" si="7"/>
        <v>0</v>
      </c>
    </row>
    <row r="19" spans="1:18" x14ac:dyDescent="0.25">
      <c r="A19" t="s">
        <v>33</v>
      </c>
      <c r="B19" t="s">
        <v>34</v>
      </c>
      <c r="C19" s="7">
        <v>10</v>
      </c>
      <c r="D19" s="7">
        <v>16</v>
      </c>
      <c r="E19" s="7">
        <v>87</v>
      </c>
      <c r="F19" s="7">
        <v>78</v>
      </c>
      <c r="G19" s="7">
        <v>42</v>
      </c>
      <c r="H19" s="7">
        <v>1</v>
      </c>
      <c r="J19" s="3">
        <f t="shared" si="1"/>
        <v>1</v>
      </c>
      <c r="K19" s="3">
        <f t="shared" si="2"/>
        <v>0.8</v>
      </c>
      <c r="L19" s="3">
        <f t="shared" si="3"/>
        <v>0.87</v>
      </c>
      <c r="M19" s="3">
        <f t="shared" si="4"/>
        <v>0.78</v>
      </c>
      <c r="N19" s="3">
        <f t="shared" si="5"/>
        <v>0.42</v>
      </c>
      <c r="O19" s="3">
        <f t="shared" si="5"/>
        <v>1</v>
      </c>
      <c r="Q19" s="6" t="str">
        <f t="shared" si="6"/>
        <v>TRUE</v>
      </c>
      <c r="R19" t="b">
        <f t="shared" si="7"/>
        <v>0</v>
      </c>
    </row>
    <row r="20" spans="1:18" x14ac:dyDescent="0.25">
      <c r="A20" t="s">
        <v>35</v>
      </c>
      <c r="B20" t="s">
        <v>36</v>
      </c>
      <c r="C20" s="7">
        <v>9</v>
      </c>
      <c r="D20" s="7">
        <v>20</v>
      </c>
      <c r="E20" s="7">
        <v>68</v>
      </c>
      <c r="F20" s="7">
        <v>47</v>
      </c>
      <c r="G20" s="7">
        <v>60</v>
      </c>
      <c r="H20" s="7">
        <v>1</v>
      </c>
      <c r="J20" s="3">
        <f t="shared" si="1"/>
        <v>0.9</v>
      </c>
      <c r="K20" s="3">
        <f t="shared" si="2"/>
        <v>1</v>
      </c>
      <c r="L20" s="3">
        <f t="shared" si="3"/>
        <v>0.68</v>
      </c>
      <c r="M20" s="3">
        <f t="shared" si="4"/>
        <v>0.47</v>
      </c>
      <c r="N20" s="3">
        <f t="shared" si="5"/>
        <v>0.6</v>
      </c>
      <c r="O20" s="3">
        <f t="shared" si="5"/>
        <v>1</v>
      </c>
      <c r="Q20" s="6" t="str">
        <f t="shared" si="6"/>
        <v>TRUE</v>
      </c>
      <c r="R20" t="b">
        <f t="shared" si="7"/>
        <v>0</v>
      </c>
    </row>
    <row r="21" spans="1:18" x14ac:dyDescent="0.25">
      <c r="A21" t="s">
        <v>37</v>
      </c>
      <c r="B21" t="s">
        <v>38</v>
      </c>
      <c r="C21" s="7">
        <v>10</v>
      </c>
      <c r="D21" s="7">
        <v>18</v>
      </c>
      <c r="E21" s="7">
        <v>97</v>
      </c>
      <c r="F21" s="7">
        <v>81</v>
      </c>
      <c r="G21" s="7">
        <v>47</v>
      </c>
      <c r="H21" s="7">
        <v>1</v>
      </c>
      <c r="J21" s="3">
        <f t="shared" si="1"/>
        <v>1</v>
      </c>
      <c r="K21" s="3">
        <f t="shared" si="2"/>
        <v>0.9</v>
      </c>
      <c r="L21" s="3">
        <f t="shared" si="3"/>
        <v>0.97</v>
      </c>
      <c r="M21" s="3">
        <f t="shared" si="4"/>
        <v>0.81</v>
      </c>
      <c r="N21" s="3">
        <f t="shared" si="5"/>
        <v>0.47</v>
      </c>
      <c r="O21" s="3">
        <f t="shared" si="5"/>
        <v>1</v>
      </c>
      <c r="Q21" s="6" t="str">
        <f t="shared" si="6"/>
        <v>TRUE</v>
      </c>
      <c r="R21" t="b">
        <f t="shared" si="7"/>
        <v>0</v>
      </c>
    </row>
    <row r="23" spans="1:18" x14ac:dyDescent="0.25">
      <c r="A23" t="s">
        <v>49</v>
      </c>
      <c r="C23">
        <f>MAX(C4:C21)</f>
        <v>11</v>
      </c>
      <c r="D23">
        <f t="shared" ref="D23:G23" si="8">MAX(D4:D21)</f>
        <v>20</v>
      </c>
      <c r="E23">
        <f t="shared" si="8"/>
        <v>98</v>
      </c>
      <c r="F23">
        <f t="shared" si="8"/>
        <v>100</v>
      </c>
      <c r="G23">
        <f t="shared" si="8"/>
        <v>100</v>
      </c>
      <c r="J23" s="3">
        <f t="shared" ref="H23:O23" si="9">MAX(J4:J21)</f>
        <v>1.1000000000000001</v>
      </c>
      <c r="K23" s="3">
        <f t="shared" si="9"/>
        <v>1</v>
      </c>
      <c r="L23" s="3">
        <f t="shared" si="9"/>
        <v>0.98</v>
      </c>
      <c r="M23" s="3">
        <f t="shared" si="9"/>
        <v>1</v>
      </c>
      <c r="N23" s="3">
        <f t="shared" si="9"/>
        <v>1</v>
      </c>
      <c r="O23" s="3">
        <f t="shared" si="9"/>
        <v>1</v>
      </c>
    </row>
    <row r="24" spans="1:18" x14ac:dyDescent="0.25">
      <c r="A24" t="s">
        <v>48</v>
      </c>
      <c r="C24">
        <f>MIN(C4:C21)</f>
        <v>5</v>
      </c>
      <c r="D24">
        <f t="shared" ref="D24:G24" si="10">MIN(D4:D21)</f>
        <v>6</v>
      </c>
      <c r="E24">
        <f t="shared" si="10"/>
        <v>41</v>
      </c>
      <c r="F24">
        <f t="shared" si="10"/>
        <v>47</v>
      </c>
      <c r="G24">
        <f t="shared" si="10"/>
        <v>42</v>
      </c>
      <c r="J24" s="3">
        <f t="shared" ref="H24:O24" si="11">MIN(J4:J21)</f>
        <v>0.5</v>
      </c>
      <c r="K24" s="3">
        <f t="shared" si="11"/>
        <v>0.3</v>
      </c>
      <c r="L24" s="3">
        <f t="shared" si="11"/>
        <v>0.41</v>
      </c>
      <c r="M24" s="3">
        <f t="shared" si="11"/>
        <v>0.47</v>
      </c>
      <c r="N24" s="3">
        <f t="shared" si="11"/>
        <v>0.42</v>
      </c>
      <c r="O24" s="3">
        <f t="shared" si="11"/>
        <v>0</v>
      </c>
    </row>
    <row r="25" spans="1:18" x14ac:dyDescent="0.25">
      <c r="A25" t="s">
        <v>50</v>
      </c>
      <c r="C25" s="4">
        <f>AVERAGE(C4:C21)</f>
        <v>9</v>
      </c>
      <c r="D25" s="4">
        <f t="shared" ref="D25:G25" si="12">AVERAGE(D4:D21)</f>
        <v>16.555555555555557</v>
      </c>
      <c r="E25" s="4">
        <f t="shared" si="12"/>
        <v>71.722222222222229</v>
      </c>
      <c r="F25" s="4">
        <f t="shared" si="12"/>
        <v>73.555555555555557</v>
      </c>
      <c r="G25" s="4">
        <f t="shared" si="12"/>
        <v>70.111111111111114</v>
      </c>
      <c r="H25" s="4"/>
      <c r="I25" s="4"/>
      <c r="J25" s="3">
        <f t="shared" ref="H25:O25" si="13">AVERAGE(J4:J21)</f>
        <v>0.89999999999999991</v>
      </c>
      <c r="K25" s="3">
        <f t="shared" si="13"/>
        <v>0.82777777777777783</v>
      </c>
      <c r="L25" s="3">
        <f t="shared" si="13"/>
        <v>0.71722222222222209</v>
      </c>
      <c r="M25" s="3">
        <f t="shared" si="13"/>
        <v>0.73555555555555552</v>
      </c>
      <c r="N25" s="3">
        <f t="shared" si="13"/>
        <v>0.70111111111111113</v>
      </c>
      <c r="O25" s="3">
        <f t="shared" si="13"/>
        <v>0.83333333333333337</v>
      </c>
    </row>
  </sheetData>
  <sortState xmlns:xlrd2="http://schemas.microsoft.com/office/spreadsheetml/2017/richdata2" ref="A4:B24">
    <sortCondition ref="A4:A24"/>
  </sortState>
  <conditionalFormatting sqref="C4:C21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1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G21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H21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J4:O21">
    <cfRule type="cellIs" dxfId="3" priority="5" operator="lessThan">
      <formula>0.5</formula>
    </cfRule>
  </conditionalFormatting>
  <conditionalFormatting sqref="Q4:Q21">
    <cfRule type="containsText" dxfId="2" priority="3" operator="containsText" text="TRUE">
      <formula>NOT(ISERROR(SEARCH("TRUE",Q4)))</formula>
    </cfRule>
  </conditionalFormatting>
  <conditionalFormatting sqref="R4:R21">
    <cfRule type="containsText" dxfId="1" priority="2" operator="containsText" text="TR">
      <formula>NOT(ISERROR(SEARCH("TR",R4)))</formula>
    </cfRule>
  </conditionalFormatting>
  <conditionalFormatting sqref="C23:O23">
    <cfRule type="cellIs" dxfId="0" priority="1" operator="greaterThan">
      <formula>C$2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Eval&amp;Training Scores</vt:lpstr>
      <vt:lpstr>Total Employee Scores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Lucchesi</dc:creator>
  <cp:keywords/>
  <dc:description/>
  <cp:lastModifiedBy>Sid Hawker</cp:lastModifiedBy>
  <cp:revision/>
  <dcterms:created xsi:type="dcterms:W3CDTF">2023-02-02T18:31:00Z</dcterms:created>
  <dcterms:modified xsi:type="dcterms:W3CDTF">2023-09-12T18:48:14Z</dcterms:modified>
  <cp:category/>
  <cp:contentStatus/>
</cp:coreProperties>
</file>