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020\내 드라이브\2022 1학기\Accounting Principles\"/>
    </mc:Choice>
  </mc:AlternateContent>
  <xr:revisionPtr revIDLastSave="0" documentId="13_ncr:1_{8A65631D-FD9D-49DA-8AF2-DBFE3BBF4233}" xr6:coauthVersionLast="47" xr6:coauthVersionMax="47" xr10:uidLastSave="{00000000-0000-0000-0000-000000000000}"/>
  <bookViews>
    <workbookView xWindow="-120" yWindow="-120" windowWidth="29040" windowHeight="15720" xr2:uid="{2FC95487-B6E3-43E4-8DA0-9B914EE1EC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89" i="1" l="1"/>
  <c r="Q159" i="1"/>
  <c r="M333" i="1"/>
  <c r="M332" i="1"/>
  <c r="M331" i="1"/>
  <c r="M330" i="1"/>
  <c r="M327" i="1"/>
  <c r="M326" i="1"/>
  <c r="I333" i="1"/>
  <c r="I326" i="1"/>
  <c r="M294" i="1"/>
  <c r="M293" i="1"/>
  <c r="J297" i="1"/>
  <c r="I309" i="1" s="1"/>
  <c r="M296" i="1"/>
  <c r="L313" i="1" s="1"/>
  <c r="L314" i="1" s="1"/>
  <c r="L315" i="1" s="1"/>
  <c r="J293" i="1"/>
  <c r="L296" i="1"/>
  <c r="L295" i="1"/>
  <c r="L294" i="1"/>
  <c r="L293" i="1"/>
  <c r="I297" i="1"/>
  <c r="H309" i="1" s="1"/>
  <c r="I296" i="1"/>
  <c r="I295" i="1"/>
  <c r="I294" i="1"/>
  <c r="L270" i="1"/>
  <c r="I219" i="1"/>
  <c r="L218" i="1"/>
  <c r="L219" i="1" s="1"/>
  <c r="K216" i="1"/>
  <c r="L212" i="1"/>
  <c r="L164" i="1"/>
  <c r="L163" i="1"/>
  <c r="L162" i="1"/>
  <c r="I164" i="1"/>
  <c r="I163" i="1"/>
  <c r="I162" i="1"/>
  <c r="I159" i="1"/>
  <c r="I165" i="1" s="1"/>
  <c r="T30" i="1"/>
  <c r="V23" i="1"/>
  <c r="T23" i="1"/>
  <c r="T27" i="1" s="1"/>
  <c r="J299" i="1" l="1"/>
  <c r="M299" i="1"/>
  <c r="I308" i="1"/>
  <c r="I315" i="1" s="1"/>
  <c r="L167" i="1"/>
  <c r="I167" i="1"/>
</calcChain>
</file>

<file path=xl/sharedStrings.xml><?xml version="1.0" encoding="utf-8"?>
<sst xmlns="http://schemas.openxmlformats.org/spreadsheetml/2006/main" count="176" uniqueCount="50">
  <si>
    <t>left</t>
  </si>
  <si>
    <t>right</t>
  </si>
  <si>
    <t>Cash</t>
  </si>
  <si>
    <t>cash</t>
  </si>
  <si>
    <t>blank</t>
  </si>
  <si>
    <t>chair</t>
  </si>
  <si>
    <t>Tom 에게 월급을 3,000 달러를 주었음</t>
  </si>
  <si>
    <t>근데, 알고 보았더니, Tom의 월급은 2,500 달러로 계약했었음</t>
  </si>
  <si>
    <t>Salary Expense</t>
  </si>
  <si>
    <t>Capital Stock</t>
  </si>
  <si>
    <t>Bank Loan</t>
  </si>
  <si>
    <t>Revenue</t>
  </si>
  <si>
    <t>Interest Expense</t>
  </si>
  <si>
    <t>Summary of Earnings</t>
  </si>
  <si>
    <t>Interest Eapense</t>
  </si>
  <si>
    <t>Earnings (loss)</t>
  </si>
  <si>
    <t>At the end of November</t>
  </si>
  <si>
    <t>total</t>
  </si>
  <si>
    <t>Total</t>
  </si>
  <si>
    <t>ST Consulting</t>
  </si>
  <si>
    <t>Balance sheet</t>
  </si>
  <si>
    <t>November 30, 2021</t>
  </si>
  <si>
    <t xml:space="preserve">             ASSET</t>
  </si>
  <si>
    <t>TOTAL LIABILITIES</t>
  </si>
  <si>
    <t xml:space="preserve">       LIABILITIES</t>
  </si>
  <si>
    <t xml:space="preserve">    EQUITY</t>
  </si>
  <si>
    <t>TOTAL EQUITY</t>
  </si>
  <si>
    <t>TOTAL ASSETS</t>
  </si>
  <si>
    <t>TOTAL LIABILITIES AND EQUITY</t>
  </si>
  <si>
    <t>loss</t>
  </si>
  <si>
    <t>Receivables</t>
  </si>
  <si>
    <t>Revenue(Cash)</t>
  </si>
  <si>
    <t>Revenue (on-credit)</t>
  </si>
  <si>
    <t>Earnings</t>
  </si>
  <si>
    <t>At the End of December</t>
  </si>
  <si>
    <t>During December</t>
  </si>
  <si>
    <t>December 31, 2021</t>
  </si>
  <si>
    <t>Dec.</t>
  </si>
  <si>
    <t>Nov.</t>
  </si>
  <si>
    <t>November 30 and December 31, 2021</t>
  </si>
  <si>
    <t>Summary of Earnings #1</t>
  </si>
  <si>
    <t>Summary of Earnings #2 (Second Option)</t>
  </si>
  <si>
    <t>November</t>
  </si>
  <si>
    <t>Expense</t>
  </si>
  <si>
    <t>Equity</t>
  </si>
  <si>
    <t>ST Contulting</t>
  </si>
  <si>
    <t>Income Statement</t>
  </si>
  <si>
    <t>Salary expense</t>
  </si>
  <si>
    <t>net-income</t>
  </si>
  <si>
    <t>Nov 1 ~ Nov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</si>
</sst>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rgb="FFC0000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3" fontId="0" fillId="0" borderId="1" xfId="0" applyNumberFormat="1" applyBorder="1"/>
    <xf numFmtId="41" fontId="0" fillId="2" borderId="1" xfId="1" applyFont="1" applyFill="1" applyBorder="1"/>
    <xf numFmtId="3" fontId="0" fillId="2" borderId="1" xfId="0" applyNumberFormat="1" applyFill="1" applyBorder="1"/>
    <xf numFmtId="0" fontId="0" fillId="0" borderId="1" xfId="0" applyFill="1" applyBorder="1"/>
    <xf numFmtId="41" fontId="0" fillId="0" borderId="1" xfId="1" applyFont="1" applyFill="1" applyBorder="1"/>
    <xf numFmtId="3" fontId="0" fillId="0" borderId="1" xfId="0" applyNumberFormat="1" applyFill="1" applyBorder="1"/>
    <xf numFmtId="0" fontId="0" fillId="4" borderId="1" xfId="0" applyFill="1" applyBorder="1"/>
    <xf numFmtId="41" fontId="0" fillId="0" borderId="1" xfId="0" applyNumberFormat="1" applyBorder="1"/>
    <xf numFmtId="0" fontId="0" fillId="5" borderId="1" xfId="0" applyFill="1" applyBorder="1"/>
    <xf numFmtId="3" fontId="0" fillId="5" borderId="1" xfId="0" applyNumberFormat="1" applyFill="1" applyBorder="1"/>
    <xf numFmtId="41" fontId="0" fillId="5" borderId="1" xfId="0" applyNumberFormat="1" applyFill="1" applyBorder="1"/>
    <xf numFmtId="0" fontId="0" fillId="6" borderId="1" xfId="0" applyFill="1" applyBorder="1"/>
    <xf numFmtId="41" fontId="0" fillId="6" borderId="1" xfId="1" applyFont="1" applyFill="1" applyBorder="1"/>
    <xf numFmtId="0" fontId="2" fillId="7" borderId="1" xfId="0" applyFont="1" applyFill="1" applyBorder="1"/>
    <xf numFmtId="3" fontId="2" fillId="7" borderId="1" xfId="0" applyNumberFormat="1" applyFont="1" applyFill="1" applyBorder="1"/>
    <xf numFmtId="0" fontId="0" fillId="7" borderId="1" xfId="0" applyFill="1" applyBorder="1"/>
    <xf numFmtId="3" fontId="0" fillId="4" borderId="1" xfId="0" applyNumberFormat="1" applyFill="1" applyBorder="1"/>
    <xf numFmtId="0" fontId="0" fillId="0" borderId="2" xfId="0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6" borderId="6" xfId="0" applyFill="1" applyBorder="1"/>
    <xf numFmtId="0" fontId="0" fillId="0" borderId="7" xfId="0" applyBorder="1"/>
    <xf numFmtId="0" fontId="0" fillId="6" borderId="7" xfId="0" applyFill="1" applyBorder="1"/>
    <xf numFmtId="0" fontId="0" fillId="6" borderId="8" xfId="0" applyFill="1" applyBorder="1"/>
    <xf numFmtId="0" fontId="0" fillId="0" borderId="9" xfId="0" applyBorder="1"/>
    <xf numFmtId="41" fontId="0" fillId="6" borderId="10" xfId="1" applyFont="1" applyFill="1" applyBorder="1"/>
    <xf numFmtId="0" fontId="0" fillId="0" borderId="11" xfId="0" applyBorder="1"/>
    <xf numFmtId="0" fontId="0" fillId="6" borderId="12" xfId="0" applyFill="1" applyBorder="1"/>
    <xf numFmtId="41" fontId="3" fillId="6" borderId="12" xfId="1" applyFont="1" applyFill="1" applyBorder="1"/>
    <xf numFmtId="41" fontId="0" fillId="6" borderId="12" xfId="1" applyFont="1" applyFill="1" applyBorder="1"/>
    <xf numFmtId="41" fontId="0" fillId="6" borderId="13" xfId="1" applyFont="1" applyFill="1" applyBorder="1"/>
    <xf numFmtId="0" fontId="0" fillId="0" borderId="3" xfId="0" applyBorder="1"/>
    <xf numFmtId="0" fontId="0" fillId="0" borderId="6" xfId="0" applyBorder="1"/>
    <xf numFmtId="0" fontId="0" fillId="2" borderId="7" xfId="0" applyFill="1" applyBorder="1"/>
    <xf numFmtId="3" fontId="0" fillId="2" borderId="7" xfId="0" applyNumberFormat="1" applyFill="1" applyBorder="1"/>
    <xf numFmtId="0" fontId="0" fillId="4" borderId="7" xfId="0" applyFill="1" applyBorder="1"/>
    <xf numFmtId="3" fontId="0" fillId="4" borderId="8" xfId="0" applyNumberFormat="1" applyFill="1" applyBorder="1"/>
    <xf numFmtId="3" fontId="0" fillId="4" borderId="10" xfId="0" applyNumberFormat="1" applyFill="1" applyBorder="1"/>
    <xf numFmtId="3" fontId="0" fillId="2" borderId="10" xfId="0" applyNumberFormat="1" applyFill="1" applyBorder="1"/>
    <xf numFmtId="0" fontId="0" fillId="0" borderId="12" xfId="0" applyBorder="1"/>
    <xf numFmtId="0" fontId="0" fillId="7" borderId="12" xfId="0" applyFill="1" applyBorder="1"/>
    <xf numFmtId="0" fontId="0" fillId="2" borderId="12" xfId="0" applyFill="1" applyBorder="1"/>
    <xf numFmtId="0" fontId="0" fillId="2" borderId="13" xfId="0" applyFill="1" applyBorder="1"/>
    <xf numFmtId="0" fontId="0" fillId="0" borderId="14" xfId="0" applyBorder="1"/>
    <xf numFmtId="0" fontId="0" fillId="2" borderId="14" xfId="0" applyFill="1" applyBorder="1"/>
    <xf numFmtId="3" fontId="0" fillId="4" borderId="7" xfId="0" applyNumberFormat="1" applyFill="1" applyBorder="1"/>
    <xf numFmtId="0" fontId="2" fillId="7" borderId="7" xfId="0" applyFont="1" applyFill="1" applyBorder="1"/>
    <xf numFmtId="3" fontId="2" fillId="7" borderId="8" xfId="0" applyNumberFormat="1" applyFont="1" applyFill="1" applyBorder="1"/>
    <xf numFmtId="0" fontId="0" fillId="7" borderId="10" xfId="0" applyFill="1" applyBorder="1"/>
    <xf numFmtId="3" fontId="3" fillId="2" borderId="13" xfId="0" applyNumberFormat="1" applyFont="1" applyFill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41" fontId="0" fillId="0" borderId="10" xfId="0" applyNumberFormat="1" applyBorder="1"/>
    <xf numFmtId="3" fontId="0" fillId="0" borderId="12" xfId="0" applyNumberFormat="1" applyBorder="1"/>
    <xf numFmtId="0" fontId="0" fillId="0" borderId="13" xfId="0" applyBorder="1"/>
    <xf numFmtId="0" fontId="4" fillId="0" borderId="1" xfId="0" applyFont="1" applyBorder="1"/>
    <xf numFmtId="41" fontId="4" fillId="0" borderId="1" xfId="0" applyNumberFormat="1" applyFont="1" applyBorder="1"/>
    <xf numFmtId="0" fontId="0" fillId="8" borderId="1" xfId="0" applyFill="1" applyBorder="1"/>
    <xf numFmtId="3" fontId="0" fillId="8" borderId="1" xfId="0" applyNumberFormat="1" applyFill="1" applyBorder="1"/>
    <xf numFmtId="41" fontId="0" fillId="8" borderId="1" xfId="0" applyNumberFormat="1" applyFill="1" applyBorder="1"/>
    <xf numFmtId="0" fontId="0" fillId="5" borderId="5" xfId="0" applyFill="1" applyBorder="1"/>
    <xf numFmtId="0" fontId="0" fillId="5" borderId="12" xfId="0" applyFill="1" applyBorder="1"/>
    <xf numFmtId="0" fontId="4" fillId="5" borderId="1" xfId="0" applyFont="1" applyFill="1" applyBorder="1"/>
    <xf numFmtId="3" fontId="4" fillId="5" borderId="1" xfId="0" applyNumberFormat="1" applyFont="1" applyFill="1" applyBorder="1"/>
    <xf numFmtId="0" fontId="0" fillId="5" borderId="12" xfId="0" applyFill="1" applyBorder="1" applyAlignment="1">
      <alignment horizontal="center"/>
    </xf>
    <xf numFmtId="0" fontId="0" fillId="9" borderId="1" xfId="0" applyFill="1" applyBorder="1"/>
    <xf numFmtId="0" fontId="0" fillId="0" borderId="4" xfId="0" applyFill="1" applyBorder="1"/>
    <xf numFmtId="0" fontId="0" fillId="0" borderId="5" xfId="0" applyBorder="1" applyAlignment="1">
      <alignment horizontal="center"/>
    </xf>
    <xf numFmtId="0" fontId="0" fillId="0" borderId="7" xfId="0" applyFill="1" applyBorder="1"/>
    <xf numFmtId="41" fontId="0" fillId="0" borderId="7" xfId="1" applyFont="1" applyFill="1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/>
    <xf numFmtId="0" fontId="0" fillId="0" borderId="5" xfId="0" applyFill="1" applyBorder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362751</xdr:colOff>
      <xdr:row>33</xdr:row>
      <xdr:rowOff>189714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6BFA17-66ED-4ED4-9C1E-53F1B12A8E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9361905" cy="628571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14</xdr:col>
      <xdr:colOff>18503</xdr:colOff>
      <xdr:row>77</xdr:row>
      <xdr:rowOff>141976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C322D4-3D19-4036-9824-D84A28ACF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7620000"/>
          <a:ext cx="9628571" cy="719047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</xdr:col>
      <xdr:colOff>476251</xdr:colOff>
      <xdr:row>81</xdr:row>
      <xdr:rowOff>133350</xdr:rowOff>
    </xdr:from>
    <xdr:to>
      <xdr:col>15</xdr:col>
      <xdr:colOff>717177</xdr:colOff>
      <xdr:row>101</xdr:row>
      <xdr:rowOff>46723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3B2B5D6-60A6-4C73-B8AC-B1F6A385D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6486" y="15563850"/>
          <a:ext cx="10001250" cy="372337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</xdr:col>
      <xdr:colOff>348156</xdr:colOff>
      <xdr:row>125</xdr:row>
      <xdr:rowOff>164225</xdr:rowOff>
    </xdr:from>
    <xdr:to>
      <xdr:col>11</xdr:col>
      <xdr:colOff>178625</xdr:colOff>
      <xdr:row>146</xdr:row>
      <xdr:rowOff>125160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D34BEB1-425E-485A-816F-7BD45EFA8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69984" y="23976725"/>
          <a:ext cx="7154865" cy="396143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8</xdr:col>
      <xdr:colOff>328449</xdr:colOff>
      <xdr:row>135</xdr:row>
      <xdr:rowOff>19707</xdr:rowOff>
    </xdr:from>
    <xdr:to>
      <xdr:col>9</xdr:col>
      <xdr:colOff>400707</xdr:colOff>
      <xdr:row>136</xdr:row>
      <xdr:rowOff>13138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F978BF9-DBED-4793-BDD8-08846E278CE2}"/>
            </a:ext>
          </a:extLst>
        </xdr:cNvPr>
        <xdr:cNvSpPr/>
      </xdr:nvSpPr>
      <xdr:spPr>
        <a:xfrm>
          <a:off x="5215759" y="25737207"/>
          <a:ext cx="709448" cy="183931"/>
        </a:xfrm>
        <a:prstGeom prst="ellipse">
          <a:avLst/>
        </a:prstGeom>
        <a:noFill/>
        <a:ln w="317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420413</xdr:colOff>
      <xdr:row>136</xdr:row>
      <xdr:rowOff>59121</xdr:rowOff>
    </xdr:from>
    <xdr:to>
      <xdr:col>9</xdr:col>
      <xdr:colOff>236483</xdr:colOff>
      <xdr:row>151</xdr:row>
      <xdr:rowOff>118241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606579CC-A684-4DD6-97AB-959A77101DB4}"/>
            </a:ext>
          </a:extLst>
        </xdr:cNvPr>
        <xdr:cNvCxnSpPr/>
      </xdr:nvCxnSpPr>
      <xdr:spPr>
        <a:xfrm flipH="1">
          <a:off x="4696810" y="25967121"/>
          <a:ext cx="1484587" cy="27261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275896</xdr:colOff>
      <xdr:row>138</xdr:row>
      <xdr:rowOff>12950</xdr:rowOff>
    </xdr:from>
    <xdr:to>
      <xdr:col>19</xdr:col>
      <xdr:colOff>387553</xdr:colOff>
      <xdr:row>140</xdr:row>
      <xdr:rowOff>129331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FD01BE0-1E66-4D1F-97BF-5F3AF0FC8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69568" y="26301950"/>
          <a:ext cx="5230041" cy="49738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12</xdr:col>
      <xdr:colOff>249621</xdr:colOff>
      <xdr:row>141</xdr:row>
      <xdr:rowOff>164223</xdr:rowOff>
    </xdr:from>
    <xdr:to>
      <xdr:col>18</xdr:col>
      <xdr:colOff>900334</xdr:colOff>
      <xdr:row>144</xdr:row>
      <xdr:rowOff>190200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C2236BE-6E04-4E7A-9E46-188CF9992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43293" y="27024723"/>
          <a:ext cx="4282965" cy="59747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</xdr:col>
      <xdr:colOff>137948</xdr:colOff>
      <xdr:row>167</xdr:row>
      <xdr:rowOff>124810</xdr:rowOff>
    </xdr:from>
    <xdr:to>
      <xdr:col>8</xdr:col>
      <xdr:colOff>66420</xdr:colOff>
      <xdr:row>179</xdr:row>
      <xdr:rowOff>137947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8D7D597-6AB3-4BB9-995D-BBD9265AB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59776" y="31938310"/>
          <a:ext cx="4014368" cy="2299137"/>
        </a:xfrm>
        <a:prstGeom prst="rect">
          <a:avLst/>
        </a:prstGeom>
      </xdr:spPr>
    </xdr:pic>
    <xdr:clientData/>
  </xdr:twoCellAnchor>
  <xdr:twoCellAnchor editAs="oneCell">
    <xdr:from>
      <xdr:col>7</xdr:col>
      <xdr:colOff>656896</xdr:colOff>
      <xdr:row>172</xdr:row>
      <xdr:rowOff>146051</xdr:rowOff>
    </xdr:from>
    <xdr:to>
      <xdr:col>12</xdr:col>
      <xdr:colOff>429670</xdr:colOff>
      <xdr:row>178</xdr:row>
      <xdr:rowOff>49406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9F163C4-62AE-41F4-A8A1-FDFFB3C20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933293" y="32912051"/>
          <a:ext cx="5126480" cy="104635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0</xdr:colOff>
      <xdr:row>179</xdr:row>
      <xdr:rowOff>161488</xdr:rowOff>
    </xdr:from>
    <xdr:to>
      <xdr:col>13</xdr:col>
      <xdr:colOff>362081</xdr:colOff>
      <xdr:row>192</xdr:row>
      <xdr:rowOff>154565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4BD5B73-D7AD-4258-8995-DFE52CF5B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276397" y="34260988"/>
          <a:ext cx="6326701" cy="246957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6568</xdr:colOff>
      <xdr:row>168</xdr:row>
      <xdr:rowOff>98779</xdr:rowOff>
    </xdr:from>
    <xdr:to>
      <xdr:col>11</xdr:col>
      <xdr:colOff>1002980</xdr:colOff>
      <xdr:row>172</xdr:row>
      <xdr:rowOff>23178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E7FD0F8-6F80-42BD-AC94-724848F6F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82965" y="32102779"/>
          <a:ext cx="5266239" cy="68639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</xdr:col>
      <xdr:colOff>78827</xdr:colOff>
      <xdr:row>221</xdr:row>
      <xdr:rowOff>157655</xdr:rowOff>
    </xdr:from>
    <xdr:to>
      <xdr:col>10</xdr:col>
      <xdr:colOff>318225</xdr:colOff>
      <xdr:row>233</xdr:row>
      <xdr:rowOff>124946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C347714-AB4F-4390-84F6-2F5CC5A7D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11568" y="42258155"/>
          <a:ext cx="5849295" cy="225329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10</xdr:col>
      <xdr:colOff>387567</xdr:colOff>
      <xdr:row>234</xdr:row>
      <xdr:rowOff>101408</xdr:rowOff>
    </xdr:from>
    <xdr:to>
      <xdr:col>18</xdr:col>
      <xdr:colOff>619229</xdr:colOff>
      <xdr:row>241</xdr:row>
      <xdr:rowOff>184671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3EE38CB-742F-482A-8916-D25C57112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24395" y="44678408"/>
          <a:ext cx="6057175" cy="1416763"/>
        </a:xfrm>
        <a:prstGeom prst="rect">
          <a:avLst/>
        </a:prstGeom>
      </xdr:spPr>
    </xdr:pic>
    <xdr:clientData/>
  </xdr:twoCellAnchor>
  <xdr:twoCellAnchor editAs="oneCell">
    <xdr:from>
      <xdr:col>3</xdr:col>
      <xdr:colOff>76927</xdr:colOff>
      <xdr:row>232</xdr:row>
      <xdr:rowOff>35550</xdr:rowOff>
    </xdr:from>
    <xdr:to>
      <xdr:col>7</xdr:col>
      <xdr:colOff>903552</xdr:colOff>
      <xdr:row>240</xdr:row>
      <xdr:rowOff>185619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BEC09B-3827-40FB-A702-ED9B48AFE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92280" y="44253962"/>
          <a:ext cx="3247096" cy="167406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131379</xdr:colOff>
      <xdr:row>232</xdr:row>
      <xdr:rowOff>136263</xdr:rowOff>
    </xdr:from>
    <xdr:to>
      <xdr:col>10</xdr:col>
      <xdr:colOff>764638</xdr:colOff>
      <xdr:row>235</xdr:row>
      <xdr:rowOff>112188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8A3BDE7-0849-4EC1-9F6E-35884032C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407776" y="44332263"/>
          <a:ext cx="3799500" cy="547425"/>
        </a:xfrm>
        <a:prstGeom prst="rect">
          <a:avLst/>
        </a:prstGeom>
      </xdr:spPr>
    </xdr:pic>
    <xdr:clientData/>
  </xdr:twoCellAnchor>
  <xdr:twoCellAnchor editAs="oneCell">
    <xdr:from>
      <xdr:col>7</xdr:col>
      <xdr:colOff>290096</xdr:colOff>
      <xdr:row>242</xdr:row>
      <xdr:rowOff>118242</xdr:rowOff>
    </xdr:from>
    <xdr:to>
      <xdr:col>13</xdr:col>
      <xdr:colOff>420905</xdr:colOff>
      <xdr:row>255</xdr:row>
      <xdr:rowOff>60964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240A0F-1239-4F77-B5EB-879EF8821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566493" y="46219242"/>
          <a:ext cx="6095429" cy="241922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79AA6-CCF0-4EFF-BF26-25662FC0698E}">
  <dimension ref="A2:X350"/>
  <sheetViews>
    <sheetView tabSelected="1" topLeftCell="A285" zoomScale="54" zoomScaleNormal="54" workbookViewId="0">
      <selection activeCell="S183" sqref="S183"/>
    </sheetView>
  </sheetViews>
  <sheetFormatPr defaultRowHeight="16.5" x14ac:dyDescent="0.3"/>
  <cols>
    <col min="1" max="7" width="9.125" style="1"/>
    <col min="8" max="8" width="15.375" style="1" customWidth="1"/>
    <col min="9" max="9" width="20.25" style="1" customWidth="1"/>
    <col min="10" max="10" width="11.75" style="1" customWidth="1"/>
    <col min="11" max="11" width="16.625" style="1" customWidth="1"/>
    <col min="12" max="12" width="16.25" style="1" customWidth="1"/>
    <col min="13" max="14" width="9.125" style="1"/>
    <col min="15" max="15" width="2.25" style="1" customWidth="1"/>
    <col min="16" max="16" width="15.625" style="1" customWidth="1"/>
    <col min="17" max="18" width="9.125" style="1"/>
    <col min="19" max="19" width="22.25" style="1" customWidth="1"/>
    <col min="20" max="20" width="11.875" style="1" customWidth="1"/>
    <col min="21" max="21" width="3.75" style="1" customWidth="1"/>
    <col min="22" max="22" width="21" style="1" customWidth="1"/>
  </cols>
  <sheetData>
    <row r="2" spans="19:22" x14ac:dyDescent="0.3">
      <c r="S2" s="1" t="s">
        <v>0</v>
      </c>
      <c r="U2" s="1" t="s">
        <v>1</v>
      </c>
    </row>
    <row r="5" spans="19:22" x14ac:dyDescent="0.3">
      <c r="S5" s="1" t="s">
        <v>2</v>
      </c>
      <c r="T5" s="1">
        <v>5000</v>
      </c>
    </row>
    <row r="6" spans="19:22" x14ac:dyDescent="0.3">
      <c r="S6" s="1" t="s">
        <v>2</v>
      </c>
      <c r="T6" s="1">
        <v>800</v>
      </c>
    </row>
    <row r="9" spans="19:22" x14ac:dyDescent="0.3">
      <c r="S9" s="2" t="s">
        <v>5</v>
      </c>
      <c r="T9" s="2">
        <v>200</v>
      </c>
      <c r="U9" s="2" t="s">
        <v>3</v>
      </c>
      <c r="V9" s="2">
        <v>200</v>
      </c>
    </row>
    <row r="11" spans="19:22" x14ac:dyDescent="0.3">
      <c r="S11" s="3"/>
      <c r="T11" s="3"/>
      <c r="U11" s="3"/>
      <c r="V11" s="3"/>
    </row>
    <row r="14" spans="19:22" x14ac:dyDescent="0.3">
      <c r="U14" s="1" t="s">
        <v>3</v>
      </c>
      <c r="V14" s="1">
        <v>1000</v>
      </c>
    </row>
    <row r="17" spans="19:22" x14ac:dyDescent="0.3">
      <c r="U17" s="1" t="s">
        <v>3</v>
      </c>
      <c r="V17" s="1">
        <v>300</v>
      </c>
    </row>
    <row r="23" spans="19:22" x14ac:dyDescent="0.3">
      <c r="S23" s="1" t="s">
        <v>3</v>
      </c>
      <c r="T23" s="1">
        <f>T5+T6</f>
        <v>5800</v>
      </c>
      <c r="U23" s="1" t="s">
        <v>3</v>
      </c>
      <c r="V23" s="1">
        <f>V9+V14+V17</f>
        <v>1500</v>
      </c>
    </row>
    <row r="24" spans="19:22" x14ac:dyDescent="0.3">
      <c r="S24" s="1" t="s">
        <v>3</v>
      </c>
      <c r="T24" s="1">
        <v>-1500</v>
      </c>
      <c r="U24" s="1" t="s">
        <v>3</v>
      </c>
      <c r="V24" s="1">
        <v>-1500</v>
      </c>
    </row>
    <row r="27" spans="19:22" x14ac:dyDescent="0.3">
      <c r="S27" s="1" t="s">
        <v>3</v>
      </c>
      <c r="T27" s="1">
        <f>T23+T24</f>
        <v>4300</v>
      </c>
      <c r="U27" s="1" t="s">
        <v>4</v>
      </c>
    </row>
    <row r="30" spans="19:22" x14ac:dyDescent="0.3">
      <c r="S30" s="1" t="s">
        <v>5</v>
      </c>
      <c r="T30" s="1">
        <f>T9+T11</f>
        <v>200</v>
      </c>
    </row>
    <row r="110" spans="5:5" x14ac:dyDescent="0.3">
      <c r="E110" s="1" t="s">
        <v>6</v>
      </c>
    </row>
    <row r="112" spans="5:5" x14ac:dyDescent="0.3">
      <c r="E112" s="1" t="s">
        <v>7</v>
      </c>
    </row>
    <row r="115" spans="6:11" x14ac:dyDescent="0.3">
      <c r="F115" s="1" t="s">
        <v>8</v>
      </c>
      <c r="H115" s="1">
        <v>3000</v>
      </c>
      <c r="J115" s="1" t="s">
        <v>2</v>
      </c>
      <c r="K115" s="1">
        <v>3000</v>
      </c>
    </row>
    <row r="118" spans="6:11" x14ac:dyDescent="0.3">
      <c r="F118" s="1" t="s">
        <v>2</v>
      </c>
      <c r="H118" s="1">
        <v>500</v>
      </c>
      <c r="J118" s="1" t="s">
        <v>8</v>
      </c>
      <c r="K118" s="1">
        <v>500</v>
      </c>
    </row>
    <row r="122" spans="6:11" x14ac:dyDescent="0.3">
      <c r="F122" s="1" t="s">
        <v>8</v>
      </c>
      <c r="H122" s="1">
        <v>2500</v>
      </c>
      <c r="J122" s="1" t="s">
        <v>3</v>
      </c>
      <c r="K122" s="1">
        <v>2500</v>
      </c>
    </row>
    <row r="147" spans="5:20" x14ac:dyDescent="0.3">
      <c r="H147" s="7"/>
      <c r="I147" s="7"/>
      <c r="J147" s="7"/>
      <c r="K147" s="7"/>
      <c r="L147" s="7"/>
    </row>
    <row r="148" spans="5:20" ht="17.25" thickBot="1" x14ac:dyDescent="0.35">
      <c r="F148" s="23"/>
      <c r="G148" s="23"/>
      <c r="H148" s="73"/>
      <c r="I148" s="73"/>
      <c r="J148" s="73"/>
      <c r="K148" s="73"/>
      <c r="L148" s="73"/>
      <c r="M148" s="23"/>
    </row>
    <row r="149" spans="5:20" x14ac:dyDescent="0.3">
      <c r="E149" s="21"/>
      <c r="F149" s="37"/>
      <c r="G149" s="26"/>
      <c r="H149" s="75"/>
      <c r="I149" s="76"/>
      <c r="J149" s="75"/>
      <c r="K149" s="75"/>
      <c r="L149" s="76"/>
      <c r="M149" s="57"/>
      <c r="N149" s="36"/>
    </row>
    <row r="150" spans="5:20" x14ac:dyDescent="0.3">
      <c r="E150" s="21"/>
      <c r="F150" s="77">
        <v>1</v>
      </c>
      <c r="H150" s="7" t="s">
        <v>2</v>
      </c>
      <c r="I150" s="8">
        <v>20000</v>
      </c>
      <c r="J150" s="7"/>
      <c r="K150" s="7" t="s">
        <v>9</v>
      </c>
      <c r="L150" s="8">
        <v>20000</v>
      </c>
      <c r="M150" s="58"/>
      <c r="N150" s="36"/>
    </row>
    <row r="151" spans="5:20" x14ac:dyDescent="0.3">
      <c r="E151" s="21"/>
      <c r="F151" s="77"/>
      <c r="H151" s="7" t="s">
        <v>2</v>
      </c>
      <c r="I151" s="8">
        <v>9000</v>
      </c>
      <c r="J151" s="7"/>
      <c r="K151" s="7" t="s">
        <v>10</v>
      </c>
      <c r="L151" s="8">
        <v>9000</v>
      </c>
      <c r="M151" s="58"/>
      <c r="N151" s="36"/>
    </row>
    <row r="152" spans="5:20" x14ac:dyDescent="0.3">
      <c r="E152" s="21"/>
      <c r="F152" s="77"/>
      <c r="H152" s="7" t="s">
        <v>2</v>
      </c>
      <c r="I152" s="9">
        <v>1000</v>
      </c>
      <c r="J152" s="7"/>
      <c r="K152" s="7" t="s">
        <v>11</v>
      </c>
      <c r="L152" s="8">
        <v>1000</v>
      </c>
      <c r="M152" s="58"/>
      <c r="N152" s="36"/>
    </row>
    <row r="153" spans="5:20" x14ac:dyDescent="0.3">
      <c r="E153" s="21"/>
      <c r="F153" s="77"/>
      <c r="H153" s="2" t="s">
        <v>8</v>
      </c>
      <c r="I153" s="5">
        <v>2000</v>
      </c>
      <c r="J153" s="7"/>
      <c r="K153" s="7" t="s">
        <v>2</v>
      </c>
      <c r="L153" s="8">
        <v>2000</v>
      </c>
      <c r="M153" s="58"/>
      <c r="N153" s="36"/>
    </row>
    <row r="154" spans="5:20" ht="17.25" thickBot="1" x14ac:dyDescent="0.35">
      <c r="E154" s="21"/>
      <c r="F154" s="78"/>
      <c r="G154" s="44"/>
      <c r="H154" s="79" t="s">
        <v>12</v>
      </c>
      <c r="I154" s="79">
        <v>40</v>
      </c>
      <c r="J154" s="79"/>
      <c r="K154" s="79" t="s">
        <v>2</v>
      </c>
      <c r="L154" s="79">
        <v>40</v>
      </c>
      <c r="M154" s="61"/>
      <c r="N154" s="36"/>
    </row>
    <row r="155" spans="5:20" x14ac:dyDescent="0.3">
      <c r="F155" s="74"/>
      <c r="G155" s="24"/>
      <c r="H155" s="80"/>
      <c r="I155" s="80"/>
      <c r="J155" s="80"/>
      <c r="K155" s="80"/>
      <c r="L155" s="80"/>
      <c r="M155" s="24"/>
    </row>
    <row r="156" spans="5:20" x14ac:dyDescent="0.3">
      <c r="F156" s="56"/>
      <c r="H156" s="7"/>
      <c r="I156" s="7"/>
      <c r="J156" s="7"/>
      <c r="K156" s="7"/>
      <c r="L156" s="7"/>
      <c r="N156" s="1" t="s">
        <v>42</v>
      </c>
    </row>
    <row r="157" spans="5:20" x14ac:dyDescent="0.3">
      <c r="F157" s="56"/>
      <c r="G157" s="1" t="s">
        <v>13</v>
      </c>
      <c r="H157" s="7"/>
      <c r="I157" s="7"/>
      <c r="J157" s="7"/>
      <c r="K157" s="7"/>
      <c r="L157" s="7"/>
      <c r="O157" s="1" t="s">
        <v>40</v>
      </c>
    </row>
    <row r="158" spans="5:20" x14ac:dyDescent="0.3">
      <c r="F158" s="56">
        <v>2</v>
      </c>
      <c r="H158" s="7" t="s">
        <v>11</v>
      </c>
      <c r="I158" s="9">
        <v>1000</v>
      </c>
      <c r="J158" s="7"/>
      <c r="K158" s="2" t="s">
        <v>8</v>
      </c>
      <c r="L158" s="6">
        <v>2000</v>
      </c>
      <c r="P158" s="64" t="s">
        <v>11</v>
      </c>
      <c r="Q158" s="65">
        <v>1000</v>
      </c>
      <c r="R158" s="64"/>
      <c r="S158" s="64" t="s">
        <v>8</v>
      </c>
      <c r="T158" s="65">
        <v>2000</v>
      </c>
    </row>
    <row r="159" spans="5:20" x14ac:dyDescent="0.3">
      <c r="F159" s="56"/>
      <c r="H159" s="7" t="s">
        <v>29</v>
      </c>
      <c r="I159" s="9">
        <f>L158+L159-I158</f>
        <v>1040</v>
      </c>
      <c r="J159" s="7"/>
      <c r="K159" s="7" t="s">
        <v>14</v>
      </c>
      <c r="L159" s="7">
        <v>40</v>
      </c>
      <c r="P159" s="64" t="s">
        <v>29</v>
      </c>
      <c r="Q159" s="65">
        <f>T158+T159-Q158</f>
        <v>1040</v>
      </c>
      <c r="R159" s="64"/>
      <c r="S159" s="64" t="s">
        <v>14</v>
      </c>
      <c r="T159" s="64">
        <v>40</v>
      </c>
    </row>
    <row r="160" spans="5:20" x14ac:dyDescent="0.3">
      <c r="F160" s="56"/>
    </row>
    <row r="161" spans="6:22" x14ac:dyDescent="0.3">
      <c r="F161" s="56">
        <v>3</v>
      </c>
      <c r="G161" s="1" t="s">
        <v>16</v>
      </c>
      <c r="O161" s="1" t="s">
        <v>41</v>
      </c>
    </row>
    <row r="162" spans="6:22" x14ac:dyDescent="0.3">
      <c r="H162" s="1" t="s">
        <v>2</v>
      </c>
      <c r="I162" s="11">
        <f>I150+I151+I152-L153-L154</f>
        <v>27960</v>
      </c>
      <c r="K162" s="1" t="s">
        <v>9</v>
      </c>
      <c r="L162" s="11">
        <f>L150</f>
        <v>20000</v>
      </c>
      <c r="P162" s="10" t="s">
        <v>11</v>
      </c>
      <c r="Q162" s="20">
        <v>1000</v>
      </c>
      <c r="R162" s="10"/>
      <c r="S162" s="10" t="s">
        <v>8</v>
      </c>
      <c r="T162" s="20">
        <v>2000</v>
      </c>
      <c r="V162" s="1" t="s">
        <v>43</v>
      </c>
    </row>
    <row r="163" spans="6:22" x14ac:dyDescent="0.3">
      <c r="H163" s="1" t="s">
        <v>8</v>
      </c>
      <c r="I163" s="11">
        <f>I153-L158</f>
        <v>0</v>
      </c>
      <c r="K163" s="1" t="s">
        <v>10</v>
      </c>
      <c r="L163" s="11">
        <f>L151</f>
        <v>9000</v>
      </c>
      <c r="P163" s="10"/>
      <c r="Q163" s="20"/>
      <c r="R163" s="10"/>
      <c r="S163" s="10" t="s">
        <v>14</v>
      </c>
      <c r="T163" s="10">
        <v>40</v>
      </c>
      <c r="V163" s="1" t="s">
        <v>43</v>
      </c>
    </row>
    <row r="164" spans="6:22" x14ac:dyDescent="0.3">
      <c r="H164" s="1" t="s">
        <v>12</v>
      </c>
      <c r="I164" s="1">
        <f>I154-L159</f>
        <v>0</v>
      </c>
      <c r="K164" s="1" t="s">
        <v>11</v>
      </c>
      <c r="L164" s="11">
        <f>L152-I158</f>
        <v>0</v>
      </c>
      <c r="P164" s="10"/>
      <c r="Q164" s="10"/>
      <c r="R164" s="10"/>
      <c r="S164" s="2" t="s">
        <v>33</v>
      </c>
      <c r="T164" s="2">
        <v>-1040</v>
      </c>
      <c r="U164" s="2"/>
      <c r="V164" s="2" t="s">
        <v>44</v>
      </c>
    </row>
    <row r="165" spans="6:22" x14ac:dyDescent="0.3">
      <c r="H165" s="1" t="s">
        <v>15</v>
      </c>
      <c r="I165" s="4">
        <f>I159</f>
        <v>1040</v>
      </c>
    </row>
    <row r="166" spans="6:22" x14ac:dyDescent="0.3">
      <c r="Q166" s="4"/>
      <c r="T166" s="4"/>
    </row>
    <row r="167" spans="6:22" x14ac:dyDescent="0.3">
      <c r="H167" s="1" t="s">
        <v>17</v>
      </c>
      <c r="I167" s="11">
        <f>SUM(I162:I166)</f>
        <v>29000</v>
      </c>
      <c r="K167" s="1" t="s">
        <v>18</v>
      </c>
      <c r="L167" s="11">
        <f>SUM(L162:L166)</f>
        <v>29000</v>
      </c>
    </row>
    <row r="181" spans="17:19" x14ac:dyDescent="0.3">
      <c r="Q181" s="72"/>
      <c r="R181" s="72" t="s">
        <v>45</v>
      </c>
      <c r="S181" s="72"/>
    </row>
    <row r="182" spans="17:19" x14ac:dyDescent="0.3">
      <c r="Q182" s="72"/>
      <c r="R182" s="72" t="s">
        <v>46</v>
      </c>
      <c r="S182" s="72"/>
    </row>
    <row r="183" spans="17:19" x14ac:dyDescent="0.3">
      <c r="Q183" s="72"/>
      <c r="R183" s="72" t="s">
        <v>49</v>
      </c>
      <c r="S183" s="72"/>
    </row>
    <row r="184" spans="17:19" x14ac:dyDescent="0.3">
      <c r="Q184" s="72"/>
      <c r="R184" s="72"/>
      <c r="S184" s="72"/>
    </row>
    <row r="185" spans="17:19" x14ac:dyDescent="0.3">
      <c r="Q185" s="72" t="s">
        <v>11</v>
      </c>
      <c r="R185" s="72"/>
      <c r="S185" s="72">
        <v>1000</v>
      </c>
    </row>
    <row r="186" spans="17:19" x14ac:dyDescent="0.3">
      <c r="Q186" s="72" t="s">
        <v>47</v>
      </c>
      <c r="R186" s="72"/>
      <c r="S186" s="72">
        <v>2000</v>
      </c>
    </row>
    <row r="187" spans="17:19" x14ac:dyDescent="0.3">
      <c r="Q187" s="72" t="s">
        <v>12</v>
      </c>
      <c r="R187" s="72"/>
      <c r="S187" s="72">
        <v>40</v>
      </c>
    </row>
    <row r="188" spans="17:19" x14ac:dyDescent="0.3">
      <c r="Q188" s="72"/>
      <c r="R188" s="72"/>
      <c r="S188" s="72"/>
    </row>
    <row r="189" spans="17:19" x14ac:dyDescent="0.3">
      <c r="Q189" s="72" t="s">
        <v>48</v>
      </c>
      <c r="R189" s="72"/>
      <c r="S189" s="72">
        <f>S185-S186-S187</f>
        <v>-1040</v>
      </c>
    </row>
    <row r="197" spans="7:13" x14ac:dyDescent="0.3">
      <c r="G197" s="2" t="s">
        <v>16</v>
      </c>
      <c r="H197" s="2"/>
      <c r="I197" s="2"/>
      <c r="J197" s="2"/>
      <c r="K197" s="2"/>
      <c r="L197" s="2"/>
      <c r="M197" s="2"/>
    </row>
    <row r="198" spans="7:13" x14ac:dyDescent="0.3">
      <c r="G198" s="2"/>
      <c r="H198" s="2" t="s">
        <v>2</v>
      </c>
      <c r="I198" s="5">
        <v>27960</v>
      </c>
      <c r="J198" s="5"/>
      <c r="K198" s="5" t="s">
        <v>9</v>
      </c>
      <c r="L198" s="5">
        <v>20000</v>
      </c>
      <c r="M198" s="2"/>
    </row>
    <row r="199" spans="7:13" x14ac:dyDescent="0.3">
      <c r="G199" s="2"/>
      <c r="H199" s="2" t="s">
        <v>8</v>
      </c>
      <c r="I199" s="5">
        <v>0</v>
      </c>
      <c r="J199" s="5"/>
      <c r="K199" s="5" t="s">
        <v>10</v>
      </c>
      <c r="L199" s="5">
        <v>9000</v>
      </c>
      <c r="M199" s="2"/>
    </row>
    <row r="200" spans="7:13" x14ac:dyDescent="0.3">
      <c r="G200" s="2"/>
      <c r="H200" s="2" t="s">
        <v>12</v>
      </c>
      <c r="I200" s="5">
        <v>0</v>
      </c>
      <c r="J200" s="5"/>
      <c r="K200" s="5" t="s">
        <v>11</v>
      </c>
      <c r="L200" s="5">
        <v>0</v>
      </c>
      <c r="M200" s="2"/>
    </row>
    <row r="201" spans="7:13" x14ac:dyDescent="0.3">
      <c r="G201" s="2"/>
      <c r="H201" s="2" t="s">
        <v>15</v>
      </c>
      <c r="I201" s="5">
        <v>1040</v>
      </c>
      <c r="J201" s="5"/>
      <c r="K201" s="5"/>
      <c r="L201" s="5"/>
      <c r="M201" s="2"/>
    </row>
    <row r="202" spans="7:13" x14ac:dyDescent="0.3">
      <c r="G202" s="2"/>
      <c r="H202" s="2"/>
      <c r="I202" s="5"/>
      <c r="J202" s="5"/>
      <c r="K202" s="5"/>
      <c r="L202" s="5"/>
      <c r="M202" s="2"/>
    </row>
    <row r="203" spans="7:13" x14ac:dyDescent="0.3">
      <c r="G203" s="2"/>
      <c r="H203" s="2" t="s">
        <v>17</v>
      </c>
      <c r="I203" s="5">
        <v>29000</v>
      </c>
      <c r="J203" s="5"/>
      <c r="K203" s="5" t="s">
        <v>18</v>
      </c>
      <c r="L203" s="5">
        <v>29000</v>
      </c>
      <c r="M203" s="2"/>
    </row>
    <row r="207" spans="7:13" x14ac:dyDescent="0.3">
      <c r="G207" s="12"/>
      <c r="H207" s="12"/>
      <c r="I207" s="12" t="s">
        <v>19</v>
      </c>
      <c r="J207" s="12"/>
      <c r="K207" s="12"/>
      <c r="L207" s="12"/>
      <c r="M207" s="12"/>
    </row>
    <row r="208" spans="7:13" x14ac:dyDescent="0.3">
      <c r="G208" s="12"/>
      <c r="H208" s="12"/>
      <c r="I208" s="12" t="s">
        <v>20</v>
      </c>
      <c r="J208" s="12"/>
      <c r="K208" s="12"/>
      <c r="L208" s="12"/>
      <c r="M208" s="12"/>
    </row>
    <row r="209" spans="7:13" x14ac:dyDescent="0.3">
      <c r="G209" s="12"/>
      <c r="H209" s="12"/>
      <c r="I209" s="12" t="s">
        <v>21</v>
      </c>
      <c r="J209" s="12"/>
      <c r="K209" s="12"/>
      <c r="L209" s="12"/>
      <c r="M209" s="12"/>
    </row>
    <row r="210" spans="7:13" x14ac:dyDescent="0.3">
      <c r="G210" s="12"/>
      <c r="H210" s="12"/>
      <c r="I210" s="12"/>
      <c r="J210" s="12"/>
      <c r="K210" s="12"/>
      <c r="L210" s="12"/>
      <c r="M210" s="12"/>
    </row>
    <row r="211" spans="7:13" x14ac:dyDescent="0.3">
      <c r="G211" s="12"/>
      <c r="H211" s="12" t="s">
        <v>22</v>
      </c>
      <c r="I211" s="12"/>
      <c r="J211" s="12"/>
      <c r="K211" s="12" t="s">
        <v>24</v>
      </c>
      <c r="L211" s="12"/>
      <c r="M211" s="12"/>
    </row>
    <row r="212" spans="7:13" x14ac:dyDescent="0.3">
      <c r="G212" s="12"/>
      <c r="H212" s="12" t="s">
        <v>2</v>
      </c>
      <c r="I212" s="13">
        <v>27960</v>
      </c>
      <c r="J212" s="12"/>
      <c r="K212" s="12" t="s">
        <v>10</v>
      </c>
      <c r="L212" s="14">
        <f>L199</f>
        <v>9000</v>
      </c>
      <c r="M212" s="12"/>
    </row>
    <row r="213" spans="7:13" x14ac:dyDescent="0.3">
      <c r="G213" s="12"/>
      <c r="H213" s="12"/>
      <c r="I213" s="12"/>
      <c r="J213" s="12"/>
      <c r="K213" s="12" t="s">
        <v>23</v>
      </c>
      <c r="L213" s="13">
        <v>9000</v>
      </c>
      <c r="M213" s="12"/>
    </row>
    <row r="214" spans="7:13" x14ac:dyDescent="0.3">
      <c r="G214" s="12"/>
      <c r="H214" s="12"/>
      <c r="I214" s="12"/>
      <c r="J214" s="12"/>
      <c r="K214" s="12"/>
      <c r="L214" s="12"/>
      <c r="M214" s="12"/>
    </row>
    <row r="215" spans="7:13" x14ac:dyDescent="0.3">
      <c r="G215" s="12"/>
      <c r="H215" s="12"/>
      <c r="I215" s="12"/>
      <c r="J215" s="12"/>
      <c r="K215" s="12" t="s">
        <v>25</v>
      </c>
      <c r="L215" s="12"/>
      <c r="M215" s="12"/>
    </row>
    <row r="216" spans="7:13" x14ac:dyDescent="0.3">
      <c r="G216" s="12"/>
      <c r="H216" s="12"/>
      <c r="I216" s="12"/>
      <c r="J216" s="12"/>
      <c r="K216" s="14" t="str">
        <f>K198</f>
        <v>Capital Stock</v>
      </c>
      <c r="L216" s="13">
        <v>20000</v>
      </c>
      <c r="M216" s="12"/>
    </row>
    <row r="217" spans="7:13" x14ac:dyDescent="0.3">
      <c r="G217" s="12"/>
      <c r="H217" s="12"/>
      <c r="I217" s="12"/>
      <c r="J217" s="12"/>
      <c r="K217" s="12" t="s">
        <v>15</v>
      </c>
      <c r="L217" s="12">
        <v>-1040</v>
      </c>
      <c r="M217" s="12"/>
    </row>
    <row r="218" spans="7:13" x14ac:dyDescent="0.3">
      <c r="G218" s="12"/>
      <c r="H218" s="12"/>
      <c r="I218" s="12"/>
      <c r="J218" s="12"/>
      <c r="K218" s="12" t="s">
        <v>26</v>
      </c>
      <c r="L218" s="13">
        <f>L216+L217</f>
        <v>18960</v>
      </c>
      <c r="M218" s="12"/>
    </row>
    <row r="219" spans="7:13" x14ac:dyDescent="0.3">
      <c r="G219" s="12"/>
      <c r="H219" s="12" t="s">
        <v>27</v>
      </c>
      <c r="I219" s="13">
        <f>I212</f>
        <v>27960</v>
      </c>
      <c r="J219" s="12"/>
      <c r="K219" s="12" t="s">
        <v>28</v>
      </c>
      <c r="L219" s="13">
        <f>L213+L218</f>
        <v>27960</v>
      </c>
      <c r="M219" s="12"/>
    </row>
    <row r="263" spans="8:12" x14ac:dyDescent="0.3">
      <c r="H263" s="1" t="s">
        <v>2</v>
      </c>
      <c r="I263" s="4">
        <v>5000</v>
      </c>
      <c r="K263" s="2" t="s">
        <v>31</v>
      </c>
      <c r="L263" s="4">
        <v>5000</v>
      </c>
    </row>
    <row r="264" spans="8:12" x14ac:dyDescent="0.3">
      <c r="H264" s="1" t="s">
        <v>30</v>
      </c>
      <c r="I264" s="4">
        <v>1000</v>
      </c>
      <c r="K264" s="2" t="s">
        <v>32</v>
      </c>
      <c r="L264" s="4">
        <v>1000</v>
      </c>
    </row>
    <row r="265" spans="8:12" x14ac:dyDescent="0.3">
      <c r="H265" s="2" t="s">
        <v>8</v>
      </c>
      <c r="I265" s="4">
        <v>2000</v>
      </c>
      <c r="K265" s="1" t="s">
        <v>2</v>
      </c>
      <c r="L265" s="4">
        <v>2000</v>
      </c>
    </row>
    <row r="266" spans="8:12" x14ac:dyDescent="0.3">
      <c r="H266" s="2" t="s">
        <v>12</v>
      </c>
      <c r="I266" s="1">
        <v>40</v>
      </c>
      <c r="K266" s="1" t="s">
        <v>2</v>
      </c>
      <c r="L266" s="1">
        <v>40</v>
      </c>
    </row>
    <row r="268" spans="8:12" x14ac:dyDescent="0.3">
      <c r="H268" s="1" t="s">
        <v>11</v>
      </c>
      <c r="I268" s="4">
        <v>6000</v>
      </c>
      <c r="K268" s="1" t="s">
        <v>8</v>
      </c>
      <c r="L268" s="4">
        <v>2000</v>
      </c>
    </row>
    <row r="269" spans="8:12" x14ac:dyDescent="0.3">
      <c r="K269" s="1" t="s">
        <v>12</v>
      </c>
      <c r="L269" s="1">
        <v>40</v>
      </c>
    </row>
    <row r="270" spans="8:12" x14ac:dyDescent="0.3">
      <c r="K270" s="1" t="s">
        <v>33</v>
      </c>
      <c r="L270" s="4">
        <f>I268-L268-L269</f>
        <v>3960</v>
      </c>
    </row>
    <row r="274" spans="6:14" ht="17.25" thickBot="1" x14ac:dyDescent="0.35">
      <c r="G274" s="23"/>
      <c r="H274" s="23"/>
      <c r="I274" s="23"/>
      <c r="J274" s="23"/>
      <c r="K274" s="23"/>
      <c r="L274" s="23"/>
      <c r="M274" s="23"/>
    </row>
    <row r="275" spans="6:14" x14ac:dyDescent="0.3">
      <c r="F275" s="55">
        <v>1</v>
      </c>
      <c r="G275" s="25" t="s">
        <v>16</v>
      </c>
      <c r="H275" s="26"/>
      <c r="I275" s="27"/>
      <c r="J275" s="27"/>
      <c r="K275" s="27"/>
      <c r="L275" s="27"/>
      <c r="M275" s="28"/>
      <c r="N275" s="22"/>
    </row>
    <row r="276" spans="6:14" x14ac:dyDescent="0.3">
      <c r="F276" s="55"/>
      <c r="G276" s="29"/>
      <c r="H276" s="15"/>
      <c r="I276" s="15" t="s">
        <v>2</v>
      </c>
      <c r="J276" s="16">
        <v>27960</v>
      </c>
      <c r="K276" s="16"/>
      <c r="L276" s="16" t="s">
        <v>9</v>
      </c>
      <c r="M276" s="30">
        <v>20000</v>
      </c>
      <c r="N276" s="22"/>
    </row>
    <row r="277" spans="6:14" x14ac:dyDescent="0.3">
      <c r="F277" s="55"/>
      <c r="G277" s="29"/>
      <c r="H277" s="15"/>
      <c r="I277" s="15" t="s">
        <v>8</v>
      </c>
      <c r="J277" s="16">
        <v>0</v>
      </c>
      <c r="K277" s="16"/>
      <c r="L277" s="16" t="s">
        <v>10</v>
      </c>
      <c r="M277" s="30">
        <v>9000</v>
      </c>
      <c r="N277" s="22"/>
    </row>
    <row r="278" spans="6:14" x14ac:dyDescent="0.3">
      <c r="F278" s="55"/>
      <c r="G278" s="29"/>
      <c r="H278" s="15"/>
      <c r="I278" s="15" t="s">
        <v>12</v>
      </c>
      <c r="J278" s="16">
        <v>0</v>
      </c>
      <c r="K278" s="16"/>
      <c r="L278" s="16" t="s">
        <v>11</v>
      </c>
      <c r="M278" s="30">
        <v>0</v>
      </c>
      <c r="N278" s="22"/>
    </row>
    <row r="279" spans="6:14" ht="17.25" thickBot="1" x14ac:dyDescent="0.35">
      <c r="F279" s="55"/>
      <c r="G279" s="31"/>
      <c r="H279" s="32"/>
      <c r="I279" s="32" t="s">
        <v>15</v>
      </c>
      <c r="J279" s="33">
        <v>1040</v>
      </c>
      <c r="K279" s="34"/>
      <c r="L279" s="34"/>
      <c r="M279" s="35"/>
      <c r="N279" s="22"/>
    </row>
    <row r="280" spans="6:14" x14ac:dyDescent="0.3">
      <c r="F280" s="56"/>
      <c r="G280" s="24"/>
      <c r="H280" s="24"/>
      <c r="I280" s="24"/>
      <c r="J280" s="24"/>
      <c r="K280" s="24"/>
      <c r="L280" s="24"/>
      <c r="M280" s="24"/>
    </row>
    <row r="281" spans="6:14" ht="17.25" thickBot="1" x14ac:dyDescent="0.35">
      <c r="F281" s="56"/>
      <c r="G281" s="23"/>
      <c r="H281" s="23"/>
      <c r="I281" s="23"/>
      <c r="J281" s="23"/>
      <c r="K281" s="23"/>
      <c r="L281" s="23"/>
      <c r="M281" s="23"/>
    </row>
    <row r="282" spans="6:14" x14ac:dyDescent="0.3">
      <c r="F282" s="55">
        <v>2</v>
      </c>
      <c r="G282" s="37" t="s">
        <v>35</v>
      </c>
      <c r="H282" s="26"/>
      <c r="I282" s="38" t="s">
        <v>2</v>
      </c>
      <c r="J282" s="39">
        <v>5000</v>
      </c>
      <c r="K282" s="38"/>
      <c r="L282" s="40" t="s">
        <v>31</v>
      </c>
      <c r="M282" s="41">
        <v>5000</v>
      </c>
      <c r="N282" s="36"/>
    </row>
    <row r="283" spans="6:14" x14ac:dyDescent="0.3">
      <c r="F283" s="55"/>
      <c r="G283" s="29"/>
      <c r="I283" s="2" t="s">
        <v>30</v>
      </c>
      <c r="J283" s="6">
        <v>1000</v>
      </c>
      <c r="K283" s="2"/>
      <c r="L283" s="10" t="s">
        <v>32</v>
      </c>
      <c r="M283" s="42">
        <v>1000</v>
      </c>
      <c r="N283" s="36"/>
    </row>
    <row r="284" spans="6:14" x14ac:dyDescent="0.3">
      <c r="F284" s="55"/>
      <c r="G284" s="29"/>
      <c r="I284" s="17" t="s">
        <v>8</v>
      </c>
      <c r="J284" s="18">
        <v>2000</v>
      </c>
      <c r="K284" s="2"/>
      <c r="L284" s="2" t="s">
        <v>2</v>
      </c>
      <c r="M284" s="43">
        <v>2000</v>
      </c>
      <c r="N284" s="36"/>
    </row>
    <row r="285" spans="6:14" ht="17.25" thickBot="1" x14ac:dyDescent="0.35">
      <c r="F285" s="55"/>
      <c r="G285" s="31"/>
      <c r="H285" s="44"/>
      <c r="I285" s="45" t="s">
        <v>12</v>
      </c>
      <c r="J285" s="45">
        <v>40</v>
      </c>
      <c r="K285" s="46"/>
      <c r="L285" s="46" t="s">
        <v>2</v>
      </c>
      <c r="M285" s="47">
        <v>40</v>
      </c>
      <c r="N285" s="36"/>
    </row>
    <row r="286" spans="6:14" ht="17.25" thickBot="1" x14ac:dyDescent="0.35">
      <c r="F286" s="56"/>
      <c r="G286" s="48"/>
      <c r="H286" s="48"/>
      <c r="I286" s="49"/>
      <c r="J286" s="49"/>
      <c r="K286" s="49"/>
      <c r="L286" s="49"/>
      <c r="M286" s="49"/>
    </row>
    <row r="287" spans="6:14" x14ac:dyDescent="0.3">
      <c r="F287" s="55">
        <v>3</v>
      </c>
      <c r="G287" s="37" t="s">
        <v>13</v>
      </c>
      <c r="H287" s="26"/>
      <c r="I287" s="40" t="s">
        <v>11</v>
      </c>
      <c r="J287" s="50">
        <v>6000</v>
      </c>
      <c r="K287" s="38"/>
      <c r="L287" s="51" t="s">
        <v>8</v>
      </c>
      <c r="M287" s="52">
        <v>2000</v>
      </c>
      <c r="N287" s="36"/>
    </row>
    <row r="288" spans="6:14" x14ac:dyDescent="0.3">
      <c r="F288" s="21"/>
      <c r="G288" s="29"/>
      <c r="I288" s="2"/>
      <c r="J288" s="2"/>
      <c r="K288" s="2"/>
      <c r="L288" s="19" t="s">
        <v>12</v>
      </c>
      <c r="M288" s="53">
        <v>40</v>
      </c>
      <c r="N288" s="36"/>
    </row>
    <row r="289" spans="6:14" ht="17.25" thickBot="1" x14ac:dyDescent="0.35">
      <c r="F289" s="21"/>
      <c r="G289" s="31"/>
      <c r="H289" s="44"/>
      <c r="I289" s="46"/>
      <c r="J289" s="46"/>
      <c r="K289" s="46"/>
      <c r="L289" s="46" t="s">
        <v>33</v>
      </c>
      <c r="M289" s="54">
        <v>3960</v>
      </c>
      <c r="N289" s="36"/>
    </row>
    <row r="290" spans="6:14" x14ac:dyDescent="0.3">
      <c r="G290" s="24"/>
      <c r="H290" s="24"/>
      <c r="I290" s="24"/>
      <c r="J290" s="24"/>
      <c r="K290" s="24"/>
      <c r="L290" s="24"/>
      <c r="M290" s="24"/>
    </row>
    <row r="291" spans="6:14" ht="17.25" thickBot="1" x14ac:dyDescent="0.35">
      <c r="H291" s="23"/>
      <c r="I291" s="23"/>
      <c r="J291" s="23"/>
      <c r="K291" s="23"/>
      <c r="L291" s="23"/>
      <c r="M291" s="23"/>
    </row>
    <row r="292" spans="6:14" x14ac:dyDescent="0.3">
      <c r="G292" s="21"/>
      <c r="H292" s="37" t="s">
        <v>34</v>
      </c>
      <c r="I292" s="26"/>
      <c r="J292" s="26"/>
      <c r="K292" s="26"/>
      <c r="L292" s="26"/>
      <c r="M292" s="57"/>
      <c r="N292" s="36"/>
    </row>
    <row r="293" spans="6:14" x14ac:dyDescent="0.3">
      <c r="G293" s="21"/>
      <c r="H293" s="29"/>
      <c r="I293" s="1" t="s">
        <v>2</v>
      </c>
      <c r="J293" s="11">
        <f>J276+J282-M284-M285</f>
        <v>30920</v>
      </c>
      <c r="L293" s="11" t="str">
        <f>L276</f>
        <v>Capital Stock</v>
      </c>
      <c r="M293" s="59">
        <f>M276</f>
        <v>20000</v>
      </c>
      <c r="N293" s="36"/>
    </row>
    <row r="294" spans="6:14" x14ac:dyDescent="0.3">
      <c r="G294" s="21"/>
      <c r="H294" s="29"/>
      <c r="I294" s="1" t="str">
        <f>I277</f>
        <v>Salary Expense</v>
      </c>
      <c r="J294" s="1">
        <v>0</v>
      </c>
      <c r="L294" s="11" t="str">
        <f>L277</f>
        <v>Bank Loan</v>
      </c>
      <c r="M294" s="59">
        <f>M277</f>
        <v>9000</v>
      </c>
      <c r="N294" s="36"/>
    </row>
    <row r="295" spans="6:14" x14ac:dyDescent="0.3">
      <c r="G295" s="21"/>
      <c r="H295" s="29"/>
      <c r="I295" s="1" t="str">
        <f>I278</f>
        <v>Interest Expense</v>
      </c>
      <c r="J295" s="1">
        <v>0</v>
      </c>
      <c r="L295" s="11" t="str">
        <f>L278</f>
        <v>Revenue</v>
      </c>
      <c r="M295" s="58">
        <v>0</v>
      </c>
      <c r="N295" s="36"/>
    </row>
    <row r="296" spans="6:14" x14ac:dyDescent="0.3">
      <c r="G296" s="21"/>
      <c r="H296" s="29"/>
      <c r="I296" s="1" t="str">
        <f>I279</f>
        <v>Earnings (loss)</v>
      </c>
      <c r="J296" s="1">
        <v>0</v>
      </c>
      <c r="L296" s="1" t="str">
        <f>L289</f>
        <v>Earnings</v>
      </c>
      <c r="M296" s="59">
        <f>M289-J279</f>
        <v>2920</v>
      </c>
      <c r="N296" s="36"/>
    </row>
    <row r="297" spans="6:14" ht="17.25" thickBot="1" x14ac:dyDescent="0.35">
      <c r="G297" s="21"/>
      <c r="H297" s="31"/>
      <c r="I297" s="44" t="str">
        <f>I283</f>
        <v>Receivables</v>
      </c>
      <c r="J297" s="60">
        <f>J283</f>
        <v>1000</v>
      </c>
      <c r="K297" s="44"/>
      <c r="L297" s="44"/>
      <c r="M297" s="61"/>
      <c r="N297" s="36"/>
    </row>
    <row r="298" spans="6:14" x14ac:dyDescent="0.3">
      <c r="H298" s="24"/>
      <c r="I298" s="24"/>
      <c r="J298" s="24"/>
      <c r="K298" s="24"/>
      <c r="L298" s="24"/>
      <c r="M298" s="24"/>
    </row>
    <row r="299" spans="6:14" x14ac:dyDescent="0.3">
      <c r="H299" s="62"/>
      <c r="I299" s="62" t="s">
        <v>18</v>
      </c>
      <c r="J299" s="63">
        <f>SUM(J293:J297)</f>
        <v>31920</v>
      </c>
      <c r="K299" s="62"/>
      <c r="L299" s="62"/>
      <c r="M299" s="63">
        <f>SUM(M293:M297)</f>
        <v>31920</v>
      </c>
    </row>
    <row r="303" spans="6:14" x14ac:dyDescent="0.3">
      <c r="G303" s="12"/>
      <c r="H303" s="12"/>
      <c r="I303" s="12" t="s">
        <v>19</v>
      </c>
      <c r="J303" s="12"/>
      <c r="K303" s="12"/>
      <c r="L303" s="12"/>
      <c r="M303" s="12"/>
    </row>
    <row r="304" spans="6:14" x14ac:dyDescent="0.3">
      <c r="G304" s="12"/>
      <c r="H304" s="12"/>
      <c r="I304" s="12" t="s">
        <v>20</v>
      </c>
      <c r="J304" s="12"/>
      <c r="K304" s="12"/>
      <c r="L304" s="12"/>
      <c r="M304" s="12"/>
    </row>
    <row r="305" spans="7:14" x14ac:dyDescent="0.3">
      <c r="G305" s="12"/>
      <c r="H305" s="12"/>
      <c r="I305" s="12" t="s">
        <v>36</v>
      </c>
      <c r="J305" s="12"/>
      <c r="K305" s="12"/>
      <c r="L305" s="12"/>
      <c r="M305" s="12"/>
    </row>
    <row r="306" spans="7:14" x14ac:dyDescent="0.3">
      <c r="G306" s="12"/>
      <c r="H306" s="12"/>
      <c r="I306" s="12"/>
      <c r="J306" s="12"/>
      <c r="K306" s="12"/>
      <c r="L306" s="12"/>
      <c r="M306" s="12"/>
    </row>
    <row r="307" spans="7:14" x14ac:dyDescent="0.3">
      <c r="G307" s="12"/>
      <c r="H307" s="12" t="s">
        <v>22</v>
      </c>
      <c r="I307" s="12"/>
      <c r="J307" s="12"/>
      <c r="K307" s="12" t="s">
        <v>24</v>
      </c>
      <c r="L307" s="12"/>
      <c r="M307" s="12"/>
    </row>
    <row r="308" spans="7:14" x14ac:dyDescent="0.3">
      <c r="G308" s="12"/>
      <c r="H308" s="12" t="s">
        <v>2</v>
      </c>
      <c r="I308" s="13">
        <f>J293</f>
        <v>30920</v>
      </c>
      <c r="J308" s="12"/>
      <c r="K308" s="12" t="s">
        <v>10</v>
      </c>
      <c r="L308" s="14">
        <v>9000</v>
      </c>
      <c r="M308" s="12"/>
    </row>
    <row r="309" spans="7:14" x14ac:dyDescent="0.3">
      <c r="G309" s="12"/>
      <c r="H309" s="12" t="str">
        <f>I297</f>
        <v>Receivables</v>
      </c>
      <c r="I309" s="13">
        <f>J297</f>
        <v>1000</v>
      </c>
      <c r="J309" s="12"/>
      <c r="K309" s="12" t="s">
        <v>23</v>
      </c>
      <c r="L309" s="13">
        <v>9000</v>
      </c>
      <c r="M309" s="12"/>
    </row>
    <row r="310" spans="7:14" x14ac:dyDescent="0.3">
      <c r="G310" s="12"/>
      <c r="H310" s="12"/>
      <c r="I310" s="12"/>
      <c r="J310" s="12"/>
      <c r="K310" s="12"/>
      <c r="L310" s="12"/>
      <c r="M310" s="12"/>
    </row>
    <row r="311" spans="7:14" x14ac:dyDescent="0.3">
      <c r="G311" s="12"/>
      <c r="H311" s="12"/>
      <c r="I311" s="12"/>
      <c r="J311" s="12"/>
      <c r="K311" s="12" t="s">
        <v>25</v>
      </c>
      <c r="L311" s="12"/>
      <c r="M311" s="12"/>
    </row>
    <row r="312" spans="7:14" x14ac:dyDescent="0.3">
      <c r="G312" s="12"/>
      <c r="H312" s="12"/>
      <c r="I312" s="12"/>
      <c r="J312" s="12"/>
      <c r="K312" s="14" t="s">
        <v>9</v>
      </c>
      <c r="L312" s="13">
        <v>20000</v>
      </c>
      <c r="M312" s="12"/>
    </row>
    <row r="313" spans="7:14" x14ac:dyDescent="0.3">
      <c r="G313" s="12"/>
      <c r="H313" s="12"/>
      <c r="I313" s="12"/>
      <c r="J313" s="12"/>
      <c r="K313" s="12" t="s">
        <v>15</v>
      </c>
      <c r="L313" s="14">
        <f>M296</f>
        <v>2920</v>
      </c>
      <c r="M313" s="12"/>
    </row>
    <row r="314" spans="7:14" x14ac:dyDescent="0.3">
      <c r="G314" s="12"/>
      <c r="H314" s="12"/>
      <c r="I314" s="12"/>
      <c r="J314" s="12"/>
      <c r="K314" s="12" t="s">
        <v>26</v>
      </c>
      <c r="L314" s="13">
        <f>L312+L313</f>
        <v>22920</v>
      </c>
      <c r="M314" s="12"/>
    </row>
    <row r="315" spans="7:14" x14ac:dyDescent="0.3">
      <c r="G315" s="12"/>
      <c r="H315" s="12" t="s">
        <v>27</v>
      </c>
      <c r="I315" s="13">
        <f>I308+I309</f>
        <v>31920</v>
      </c>
      <c r="J315" s="12"/>
      <c r="K315" s="12" t="s">
        <v>28</v>
      </c>
      <c r="L315" s="13">
        <f>L309+L314</f>
        <v>31920</v>
      </c>
      <c r="M315" s="12"/>
    </row>
    <row r="320" spans="7:14" x14ac:dyDescent="0.3">
      <c r="G320" s="12"/>
      <c r="H320" s="12"/>
      <c r="I320" s="12"/>
      <c r="J320" s="12" t="s">
        <v>19</v>
      </c>
      <c r="K320" s="12"/>
      <c r="L320" s="12"/>
      <c r="M320" s="12"/>
      <c r="N320" s="12"/>
    </row>
    <row r="321" spans="7:24" x14ac:dyDescent="0.3">
      <c r="G321" s="12"/>
      <c r="H321" s="12"/>
      <c r="I321" s="12"/>
      <c r="J321" s="12" t="s">
        <v>20</v>
      </c>
      <c r="K321" s="12"/>
      <c r="L321" s="12"/>
      <c r="M321" s="12"/>
      <c r="N321" s="12"/>
    </row>
    <row r="322" spans="7:24" x14ac:dyDescent="0.3">
      <c r="G322" s="12"/>
      <c r="H322" s="12"/>
      <c r="I322" s="12"/>
      <c r="J322" s="12" t="s">
        <v>39</v>
      </c>
      <c r="K322" s="12"/>
      <c r="L322" s="12"/>
      <c r="M322" s="12"/>
      <c r="N322" s="12"/>
    </row>
    <row r="323" spans="7:24" x14ac:dyDescent="0.3">
      <c r="G323" s="12"/>
      <c r="H323" s="12"/>
      <c r="I323" s="12"/>
      <c r="J323" s="12"/>
      <c r="K323" s="12"/>
      <c r="L323" s="12"/>
      <c r="M323" s="12"/>
      <c r="N323" s="12"/>
    </row>
    <row r="324" spans="7:24" ht="17.25" thickBot="1" x14ac:dyDescent="0.35">
      <c r="G324" s="12"/>
      <c r="H324" s="68"/>
      <c r="I324" s="71" t="s">
        <v>38</v>
      </c>
      <c r="J324" s="71" t="s">
        <v>37</v>
      </c>
      <c r="K324" s="71"/>
      <c r="L324" s="71"/>
      <c r="M324" s="71" t="s">
        <v>38</v>
      </c>
      <c r="N324" s="71" t="s">
        <v>37</v>
      </c>
    </row>
    <row r="325" spans="7:24" x14ac:dyDescent="0.3">
      <c r="G325" s="12"/>
      <c r="H325" s="67" t="s">
        <v>22</v>
      </c>
      <c r="I325" s="67"/>
      <c r="J325" s="67"/>
      <c r="K325" s="67"/>
      <c r="L325" s="67" t="s">
        <v>24</v>
      </c>
      <c r="M325" s="67"/>
      <c r="N325" s="67"/>
      <c r="W325" s="1"/>
      <c r="X325" s="1"/>
    </row>
    <row r="326" spans="7:24" x14ac:dyDescent="0.3">
      <c r="G326" s="12"/>
      <c r="H326" s="12" t="s">
        <v>2</v>
      </c>
      <c r="I326" s="13">
        <f>J343</f>
        <v>27960</v>
      </c>
      <c r="J326" s="13">
        <v>30920</v>
      </c>
      <c r="K326" s="12"/>
      <c r="L326" s="12" t="s">
        <v>10</v>
      </c>
      <c r="M326" s="14">
        <f>M343</f>
        <v>9000</v>
      </c>
      <c r="N326" s="14">
        <v>9000</v>
      </c>
      <c r="W326" s="1"/>
      <c r="X326" s="1"/>
    </row>
    <row r="327" spans="7:24" x14ac:dyDescent="0.3">
      <c r="G327" s="12"/>
      <c r="H327" s="12" t="s">
        <v>30</v>
      </c>
      <c r="I327" s="12">
        <v>0</v>
      </c>
      <c r="J327" s="13">
        <v>1000</v>
      </c>
      <c r="K327" s="12"/>
      <c r="L327" s="69" t="s">
        <v>23</v>
      </c>
      <c r="M327" s="70">
        <f>M344</f>
        <v>9000</v>
      </c>
      <c r="N327" s="70">
        <v>9000</v>
      </c>
      <c r="W327" s="1"/>
      <c r="X327" s="1"/>
    </row>
    <row r="328" spans="7:24" x14ac:dyDescent="0.3">
      <c r="G328" s="12"/>
      <c r="H328" s="12"/>
      <c r="I328" s="12"/>
      <c r="J328" s="12"/>
      <c r="K328" s="12"/>
      <c r="L328" s="12"/>
      <c r="M328" s="12"/>
      <c r="N328" s="12"/>
      <c r="W328" s="1"/>
      <c r="X328" s="1"/>
    </row>
    <row r="329" spans="7:24" x14ac:dyDescent="0.3">
      <c r="G329" s="12"/>
      <c r="H329" s="12"/>
      <c r="I329" s="12"/>
      <c r="J329" s="12"/>
      <c r="K329" s="12"/>
      <c r="L329" s="12" t="s">
        <v>25</v>
      </c>
      <c r="M329" s="12"/>
      <c r="N329" s="12"/>
      <c r="W329" s="1"/>
      <c r="X329" s="1"/>
    </row>
    <row r="330" spans="7:24" x14ac:dyDescent="0.3">
      <c r="G330" s="12"/>
      <c r="H330" s="12"/>
      <c r="I330" s="12"/>
      <c r="J330" s="12"/>
      <c r="K330" s="12"/>
      <c r="L330" s="14" t="s">
        <v>9</v>
      </c>
      <c r="M330" s="14">
        <f>M347</f>
        <v>20000</v>
      </c>
      <c r="N330" s="13">
        <v>20000</v>
      </c>
      <c r="W330" s="1"/>
      <c r="X330" s="1"/>
    </row>
    <row r="331" spans="7:24" x14ac:dyDescent="0.3">
      <c r="G331" s="12"/>
      <c r="H331" s="12"/>
      <c r="I331" s="12"/>
      <c r="J331" s="12"/>
      <c r="K331" s="12"/>
      <c r="L331" s="12" t="s">
        <v>15</v>
      </c>
      <c r="M331" s="12">
        <f>M348</f>
        <v>-1040</v>
      </c>
      <c r="N331" s="14">
        <v>2920</v>
      </c>
      <c r="W331" s="1"/>
      <c r="X331" s="1"/>
    </row>
    <row r="332" spans="7:24" x14ac:dyDescent="0.3">
      <c r="G332" s="12"/>
      <c r="H332" s="12"/>
      <c r="I332" s="12"/>
      <c r="J332" s="12"/>
      <c r="K332" s="12"/>
      <c r="L332" s="69" t="s">
        <v>26</v>
      </c>
      <c r="M332" s="70">
        <f>M349</f>
        <v>18960</v>
      </c>
      <c r="N332" s="70">
        <v>22920</v>
      </c>
      <c r="W332" s="1"/>
      <c r="X332" s="1"/>
    </row>
    <row r="333" spans="7:24" x14ac:dyDescent="0.3">
      <c r="G333" s="12"/>
      <c r="H333" s="69" t="s">
        <v>27</v>
      </c>
      <c r="I333" s="70">
        <f>J350</f>
        <v>27960</v>
      </c>
      <c r="J333" s="70">
        <v>31920</v>
      </c>
      <c r="K333" s="12"/>
      <c r="L333" s="69" t="s">
        <v>28</v>
      </c>
      <c r="M333" s="70">
        <f>M350</f>
        <v>27960</v>
      </c>
      <c r="N333" s="70">
        <v>31920</v>
      </c>
      <c r="W333" s="1"/>
      <c r="X333" s="1"/>
    </row>
    <row r="338" spans="8:14" x14ac:dyDescent="0.3">
      <c r="H338" s="64"/>
      <c r="I338" s="64"/>
      <c r="J338" s="64" t="s">
        <v>19</v>
      </c>
      <c r="K338" s="64"/>
      <c r="L338" s="64"/>
      <c r="M338" s="64"/>
      <c r="N338" s="64"/>
    </row>
    <row r="339" spans="8:14" x14ac:dyDescent="0.3">
      <c r="H339" s="64"/>
      <c r="I339" s="64"/>
      <c r="J339" s="64" t="s">
        <v>20</v>
      </c>
      <c r="K339" s="64"/>
      <c r="L339" s="64"/>
      <c r="M339" s="64"/>
      <c r="N339" s="64"/>
    </row>
    <row r="340" spans="8:14" x14ac:dyDescent="0.3">
      <c r="H340" s="64"/>
      <c r="I340" s="64"/>
      <c r="J340" s="64" t="s">
        <v>21</v>
      </c>
      <c r="K340" s="64"/>
      <c r="L340" s="64"/>
      <c r="M340" s="64"/>
      <c r="N340" s="64"/>
    </row>
    <row r="341" spans="8:14" x14ac:dyDescent="0.3">
      <c r="H341" s="64"/>
      <c r="I341" s="64"/>
      <c r="J341" s="64"/>
      <c r="K341" s="64"/>
      <c r="L341" s="64"/>
      <c r="M341" s="64"/>
      <c r="N341" s="64"/>
    </row>
    <row r="342" spans="8:14" x14ac:dyDescent="0.3">
      <c r="H342" s="64"/>
      <c r="I342" s="64" t="s">
        <v>22</v>
      </c>
      <c r="J342" s="64"/>
      <c r="K342" s="64"/>
      <c r="L342" s="64" t="s">
        <v>24</v>
      </c>
      <c r="M342" s="64"/>
      <c r="N342" s="64"/>
    </row>
    <row r="343" spans="8:14" x14ac:dyDescent="0.3">
      <c r="H343" s="64"/>
      <c r="I343" s="64" t="s">
        <v>2</v>
      </c>
      <c r="J343" s="65">
        <v>27960</v>
      </c>
      <c r="K343" s="64"/>
      <c r="L343" s="64" t="s">
        <v>10</v>
      </c>
      <c r="M343" s="66">
        <v>9000</v>
      </c>
      <c r="N343" s="64"/>
    </row>
    <row r="344" spans="8:14" x14ac:dyDescent="0.3">
      <c r="H344" s="64"/>
      <c r="I344" s="64"/>
      <c r="J344" s="64"/>
      <c r="K344" s="64"/>
      <c r="L344" s="64" t="s">
        <v>23</v>
      </c>
      <c r="M344" s="65">
        <v>9000</v>
      </c>
      <c r="N344" s="64"/>
    </row>
    <row r="345" spans="8:14" x14ac:dyDescent="0.3">
      <c r="H345" s="64"/>
      <c r="I345" s="64"/>
      <c r="J345" s="64"/>
      <c r="K345" s="64"/>
      <c r="L345" s="64"/>
      <c r="M345" s="64"/>
      <c r="N345" s="64"/>
    </row>
    <row r="346" spans="8:14" x14ac:dyDescent="0.3">
      <c r="H346" s="64"/>
      <c r="I346" s="64"/>
      <c r="J346" s="64"/>
      <c r="K346" s="64"/>
      <c r="L346" s="64" t="s">
        <v>25</v>
      </c>
      <c r="M346" s="64"/>
      <c r="N346" s="64"/>
    </row>
    <row r="347" spans="8:14" x14ac:dyDescent="0.3">
      <c r="H347" s="64"/>
      <c r="I347" s="64"/>
      <c r="J347" s="64"/>
      <c r="K347" s="64"/>
      <c r="L347" s="66" t="s">
        <v>9</v>
      </c>
      <c r="M347" s="65">
        <v>20000</v>
      </c>
      <c r="N347" s="64"/>
    </row>
    <row r="348" spans="8:14" x14ac:dyDescent="0.3">
      <c r="H348" s="64"/>
      <c r="I348" s="64"/>
      <c r="J348" s="64"/>
      <c r="K348" s="64"/>
      <c r="L348" s="64" t="s">
        <v>15</v>
      </c>
      <c r="M348" s="64">
        <v>-1040</v>
      </c>
      <c r="N348" s="64"/>
    </row>
    <row r="349" spans="8:14" x14ac:dyDescent="0.3">
      <c r="H349" s="64"/>
      <c r="I349" s="64"/>
      <c r="J349" s="64"/>
      <c r="K349" s="64"/>
      <c r="L349" s="64" t="s">
        <v>26</v>
      </c>
      <c r="M349" s="65">
        <v>18960</v>
      </c>
      <c r="N349" s="64"/>
    </row>
    <row r="350" spans="8:14" x14ac:dyDescent="0.3">
      <c r="H350" s="64"/>
      <c r="I350" s="64" t="s">
        <v>27</v>
      </c>
      <c r="J350" s="65">
        <v>27960</v>
      </c>
      <c r="K350" s="64"/>
      <c r="L350" s="64" t="s">
        <v>28</v>
      </c>
      <c r="M350" s="65">
        <v>27960</v>
      </c>
      <c r="N350" s="64"/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이정윤</cp:lastModifiedBy>
  <dcterms:created xsi:type="dcterms:W3CDTF">2022-03-07T00:24:05Z</dcterms:created>
  <dcterms:modified xsi:type="dcterms:W3CDTF">2022-03-13T12:08:27Z</dcterms:modified>
</cp:coreProperties>
</file>