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hjeet" sheetId="1" r:id="rId4"/>
    <sheet state="visible" name="Lähtötiedot" sheetId="2" r:id="rId5"/>
    <sheet state="visible" name="Twin &amp; 2 singleä kaikki" sheetId="3" r:id="rId6"/>
    <sheet state="visible" name="Vertailu VIP vs vaihtoehto" sheetId="4" r:id="rId7"/>
    <sheet state="visible" name="U-arvot" sheetId="5" r:id="rId8"/>
  </sheets>
  <definedNames/>
  <calcPr/>
  <extLst>
    <ext uri="GoogleSheetsCustomDataVersion1">
      <go:sheetsCustomData xmlns:go="http://customooxmlschemas.google.com/" r:id="rId9" roundtripDataSignature="AMtx7mjm+7WGnag1xemvdph8MQ7DV+exfg=="/>
    </ext>
  </extLst>
</workbook>
</file>

<file path=xl/sharedStrings.xml><?xml version="1.0" encoding="utf-8"?>
<sst xmlns="http://schemas.openxmlformats.org/spreadsheetml/2006/main" count="306" uniqueCount="124">
  <si>
    <t>Ohjeet Excelin käyttöön</t>
  </si>
  <si>
    <t xml:space="preserve">  </t>
  </si>
  <si>
    <t>Tämän Excelin avulla voi vertailla Ecoflex VIP-tuotteiden ominaisuuksia muihin tuotteisiin</t>
  </si>
  <si>
    <t xml:space="preserve">  - Lämpöhäviöt (W/m)</t>
  </si>
  <si>
    <t xml:space="preserve">  - Energiahäviöt (kWh/vuosi)</t>
  </si>
  <si>
    <t xml:space="preserve">  - Lämpöhäviökustannus (€/vuosi)</t>
  </si>
  <si>
    <t xml:space="preserve">  - Lämpöhäviökustannus 1, 5, 10 ja 30 vuotta</t>
  </si>
  <si>
    <t xml:space="preserve">  - Lämpöhäviökustannusvertailu VIP vs muut</t>
  </si>
  <si>
    <t xml:space="preserve">  - Takaisinmaksuaika (kalliimpi hinta vs 
     pienemmät lämpöhäviöt)</t>
  </si>
  <si>
    <t>Lähtötiedot - välilehti</t>
  </si>
  <si>
    <t xml:space="preserve">  - Vertailu lämpölinjoille sekä LV+LVK linjoille</t>
  </si>
  <si>
    <t xml:space="preserve">  - Singleputkia kaksi vierekkäin kaivannossa 
    (metrimääräksi syötetään putkimäärä)</t>
  </si>
  <si>
    <t xml:space="preserve">  - Vihreällä maalattuihin soluihin voi syöttää lähtötiedot</t>
  </si>
  <si>
    <t xml:space="preserve">         - Metrimäärät eri tuotteille</t>
  </si>
  <si>
    <t xml:space="preserve">         - Lämpötilat järjestelmässä ja maaperässä</t>
  </si>
  <si>
    <t xml:space="preserve">         - Vuotuinen käyttöaika tunteina</t>
  </si>
  <si>
    <t xml:space="preserve">         - Energian hinta</t>
  </si>
  <si>
    <t>Twin &amp; 2 singleä kaikki -välilehti</t>
  </si>
  <si>
    <t xml:space="preserve">  - Näyttää vertailun kaikkien järjestelmien välillä</t>
  </si>
  <si>
    <t xml:space="preserve">  - Musta kenttä jonkin dimension kohdalla tarkoittaa, 
    että tätä tuotetta ei ole saatavilla</t>
  </si>
  <si>
    <t>Vertailu VIP vs vaihtoehto -välilehti</t>
  </si>
  <si>
    <t xml:space="preserve">  - Vihreät solut päivitettävissä</t>
  </si>
  <si>
    <t xml:space="preserve">  - Alasvetovalikosta valitaan vertailtava tuote</t>
  </si>
  <si>
    <t xml:space="preserve">         - Näyttää lämpöhäviökustannukset näille kahdelle vaihtoehdolle</t>
  </si>
  <si>
    <t xml:space="preserve">         - Kumulatiiviset lämpöhäviöksutannukset myös diagrammina</t>
  </si>
  <si>
    <t xml:space="preserve">  - Jos projektin hinta on tiedossa eri vaihtoehdoilla, 
    voidaan laskea myös kalliimman VIP-investoinnin 
    takaisinmaksuaika</t>
  </si>
  <si>
    <t>U-arvot -välilehti</t>
  </si>
  <si>
    <t xml:space="preserve">  - Laskelmassa käytety U-arvot</t>
  </si>
  <si>
    <t xml:space="preserve">  - Ovat valmistajien ohjeista löytyvät uuden materiaalin arvot</t>
  </si>
  <si>
    <t>Putki-määrä</t>
  </si>
  <si>
    <t>Lähtötiedot Twin putket (ja kaksi Single putkea kaivannossa vierekkäin)</t>
  </si>
  <si>
    <t>m</t>
  </si>
  <si>
    <t>Lämpötilat</t>
  </si>
  <si>
    <t>THERMO</t>
  </si>
  <si>
    <t>Single 40</t>
  </si>
  <si>
    <t>Menoveden lämpötila (lämmitys)</t>
  </si>
  <si>
    <t>Single 50</t>
  </si>
  <si>
    <t>Paluuveden lämpötila (lämmitys)</t>
  </si>
  <si>
    <t>Single 63</t>
  </si>
  <si>
    <t>Lämmin käyttövesi</t>
  </si>
  <si>
    <t>Single 75</t>
  </si>
  <si>
    <t>Käyttöveden kierto</t>
  </si>
  <si>
    <t>Single 90</t>
  </si>
  <si>
    <t>Maaperän lämpötila</t>
  </si>
  <si>
    <t>Single 110</t>
  </si>
  <si>
    <t>Käyttöaika (tuntia vuodessa)</t>
  </si>
  <si>
    <t>Single 125</t>
  </si>
  <si>
    <t>Lämmitys</t>
  </si>
  <si>
    <t>Twin 2x25</t>
  </si>
  <si>
    <t>Twin 2x32</t>
  </si>
  <si>
    <t>Twin 2x40</t>
  </si>
  <si>
    <t>Energian hinta  (€/kWh)</t>
  </si>
  <si>
    <t>Twin 2x50</t>
  </si>
  <si>
    <t>Twin 2x63</t>
  </si>
  <si>
    <t>Twin 2x75</t>
  </si>
  <si>
    <t>YHTEENSÄ</t>
  </si>
  <si>
    <t>AQUA</t>
  </si>
  <si>
    <t>Twin 25/20</t>
  </si>
  <si>
    <t>Twin 32/20</t>
  </si>
  <si>
    <t>Twin 40/25</t>
  </si>
  <si>
    <t>Twin 50/32</t>
  </si>
  <si>
    <t>Thermo / Aqua VIP</t>
  </si>
  <si>
    <t>Thermo / Aqua</t>
  </si>
  <si>
    <t>Rauheat</t>
  </si>
  <si>
    <t>Calpex</t>
  </si>
  <si>
    <t>Terrendis (talokaivo)</t>
  </si>
  <si>
    <t>Microflex (Heatco)</t>
  </si>
  <si>
    <t>Meltex</t>
  </si>
  <si>
    <t>Lämpö-häviö</t>
  </si>
  <si>
    <t>Kokonais-lämpö-häviö</t>
  </si>
  <si>
    <t>U-arvo</t>
  </si>
  <si>
    <t>W/m</t>
  </si>
  <si>
    <t>W</t>
  </si>
  <si>
    <t>VIP</t>
  </si>
  <si>
    <t>Normi</t>
  </si>
  <si>
    <t>Rau-heat</t>
  </si>
  <si>
    <t>Terren-dis</t>
  </si>
  <si>
    <t>Micro-flex</t>
  </si>
  <si>
    <t>dt lämmitys</t>
  </si>
  <si>
    <t>dt KV</t>
  </si>
  <si>
    <t>Lämpöhäviö Thermo</t>
  </si>
  <si>
    <t>kWh/vuosi</t>
  </si>
  <si>
    <t>Lämpöhäviö Aqua</t>
  </si>
  <si>
    <t>Lämpöhäviö Yhteensä</t>
  </si>
  <si>
    <t>Lämöhäviökustannus Thermo</t>
  </si>
  <si>
    <t>€/vuosi</t>
  </si>
  <si>
    <t>Lämöhäviökustannus Aqua</t>
  </si>
  <si>
    <t>Lämöhäviökustannus Yhteensä</t>
  </si>
  <si>
    <t>Kumulatiivinen 
lämpöhäviökustannus</t>
  </si>
  <si>
    <t>1 vuosi</t>
  </si>
  <si>
    <t>€</t>
  </si>
  <si>
    <t>5 vuotta</t>
  </si>
  <si>
    <t>10 vuotta</t>
  </si>
  <si>
    <t>30 vuotta</t>
  </si>
  <si>
    <t>Ero Ecoflex VIP tuotteissin</t>
  </si>
  <si>
    <t>PROJEKTI</t>
  </si>
  <si>
    <t>xxxxxxxx</t>
  </si>
  <si>
    <t>LÄHTÖTIEDOT</t>
  </si>
  <si>
    <t>Projektihinta</t>
  </si>
  <si>
    <t>ECOFLEX VIP</t>
  </si>
  <si>
    <t>Linjan kokonaispituus (m)</t>
  </si>
  <si>
    <t xml:space="preserve">   Lämpölinjat</t>
  </si>
  <si>
    <t xml:space="preserve">   LV+LVK linjat</t>
  </si>
  <si>
    <t>Takaisinmaksuaika VIP investoinnille</t>
  </si>
  <si>
    <t>vuotta</t>
  </si>
  <si>
    <t>Lämpöhäviö</t>
  </si>
  <si>
    <t>Lämpölinjat (Thermo)</t>
  </si>
  <si>
    <t>LV+LVK linjat (Aqua)</t>
  </si>
  <si>
    <t>Yhteensä</t>
  </si>
  <si>
    <t>Lämpöhäviökustannus</t>
  </si>
  <si>
    <t>Suojakuorikoko</t>
  </si>
  <si>
    <t>Lämpöjohdot</t>
  </si>
  <si>
    <t>Thermo</t>
  </si>
  <si>
    <t>Thermo PRO</t>
  </si>
  <si>
    <t>Twin 2X32</t>
  </si>
  <si>
    <t>Käyttövesi</t>
  </si>
  <si>
    <t>Aqua</t>
  </si>
  <si>
    <t>Twin 25+20</t>
  </si>
  <si>
    <t>Twin 32+20</t>
  </si>
  <si>
    <t>Twin 40+25</t>
  </si>
  <si>
    <t>Twin 50+32</t>
  </si>
  <si>
    <t>Ecoflex</t>
  </si>
  <si>
    <t>Terrendis</t>
  </si>
  <si>
    <t>Microflex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</si>
</sst>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0.000"/>
    <numFmt numFmtId="166" formatCode="#,##0\ &quot;€&quot;"/>
    <numFmt numFmtId="167" formatCode="#,##0.0"/>
  </numFmts>
  <fonts count="9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sz val="20.0"/>
      <color theme="1"/>
      <name val="Calibri"/>
    </font>
    <font/>
    <font>
      <sz val="11.0"/>
      <color theme="1"/>
    </font>
    <font>
      <b/>
      <sz val="12.0"/>
      <color theme="1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BDD6EE"/>
        <bgColor rgb="FFBDD6EE"/>
      </patternFill>
    </fill>
    <fill>
      <patternFill patternType="solid">
        <fgColor rgb="FFBFBFBF"/>
        <bgColor rgb="FFBFBFBF"/>
      </patternFill>
    </fill>
    <fill>
      <patternFill patternType="solid">
        <fgColor rgb="FF595959"/>
        <bgColor rgb="FF59595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FFC000"/>
        <bgColor rgb="FFFFC000"/>
      </patternFill>
    </fill>
  </fills>
  <borders count="62">
    <border/>
    <border>
      <left/>
      <right/>
      <top/>
    </border>
    <border>
      <left/>
      <right/>
      <top/>
      <bottom/>
    </border>
    <border>
      <left/>
      <right/>
    </border>
    <border>
      <right style="thin">
        <color rgb="FF7F7F7F"/>
      </right>
      <bottom style="thin">
        <color rgb="FF000000"/>
      </bottom>
    </border>
    <border>
      <left/>
      <right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0" fillId="0" fontId="3" numFmtId="0" xfId="0" applyFont="1"/>
    <xf borderId="1" fillId="2" fontId="4" numFmtId="0" xfId="0" applyAlignment="1" applyBorder="1" applyFill="1" applyFont="1">
      <alignment horizontal="center" textRotation="255" vertical="center"/>
    </xf>
    <xf borderId="0" fillId="0" fontId="3" numFmtId="0" xfId="0" applyAlignment="1" applyFont="1">
      <alignment horizontal="left" vertical="center"/>
    </xf>
    <xf borderId="2" fillId="3" fontId="2" numFmtId="0" xfId="0" applyAlignment="1" applyBorder="1" applyFill="1" applyFont="1">
      <alignment horizontal="center" readingOrder="0"/>
    </xf>
    <xf borderId="2" fillId="3" fontId="2" numFmtId="0" xfId="0" applyBorder="1" applyFont="1"/>
    <xf borderId="3" fillId="0" fontId="5" numFmtId="0" xfId="0" applyBorder="1" applyFont="1"/>
    <xf borderId="2" fillId="3" fontId="2" numFmtId="0" xfId="0" applyAlignment="1" applyBorder="1" applyFont="1">
      <alignment horizontal="center"/>
    </xf>
    <xf borderId="4" fillId="0" fontId="3" numFmtId="0" xfId="0" applyAlignment="1" applyBorder="1" applyFont="1">
      <alignment horizontal="left" vertical="center"/>
    </xf>
    <xf borderId="2" fillId="3" fontId="6" numFmtId="0" xfId="0" applyAlignment="1" applyBorder="1" applyFont="1">
      <alignment readingOrder="0"/>
    </xf>
    <xf borderId="2" fillId="3" fontId="6" numFmtId="0" xfId="0" applyAlignment="1" applyBorder="1" applyFont="1">
      <alignment horizontal="center" readingOrder="0"/>
    </xf>
    <xf borderId="5" fillId="0" fontId="5" numFmtId="0" xfId="0" applyBorder="1" applyFont="1"/>
    <xf borderId="2" fillId="2" fontId="4" numFmtId="0" xfId="0" applyAlignment="1" applyBorder="1" applyFont="1">
      <alignment horizontal="center" textRotation="255" vertical="center"/>
    </xf>
    <xf borderId="6" fillId="0" fontId="2" numFmtId="0" xfId="0" applyAlignment="1" applyBorder="1" applyFont="1">
      <alignment horizontal="center"/>
    </xf>
    <xf borderId="1" fillId="4" fontId="4" numFmtId="0" xfId="0" applyAlignment="1" applyBorder="1" applyFill="1" applyFont="1">
      <alignment horizontal="center" textRotation="255" vertical="center"/>
    </xf>
    <xf borderId="6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" xfId="0" applyAlignment="1" applyFont="1" applyNumberFormat="1">
      <alignment horizontal="center"/>
    </xf>
    <xf borderId="2" fillId="5" fontId="2" numFmtId="0" xfId="0" applyAlignment="1" applyBorder="1" applyFill="1" applyFont="1">
      <alignment horizontal="center"/>
    </xf>
    <xf borderId="0" fillId="0" fontId="2" numFmtId="1" xfId="0" applyFont="1" applyNumberFormat="1"/>
    <xf borderId="2" fillId="6" fontId="2" numFmtId="164" xfId="0" applyAlignment="1" applyBorder="1" applyFill="1" applyFont="1" applyNumberFormat="1">
      <alignment horizontal="center"/>
    </xf>
    <xf borderId="2" fillId="6" fontId="2" numFmtId="1" xfId="0" applyBorder="1" applyFont="1" applyNumberFormat="1"/>
    <xf borderId="2" fillId="5" fontId="2" numFmtId="0" xfId="0" applyBorder="1" applyFont="1"/>
    <xf borderId="0" fillId="0" fontId="2" numFmtId="165" xfId="0" applyAlignment="1" applyFont="1" applyNumberFormat="1">
      <alignment horizontal="center"/>
    </xf>
    <xf borderId="0" fillId="0" fontId="3" numFmtId="1" xfId="0" applyAlignment="1" applyFont="1" applyNumberFormat="1">
      <alignment horizontal="center"/>
    </xf>
    <xf borderId="0" fillId="0" fontId="7" numFmtId="0" xfId="0" applyFont="1"/>
    <xf borderId="0" fillId="0" fontId="8" numFmtId="0" xfId="0" applyAlignment="1" applyFont="1">
      <alignment horizontal="left"/>
    </xf>
    <xf borderId="0" fillId="0" fontId="8" numFmtId="0" xfId="0" applyFont="1"/>
    <xf borderId="2" fillId="7" fontId="2" numFmtId="166" xfId="0" applyBorder="1" applyFill="1" applyFont="1" applyNumberFormat="1"/>
    <xf borderId="0" fillId="0" fontId="2" numFmtId="166" xfId="0" applyFont="1" applyNumberFormat="1"/>
    <xf borderId="2" fillId="7" fontId="3" numFmtId="0" xfId="0" applyBorder="1" applyFont="1"/>
    <xf borderId="0" fillId="0" fontId="3" numFmtId="1" xfId="0" applyAlignment="1" applyFont="1" applyNumberFormat="1">
      <alignment horizontal="left"/>
    </xf>
    <xf borderId="0" fillId="0" fontId="2" numFmtId="166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7" fillId="8" fontId="3" numFmtId="0" xfId="0" applyBorder="1" applyFill="1" applyFont="1"/>
    <xf borderId="8" fillId="8" fontId="2" numFmtId="0" xfId="0" applyBorder="1" applyFont="1"/>
    <xf borderId="9" fillId="8" fontId="2" numFmtId="0" xfId="0" applyBorder="1" applyFont="1"/>
    <xf borderId="10" fillId="8" fontId="3" numFmtId="0" xfId="0" applyAlignment="1" applyBorder="1" applyFont="1">
      <alignment horizontal="center"/>
    </xf>
    <xf borderId="11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0" fillId="0" fontId="2" numFmtId="0" xfId="0" applyFont="1"/>
    <xf borderId="13" fillId="0" fontId="2" numFmtId="0" xfId="0" applyAlignment="1" applyBorder="1" applyFont="1">
      <alignment horizontal="left"/>
    </xf>
    <xf borderId="14" fillId="0" fontId="2" numFmtId="0" xfId="0" applyBorder="1" applyFont="1"/>
    <xf borderId="15" fillId="0" fontId="2" numFmtId="3" xfId="0" applyAlignment="1" applyBorder="1" applyFont="1" applyNumberFormat="1">
      <alignment horizontal="center"/>
    </xf>
    <xf borderId="16" fillId="0" fontId="2" numFmtId="3" xfId="0" applyAlignment="1" applyBorder="1" applyFont="1" applyNumberFormat="1">
      <alignment horizontal="center"/>
    </xf>
    <xf borderId="17" fillId="0" fontId="2" numFmtId="3" xfId="0" applyAlignment="1" applyBorder="1" applyFont="1" applyNumberFormat="1">
      <alignment horizontal="center"/>
    </xf>
    <xf borderId="18" fillId="5" fontId="3" numFmtId="0" xfId="0" applyAlignment="1" applyBorder="1" applyFont="1">
      <alignment horizontal="left"/>
    </xf>
    <xf borderId="19" fillId="0" fontId="5" numFmtId="0" xfId="0" applyBorder="1" applyFont="1"/>
    <xf borderId="20" fillId="5" fontId="3" numFmtId="0" xfId="0" applyAlignment="1" applyBorder="1" applyFont="1">
      <alignment horizontal="center"/>
    </xf>
    <xf borderId="21" fillId="5" fontId="2" numFmtId="0" xfId="0" applyBorder="1" applyFont="1"/>
    <xf borderId="22" fillId="5" fontId="3" numFmtId="3" xfId="0" applyAlignment="1" applyBorder="1" applyFont="1" applyNumberFormat="1">
      <alignment horizontal="center"/>
    </xf>
    <xf borderId="23" fillId="5" fontId="3" numFmtId="3" xfId="0" applyAlignment="1" applyBorder="1" applyFont="1" applyNumberFormat="1">
      <alignment horizontal="center"/>
    </xf>
    <xf borderId="24" fillId="5" fontId="3" numFmtId="3" xfId="0" applyAlignment="1" applyBorder="1" applyFont="1" applyNumberFormat="1">
      <alignment horizontal="center"/>
    </xf>
    <xf borderId="25" fillId="8" fontId="3" numFmtId="0" xfId="0" applyBorder="1" applyFont="1"/>
    <xf borderId="26" fillId="8" fontId="2" numFmtId="0" xfId="0" applyBorder="1" applyFont="1"/>
    <xf borderId="27" fillId="8" fontId="2" numFmtId="0" xfId="0" applyBorder="1" applyFont="1"/>
    <xf borderId="2" fillId="8" fontId="2" numFmtId="0" xfId="0" applyAlignment="1" applyBorder="1" applyFont="1">
      <alignment horizontal="center"/>
    </xf>
    <xf borderId="28" fillId="8" fontId="2" numFmtId="0" xfId="0" applyAlignment="1" applyBorder="1" applyFont="1">
      <alignment horizontal="center"/>
    </xf>
    <xf borderId="29" fillId="8" fontId="2" numFmtId="0" xfId="0" applyAlignment="1" applyBorder="1" applyFont="1">
      <alignment horizontal="center"/>
    </xf>
    <xf borderId="30" fillId="0" fontId="2" numFmtId="0" xfId="0" applyAlignment="1" applyBorder="1" applyFont="1">
      <alignment horizontal="left"/>
    </xf>
    <xf borderId="31" fillId="0" fontId="5" numFmtId="0" xfId="0" applyBorder="1" applyFont="1"/>
    <xf borderId="31" fillId="0" fontId="2" numFmtId="0" xfId="0" applyAlignment="1" applyBorder="1" applyFont="1">
      <alignment horizontal="center"/>
    </xf>
    <xf borderId="31" fillId="0" fontId="2" numFmtId="0" xfId="0" applyBorder="1" applyFont="1"/>
    <xf borderId="32" fillId="0" fontId="2" numFmtId="166" xfId="0" applyAlignment="1" applyBorder="1" applyFont="1" applyNumberFormat="1">
      <alignment horizontal="center"/>
    </xf>
    <xf borderId="31" fillId="0" fontId="2" numFmtId="1" xfId="0" applyAlignment="1" applyBorder="1" applyFont="1" applyNumberFormat="1">
      <alignment horizontal="center"/>
    </xf>
    <xf borderId="33" fillId="0" fontId="2" numFmtId="166" xfId="0" applyAlignment="1" applyBorder="1" applyFont="1" applyNumberFormat="1">
      <alignment horizontal="center"/>
    </xf>
    <xf borderId="16" fillId="0" fontId="2" numFmtId="166" xfId="0" applyAlignment="1" applyBorder="1" applyFont="1" applyNumberFormat="1">
      <alignment horizontal="center"/>
    </xf>
    <xf borderId="34" fillId="0" fontId="2" numFmtId="166" xfId="0" applyAlignment="1" applyBorder="1" applyFont="1" applyNumberFormat="1">
      <alignment horizontal="center"/>
    </xf>
    <xf borderId="35" fillId="5" fontId="3" numFmtId="0" xfId="0" applyAlignment="1" applyBorder="1" applyFont="1">
      <alignment horizontal="left"/>
    </xf>
    <xf borderId="36" fillId="0" fontId="5" numFmtId="0" xfId="0" applyBorder="1" applyFont="1"/>
    <xf borderId="37" fillId="5" fontId="3" numFmtId="0" xfId="0" applyAlignment="1" applyBorder="1" applyFont="1">
      <alignment horizontal="center"/>
    </xf>
    <xf borderId="37" fillId="5" fontId="2" numFmtId="0" xfId="0" applyBorder="1" applyFont="1"/>
    <xf borderId="38" fillId="5" fontId="3" numFmtId="166" xfId="0" applyAlignment="1" applyBorder="1" applyFont="1" applyNumberFormat="1">
      <alignment horizontal="center"/>
    </xf>
    <xf borderId="37" fillId="5" fontId="3" numFmtId="1" xfId="0" applyAlignment="1" applyBorder="1" applyFont="1" applyNumberFormat="1">
      <alignment horizontal="center"/>
    </xf>
    <xf borderId="39" fillId="5" fontId="3" numFmtId="166" xfId="0" applyAlignment="1" applyBorder="1" applyFont="1" applyNumberFormat="1">
      <alignment horizontal="center"/>
    </xf>
    <xf borderId="40" fillId="8" fontId="3" numFmtId="0" xfId="0" applyAlignment="1" applyBorder="1" applyFont="1">
      <alignment horizontal="left" shrinkToFit="0" wrapText="1"/>
    </xf>
    <xf borderId="41" fillId="0" fontId="5" numFmtId="0" xfId="0" applyBorder="1" applyFont="1"/>
    <xf borderId="8" fillId="8" fontId="2" numFmtId="0" xfId="0" applyAlignment="1" applyBorder="1" applyFont="1">
      <alignment horizontal="center"/>
    </xf>
    <xf borderId="42" fillId="8" fontId="3" numFmtId="0" xfId="0" applyAlignment="1" applyBorder="1" applyFont="1">
      <alignment horizontal="center"/>
    </xf>
    <xf borderId="13" fillId="0" fontId="2" numFmtId="0" xfId="0" applyBorder="1" applyFont="1"/>
    <xf borderId="43" fillId="0" fontId="2" numFmtId="0" xfId="0" applyBorder="1" applyFont="1"/>
    <xf borderId="44" fillId="0" fontId="2" numFmtId="0" xfId="0" applyAlignment="1" applyBorder="1" applyFont="1">
      <alignment horizontal="center"/>
    </xf>
    <xf borderId="44" fillId="0" fontId="2" numFmtId="0" xfId="0" applyBorder="1" applyFont="1"/>
    <xf borderId="45" fillId="0" fontId="2" numFmtId="166" xfId="0" applyAlignment="1" applyBorder="1" applyFont="1" applyNumberFormat="1">
      <alignment horizontal="center"/>
    </xf>
    <xf borderId="44" fillId="0" fontId="2" numFmtId="1" xfId="0" applyAlignment="1" applyBorder="1" applyFont="1" applyNumberFormat="1">
      <alignment horizontal="center"/>
    </xf>
    <xf borderId="46" fillId="0" fontId="2" numFmtId="166" xfId="0" applyAlignment="1" applyBorder="1" applyFont="1" applyNumberFormat="1">
      <alignment horizontal="center"/>
    </xf>
    <xf borderId="47" fillId="0" fontId="2" numFmtId="0" xfId="0" applyBorder="1" applyFont="1"/>
    <xf borderId="40" fillId="8" fontId="2" numFmtId="0" xfId="0" applyAlignment="1" applyBorder="1" applyFont="1">
      <alignment horizontal="center"/>
    </xf>
    <xf borderId="48" fillId="0" fontId="5" numFmtId="0" xfId="0" applyBorder="1" applyFont="1"/>
    <xf borderId="49" fillId="0" fontId="5" numFmtId="0" xfId="0" applyBorder="1" applyFont="1"/>
    <xf borderId="50" fillId="0" fontId="2" numFmtId="0" xfId="0" applyAlignment="1" applyBorder="1" applyFont="1">
      <alignment horizontal="center"/>
    </xf>
    <xf borderId="51" fillId="0" fontId="3" numFmtId="0" xfId="0" applyBorder="1" applyFont="1"/>
    <xf borderId="52" fillId="0" fontId="2" numFmtId="0" xfId="0" applyAlignment="1" applyBorder="1" applyFont="1">
      <alignment horizontal="center" shrinkToFit="0" wrapText="1"/>
    </xf>
    <xf borderId="53" fillId="0" fontId="2" numFmtId="0" xfId="0" applyAlignment="1" applyBorder="1" applyFont="1">
      <alignment horizontal="center" shrinkToFit="0" wrapText="1"/>
    </xf>
    <xf borderId="54" fillId="0" fontId="2" numFmtId="0" xfId="0" applyAlignment="1" applyBorder="1" applyFont="1">
      <alignment horizontal="center" shrinkToFit="0" wrapText="1"/>
    </xf>
    <xf borderId="50" fillId="0" fontId="2" numFmtId="0" xfId="0" applyAlignment="1" applyBorder="1" applyFont="1">
      <alignment horizontal="center" shrinkToFit="0" wrapText="1"/>
    </xf>
    <xf borderId="51" fillId="0" fontId="2" numFmtId="0" xfId="0" applyBorder="1" applyFont="1"/>
    <xf borderId="55" fillId="0" fontId="2" numFmtId="0" xfId="0" applyAlignment="1" applyBorder="1" applyFont="1">
      <alignment horizontal="center"/>
    </xf>
    <xf borderId="28" fillId="0" fontId="2" numFmtId="0" xfId="0" applyAlignment="1" applyBorder="1" applyFont="1">
      <alignment horizontal="center"/>
    </xf>
    <xf borderId="29" fillId="0" fontId="2" numFmtId="0" xfId="0" applyAlignment="1" applyBorder="1" applyFont="1">
      <alignment horizontal="center"/>
    </xf>
    <xf borderId="55" fillId="0" fontId="2" numFmtId="165" xfId="0" applyAlignment="1" applyBorder="1" applyFont="1" applyNumberFormat="1">
      <alignment horizontal="center"/>
    </xf>
    <xf borderId="28" fillId="0" fontId="2" numFmtId="165" xfId="0" applyAlignment="1" applyBorder="1" applyFont="1" applyNumberFormat="1">
      <alignment horizontal="center"/>
    </xf>
    <xf borderId="28" fillId="7" fontId="2" numFmtId="165" xfId="0" applyAlignment="1" applyBorder="1" applyFont="1" applyNumberFormat="1">
      <alignment horizontal="center"/>
    </xf>
    <xf borderId="29" fillId="0" fontId="2" numFmtId="165" xfId="0" applyAlignment="1" applyBorder="1" applyFont="1" applyNumberFormat="1">
      <alignment horizontal="center"/>
    </xf>
    <xf borderId="28" fillId="9" fontId="2" numFmtId="165" xfId="0" applyAlignment="1" applyBorder="1" applyFill="1" applyFont="1" applyNumberFormat="1">
      <alignment horizontal="center"/>
    </xf>
    <xf borderId="29" fillId="0" fontId="2" numFmtId="0" xfId="0" applyBorder="1" applyFont="1"/>
    <xf borderId="28" fillId="0" fontId="2" numFmtId="0" xfId="0" applyBorder="1" applyFont="1"/>
    <xf borderId="55" fillId="0" fontId="2" numFmtId="0" xfId="0" applyBorder="1" applyFont="1"/>
    <xf borderId="50" fillId="0" fontId="2" numFmtId="0" xfId="0" applyBorder="1" applyFont="1"/>
    <xf borderId="56" fillId="8" fontId="2" numFmtId="0" xfId="0" applyAlignment="1" applyBorder="1" applyFont="1">
      <alignment horizontal="center"/>
    </xf>
    <xf borderId="50" fillId="0" fontId="5" numFmtId="0" xfId="0" applyBorder="1" applyFont="1"/>
    <xf borderId="57" fillId="0" fontId="5" numFmtId="0" xfId="0" applyBorder="1" applyFont="1"/>
    <xf borderId="55" fillId="0" fontId="2" numFmtId="0" xfId="0" applyAlignment="1" applyBorder="1" applyFont="1">
      <alignment horizontal="center" shrinkToFit="0" wrapText="1"/>
    </xf>
    <xf borderId="28" fillId="0" fontId="2" numFmtId="0" xfId="0" applyAlignment="1" applyBorder="1" applyFont="1">
      <alignment horizontal="center" shrinkToFit="0" wrapText="1"/>
    </xf>
    <xf borderId="29" fillId="0" fontId="2" numFmtId="0" xfId="0" applyAlignment="1" applyBorder="1" applyFont="1">
      <alignment horizontal="center" shrinkToFit="0" wrapText="1"/>
    </xf>
    <xf borderId="28" fillId="7" fontId="2" numFmtId="0" xfId="0" applyAlignment="1" applyBorder="1" applyFont="1">
      <alignment horizontal="center"/>
    </xf>
    <xf borderId="28" fillId="9" fontId="2" numFmtId="0" xfId="0" applyAlignment="1" applyBorder="1" applyFont="1">
      <alignment horizontal="center"/>
    </xf>
    <xf borderId="58" fillId="0" fontId="2" numFmtId="0" xfId="0" applyBorder="1" applyFont="1"/>
    <xf borderId="59" fillId="0" fontId="2" numFmtId="0" xfId="0" applyAlignment="1" applyBorder="1" applyFont="1">
      <alignment horizontal="center"/>
    </xf>
    <xf borderId="60" fillId="0" fontId="2" numFmtId="0" xfId="0" applyAlignment="1" applyBorder="1" applyFont="1">
      <alignment horizontal="center"/>
    </xf>
    <xf borderId="60" fillId="0" fontId="2" numFmtId="0" xfId="0" applyBorder="1" applyFont="1"/>
    <xf borderId="61" fillId="0" fontId="2" numFmtId="0" xfId="0" applyAlignment="1" applyBorder="1" applyFont="1">
      <alignment horizontal="center"/>
    </xf>
    <xf borderId="61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Lämpöhäviökustannus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ECOFLEX VIP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'Vertailu VIP vs vaihtoehto'!$B$28:$B$31</c:f>
            </c:strRef>
          </c:cat>
          <c:val>
            <c:numRef>
              <c:f>'Vertailu VIP vs vaihtoehto'!$F$28:$F$31</c:f>
              <c:numCache/>
            </c:numRef>
          </c:val>
        </c:ser>
        <c:ser>
          <c:idx val="1"/>
          <c:order val="1"/>
          <c:tx>
            <c:v>Rauheat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'Vertailu VIP vs vaihtoehto'!$B$28:$B$31</c:f>
            </c:strRef>
          </c:cat>
          <c:val>
            <c:numRef>
              <c:f>'Vertailu VIP vs vaihtoehto'!$H$28:$H$31</c:f>
              <c:numCache/>
            </c:numRef>
          </c:val>
        </c:ser>
        <c:axId val="323429927"/>
        <c:axId val="22712590"/>
      </c:barChart>
      <c:catAx>
        <c:axId val="323429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712590"/>
      </c:catAx>
      <c:valAx>
        <c:axId val="22712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2342992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Relationship Id="rId2" Type="http://schemas.openxmlformats.org/officeDocument/2006/relationships/image" Target="../media/image12.png"/><Relationship Id="rId3" Type="http://schemas.openxmlformats.org/officeDocument/2006/relationships/image" Target="../media/image7.png"/><Relationship Id="rId4" Type="http://schemas.openxmlformats.org/officeDocument/2006/relationships/image" Target="../media/image8.png"/><Relationship Id="rId10" Type="http://schemas.openxmlformats.org/officeDocument/2006/relationships/image" Target="../media/image4.png"/><Relationship Id="rId9" Type="http://schemas.openxmlformats.org/officeDocument/2006/relationships/image" Target="../media/image9.png"/><Relationship Id="rId5" Type="http://schemas.openxmlformats.org/officeDocument/2006/relationships/image" Target="../media/image3.png"/><Relationship Id="rId6" Type="http://schemas.openxmlformats.org/officeDocument/2006/relationships/image" Target="../media/image13.png"/><Relationship Id="rId7" Type="http://schemas.openxmlformats.org/officeDocument/2006/relationships/image" Target="../media/image11.png"/><Relationship Id="rId8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8</xdr:row>
      <xdr:rowOff>104775</xdr:rowOff>
    </xdr:from>
    <xdr:ext cx="3362325" cy="2495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476250</xdr:colOff>
      <xdr:row>24</xdr:row>
      <xdr:rowOff>38100</xdr:rowOff>
    </xdr:from>
    <xdr:ext cx="3238500" cy="18288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152400</xdr:colOff>
      <xdr:row>31</xdr:row>
      <xdr:rowOff>171450</xdr:rowOff>
    </xdr:from>
    <xdr:ext cx="5086350" cy="2743200"/>
    <xdr:graphicFrame>
      <xdr:nvGraphicFramePr>
        <xdr:cNvPr id="81965395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28575</xdr:colOff>
      <xdr:row>1</xdr:row>
      <xdr:rowOff>0</xdr:rowOff>
    </xdr:from>
    <xdr:ext cx="1533525" cy="40005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20</xdr:col>
      <xdr:colOff>123825</xdr:colOff>
      <xdr:row>0</xdr:row>
      <xdr:rowOff>104775</xdr:rowOff>
    </xdr:from>
    <xdr:ext cx="1905000" cy="4705350"/>
    <xdr:pic>
      <xdr:nvPicPr>
        <xdr:cNvPr id="0" name="image1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504825</xdr:colOff>
      <xdr:row>0</xdr:row>
      <xdr:rowOff>85725</xdr:rowOff>
    </xdr:from>
    <xdr:ext cx="1809750" cy="3257550"/>
    <xdr:pic>
      <xdr:nvPicPr>
        <xdr:cNvPr id="0" name="image1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27</xdr:col>
      <xdr:colOff>114300</xdr:colOff>
      <xdr:row>0</xdr:row>
      <xdr:rowOff>142875</xdr:rowOff>
    </xdr:from>
    <xdr:ext cx="2266950" cy="2333625"/>
    <xdr:pic>
      <xdr:nvPicPr>
        <xdr:cNvPr id="0" name="image7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209550</xdr:colOff>
      <xdr:row>0</xdr:row>
      <xdr:rowOff>171450</xdr:rowOff>
    </xdr:from>
    <xdr:ext cx="1990725" cy="1323975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57150</xdr:colOff>
      <xdr:row>27</xdr:row>
      <xdr:rowOff>152400</xdr:rowOff>
    </xdr:from>
    <xdr:ext cx="6429375" cy="5010150"/>
    <xdr:pic>
      <xdr:nvPicPr>
        <xdr:cNvPr id="0" name="image3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31</xdr:col>
      <xdr:colOff>352425</xdr:colOff>
      <xdr:row>27</xdr:row>
      <xdr:rowOff>104775</xdr:rowOff>
    </xdr:from>
    <xdr:ext cx="6191250" cy="4114800"/>
    <xdr:pic>
      <xdr:nvPicPr>
        <xdr:cNvPr id="0" name="image1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57</xdr:row>
      <xdr:rowOff>0</xdr:rowOff>
    </xdr:from>
    <xdr:ext cx="6076950" cy="5610225"/>
    <xdr:pic>
      <xdr:nvPicPr>
        <xdr:cNvPr id="0" name="image11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58</xdr:row>
      <xdr:rowOff>0</xdr:rowOff>
    </xdr:from>
    <xdr:ext cx="7496175" cy="2790825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33</xdr:col>
      <xdr:colOff>0</xdr:colOff>
      <xdr:row>75</xdr:row>
      <xdr:rowOff>0</xdr:rowOff>
    </xdr:from>
    <xdr:ext cx="7448550" cy="1905000"/>
    <xdr:pic>
      <xdr:nvPicPr>
        <xdr:cNvPr id="0" name="image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0</xdr:colOff>
      <xdr:row>91</xdr:row>
      <xdr:rowOff>0</xdr:rowOff>
    </xdr:from>
    <xdr:ext cx="7439025" cy="5276850"/>
    <xdr:pic>
      <xdr:nvPicPr>
        <xdr:cNvPr id="0" name="image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49.13"/>
    <col customWidth="1" min="3" max="26" width="7.63"/>
  </cols>
  <sheetData>
    <row r="1" ht="14.25" customHeight="1"/>
    <row r="2" ht="14.25" customHeight="1"/>
    <row r="3" ht="14.25" customHeight="1">
      <c r="B3" s="1" t="s">
        <v>0</v>
      </c>
    </row>
    <row r="4" ht="14.25" customHeight="1">
      <c r="B4" s="1" t="s">
        <v>1</v>
      </c>
    </row>
    <row r="5" ht="14.25" customHeight="1">
      <c r="B5" s="2" t="s">
        <v>2</v>
      </c>
    </row>
    <row r="6" ht="14.25" customHeight="1">
      <c r="B6" s="1" t="s">
        <v>3</v>
      </c>
    </row>
    <row r="7" ht="14.25" customHeight="1">
      <c r="B7" s="1" t="s">
        <v>4</v>
      </c>
    </row>
    <row r="8" ht="14.25" customHeight="1">
      <c r="B8" s="1" t="s">
        <v>5</v>
      </c>
    </row>
    <row r="9" ht="14.25" customHeight="1">
      <c r="B9" s="1" t="s">
        <v>6</v>
      </c>
    </row>
    <row r="10" ht="14.25" customHeight="1">
      <c r="B10" s="1" t="s">
        <v>7</v>
      </c>
    </row>
    <row r="11" ht="14.25" customHeight="1">
      <c r="B11" s="2" t="s">
        <v>8</v>
      </c>
    </row>
    <row r="12" ht="14.25" customHeight="1"/>
    <row r="13" ht="14.25" customHeight="1">
      <c r="B13" s="1" t="s">
        <v>9</v>
      </c>
    </row>
    <row r="14" ht="14.25" customHeight="1">
      <c r="B14" s="1" t="s">
        <v>10</v>
      </c>
    </row>
    <row r="15" ht="14.25" customHeight="1">
      <c r="B15" s="2" t="s">
        <v>11</v>
      </c>
    </row>
    <row r="16" ht="14.25" customHeight="1">
      <c r="B16" s="1" t="s">
        <v>12</v>
      </c>
    </row>
    <row r="17" ht="14.25" customHeight="1">
      <c r="B17" s="1" t="s">
        <v>13</v>
      </c>
    </row>
    <row r="18" ht="14.25" customHeight="1">
      <c r="B18" s="1" t="s">
        <v>14</v>
      </c>
    </row>
    <row r="19" ht="14.25" customHeight="1">
      <c r="B19" s="1" t="s">
        <v>15</v>
      </c>
    </row>
    <row r="20" ht="14.25" customHeight="1">
      <c r="B20" s="1" t="s">
        <v>16</v>
      </c>
    </row>
    <row r="21" ht="14.25" customHeight="1"/>
    <row r="22" ht="14.25" customHeight="1">
      <c r="B22" s="1" t="s">
        <v>17</v>
      </c>
    </row>
    <row r="23" ht="14.25" customHeight="1">
      <c r="B23" s="1" t="s">
        <v>18</v>
      </c>
    </row>
    <row r="24" ht="14.25" customHeight="1">
      <c r="B24" s="2" t="s">
        <v>19</v>
      </c>
    </row>
    <row r="25" ht="14.25" customHeight="1"/>
    <row r="26" ht="14.25" customHeight="1">
      <c r="B26" s="1" t="s">
        <v>20</v>
      </c>
    </row>
    <row r="27" ht="14.25" customHeight="1">
      <c r="B27" s="1" t="s">
        <v>21</v>
      </c>
    </row>
    <row r="28" ht="14.25" customHeight="1">
      <c r="B28" s="1" t="s">
        <v>22</v>
      </c>
    </row>
    <row r="29" ht="14.25" customHeight="1">
      <c r="B29" s="1" t="s">
        <v>23</v>
      </c>
    </row>
    <row r="30" ht="14.25" customHeight="1">
      <c r="B30" s="1" t="s">
        <v>24</v>
      </c>
    </row>
    <row r="31" ht="14.25" customHeight="1">
      <c r="B31" s="2" t="s">
        <v>25</v>
      </c>
    </row>
    <row r="32" ht="14.25" customHeight="1"/>
    <row r="33" ht="14.25" customHeight="1">
      <c r="B33" s="1" t="s">
        <v>26</v>
      </c>
    </row>
    <row r="34" ht="14.25" customHeight="1">
      <c r="B34" s="1" t="s">
        <v>27</v>
      </c>
    </row>
    <row r="35" ht="14.25" customHeight="1">
      <c r="B35" s="1" t="s">
        <v>28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2.63" defaultRowHeight="15.0"/>
  <cols>
    <col customWidth="1" min="1" max="1" width="1.38"/>
    <col customWidth="1" min="2" max="2" width="5.38"/>
    <col customWidth="1" min="3" max="3" width="23.88"/>
    <col customWidth="1" min="4" max="4" width="8.88"/>
    <col customWidth="1" min="5" max="5" width="5.38"/>
    <col customWidth="1" min="6" max="6" width="32.25"/>
    <col customWidth="1" min="7" max="26" width="7.63"/>
  </cols>
  <sheetData>
    <row r="1" ht="14.25" customHeight="1">
      <c r="D1" s="3"/>
      <c r="E1" s="3"/>
    </row>
    <row r="2" ht="14.25" customHeight="1">
      <c r="D2" s="3"/>
      <c r="E2" s="3"/>
    </row>
    <row r="3" ht="52.5" customHeight="1">
      <c r="D3" s="4" t="s">
        <v>29</v>
      </c>
      <c r="E3" s="4"/>
      <c r="F3" s="5" t="s">
        <v>30</v>
      </c>
    </row>
    <row r="4" ht="14.25" customHeight="1">
      <c r="D4" s="4" t="s">
        <v>31</v>
      </c>
      <c r="E4" s="4"/>
      <c r="F4" s="6" t="s">
        <v>32</v>
      </c>
    </row>
    <row r="5" ht="14.25" customHeight="1">
      <c r="B5" s="7" t="s">
        <v>33</v>
      </c>
      <c r="C5" s="8" t="s">
        <v>34</v>
      </c>
      <c r="D5" s="9">
        <v>0.0</v>
      </c>
      <c r="E5" s="3"/>
      <c r="F5" s="1" t="s">
        <v>35</v>
      </c>
      <c r="G5" s="10">
        <v>40.0</v>
      </c>
    </row>
    <row r="6" ht="14.25" customHeight="1">
      <c r="B6" s="11"/>
      <c r="C6" s="8" t="s">
        <v>36</v>
      </c>
      <c r="D6" s="12">
        <v>0.0</v>
      </c>
      <c r="E6" s="3"/>
      <c r="F6" s="1" t="s">
        <v>37</v>
      </c>
      <c r="G6" s="10">
        <v>30.0</v>
      </c>
    </row>
    <row r="7" ht="14.25" customHeight="1">
      <c r="B7" s="11"/>
      <c r="C7" s="8" t="s">
        <v>38</v>
      </c>
      <c r="D7" s="12">
        <v>0.0</v>
      </c>
      <c r="E7" s="3"/>
      <c r="F7" s="1" t="s">
        <v>39</v>
      </c>
      <c r="G7" s="10">
        <v>60.0</v>
      </c>
    </row>
    <row r="8" ht="14.25" customHeight="1">
      <c r="B8" s="11"/>
      <c r="C8" s="8" t="s">
        <v>40</v>
      </c>
      <c r="D8" s="12">
        <v>0.0</v>
      </c>
      <c r="E8" s="3"/>
      <c r="F8" s="1" t="s">
        <v>41</v>
      </c>
      <c r="G8" s="10">
        <v>55.0</v>
      </c>
    </row>
    <row r="9" ht="14.25" customHeight="1">
      <c r="B9" s="11"/>
      <c r="C9" s="8" t="s">
        <v>42</v>
      </c>
      <c r="D9" s="12">
        <v>0.0</v>
      </c>
      <c r="E9" s="3"/>
      <c r="F9" s="1" t="s">
        <v>43</v>
      </c>
      <c r="G9" s="10">
        <v>10.0</v>
      </c>
    </row>
    <row r="10" ht="14.25" customHeight="1">
      <c r="B10" s="11"/>
      <c r="C10" s="8" t="s">
        <v>44</v>
      </c>
      <c r="D10" s="12">
        <v>0.0</v>
      </c>
      <c r="E10" s="3"/>
      <c r="F10" s="6" t="s">
        <v>45</v>
      </c>
    </row>
    <row r="11" ht="14.25" customHeight="1">
      <c r="B11" s="11"/>
      <c r="C11" s="13" t="s">
        <v>46</v>
      </c>
      <c r="D11" s="12">
        <v>0.0</v>
      </c>
      <c r="E11" s="3"/>
      <c r="F11" s="1" t="s">
        <v>47</v>
      </c>
      <c r="G11" s="14">
        <v>5000.0</v>
      </c>
    </row>
    <row r="12" ht="14.25" customHeight="1">
      <c r="B12" s="11"/>
      <c r="C12" s="8" t="s">
        <v>48</v>
      </c>
      <c r="D12" s="12">
        <v>310.0</v>
      </c>
      <c r="E12" s="3"/>
      <c r="F12" s="1" t="s">
        <v>39</v>
      </c>
      <c r="G12" s="10">
        <v>8760.0</v>
      </c>
    </row>
    <row r="13" ht="14.25" customHeight="1">
      <c r="B13" s="11"/>
      <c r="C13" s="8" t="s">
        <v>49</v>
      </c>
      <c r="D13" s="15">
        <v>2222.0</v>
      </c>
      <c r="E13" s="3"/>
    </row>
    <row r="14" ht="14.25" customHeight="1">
      <c r="B14" s="11"/>
      <c r="C14" s="8" t="s">
        <v>50</v>
      </c>
      <c r="D14" s="12">
        <v>79.0</v>
      </c>
      <c r="E14" s="3"/>
      <c r="F14" s="1" t="s">
        <v>51</v>
      </c>
      <c r="G14" s="10">
        <v>0.1</v>
      </c>
    </row>
    <row r="15" ht="14.25" customHeight="1">
      <c r="B15" s="11"/>
      <c r="C15" s="8" t="s">
        <v>52</v>
      </c>
      <c r="D15" s="12">
        <v>162.0</v>
      </c>
      <c r="E15" s="3"/>
    </row>
    <row r="16" ht="14.25" customHeight="1">
      <c r="B16" s="11"/>
      <c r="C16" s="8" t="s">
        <v>53</v>
      </c>
      <c r="D16" s="12">
        <v>55.0</v>
      </c>
      <c r="E16" s="3"/>
    </row>
    <row r="17" ht="14.25" customHeight="1">
      <c r="B17" s="16"/>
      <c r="C17" s="8" t="s">
        <v>54</v>
      </c>
      <c r="D17" s="12">
        <v>0.0</v>
      </c>
      <c r="E17" s="3"/>
    </row>
    <row r="18" ht="14.25" customHeight="1">
      <c r="B18" s="17"/>
      <c r="C18" s="8" t="s">
        <v>55</v>
      </c>
      <c r="D18" s="18">
        <f>SUM(D5:D17)</f>
        <v>2828</v>
      </c>
      <c r="E18" s="3"/>
    </row>
    <row r="19" ht="14.25" customHeight="1">
      <c r="D19" s="3"/>
      <c r="E19" s="3"/>
    </row>
    <row r="20" ht="13.5" customHeight="1">
      <c r="B20" s="19" t="s">
        <v>56</v>
      </c>
      <c r="C20" s="8" t="s">
        <v>34</v>
      </c>
      <c r="D20" s="12">
        <v>0.0</v>
      </c>
      <c r="E20" s="3"/>
    </row>
    <row r="21" ht="14.25" customHeight="1">
      <c r="B21" s="11"/>
      <c r="C21" s="8" t="s">
        <v>36</v>
      </c>
      <c r="D21" s="12">
        <v>0.0</v>
      </c>
      <c r="E21" s="3"/>
    </row>
    <row r="22" ht="14.25" customHeight="1">
      <c r="B22" s="11"/>
      <c r="C22" s="8" t="s">
        <v>38</v>
      </c>
      <c r="D22" s="12">
        <v>0.0</v>
      </c>
      <c r="E22" s="3"/>
    </row>
    <row r="23" ht="14.25" customHeight="1">
      <c r="B23" s="11"/>
      <c r="C23" s="8" t="s">
        <v>40</v>
      </c>
      <c r="D23" s="12">
        <v>0.0</v>
      </c>
      <c r="E23" s="3"/>
      <c r="F23" s="6"/>
    </row>
    <row r="24" ht="14.25" customHeight="1">
      <c r="B24" s="11"/>
      <c r="C24" s="8" t="s">
        <v>42</v>
      </c>
      <c r="D24" s="12">
        <v>0.0</v>
      </c>
      <c r="E24" s="3"/>
      <c r="F24" s="6"/>
    </row>
    <row r="25" ht="14.25" customHeight="1">
      <c r="B25" s="11"/>
      <c r="C25" s="13" t="s">
        <v>44</v>
      </c>
      <c r="D25" s="12">
        <v>0.0</v>
      </c>
      <c r="E25" s="3"/>
    </row>
    <row r="26" ht="14.25" customHeight="1">
      <c r="B26" s="11"/>
      <c r="C26" s="8" t="s">
        <v>57</v>
      </c>
      <c r="D26" s="12">
        <v>0.0</v>
      </c>
      <c r="E26" s="3"/>
    </row>
    <row r="27" ht="14.25" customHeight="1">
      <c r="B27" s="11"/>
      <c r="C27" s="8" t="s">
        <v>58</v>
      </c>
      <c r="D27" s="12">
        <v>291.0</v>
      </c>
      <c r="E27" s="3"/>
    </row>
    <row r="28" ht="14.25" customHeight="1">
      <c r="B28" s="11"/>
      <c r="C28" s="8" t="s">
        <v>59</v>
      </c>
      <c r="D28" s="12">
        <v>93.0</v>
      </c>
      <c r="E28" s="3"/>
      <c r="F28" s="6"/>
    </row>
    <row r="29" ht="14.25" customHeight="1">
      <c r="B29" s="11"/>
      <c r="C29" s="8" t="s">
        <v>60</v>
      </c>
      <c r="D29" s="9">
        <v>0.0</v>
      </c>
      <c r="E29" s="3"/>
    </row>
    <row r="30" ht="14.25" customHeight="1">
      <c r="B30" s="16"/>
      <c r="C30" s="8" t="s">
        <v>55</v>
      </c>
      <c r="D30" s="20">
        <f>SUM(D20:D29)</f>
        <v>384</v>
      </c>
      <c r="E30" s="21"/>
    </row>
    <row r="31" ht="14.25" customHeight="1">
      <c r="D31" s="3"/>
      <c r="E31" s="3"/>
    </row>
    <row r="32" ht="14.25" customHeight="1">
      <c r="D32" s="3"/>
      <c r="E32" s="3"/>
    </row>
    <row r="33" ht="14.25" customHeight="1">
      <c r="B33" s="2"/>
      <c r="C33" s="2"/>
      <c r="D33" s="4"/>
      <c r="E33" s="4"/>
    </row>
    <row r="34" ht="14.25" customHeight="1">
      <c r="A34" s="3"/>
      <c r="B34" s="3"/>
      <c r="C34" s="3"/>
      <c r="D34" s="3"/>
      <c r="E34" s="3"/>
    </row>
    <row r="35" ht="14.25" customHeight="1">
      <c r="A35" s="3"/>
      <c r="B35" s="22"/>
      <c r="C35" s="23"/>
      <c r="D35" s="23"/>
      <c r="E35" s="23"/>
    </row>
    <row r="36" ht="14.25" customHeight="1">
      <c r="A36" s="3"/>
      <c r="B36" s="22"/>
      <c r="C36" s="23"/>
      <c r="D36" s="23"/>
      <c r="E36" s="23"/>
    </row>
    <row r="37" ht="14.25" customHeight="1">
      <c r="A37" s="3"/>
      <c r="B37" s="22"/>
      <c r="C37" s="23"/>
      <c r="D37" s="23"/>
      <c r="E37" s="23"/>
    </row>
    <row r="38" ht="14.25" customHeight="1">
      <c r="A38" s="3"/>
      <c r="B38" s="22"/>
      <c r="C38" s="23"/>
      <c r="D38" s="23"/>
      <c r="E38" s="23"/>
    </row>
    <row r="39" ht="14.25" customHeight="1">
      <c r="A39" s="3"/>
      <c r="B39" s="22"/>
      <c r="C39" s="23"/>
      <c r="D39" s="23"/>
      <c r="E39" s="23"/>
    </row>
    <row r="40" ht="14.25" customHeight="1">
      <c r="A40" s="3"/>
      <c r="B40" s="22"/>
      <c r="C40" s="23"/>
      <c r="D40" s="23"/>
      <c r="E40" s="23"/>
    </row>
    <row r="41" ht="14.25" customHeight="1">
      <c r="A41" s="3"/>
      <c r="B41" s="22"/>
      <c r="C41" s="23"/>
      <c r="D41" s="23"/>
      <c r="E41" s="23"/>
    </row>
    <row r="42" ht="14.25" customHeight="1">
      <c r="A42" s="3"/>
      <c r="B42" s="22"/>
      <c r="C42" s="23"/>
      <c r="D42" s="23"/>
      <c r="E42" s="23"/>
    </row>
    <row r="43" ht="14.25" customHeight="1">
      <c r="B43" s="22"/>
      <c r="C43" s="23"/>
      <c r="D43" s="23"/>
      <c r="E43" s="23"/>
    </row>
    <row r="44" ht="14.25" customHeight="1">
      <c r="B44" s="22"/>
      <c r="C44" s="23"/>
      <c r="D44" s="23"/>
      <c r="E44" s="23"/>
    </row>
    <row r="45" ht="14.25" customHeight="1">
      <c r="A45" s="3"/>
      <c r="B45" s="22"/>
      <c r="C45" s="23"/>
      <c r="D45" s="23"/>
      <c r="E45" s="23"/>
    </row>
    <row r="46" ht="14.25" customHeight="1">
      <c r="A46" s="3"/>
      <c r="B46" s="22"/>
      <c r="C46" s="23"/>
      <c r="D46" s="23"/>
      <c r="E46" s="23"/>
    </row>
    <row r="47" ht="14.25" customHeight="1">
      <c r="A47" s="3"/>
      <c r="B47" s="22"/>
      <c r="C47" s="23"/>
      <c r="D47" s="23"/>
      <c r="E47" s="23"/>
    </row>
    <row r="48" ht="14.25" customHeight="1">
      <c r="A48" s="3"/>
      <c r="B48" s="22"/>
      <c r="C48" s="23"/>
      <c r="D48" s="23"/>
      <c r="E48" s="23"/>
    </row>
    <row r="49" ht="14.25" customHeight="1">
      <c r="A49" s="3"/>
      <c r="B49" s="22"/>
      <c r="C49" s="23"/>
      <c r="D49" s="23"/>
      <c r="E49" s="23"/>
    </row>
    <row r="50" ht="14.25" customHeight="1">
      <c r="A50" s="3"/>
      <c r="B50" s="22"/>
      <c r="C50" s="23"/>
      <c r="D50" s="23"/>
      <c r="E50" s="23"/>
    </row>
    <row r="51" ht="14.25" customHeight="1">
      <c r="A51" s="3"/>
      <c r="B51" s="22"/>
      <c r="C51" s="23"/>
      <c r="D51" s="23"/>
      <c r="E51" s="23"/>
    </row>
    <row r="52" ht="14.25" customHeight="1">
      <c r="A52" s="3"/>
      <c r="B52" s="22"/>
      <c r="C52" s="23"/>
      <c r="D52" s="23"/>
      <c r="E52" s="23"/>
    </row>
    <row r="53" ht="14.25" customHeight="1">
      <c r="C53" s="23"/>
      <c r="D53" s="23"/>
      <c r="E53" s="23"/>
    </row>
    <row r="54" ht="14.25" customHeight="1">
      <c r="A54" s="2"/>
      <c r="B54" s="2"/>
      <c r="C54" s="2"/>
      <c r="D54" s="4"/>
      <c r="E54" s="4"/>
    </row>
    <row r="55" ht="14.25" customHeight="1">
      <c r="A55" s="3"/>
      <c r="B55" s="3"/>
      <c r="C55" s="3"/>
      <c r="D55" s="3"/>
      <c r="E55" s="3"/>
    </row>
    <row r="56" ht="14.25" customHeight="1">
      <c r="D56" s="3"/>
      <c r="E56" s="3"/>
    </row>
    <row r="57" ht="14.25" customHeight="1">
      <c r="D57" s="3"/>
      <c r="E57" s="3"/>
    </row>
    <row r="58" ht="14.25" customHeight="1">
      <c r="D58" s="3"/>
      <c r="E58" s="3"/>
    </row>
    <row r="59" ht="14.25" customHeight="1">
      <c r="D59" s="3"/>
      <c r="E59" s="3"/>
    </row>
    <row r="60" ht="14.25" customHeight="1">
      <c r="D60" s="3"/>
      <c r="E60" s="3"/>
    </row>
    <row r="61" ht="14.25" customHeight="1">
      <c r="D61" s="3"/>
      <c r="E61" s="3"/>
    </row>
    <row r="62" ht="14.25" customHeight="1">
      <c r="D62" s="3"/>
      <c r="E62" s="3"/>
    </row>
    <row r="63" ht="14.25" customHeight="1">
      <c r="D63" s="3"/>
      <c r="E63" s="3"/>
    </row>
    <row r="64" ht="14.25" customHeight="1">
      <c r="D64" s="3"/>
      <c r="E64" s="3"/>
    </row>
    <row r="65" ht="14.25" customHeight="1">
      <c r="D65" s="3"/>
      <c r="E65" s="3"/>
    </row>
    <row r="66" ht="14.25" customHeight="1">
      <c r="D66" s="3"/>
      <c r="E66" s="3"/>
    </row>
    <row r="67" ht="14.25" customHeight="1">
      <c r="D67" s="3"/>
      <c r="E67" s="3"/>
    </row>
    <row r="68" ht="14.25" customHeight="1">
      <c r="D68" s="3"/>
      <c r="E68" s="3"/>
    </row>
    <row r="69" ht="14.25" customHeight="1">
      <c r="D69" s="3"/>
      <c r="E69" s="3"/>
    </row>
    <row r="70" ht="14.25" customHeight="1">
      <c r="D70" s="3"/>
      <c r="E70" s="3"/>
    </row>
    <row r="71" ht="14.25" customHeight="1">
      <c r="D71" s="3"/>
      <c r="E71" s="3"/>
    </row>
    <row r="72" ht="14.25" customHeight="1">
      <c r="D72" s="3"/>
      <c r="E72" s="3"/>
    </row>
    <row r="73" ht="14.25" customHeight="1">
      <c r="D73" s="3"/>
      <c r="E73" s="3"/>
    </row>
    <row r="74" ht="14.25" customHeight="1">
      <c r="D74" s="3"/>
      <c r="E74" s="3"/>
    </row>
    <row r="75" ht="14.25" customHeight="1">
      <c r="D75" s="3"/>
      <c r="E75" s="3"/>
    </row>
    <row r="76" ht="14.25" customHeight="1">
      <c r="D76" s="3"/>
      <c r="E76" s="3"/>
    </row>
    <row r="77" ht="14.25" customHeight="1">
      <c r="D77" s="3"/>
      <c r="E77" s="3"/>
    </row>
    <row r="78" ht="14.25" customHeight="1">
      <c r="D78" s="3"/>
      <c r="E78" s="3"/>
    </row>
    <row r="79" ht="14.25" customHeight="1">
      <c r="D79" s="3"/>
      <c r="E79" s="3"/>
    </row>
    <row r="80" ht="14.25" customHeight="1">
      <c r="D80" s="3"/>
      <c r="E80" s="3"/>
    </row>
    <row r="81" ht="14.25" customHeight="1">
      <c r="D81" s="3"/>
      <c r="E81" s="3"/>
    </row>
    <row r="82" ht="14.25" customHeight="1">
      <c r="D82" s="3"/>
      <c r="E82" s="3"/>
    </row>
    <row r="83" ht="14.25" customHeight="1">
      <c r="D83" s="3"/>
      <c r="E83" s="3"/>
    </row>
    <row r="84" ht="14.25" customHeight="1">
      <c r="D84" s="3"/>
      <c r="E84" s="3"/>
    </row>
    <row r="85" ht="14.25" customHeight="1">
      <c r="D85" s="3"/>
      <c r="E85" s="3"/>
    </row>
    <row r="86" ht="14.25" customHeight="1">
      <c r="D86" s="3"/>
      <c r="E86" s="3"/>
    </row>
    <row r="87" ht="14.25" customHeight="1">
      <c r="D87" s="3"/>
      <c r="E87" s="3"/>
    </row>
    <row r="88" ht="14.25" customHeight="1">
      <c r="D88" s="3"/>
      <c r="E88" s="3"/>
    </row>
    <row r="89" ht="14.25" customHeight="1">
      <c r="D89" s="3"/>
      <c r="E89" s="3"/>
    </row>
    <row r="90" ht="14.25" customHeight="1">
      <c r="D90" s="3"/>
      <c r="E90" s="3"/>
    </row>
    <row r="91" ht="14.25" customHeight="1">
      <c r="D91" s="3"/>
      <c r="E91" s="3"/>
    </row>
    <row r="92" ht="14.25" customHeight="1">
      <c r="D92" s="3"/>
      <c r="E92" s="3"/>
    </row>
    <row r="93" ht="14.25" customHeight="1">
      <c r="D93" s="3"/>
      <c r="E93" s="3"/>
    </row>
    <row r="94" ht="14.25" customHeight="1">
      <c r="D94" s="3"/>
      <c r="E94" s="3"/>
    </row>
    <row r="95" ht="14.25" customHeight="1">
      <c r="D95" s="3"/>
      <c r="E95" s="3"/>
    </row>
    <row r="96" ht="14.25" customHeight="1">
      <c r="D96" s="3"/>
      <c r="E96" s="3"/>
    </row>
    <row r="97" ht="14.25" customHeight="1">
      <c r="D97" s="3"/>
      <c r="E97" s="3"/>
    </row>
    <row r="98" ht="14.25" customHeight="1">
      <c r="D98" s="3"/>
      <c r="E98" s="3"/>
    </row>
    <row r="99" ht="14.25" customHeight="1">
      <c r="D99" s="3"/>
      <c r="E99" s="3"/>
    </row>
    <row r="100" ht="14.25" customHeight="1">
      <c r="D100" s="3"/>
      <c r="E100" s="3"/>
    </row>
    <row r="101" ht="14.25" customHeight="1">
      <c r="D101" s="3"/>
      <c r="E101" s="3"/>
    </row>
    <row r="102" ht="14.25" customHeight="1">
      <c r="D102" s="3"/>
      <c r="E102" s="3"/>
    </row>
    <row r="103" ht="14.25" customHeight="1">
      <c r="D103" s="3"/>
      <c r="E103" s="3"/>
    </row>
    <row r="104" ht="14.25" customHeight="1">
      <c r="D104" s="3"/>
      <c r="E104" s="3"/>
    </row>
    <row r="105" ht="14.25" customHeight="1">
      <c r="D105" s="3"/>
      <c r="E105" s="3"/>
    </row>
    <row r="106" ht="14.25" customHeight="1">
      <c r="D106" s="3"/>
      <c r="E106" s="3"/>
    </row>
    <row r="107" ht="14.25" customHeight="1">
      <c r="D107" s="3"/>
      <c r="E107" s="3"/>
    </row>
    <row r="108" ht="14.25" customHeight="1">
      <c r="D108" s="3"/>
      <c r="E108" s="3"/>
    </row>
    <row r="109" ht="14.25" customHeight="1">
      <c r="D109" s="3"/>
      <c r="E109" s="3"/>
    </row>
    <row r="110" ht="14.25" customHeight="1">
      <c r="D110" s="3"/>
      <c r="E110" s="3"/>
    </row>
    <row r="111" ht="14.25" customHeight="1">
      <c r="D111" s="3"/>
      <c r="E111" s="3"/>
    </row>
    <row r="112" ht="14.25" customHeight="1">
      <c r="D112" s="3"/>
      <c r="E112" s="3"/>
    </row>
    <row r="113" ht="14.25" customHeight="1">
      <c r="D113" s="3"/>
      <c r="E113" s="3"/>
    </row>
    <row r="114" ht="14.25" customHeight="1">
      <c r="D114" s="3"/>
      <c r="E114" s="3"/>
    </row>
    <row r="115" ht="14.25" customHeight="1">
      <c r="D115" s="3"/>
      <c r="E115" s="3"/>
    </row>
    <row r="116" ht="14.25" customHeight="1">
      <c r="D116" s="3"/>
      <c r="E116" s="3"/>
    </row>
    <row r="117" ht="14.25" customHeight="1">
      <c r="D117" s="3"/>
      <c r="E117" s="3"/>
    </row>
    <row r="118" ht="14.25" customHeight="1">
      <c r="D118" s="3"/>
      <c r="E118" s="3"/>
    </row>
    <row r="119" ht="14.25" customHeight="1">
      <c r="D119" s="3"/>
      <c r="E119" s="3"/>
    </row>
    <row r="120" ht="14.25" customHeight="1">
      <c r="D120" s="3"/>
      <c r="E120" s="3"/>
    </row>
    <row r="121" ht="14.25" customHeight="1">
      <c r="D121" s="3"/>
      <c r="E121" s="3"/>
    </row>
    <row r="122" ht="14.25" customHeight="1">
      <c r="D122" s="3"/>
      <c r="E122" s="3"/>
    </row>
    <row r="123" ht="14.25" customHeight="1">
      <c r="D123" s="3"/>
      <c r="E123" s="3"/>
    </row>
    <row r="124" ht="14.25" customHeight="1">
      <c r="D124" s="3"/>
      <c r="E124" s="3"/>
    </row>
    <row r="125" ht="14.25" customHeight="1">
      <c r="D125" s="3"/>
      <c r="E125" s="3"/>
    </row>
    <row r="126" ht="14.25" customHeight="1">
      <c r="D126" s="3"/>
      <c r="E126" s="3"/>
    </row>
    <row r="127" ht="14.25" customHeight="1">
      <c r="D127" s="3"/>
      <c r="E127" s="3"/>
    </row>
    <row r="128" ht="14.25" customHeight="1">
      <c r="D128" s="3"/>
      <c r="E128" s="3"/>
    </row>
    <row r="129" ht="14.25" customHeight="1">
      <c r="D129" s="3"/>
      <c r="E129" s="3"/>
    </row>
    <row r="130" ht="14.25" customHeight="1">
      <c r="D130" s="3"/>
      <c r="E130" s="3"/>
    </row>
    <row r="131" ht="14.25" customHeight="1">
      <c r="D131" s="3"/>
      <c r="E131" s="3"/>
    </row>
    <row r="132" ht="14.25" customHeight="1">
      <c r="D132" s="3"/>
      <c r="E132" s="3"/>
    </row>
    <row r="133" ht="14.25" customHeight="1">
      <c r="D133" s="3"/>
      <c r="E133" s="3"/>
    </row>
    <row r="134" ht="14.25" customHeight="1">
      <c r="D134" s="3"/>
      <c r="E134" s="3"/>
    </row>
    <row r="135" ht="14.25" customHeight="1">
      <c r="D135" s="3"/>
      <c r="E135" s="3"/>
    </row>
    <row r="136" ht="14.25" customHeight="1">
      <c r="D136" s="3"/>
      <c r="E136" s="3"/>
    </row>
    <row r="137" ht="14.25" customHeight="1">
      <c r="D137" s="3"/>
      <c r="E137" s="3"/>
    </row>
    <row r="138" ht="14.25" customHeight="1">
      <c r="D138" s="3"/>
      <c r="E138" s="3"/>
    </row>
    <row r="139" ht="14.25" customHeight="1">
      <c r="D139" s="3"/>
      <c r="E139" s="3"/>
    </row>
    <row r="140" ht="14.25" customHeight="1">
      <c r="D140" s="3"/>
      <c r="E140" s="3"/>
    </row>
    <row r="141" ht="14.25" customHeight="1">
      <c r="D141" s="3"/>
      <c r="E141" s="3"/>
    </row>
    <row r="142" ht="14.25" customHeight="1">
      <c r="D142" s="3"/>
      <c r="E142" s="3"/>
    </row>
    <row r="143" ht="14.25" customHeight="1">
      <c r="D143" s="3"/>
      <c r="E143" s="3"/>
    </row>
    <row r="144" ht="14.25" customHeight="1">
      <c r="D144" s="3"/>
      <c r="E144" s="3"/>
    </row>
    <row r="145" ht="14.25" customHeight="1">
      <c r="D145" s="3"/>
      <c r="E145" s="3"/>
    </row>
    <row r="146" ht="14.25" customHeight="1">
      <c r="D146" s="3"/>
      <c r="E146" s="3"/>
    </row>
    <row r="147" ht="14.25" customHeight="1">
      <c r="D147" s="3"/>
      <c r="E147" s="3"/>
    </row>
    <row r="148" ht="14.25" customHeight="1">
      <c r="D148" s="3"/>
      <c r="E148" s="3"/>
    </row>
    <row r="149" ht="14.25" customHeight="1">
      <c r="D149" s="3"/>
      <c r="E149" s="3"/>
    </row>
    <row r="150" ht="14.25" customHeight="1">
      <c r="D150" s="3"/>
      <c r="E150" s="3"/>
    </row>
    <row r="151" ht="14.25" customHeight="1">
      <c r="D151" s="3"/>
      <c r="E151" s="3"/>
    </row>
    <row r="152" ht="14.25" customHeight="1">
      <c r="D152" s="3"/>
      <c r="E152" s="3"/>
    </row>
    <row r="153" ht="14.25" customHeight="1">
      <c r="D153" s="3"/>
      <c r="E153" s="3"/>
    </row>
    <row r="154" ht="14.25" customHeight="1">
      <c r="D154" s="3"/>
      <c r="E154" s="3"/>
    </row>
    <row r="155" ht="14.25" customHeight="1">
      <c r="D155" s="3"/>
      <c r="E155" s="3"/>
    </row>
    <row r="156" ht="14.25" customHeight="1">
      <c r="D156" s="3"/>
      <c r="E156" s="3"/>
    </row>
    <row r="157" ht="14.25" customHeight="1">
      <c r="D157" s="3"/>
      <c r="E157" s="3"/>
    </row>
    <row r="158" ht="14.25" customHeight="1">
      <c r="D158" s="3"/>
      <c r="E158" s="3"/>
    </row>
    <row r="159" ht="14.25" customHeight="1">
      <c r="D159" s="3"/>
      <c r="E159" s="3"/>
    </row>
    <row r="160" ht="14.25" customHeight="1">
      <c r="D160" s="3"/>
      <c r="E160" s="3"/>
    </row>
    <row r="161" ht="14.25" customHeight="1">
      <c r="D161" s="3"/>
      <c r="E161" s="3"/>
    </row>
    <row r="162" ht="14.25" customHeight="1">
      <c r="D162" s="3"/>
      <c r="E162" s="3"/>
    </row>
    <row r="163" ht="14.25" customHeight="1">
      <c r="D163" s="3"/>
      <c r="E163" s="3"/>
    </row>
    <row r="164" ht="14.25" customHeight="1">
      <c r="D164" s="3"/>
      <c r="E164" s="3"/>
    </row>
    <row r="165" ht="14.25" customHeight="1">
      <c r="D165" s="3"/>
      <c r="E165" s="3"/>
    </row>
    <row r="166" ht="14.25" customHeight="1">
      <c r="D166" s="3"/>
      <c r="E166" s="3"/>
    </row>
    <row r="167" ht="14.25" customHeight="1">
      <c r="D167" s="3"/>
      <c r="E167" s="3"/>
    </row>
    <row r="168" ht="14.25" customHeight="1">
      <c r="D168" s="3"/>
      <c r="E168" s="3"/>
    </row>
    <row r="169" ht="14.25" customHeight="1">
      <c r="D169" s="3"/>
      <c r="E169" s="3"/>
    </row>
    <row r="170" ht="14.25" customHeight="1">
      <c r="D170" s="3"/>
      <c r="E170" s="3"/>
    </row>
    <row r="171" ht="14.25" customHeight="1">
      <c r="D171" s="3"/>
      <c r="E171" s="3"/>
    </row>
    <row r="172" ht="14.25" customHeight="1">
      <c r="D172" s="3"/>
      <c r="E172" s="3"/>
    </row>
    <row r="173" ht="14.25" customHeight="1">
      <c r="D173" s="3"/>
      <c r="E173" s="3"/>
    </row>
    <row r="174" ht="14.25" customHeight="1">
      <c r="D174" s="3"/>
      <c r="E174" s="3"/>
    </row>
    <row r="175" ht="14.25" customHeight="1">
      <c r="D175" s="3"/>
      <c r="E175" s="3"/>
    </row>
    <row r="176" ht="14.25" customHeight="1">
      <c r="D176" s="3"/>
      <c r="E176" s="3"/>
    </row>
    <row r="177" ht="14.25" customHeight="1">
      <c r="D177" s="3"/>
      <c r="E177" s="3"/>
    </row>
    <row r="178" ht="14.25" customHeight="1">
      <c r="D178" s="3"/>
      <c r="E178" s="3"/>
    </row>
    <row r="179" ht="14.25" customHeight="1">
      <c r="D179" s="3"/>
      <c r="E179" s="3"/>
    </row>
    <row r="180" ht="14.25" customHeight="1">
      <c r="D180" s="3"/>
      <c r="E180" s="3"/>
    </row>
    <row r="181" ht="14.25" customHeight="1">
      <c r="D181" s="3"/>
      <c r="E181" s="3"/>
    </row>
    <row r="182" ht="14.25" customHeight="1">
      <c r="D182" s="3"/>
      <c r="E182" s="3"/>
    </row>
    <row r="183" ht="14.25" customHeight="1">
      <c r="D183" s="3"/>
      <c r="E183" s="3"/>
    </row>
    <row r="184" ht="14.25" customHeight="1">
      <c r="D184" s="3"/>
      <c r="E184" s="3"/>
    </row>
    <row r="185" ht="14.25" customHeight="1">
      <c r="D185" s="3"/>
      <c r="E185" s="3"/>
    </row>
    <row r="186" ht="14.25" customHeight="1">
      <c r="D186" s="3"/>
      <c r="E186" s="3"/>
    </row>
    <row r="187" ht="14.25" customHeight="1">
      <c r="D187" s="3"/>
      <c r="E187" s="3"/>
    </row>
    <row r="188" ht="14.25" customHeight="1">
      <c r="D188" s="3"/>
      <c r="E188" s="3"/>
    </row>
    <row r="189" ht="14.25" customHeight="1">
      <c r="D189" s="3"/>
      <c r="E189" s="3"/>
    </row>
    <row r="190" ht="14.25" customHeight="1">
      <c r="D190" s="3"/>
      <c r="E190" s="3"/>
    </row>
    <row r="191" ht="14.25" customHeight="1">
      <c r="D191" s="3"/>
      <c r="E191" s="3"/>
    </row>
    <row r="192" ht="14.25" customHeight="1">
      <c r="D192" s="3"/>
      <c r="E192" s="3"/>
    </row>
    <row r="193" ht="14.25" customHeight="1">
      <c r="D193" s="3"/>
      <c r="E193" s="3"/>
    </row>
    <row r="194" ht="14.25" customHeight="1">
      <c r="D194" s="3"/>
      <c r="E194" s="3"/>
    </row>
    <row r="195" ht="14.25" customHeight="1">
      <c r="D195" s="3"/>
      <c r="E195" s="3"/>
    </row>
    <row r="196" ht="14.25" customHeight="1">
      <c r="D196" s="3"/>
      <c r="E196" s="3"/>
    </row>
    <row r="197" ht="14.25" customHeight="1">
      <c r="D197" s="3"/>
      <c r="E197" s="3"/>
    </row>
    <row r="198" ht="14.25" customHeight="1">
      <c r="D198" s="3"/>
      <c r="E198" s="3"/>
    </row>
    <row r="199" ht="14.25" customHeight="1">
      <c r="D199" s="3"/>
      <c r="E199" s="3"/>
    </row>
    <row r="200" ht="14.25" customHeight="1">
      <c r="D200" s="3"/>
      <c r="E200" s="3"/>
    </row>
    <row r="201" ht="14.25" customHeight="1">
      <c r="D201" s="3"/>
      <c r="E201" s="3"/>
    </row>
    <row r="202" ht="14.25" customHeight="1">
      <c r="D202" s="3"/>
      <c r="E202" s="3"/>
    </row>
    <row r="203" ht="14.25" customHeight="1">
      <c r="D203" s="3"/>
      <c r="E203" s="3"/>
    </row>
    <row r="204" ht="14.25" customHeight="1">
      <c r="D204" s="3"/>
      <c r="E204" s="3"/>
    </row>
    <row r="205" ht="14.25" customHeight="1">
      <c r="D205" s="3"/>
      <c r="E205" s="3"/>
    </row>
    <row r="206" ht="14.25" customHeight="1">
      <c r="D206" s="3"/>
      <c r="E206" s="3"/>
    </row>
    <row r="207" ht="14.25" customHeight="1">
      <c r="D207" s="3"/>
      <c r="E207" s="3"/>
    </row>
    <row r="208" ht="14.25" customHeight="1">
      <c r="D208" s="3"/>
      <c r="E208" s="3"/>
    </row>
    <row r="209" ht="14.25" customHeight="1">
      <c r="D209" s="3"/>
      <c r="E209" s="3"/>
    </row>
    <row r="210" ht="14.25" customHeight="1">
      <c r="D210" s="3"/>
      <c r="E210" s="3"/>
    </row>
    <row r="211" ht="14.25" customHeight="1">
      <c r="D211" s="3"/>
      <c r="E211" s="3"/>
    </row>
    <row r="212" ht="14.25" customHeight="1">
      <c r="D212" s="3"/>
      <c r="E212" s="3"/>
    </row>
    <row r="213" ht="14.25" customHeight="1">
      <c r="D213" s="3"/>
      <c r="E213" s="3"/>
    </row>
    <row r="214" ht="14.25" customHeight="1">
      <c r="D214" s="3"/>
      <c r="E214" s="3"/>
    </row>
    <row r="215" ht="14.25" customHeight="1">
      <c r="D215" s="3"/>
      <c r="E215" s="3"/>
    </row>
    <row r="216" ht="14.25" customHeight="1">
      <c r="D216" s="3"/>
      <c r="E216" s="3"/>
    </row>
    <row r="217" ht="14.25" customHeight="1">
      <c r="D217" s="3"/>
      <c r="E217" s="3"/>
    </row>
    <row r="218" ht="14.25" customHeight="1">
      <c r="D218" s="3"/>
      <c r="E218" s="3"/>
    </row>
    <row r="219" ht="14.25" customHeight="1">
      <c r="D219" s="3"/>
      <c r="E219" s="3"/>
    </row>
    <row r="220" ht="14.25" customHeight="1">
      <c r="D220" s="3"/>
      <c r="E220" s="3"/>
    </row>
    <row r="221" ht="14.25" customHeight="1">
      <c r="D221" s="3"/>
      <c r="E221" s="3"/>
    </row>
    <row r="222" ht="14.25" customHeight="1">
      <c r="D222" s="3"/>
      <c r="E222" s="3"/>
    </row>
    <row r="223" ht="14.25" customHeight="1">
      <c r="D223" s="3"/>
      <c r="E223" s="3"/>
    </row>
    <row r="224" ht="14.25" customHeight="1">
      <c r="D224" s="3"/>
      <c r="E224" s="3"/>
    </row>
    <row r="225" ht="14.25" customHeight="1">
      <c r="D225" s="3"/>
      <c r="E225" s="3"/>
    </row>
    <row r="226" ht="14.25" customHeight="1">
      <c r="D226" s="3"/>
      <c r="E226" s="3"/>
    </row>
    <row r="227" ht="14.25" customHeight="1">
      <c r="D227" s="3"/>
      <c r="E227" s="3"/>
    </row>
    <row r="228" ht="14.25" customHeight="1">
      <c r="D228" s="3"/>
      <c r="E228" s="3"/>
    </row>
    <row r="229" ht="14.25" customHeight="1">
      <c r="D229" s="3"/>
      <c r="E229" s="3"/>
    </row>
    <row r="230" ht="14.25" customHeight="1">
      <c r="D230" s="3"/>
      <c r="E230" s="3"/>
    </row>
    <row r="231" ht="14.25" customHeight="1">
      <c r="D231" s="3"/>
      <c r="E231" s="3"/>
    </row>
    <row r="232" ht="14.25" customHeight="1">
      <c r="D232" s="3"/>
      <c r="E232" s="3"/>
    </row>
    <row r="233" ht="14.25" customHeight="1">
      <c r="D233" s="3"/>
      <c r="E233" s="3"/>
    </row>
    <row r="234" ht="14.25" customHeight="1">
      <c r="D234" s="3"/>
      <c r="E234" s="3"/>
    </row>
    <row r="235" ht="14.25" customHeight="1">
      <c r="D235" s="3"/>
      <c r="E235" s="3"/>
    </row>
    <row r="236" ht="14.25" customHeight="1">
      <c r="D236" s="3"/>
      <c r="E236" s="3"/>
    </row>
    <row r="237" ht="14.25" customHeight="1">
      <c r="D237" s="3"/>
      <c r="E237" s="3"/>
    </row>
    <row r="238" ht="14.25" customHeight="1">
      <c r="D238" s="3"/>
      <c r="E238" s="3"/>
    </row>
    <row r="239" ht="14.25" customHeight="1">
      <c r="D239" s="3"/>
      <c r="E239" s="3"/>
    </row>
    <row r="240" ht="14.25" customHeight="1">
      <c r="D240" s="3"/>
      <c r="E240" s="3"/>
    </row>
    <row r="241" ht="14.25" customHeight="1">
      <c r="D241" s="3"/>
      <c r="E241" s="3"/>
    </row>
    <row r="242" ht="14.25" customHeight="1">
      <c r="D242" s="3"/>
      <c r="E242" s="3"/>
    </row>
    <row r="243" ht="14.25" customHeight="1">
      <c r="D243" s="3"/>
      <c r="E243" s="3"/>
    </row>
    <row r="244" ht="14.25" customHeight="1">
      <c r="D244" s="3"/>
      <c r="E244" s="3"/>
    </row>
    <row r="245" ht="14.25" customHeight="1">
      <c r="D245" s="3"/>
      <c r="E245" s="3"/>
    </row>
    <row r="246" ht="14.25" customHeight="1">
      <c r="D246" s="3"/>
      <c r="E246" s="3"/>
    </row>
    <row r="247" ht="14.25" customHeight="1">
      <c r="D247" s="3"/>
      <c r="E247" s="3"/>
    </row>
    <row r="248" ht="14.25" customHeight="1">
      <c r="D248" s="3"/>
      <c r="E248" s="3"/>
    </row>
    <row r="249" ht="14.25" customHeight="1">
      <c r="D249" s="3"/>
      <c r="E249" s="3"/>
    </row>
    <row r="250" ht="14.25" customHeight="1">
      <c r="D250" s="3"/>
      <c r="E250" s="3"/>
    </row>
    <row r="251" ht="14.25" customHeight="1">
      <c r="D251" s="3"/>
      <c r="E251" s="3"/>
    </row>
    <row r="252" ht="14.25" customHeight="1">
      <c r="D252" s="3"/>
      <c r="E252" s="3"/>
    </row>
    <row r="253" ht="14.25" customHeight="1">
      <c r="D253" s="3"/>
      <c r="E253" s="3"/>
    </row>
    <row r="254" ht="14.25" customHeight="1">
      <c r="D254" s="3"/>
      <c r="E254" s="3"/>
    </row>
    <row r="255" ht="14.25" customHeight="1">
      <c r="D255" s="3"/>
      <c r="E255" s="3"/>
    </row>
    <row r="256" ht="14.25" customHeight="1">
      <c r="D256" s="3"/>
      <c r="E256" s="3"/>
    </row>
    <row r="257" ht="14.25" customHeight="1">
      <c r="D257" s="3"/>
      <c r="E257" s="3"/>
    </row>
    <row r="258" ht="14.25" customHeight="1">
      <c r="D258" s="3"/>
      <c r="E258" s="3"/>
    </row>
    <row r="259" ht="14.25" customHeight="1">
      <c r="D259" s="3"/>
      <c r="E259" s="3"/>
    </row>
    <row r="260" ht="14.25" customHeight="1">
      <c r="D260" s="3"/>
      <c r="E260" s="3"/>
    </row>
    <row r="261" ht="14.25" customHeight="1">
      <c r="D261" s="3"/>
      <c r="E261" s="3"/>
    </row>
    <row r="262" ht="14.25" customHeight="1">
      <c r="D262" s="3"/>
      <c r="E262" s="3"/>
    </row>
    <row r="263" ht="14.25" customHeight="1">
      <c r="D263" s="3"/>
      <c r="E263" s="3"/>
    </row>
    <row r="264" ht="14.25" customHeight="1">
      <c r="D264" s="3"/>
      <c r="E264" s="3"/>
    </row>
    <row r="265" ht="14.25" customHeight="1">
      <c r="D265" s="3"/>
      <c r="E265" s="3"/>
    </row>
    <row r="266" ht="14.25" customHeight="1">
      <c r="D266" s="3"/>
      <c r="E266" s="3"/>
    </row>
    <row r="267" ht="14.25" customHeight="1">
      <c r="D267" s="3"/>
      <c r="E267" s="3"/>
    </row>
    <row r="268" ht="14.25" customHeight="1">
      <c r="D268" s="3"/>
      <c r="E268" s="3"/>
    </row>
    <row r="269" ht="14.25" customHeight="1">
      <c r="D269" s="3"/>
      <c r="E269" s="3"/>
    </row>
    <row r="270" ht="14.25" customHeight="1">
      <c r="D270" s="3"/>
      <c r="E270" s="3"/>
    </row>
    <row r="271" ht="14.25" customHeight="1">
      <c r="D271" s="3"/>
      <c r="E271" s="3"/>
    </row>
    <row r="272" ht="14.25" customHeight="1">
      <c r="D272" s="3"/>
      <c r="E272" s="3"/>
    </row>
    <row r="273" ht="14.25" customHeight="1">
      <c r="D273" s="3"/>
      <c r="E273" s="3"/>
    </row>
    <row r="274" ht="14.25" customHeight="1">
      <c r="D274" s="3"/>
      <c r="E274" s="3"/>
    </row>
    <row r="275" ht="14.25" customHeight="1">
      <c r="D275" s="3"/>
      <c r="E275" s="3"/>
    </row>
    <row r="276" ht="14.25" customHeight="1">
      <c r="D276" s="3"/>
      <c r="E276" s="3"/>
    </row>
    <row r="277" ht="14.25" customHeight="1">
      <c r="D277" s="3"/>
      <c r="E277" s="3"/>
    </row>
    <row r="278" ht="14.25" customHeight="1">
      <c r="D278" s="3"/>
      <c r="E278" s="3"/>
    </row>
    <row r="279" ht="14.25" customHeight="1">
      <c r="D279" s="3"/>
      <c r="E279" s="3"/>
    </row>
    <row r="280" ht="14.25" customHeight="1">
      <c r="D280" s="3"/>
      <c r="E280" s="3"/>
    </row>
    <row r="281" ht="14.25" customHeight="1">
      <c r="D281" s="3"/>
      <c r="E281" s="3"/>
    </row>
    <row r="282" ht="14.25" customHeight="1">
      <c r="D282" s="3"/>
      <c r="E282" s="3"/>
    </row>
    <row r="283" ht="14.25" customHeight="1">
      <c r="D283" s="3"/>
      <c r="E283" s="3"/>
    </row>
    <row r="284" ht="14.25" customHeight="1">
      <c r="D284" s="3"/>
      <c r="E284" s="3"/>
    </row>
    <row r="285" ht="14.25" customHeight="1">
      <c r="D285" s="3"/>
      <c r="E285" s="3"/>
    </row>
    <row r="286" ht="14.25" customHeight="1">
      <c r="D286" s="3"/>
      <c r="E286" s="3"/>
    </row>
    <row r="287" ht="14.25" customHeight="1">
      <c r="D287" s="3"/>
      <c r="E287" s="3"/>
    </row>
    <row r="288" ht="14.25" customHeight="1">
      <c r="D288" s="3"/>
      <c r="E288" s="3"/>
    </row>
    <row r="289" ht="14.25" customHeight="1">
      <c r="D289" s="3"/>
      <c r="E289" s="3"/>
    </row>
    <row r="290" ht="14.25" customHeight="1">
      <c r="D290" s="3"/>
      <c r="E290" s="3"/>
    </row>
    <row r="291" ht="14.25" customHeight="1">
      <c r="D291" s="3"/>
      <c r="E291" s="3"/>
    </row>
    <row r="292" ht="14.25" customHeight="1">
      <c r="D292" s="3"/>
      <c r="E292" s="3"/>
    </row>
    <row r="293" ht="14.25" customHeight="1">
      <c r="D293" s="3"/>
      <c r="E293" s="3"/>
    </row>
    <row r="294" ht="14.25" customHeight="1">
      <c r="D294" s="3"/>
      <c r="E294" s="3"/>
    </row>
    <row r="295" ht="14.25" customHeight="1">
      <c r="D295" s="3"/>
      <c r="E295" s="3"/>
    </row>
    <row r="296" ht="14.25" customHeight="1">
      <c r="D296" s="3"/>
      <c r="E296" s="3"/>
    </row>
    <row r="297" ht="14.25" customHeight="1">
      <c r="D297" s="3"/>
      <c r="E297" s="3"/>
    </row>
    <row r="298" ht="14.25" customHeight="1">
      <c r="D298" s="3"/>
      <c r="E298" s="3"/>
    </row>
    <row r="299" ht="14.25" customHeight="1">
      <c r="D299" s="3"/>
      <c r="E299" s="3"/>
    </row>
    <row r="300" ht="14.25" customHeight="1">
      <c r="D300" s="3"/>
      <c r="E300" s="3"/>
    </row>
    <row r="301" ht="14.25" customHeight="1">
      <c r="D301" s="3"/>
      <c r="E301" s="3"/>
    </row>
    <row r="302" ht="14.25" customHeight="1">
      <c r="D302" s="3"/>
      <c r="E302" s="3"/>
    </row>
    <row r="303" ht="14.25" customHeight="1">
      <c r="D303" s="3"/>
      <c r="E303" s="3"/>
    </row>
    <row r="304" ht="14.25" customHeight="1">
      <c r="D304" s="3"/>
      <c r="E304" s="3"/>
    </row>
    <row r="305" ht="14.25" customHeight="1">
      <c r="D305" s="3"/>
      <c r="E305" s="3"/>
    </row>
    <row r="306" ht="14.25" customHeight="1">
      <c r="D306" s="3"/>
      <c r="E306" s="3"/>
    </row>
    <row r="307" ht="14.25" customHeight="1">
      <c r="D307" s="3"/>
      <c r="E307" s="3"/>
    </row>
    <row r="308" ht="14.25" customHeight="1">
      <c r="D308" s="3"/>
      <c r="E308" s="3"/>
    </row>
    <row r="309" ht="14.25" customHeight="1">
      <c r="D309" s="3"/>
      <c r="E309" s="3"/>
    </row>
    <row r="310" ht="14.25" customHeight="1">
      <c r="D310" s="3"/>
      <c r="E310" s="3"/>
    </row>
    <row r="311" ht="14.25" customHeight="1">
      <c r="D311" s="3"/>
      <c r="E311" s="3"/>
    </row>
    <row r="312" ht="14.25" customHeight="1">
      <c r="D312" s="3"/>
      <c r="E312" s="3"/>
    </row>
    <row r="313" ht="14.25" customHeight="1">
      <c r="D313" s="3"/>
      <c r="E313" s="3"/>
    </row>
    <row r="314" ht="14.25" customHeight="1">
      <c r="D314" s="3"/>
      <c r="E314" s="3"/>
    </row>
    <row r="315" ht="14.25" customHeight="1">
      <c r="D315" s="3"/>
      <c r="E315" s="3"/>
    </row>
    <row r="316" ht="14.25" customHeight="1">
      <c r="D316" s="3"/>
      <c r="E316" s="3"/>
    </row>
    <row r="317" ht="14.25" customHeight="1">
      <c r="D317" s="3"/>
      <c r="E317" s="3"/>
    </row>
    <row r="318" ht="14.25" customHeight="1">
      <c r="D318" s="3"/>
      <c r="E318" s="3"/>
    </row>
    <row r="319" ht="14.25" customHeight="1">
      <c r="D319" s="3"/>
      <c r="E319" s="3"/>
    </row>
    <row r="320" ht="14.25" customHeight="1">
      <c r="D320" s="3"/>
      <c r="E320" s="3"/>
    </row>
    <row r="321" ht="14.25" customHeight="1">
      <c r="D321" s="3"/>
      <c r="E321" s="3"/>
    </row>
    <row r="322" ht="14.25" customHeight="1">
      <c r="D322" s="3"/>
      <c r="E322" s="3"/>
    </row>
    <row r="323" ht="14.25" customHeight="1">
      <c r="D323" s="3"/>
      <c r="E323" s="3"/>
    </row>
    <row r="324" ht="14.25" customHeight="1">
      <c r="D324" s="3"/>
      <c r="E324" s="3"/>
    </row>
    <row r="325" ht="14.25" customHeight="1">
      <c r="D325" s="3"/>
      <c r="E325" s="3"/>
    </row>
    <row r="326" ht="14.25" customHeight="1">
      <c r="D326" s="3"/>
      <c r="E326" s="3"/>
    </row>
    <row r="327" ht="14.25" customHeight="1">
      <c r="D327" s="3"/>
      <c r="E327" s="3"/>
    </row>
    <row r="328" ht="14.25" customHeight="1">
      <c r="D328" s="3"/>
      <c r="E328" s="3"/>
    </row>
    <row r="329" ht="14.25" customHeight="1">
      <c r="D329" s="3"/>
      <c r="E329" s="3"/>
    </row>
    <row r="330" ht="14.25" customHeight="1">
      <c r="D330" s="3"/>
      <c r="E330" s="3"/>
    </row>
    <row r="331" ht="14.25" customHeight="1">
      <c r="D331" s="3"/>
      <c r="E331" s="3"/>
    </row>
    <row r="332" ht="14.25" customHeight="1">
      <c r="D332" s="3"/>
      <c r="E332" s="3"/>
    </row>
    <row r="333" ht="14.25" customHeight="1">
      <c r="D333" s="3"/>
      <c r="E333" s="3"/>
    </row>
    <row r="334" ht="14.25" customHeight="1">
      <c r="D334" s="3"/>
      <c r="E334" s="3"/>
    </row>
    <row r="335" ht="14.25" customHeight="1">
      <c r="D335" s="3"/>
      <c r="E335" s="3"/>
    </row>
    <row r="336" ht="14.25" customHeight="1">
      <c r="D336" s="3"/>
      <c r="E336" s="3"/>
    </row>
    <row r="337" ht="14.25" customHeight="1">
      <c r="D337" s="3"/>
      <c r="E337" s="3"/>
    </row>
    <row r="338" ht="14.25" customHeight="1">
      <c r="D338" s="3"/>
      <c r="E338" s="3"/>
    </row>
    <row r="339" ht="14.25" customHeight="1">
      <c r="D339" s="3"/>
      <c r="E339" s="3"/>
    </row>
    <row r="340" ht="14.25" customHeight="1">
      <c r="D340" s="3"/>
      <c r="E340" s="3"/>
    </row>
    <row r="341" ht="14.25" customHeight="1">
      <c r="D341" s="3"/>
      <c r="E341" s="3"/>
    </row>
    <row r="342" ht="14.25" customHeight="1">
      <c r="D342" s="3"/>
      <c r="E342" s="3"/>
    </row>
    <row r="343" ht="14.25" customHeight="1">
      <c r="D343" s="3"/>
      <c r="E343" s="3"/>
    </row>
    <row r="344" ht="14.25" customHeight="1">
      <c r="D344" s="3"/>
      <c r="E344" s="3"/>
    </row>
    <row r="345" ht="14.25" customHeight="1">
      <c r="D345" s="3"/>
      <c r="E345" s="3"/>
    </row>
    <row r="346" ht="14.25" customHeight="1">
      <c r="D346" s="3"/>
      <c r="E346" s="3"/>
    </row>
    <row r="347" ht="14.25" customHeight="1">
      <c r="D347" s="3"/>
      <c r="E347" s="3"/>
    </row>
    <row r="348" ht="14.25" customHeight="1">
      <c r="D348" s="3"/>
      <c r="E348" s="3"/>
    </row>
    <row r="349" ht="14.25" customHeight="1">
      <c r="D349" s="3"/>
      <c r="E349" s="3"/>
    </row>
    <row r="350" ht="14.25" customHeight="1">
      <c r="D350" s="3"/>
      <c r="E350" s="3"/>
    </row>
    <row r="351" ht="14.25" customHeight="1">
      <c r="D351" s="3"/>
      <c r="E351" s="3"/>
    </row>
    <row r="352" ht="14.25" customHeight="1">
      <c r="D352" s="3"/>
      <c r="E352" s="3"/>
    </row>
    <row r="353" ht="14.25" customHeight="1">
      <c r="D353" s="3"/>
      <c r="E353" s="3"/>
    </row>
    <row r="354" ht="14.25" customHeight="1">
      <c r="D354" s="3"/>
      <c r="E354" s="3"/>
    </row>
    <row r="355" ht="14.25" customHeight="1">
      <c r="D355" s="3"/>
      <c r="E355" s="3"/>
    </row>
    <row r="356" ht="14.25" customHeight="1">
      <c r="D356" s="3"/>
      <c r="E356" s="3"/>
    </row>
    <row r="357" ht="14.25" customHeight="1">
      <c r="D357" s="3"/>
      <c r="E357" s="3"/>
    </row>
    <row r="358" ht="14.25" customHeight="1">
      <c r="D358" s="3"/>
      <c r="E358" s="3"/>
    </row>
    <row r="359" ht="14.25" customHeight="1">
      <c r="D359" s="3"/>
      <c r="E359" s="3"/>
    </row>
    <row r="360" ht="14.25" customHeight="1">
      <c r="D360" s="3"/>
      <c r="E360" s="3"/>
    </row>
    <row r="361" ht="14.25" customHeight="1">
      <c r="D361" s="3"/>
      <c r="E361" s="3"/>
    </row>
    <row r="362" ht="14.25" customHeight="1">
      <c r="D362" s="3"/>
      <c r="E362" s="3"/>
    </row>
    <row r="363" ht="14.25" customHeight="1">
      <c r="D363" s="3"/>
      <c r="E363" s="3"/>
    </row>
    <row r="364" ht="14.25" customHeight="1">
      <c r="D364" s="3"/>
      <c r="E364" s="3"/>
    </row>
    <row r="365" ht="14.25" customHeight="1">
      <c r="D365" s="3"/>
      <c r="E365" s="3"/>
    </row>
    <row r="366" ht="14.25" customHeight="1">
      <c r="D366" s="3"/>
      <c r="E366" s="3"/>
    </row>
    <row r="367" ht="14.25" customHeight="1">
      <c r="D367" s="3"/>
      <c r="E367" s="3"/>
    </row>
    <row r="368" ht="14.25" customHeight="1">
      <c r="D368" s="3"/>
      <c r="E368" s="3"/>
    </row>
    <row r="369" ht="14.25" customHeight="1">
      <c r="D369" s="3"/>
      <c r="E369" s="3"/>
    </row>
    <row r="370" ht="14.25" customHeight="1">
      <c r="D370" s="3"/>
      <c r="E370" s="3"/>
    </row>
    <row r="371" ht="14.25" customHeight="1">
      <c r="D371" s="3"/>
      <c r="E371" s="3"/>
    </row>
    <row r="372" ht="14.25" customHeight="1">
      <c r="D372" s="3"/>
      <c r="E372" s="3"/>
    </row>
    <row r="373" ht="14.25" customHeight="1">
      <c r="D373" s="3"/>
      <c r="E373" s="3"/>
    </row>
    <row r="374" ht="14.25" customHeight="1">
      <c r="D374" s="3"/>
      <c r="E374" s="3"/>
    </row>
    <row r="375" ht="14.25" customHeight="1">
      <c r="D375" s="3"/>
      <c r="E375" s="3"/>
    </row>
    <row r="376" ht="14.25" customHeight="1">
      <c r="D376" s="3"/>
      <c r="E376" s="3"/>
    </row>
    <row r="377" ht="14.25" customHeight="1">
      <c r="D377" s="3"/>
      <c r="E377" s="3"/>
    </row>
    <row r="378" ht="14.25" customHeight="1">
      <c r="D378" s="3"/>
      <c r="E378" s="3"/>
    </row>
    <row r="379" ht="14.25" customHeight="1">
      <c r="D379" s="3"/>
      <c r="E379" s="3"/>
    </row>
    <row r="380" ht="14.25" customHeight="1">
      <c r="D380" s="3"/>
      <c r="E380" s="3"/>
    </row>
    <row r="381" ht="14.25" customHeight="1">
      <c r="D381" s="3"/>
      <c r="E381" s="3"/>
    </row>
    <row r="382" ht="14.25" customHeight="1">
      <c r="D382" s="3"/>
      <c r="E382" s="3"/>
    </row>
    <row r="383" ht="14.25" customHeight="1">
      <c r="D383" s="3"/>
      <c r="E383" s="3"/>
    </row>
    <row r="384" ht="14.25" customHeight="1">
      <c r="D384" s="3"/>
      <c r="E384" s="3"/>
    </row>
    <row r="385" ht="14.25" customHeight="1">
      <c r="D385" s="3"/>
      <c r="E385" s="3"/>
    </row>
    <row r="386" ht="14.25" customHeight="1">
      <c r="D386" s="3"/>
      <c r="E386" s="3"/>
    </row>
    <row r="387" ht="14.25" customHeight="1">
      <c r="D387" s="3"/>
      <c r="E387" s="3"/>
    </row>
    <row r="388" ht="14.25" customHeight="1">
      <c r="D388" s="3"/>
      <c r="E388" s="3"/>
    </row>
    <row r="389" ht="14.25" customHeight="1">
      <c r="D389" s="3"/>
      <c r="E389" s="3"/>
    </row>
    <row r="390" ht="14.25" customHeight="1">
      <c r="D390" s="3"/>
      <c r="E390" s="3"/>
    </row>
    <row r="391" ht="14.25" customHeight="1">
      <c r="D391" s="3"/>
      <c r="E391" s="3"/>
    </row>
    <row r="392" ht="14.25" customHeight="1">
      <c r="D392" s="3"/>
      <c r="E392" s="3"/>
    </row>
    <row r="393" ht="14.25" customHeight="1">
      <c r="D393" s="3"/>
      <c r="E393" s="3"/>
    </row>
    <row r="394" ht="14.25" customHeight="1">
      <c r="D394" s="3"/>
      <c r="E394" s="3"/>
    </row>
    <row r="395" ht="14.25" customHeight="1">
      <c r="D395" s="3"/>
      <c r="E395" s="3"/>
    </row>
    <row r="396" ht="14.25" customHeight="1">
      <c r="D396" s="3"/>
      <c r="E396" s="3"/>
    </row>
    <row r="397" ht="14.25" customHeight="1">
      <c r="D397" s="3"/>
      <c r="E397" s="3"/>
    </row>
    <row r="398" ht="14.25" customHeight="1">
      <c r="D398" s="3"/>
      <c r="E398" s="3"/>
    </row>
    <row r="399" ht="14.25" customHeight="1">
      <c r="D399" s="3"/>
      <c r="E399" s="3"/>
    </row>
    <row r="400" ht="14.25" customHeight="1">
      <c r="D400" s="3"/>
      <c r="E400" s="3"/>
    </row>
    <row r="401" ht="14.25" customHeight="1">
      <c r="D401" s="3"/>
      <c r="E401" s="3"/>
    </row>
    <row r="402" ht="14.25" customHeight="1">
      <c r="D402" s="3"/>
      <c r="E402" s="3"/>
    </row>
    <row r="403" ht="14.25" customHeight="1">
      <c r="D403" s="3"/>
      <c r="E403" s="3"/>
    </row>
    <row r="404" ht="14.25" customHeight="1">
      <c r="D404" s="3"/>
      <c r="E404" s="3"/>
    </row>
    <row r="405" ht="14.25" customHeight="1">
      <c r="D405" s="3"/>
      <c r="E405" s="3"/>
    </row>
    <row r="406" ht="14.25" customHeight="1">
      <c r="D406" s="3"/>
      <c r="E406" s="3"/>
    </row>
    <row r="407" ht="14.25" customHeight="1">
      <c r="D407" s="3"/>
      <c r="E407" s="3"/>
    </row>
    <row r="408" ht="14.25" customHeight="1">
      <c r="D408" s="3"/>
      <c r="E408" s="3"/>
    </row>
    <row r="409" ht="14.25" customHeight="1">
      <c r="D409" s="3"/>
      <c r="E409" s="3"/>
    </row>
    <row r="410" ht="14.25" customHeight="1">
      <c r="D410" s="3"/>
      <c r="E410" s="3"/>
    </row>
    <row r="411" ht="14.25" customHeight="1">
      <c r="D411" s="3"/>
      <c r="E411" s="3"/>
    </row>
    <row r="412" ht="14.25" customHeight="1">
      <c r="D412" s="3"/>
      <c r="E412" s="3"/>
    </row>
    <row r="413" ht="14.25" customHeight="1">
      <c r="D413" s="3"/>
      <c r="E413" s="3"/>
    </row>
    <row r="414" ht="14.25" customHeight="1">
      <c r="D414" s="3"/>
      <c r="E414" s="3"/>
    </row>
    <row r="415" ht="14.25" customHeight="1">
      <c r="D415" s="3"/>
      <c r="E415" s="3"/>
    </row>
    <row r="416" ht="14.25" customHeight="1">
      <c r="D416" s="3"/>
      <c r="E416" s="3"/>
    </row>
    <row r="417" ht="14.25" customHeight="1">
      <c r="D417" s="3"/>
      <c r="E417" s="3"/>
    </row>
    <row r="418" ht="14.25" customHeight="1">
      <c r="D418" s="3"/>
      <c r="E418" s="3"/>
    </row>
    <row r="419" ht="14.25" customHeight="1">
      <c r="D419" s="3"/>
      <c r="E419" s="3"/>
    </row>
    <row r="420" ht="14.25" customHeight="1">
      <c r="D420" s="3"/>
      <c r="E420" s="3"/>
    </row>
    <row r="421" ht="14.25" customHeight="1">
      <c r="D421" s="3"/>
      <c r="E421" s="3"/>
    </row>
    <row r="422" ht="14.25" customHeight="1">
      <c r="D422" s="3"/>
      <c r="E422" s="3"/>
    </row>
    <row r="423" ht="14.25" customHeight="1">
      <c r="D423" s="3"/>
      <c r="E423" s="3"/>
    </row>
    <row r="424" ht="14.25" customHeight="1">
      <c r="D424" s="3"/>
      <c r="E424" s="3"/>
    </row>
    <row r="425" ht="14.25" customHeight="1">
      <c r="D425" s="3"/>
      <c r="E425" s="3"/>
    </row>
    <row r="426" ht="14.25" customHeight="1">
      <c r="D426" s="3"/>
      <c r="E426" s="3"/>
    </row>
    <row r="427" ht="14.25" customHeight="1">
      <c r="D427" s="3"/>
      <c r="E427" s="3"/>
    </row>
    <row r="428" ht="14.25" customHeight="1">
      <c r="D428" s="3"/>
      <c r="E428" s="3"/>
    </row>
    <row r="429" ht="14.25" customHeight="1">
      <c r="D429" s="3"/>
      <c r="E429" s="3"/>
    </row>
    <row r="430" ht="14.25" customHeight="1">
      <c r="D430" s="3"/>
      <c r="E430" s="3"/>
    </row>
    <row r="431" ht="14.25" customHeight="1">
      <c r="D431" s="3"/>
      <c r="E431" s="3"/>
    </row>
    <row r="432" ht="14.25" customHeight="1">
      <c r="D432" s="3"/>
      <c r="E432" s="3"/>
    </row>
    <row r="433" ht="14.25" customHeight="1">
      <c r="D433" s="3"/>
      <c r="E433" s="3"/>
    </row>
    <row r="434" ht="14.25" customHeight="1">
      <c r="D434" s="3"/>
      <c r="E434" s="3"/>
    </row>
    <row r="435" ht="14.25" customHeight="1">
      <c r="D435" s="3"/>
      <c r="E435" s="3"/>
    </row>
    <row r="436" ht="14.25" customHeight="1">
      <c r="D436" s="3"/>
      <c r="E436" s="3"/>
    </row>
    <row r="437" ht="14.25" customHeight="1">
      <c r="D437" s="3"/>
      <c r="E437" s="3"/>
    </row>
    <row r="438" ht="14.25" customHeight="1">
      <c r="D438" s="3"/>
      <c r="E438" s="3"/>
    </row>
    <row r="439" ht="14.25" customHeight="1">
      <c r="D439" s="3"/>
      <c r="E439" s="3"/>
    </row>
    <row r="440" ht="14.25" customHeight="1">
      <c r="D440" s="3"/>
      <c r="E440" s="3"/>
    </row>
    <row r="441" ht="14.25" customHeight="1">
      <c r="D441" s="3"/>
      <c r="E441" s="3"/>
    </row>
    <row r="442" ht="14.25" customHeight="1">
      <c r="D442" s="3"/>
      <c r="E442" s="3"/>
    </row>
    <row r="443" ht="14.25" customHeight="1">
      <c r="D443" s="3"/>
      <c r="E443" s="3"/>
    </row>
    <row r="444" ht="14.25" customHeight="1">
      <c r="D444" s="3"/>
      <c r="E444" s="3"/>
    </row>
    <row r="445" ht="14.25" customHeight="1">
      <c r="D445" s="3"/>
      <c r="E445" s="3"/>
    </row>
    <row r="446" ht="14.25" customHeight="1">
      <c r="D446" s="3"/>
      <c r="E446" s="3"/>
    </row>
    <row r="447" ht="14.25" customHeight="1">
      <c r="D447" s="3"/>
      <c r="E447" s="3"/>
    </row>
    <row r="448" ht="14.25" customHeight="1">
      <c r="D448" s="3"/>
      <c r="E448" s="3"/>
    </row>
    <row r="449" ht="14.25" customHeight="1">
      <c r="D449" s="3"/>
      <c r="E449" s="3"/>
    </row>
    <row r="450" ht="14.25" customHeight="1">
      <c r="D450" s="3"/>
      <c r="E450" s="3"/>
    </row>
    <row r="451" ht="14.25" customHeight="1">
      <c r="D451" s="3"/>
      <c r="E451" s="3"/>
    </row>
    <row r="452" ht="14.25" customHeight="1">
      <c r="D452" s="3"/>
      <c r="E452" s="3"/>
    </row>
    <row r="453" ht="14.25" customHeight="1">
      <c r="D453" s="3"/>
      <c r="E453" s="3"/>
    </row>
    <row r="454" ht="14.25" customHeight="1">
      <c r="D454" s="3"/>
      <c r="E454" s="3"/>
    </row>
    <row r="455" ht="14.25" customHeight="1">
      <c r="D455" s="3"/>
      <c r="E455" s="3"/>
    </row>
    <row r="456" ht="14.25" customHeight="1">
      <c r="D456" s="3"/>
      <c r="E456" s="3"/>
    </row>
    <row r="457" ht="14.25" customHeight="1">
      <c r="D457" s="3"/>
      <c r="E457" s="3"/>
    </row>
    <row r="458" ht="14.25" customHeight="1">
      <c r="D458" s="3"/>
      <c r="E458" s="3"/>
    </row>
    <row r="459" ht="14.25" customHeight="1">
      <c r="D459" s="3"/>
      <c r="E459" s="3"/>
    </row>
    <row r="460" ht="14.25" customHeight="1">
      <c r="D460" s="3"/>
      <c r="E460" s="3"/>
    </row>
    <row r="461" ht="14.25" customHeight="1">
      <c r="D461" s="3"/>
      <c r="E461" s="3"/>
    </row>
    <row r="462" ht="14.25" customHeight="1">
      <c r="D462" s="3"/>
      <c r="E462" s="3"/>
    </row>
    <row r="463" ht="14.25" customHeight="1">
      <c r="D463" s="3"/>
      <c r="E463" s="3"/>
    </row>
    <row r="464" ht="14.25" customHeight="1">
      <c r="D464" s="3"/>
      <c r="E464" s="3"/>
    </row>
    <row r="465" ht="14.25" customHeight="1">
      <c r="D465" s="3"/>
      <c r="E465" s="3"/>
    </row>
    <row r="466" ht="14.25" customHeight="1">
      <c r="D466" s="3"/>
      <c r="E466" s="3"/>
    </row>
    <row r="467" ht="14.25" customHeight="1">
      <c r="D467" s="3"/>
      <c r="E467" s="3"/>
    </row>
    <row r="468" ht="14.25" customHeight="1">
      <c r="D468" s="3"/>
      <c r="E468" s="3"/>
    </row>
    <row r="469" ht="14.25" customHeight="1">
      <c r="D469" s="3"/>
      <c r="E469" s="3"/>
    </row>
    <row r="470" ht="14.25" customHeight="1">
      <c r="D470" s="3"/>
      <c r="E470" s="3"/>
    </row>
    <row r="471" ht="14.25" customHeight="1">
      <c r="D471" s="3"/>
      <c r="E471" s="3"/>
    </row>
    <row r="472" ht="14.25" customHeight="1">
      <c r="D472" s="3"/>
      <c r="E472" s="3"/>
    </row>
    <row r="473" ht="14.25" customHeight="1">
      <c r="D473" s="3"/>
      <c r="E473" s="3"/>
    </row>
    <row r="474" ht="14.25" customHeight="1">
      <c r="D474" s="3"/>
      <c r="E474" s="3"/>
    </row>
    <row r="475" ht="14.25" customHeight="1">
      <c r="D475" s="3"/>
      <c r="E475" s="3"/>
    </row>
    <row r="476" ht="14.25" customHeight="1">
      <c r="D476" s="3"/>
      <c r="E476" s="3"/>
    </row>
    <row r="477" ht="14.25" customHeight="1">
      <c r="D477" s="3"/>
      <c r="E477" s="3"/>
    </row>
    <row r="478" ht="14.25" customHeight="1">
      <c r="D478" s="3"/>
      <c r="E478" s="3"/>
    </row>
    <row r="479" ht="14.25" customHeight="1">
      <c r="D479" s="3"/>
      <c r="E479" s="3"/>
    </row>
    <row r="480" ht="14.25" customHeight="1">
      <c r="D480" s="3"/>
      <c r="E480" s="3"/>
    </row>
    <row r="481" ht="14.25" customHeight="1">
      <c r="D481" s="3"/>
      <c r="E481" s="3"/>
    </row>
    <row r="482" ht="14.25" customHeight="1">
      <c r="D482" s="3"/>
      <c r="E482" s="3"/>
    </row>
    <row r="483" ht="14.25" customHeight="1">
      <c r="D483" s="3"/>
      <c r="E483" s="3"/>
    </row>
    <row r="484" ht="14.25" customHeight="1">
      <c r="D484" s="3"/>
      <c r="E484" s="3"/>
    </row>
    <row r="485" ht="14.25" customHeight="1">
      <c r="D485" s="3"/>
      <c r="E485" s="3"/>
    </row>
    <row r="486" ht="14.25" customHeight="1">
      <c r="D486" s="3"/>
      <c r="E486" s="3"/>
    </row>
    <row r="487" ht="14.25" customHeight="1">
      <c r="D487" s="3"/>
      <c r="E487" s="3"/>
    </row>
    <row r="488" ht="14.25" customHeight="1">
      <c r="D488" s="3"/>
      <c r="E488" s="3"/>
    </row>
    <row r="489" ht="14.25" customHeight="1">
      <c r="D489" s="3"/>
      <c r="E489" s="3"/>
    </row>
    <row r="490" ht="14.25" customHeight="1">
      <c r="D490" s="3"/>
      <c r="E490" s="3"/>
    </row>
    <row r="491" ht="14.25" customHeight="1">
      <c r="D491" s="3"/>
      <c r="E491" s="3"/>
    </row>
    <row r="492" ht="14.25" customHeight="1">
      <c r="D492" s="3"/>
      <c r="E492" s="3"/>
    </row>
    <row r="493" ht="14.25" customHeight="1">
      <c r="D493" s="3"/>
      <c r="E493" s="3"/>
    </row>
    <row r="494" ht="14.25" customHeight="1">
      <c r="D494" s="3"/>
      <c r="E494" s="3"/>
    </row>
    <row r="495" ht="14.25" customHeight="1">
      <c r="D495" s="3"/>
      <c r="E495" s="3"/>
    </row>
    <row r="496" ht="14.25" customHeight="1">
      <c r="D496" s="3"/>
      <c r="E496" s="3"/>
    </row>
    <row r="497" ht="14.25" customHeight="1">
      <c r="D497" s="3"/>
      <c r="E497" s="3"/>
    </row>
    <row r="498" ht="14.25" customHeight="1">
      <c r="D498" s="3"/>
      <c r="E498" s="3"/>
    </row>
    <row r="499" ht="14.25" customHeight="1">
      <c r="D499" s="3"/>
      <c r="E499" s="3"/>
    </row>
    <row r="500" ht="14.25" customHeight="1">
      <c r="D500" s="3"/>
      <c r="E500" s="3"/>
    </row>
    <row r="501" ht="14.25" customHeight="1">
      <c r="D501" s="3"/>
      <c r="E501" s="3"/>
    </row>
    <row r="502" ht="14.25" customHeight="1">
      <c r="D502" s="3"/>
      <c r="E502" s="3"/>
    </row>
    <row r="503" ht="14.25" customHeight="1">
      <c r="D503" s="3"/>
      <c r="E503" s="3"/>
    </row>
    <row r="504" ht="14.25" customHeight="1">
      <c r="D504" s="3"/>
      <c r="E504" s="3"/>
    </row>
    <row r="505" ht="14.25" customHeight="1">
      <c r="D505" s="3"/>
      <c r="E505" s="3"/>
    </row>
    <row r="506" ht="14.25" customHeight="1">
      <c r="D506" s="3"/>
      <c r="E506" s="3"/>
    </row>
    <row r="507" ht="14.25" customHeight="1">
      <c r="D507" s="3"/>
      <c r="E507" s="3"/>
    </row>
    <row r="508" ht="14.25" customHeight="1">
      <c r="D508" s="3"/>
      <c r="E508" s="3"/>
    </row>
    <row r="509" ht="14.25" customHeight="1">
      <c r="D509" s="3"/>
      <c r="E509" s="3"/>
    </row>
    <row r="510" ht="14.25" customHeight="1">
      <c r="D510" s="3"/>
      <c r="E510" s="3"/>
    </row>
    <row r="511" ht="14.25" customHeight="1">
      <c r="D511" s="3"/>
      <c r="E511" s="3"/>
    </row>
    <row r="512" ht="14.25" customHeight="1">
      <c r="D512" s="3"/>
      <c r="E512" s="3"/>
    </row>
    <row r="513" ht="14.25" customHeight="1">
      <c r="D513" s="3"/>
      <c r="E513" s="3"/>
    </row>
    <row r="514" ht="14.25" customHeight="1">
      <c r="D514" s="3"/>
      <c r="E514" s="3"/>
    </row>
    <row r="515" ht="14.25" customHeight="1">
      <c r="D515" s="3"/>
      <c r="E515" s="3"/>
    </row>
    <row r="516" ht="14.25" customHeight="1">
      <c r="D516" s="3"/>
      <c r="E516" s="3"/>
    </row>
    <row r="517" ht="14.25" customHeight="1">
      <c r="D517" s="3"/>
      <c r="E517" s="3"/>
    </row>
    <row r="518" ht="14.25" customHeight="1">
      <c r="D518" s="3"/>
      <c r="E518" s="3"/>
    </row>
    <row r="519" ht="14.25" customHeight="1">
      <c r="D519" s="3"/>
      <c r="E519" s="3"/>
    </row>
    <row r="520" ht="14.25" customHeight="1">
      <c r="D520" s="3"/>
      <c r="E520" s="3"/>
    </row>
    <row r="521" ht="14.25" customHeight="1">
      <c r="D521" s="3"/>
      <c r="E521" s="3"/>
    </row>
    <row r="522" ht="14.25" customHeight="1">
      <c r="D522" s="3"/>
      <c r="E522" s="3"/>
    </row>
    <row r="523" ht="14.25" customHeight="1">
      <c r="D523" s="3"/>
      <c r="E523" s="3"/>
    </row>
    <row r="524" ht="14.25" customHeight="1">
      <c r="D524" s="3"/>
      <c r="E524" s="3"/>
    </row>
    <row r="525" ht="14.25" customHeight="1">
      <c r="D525" s="3"/>
      <c r="E525" s="3"/>
    </row>
    <row r="526" ht="14.25" customHeight="1">
      <c r="D526" s="3"/>
      <c r="E526" s="3"/>
    </row>
    <row r="527" ht="14.25" customHeight="1">
      <c r="D527" s="3"/>
      <c r="E527" s="3"/>
    </row>
    <row r="528" ht="14.25" customHeight="1">
      <c r="D528" s="3"/>
      <c r="E528" s="3"/>
    </row>
    <row r="529" ht="14.25" customHeight="1">
      <c r="D529" s="3"/>
      <c r="E529" s="3"/>
    </row>
    <row r="530" ht="14.25" customHeight="1">
      <c r="D530" s="3"/>
      <c r="E530" s="3"/>
    </row>
    <row r="531" ht="14.25" customHeight="1">
      <c r="D531" s="3"/>
      <c r="E531" s="3"/>
    </row>
    <row r="532" ht="14.25" customHeight="1">
      <c r="D532" s="3"/>
      <c r="E532" s="3"/>
    </row>
    <row r="533" ht="14.25" customHeight="1">
      <c r="D533" s="3"/>
      <c r="E533" s="3"/>
    </row>
    <row r="534" ht="14.25" customHeight="1">
      <c r="D534" s="3"/>
      <c r="E534" s="3"/>
    </row>
    <row r="535" ht="14.25" customHeight="1">
      <c r="D535" s="3"/>
      <c r="E535" s="3"/>
    </row>
    <row r="536" ht="14.25" customHeight="1">
      <c r="D536" s="3"/>
      <c r="E536" s="3"/>
    </row>
    <row r="537" ht="14.25" customHeight="1">
      <c r="D537" s="3"/>
      <c r="E537" s="3"/>
    </row>
    <row r="538" ht="14.25" customHeight="1">
      <c r="D538" s="3"/>
      <c r="E538" s="3"/>
    </row>
    <row r="539" ht="14.25" customHeight="1">
      <c r="D539" s="3"/>
      <c r="E539" s="3"/>
    </row>
    <row r="540" ht="14.25" customHeight="1">
      <c r="D540" s="3"/>
      <c r="E540" s="3"/>
    </row>
    <row r="541" ht="14.25" customHeight="1">
      <c r="D541" s="3"/>
      <c r="E541" s="3"/>
    </row>
    <row r="542" ht="14.25" customHeight="1">
      <c r="D542" s="3"/>
      <c r="E542" s="3"/>
    </row>
    <row r="543" ht="14.25" customHeight="1">
      <c r="D543" s="3"/>
      <c r="E543" s="3"/>
    </row>
    <row r="544" ht="14.25" customHeight="1">
      <c r="D544" s="3"/>
      <c r="E544" s="3"/>
    </row>
    <row r="545" ht="14.25" customHeight="1">
      <c r="D545" s="3"/>
      <c r="E545" s="3"/>
    </row>
    <row r="546" ht="14.25" customHeight="1">
      <c r="D546" s="3"/>
      <c r="E546" s="3"/>
    </row>
    <row r="547" ht="14.25" customHeight="1">
      <c r="D547" s="3"/>
      <c r="E547" s="3"/>
    </row>
    <row r="548" ht="14.25" customHeight="1">
      <c r="D548" s="3"/>
      <c r="E548" s="3"/>
    </row>
    <row r="549" ht="14.25" customHeight="1">
      <c r="D549" s="3"/>
      <c r="E549" s="3"/>
    </row>
    <row r="550" ht="14.25" customHeight="1">
      <c r="D550" s="3"/>
      <c r="E550" s="3"/>
    </row>
    <row r="551" ht="14.25" customHeight="1">
      <c r="D551" s="3"/>
      <c r="E551" s="3"/>
    </row>
    <row r="552" ht="14.25" customHeight="1">
      <c r="D552" s="3"/>
      <c r="E552" s="3"/>
    </row>
    <row r="553" ht="14.25" customHeight="1">
      <c r="D553" s="3"/>
      <c r="E553" s="3"/>
    </row>
    <row r="554" ht="14.25" customHeight="1">
      <c r="D554" s="3"/>
      <c r="E554" s="3"/>
    </row>
    <row r="555" ht="14.25" customHeight="1">
      <c r="D555" s="3"/>
      <c r="E555" s="3"/>
    </row>
    <row r="556" ht="14.25" customHeight="1">
      <c r="D556" s="3"/>
      <c r="E556" s="3"/>
    </row>
    <row r="557" ht="14.25" customHeight="1">
      <c r="D557" s="3"/>
      <c r="E557" s="3"/>
    </row>
    <row r="558" ht="14.25" customHeight="1">
      <c r="D558" s="3"/>
      <c r="E558" s="3"/>
    </row>
    <row r="559" ht="14.25" customHeight="1">
      <c r="D559" s="3"/>
      <c r="E559" s="3"/>
    </row>
    <row r="560" ht="14.25" customHeight="1">
      <c r="D560" s="3"/>
      <c r="E560" s="3"/>
    </row>
    <row r="561" ht="14.25" customHeight="1">
      <c r="D561" s="3"/>
      <c r="E561" s="3"/>
    </row>
    <row r="562" ht="14.25" customHeight="1">
      <c r="D562" s="3"/>
      <c r="E562" s="3"/>
    </row>
    <row r="563" ht="14.25" customHeight="1">
      <c r="D563" s="3"/>
      <c r="E563" s="3"/>
    </row>
    <row r="564" ht="14.25" customHeight="1">
      <c r="D564" s="3"/>
      <c r="E564" s="3"/>
    </row>
    <row r="565" ht="14.25" customHeight="1">
      <c r="D565" s="3"/>
      <c r="E565" s="3"/>
    </row>
    <row r="566" ht="14.25" customHeight="1">
      <c r="D566" s="3"/>
      <c r="E566" s="3"/>
    </row>
    <row r="567" ht="14.25" customHeight="1">
      <c r="D567" s="3"/>
      <c r="E567" s="3"/>
    </row>
    <row r="568" ht="14.25" customHeight="1">
      <c r="D568" s="3"/>
      <c r="E568" s="3"/>
    </row>
    <row r="569" ht="14.25" customHeight="1">
      <c r="D569" s="3"/>
      <c r="E569" s="3"/>
    </row>
    <row r="570" ht="14.25" customHeight="1">
      <c r="D570" s="3"/>
      <c r="E570" s="3"/>
    </row>
    <row r="571" ht="14.25" customHeight="1">
      <c r="D571" s="3"/>
      <c r="E571" s="3"/>
    </row>
    <row r="572" ht="14.25" customHeight="1">
      <c r="D572" s="3"/>
      <c r="E572" s="3"/>
    </row>
    <row r="573" ht="14.25" customHeight="1">
      <c r="D573" s="3"/>
      <c r="E573" s="3"/>
    </row>
    <row r="574" ht="14.25" customHeight="1">
      <c r="D574" s="3"/>
      <c r="E574" s="3"/>
    </row>
    <row r="575" ht="14.25" customHeight="1">
      <c r="D575" s="3"/>
      <c r="E575" s="3"/>
    </row>
    <row r="576" ht="14.25" customHeight="1">
      <c r="D576" s="3"/>
      <c r="E576" s="3"/>
    </row>
    <row r="577" ht="14.25" customHeight="1">
      <c r="D577" s="3"/>
      <c r="E577" s="3"/>
    </row>
    <row r="578" ht="14.25" customHeight="1">
      <c r="D578" s="3"/>
      <c r="E578" s="3"/>
    </row>
    <row r="579" ht="14.25" customHeight="1">
      <c r="D579" s="3"/>
      <c r="E579" s="3"/>
    </row>
    <row r="580" ht="14.25" customHeight="1">
      <c r="D580" s="3"/>
      <c r="E580" s="3"/>
    </row>
    <row r="581" ht="14.25" customHeight="1">
      <c r="D581" s="3"/>
      <c r="E581" s="3"/>
    </row>
    <row r="582" ht="14.25" customHeight="1">
      <c r="D582" s="3"/>
      <c r="E582" s="3"/>
    </row>
    <row r="583" ht="14.25" customHeight="1">
      <c r="D583" s="3"/>
      <c r="E583" s="3"/>
    </row>
    <row r="584" ht="14.25" customHeight="1">
      <c r="D584" s="3"/>
      <c r="E584" s="3"/>
    </row>
    <row r="585" ht="14.25" customHeight="1">
      <c r="D585" s="3"/>
      <c r="E585" s="3"/>
    </row>
    <row r="586" ht="14.25" customHeight="1">
      <c r="D586" s="3"/>
      <c r="E586" s="3"/>
    </row>
    <row r="587" ht="14.25" customHeight="1">
      <c r="D587" s="3"/>
      <c r="E587" s="3"/>
    </row>
    <row r="588" ht="14.25" customHeight="1">
      <c r="D588" s="3"/>
      <c r="E588" s="3"/>
    </row>
    <row r="589" ht="14.25" customHeight="1">
      <c r="D589" s="3"/>
      <c r="E589" s="3"/>
    </row>
    <row r="590" ht="14.25" customHeight="1">
      <c r="D590" s="3"/>
      <c r="E590" s="3"/>
    </row>
    <row r="591" ht="14.25" customHeight="1">
      <c r="D591" s="3"/>
      <c r="E591" s="3"/>
    </row>
    <row r="592" ht="14.25" customHeight="1">
      <c r="D592" s="3"/>
      <c r="E592" s="3"/>
    </row>
    <row r="593" ht="14.25" customHeight="1">
      <c r="D593" s="3"/>
      <c r="E593" s="3"/>
    </row>
    <row r="594" ht="14.25" customHeight="1">
      <c r="D594" s="3"/>
      <c r="E594" s="3"/>
    </row>
    <row r="595" ht="14.25" customHeight="1">
      <c r="D595" s="3"/>
      <c r="E595" s="3"/>
    </row>
    <row r="596" ht="14.25" customHeight="1">
      <c r="D596" s="3"/>
      <c r="E596" s="3"/>
    </row>
    <row r="597" ht="14.25" customHeight="1">
      <c r="D597" s="3"/>
      <c r="E597" s="3"/>
    </row>
    <row r="598" ht="14.25" customHeight="1">
      <c r="D598" s="3"/>
      <c r="E598" s="3"/>
    </row>
    <row r="599" ht="14.25" customHeight="1">
      <c r="D599" s="3"/>
      <c r="E599" s="3"/>
    </row>
    <row r="600" ht="14.25" customHeight="1">
      <c r="D600" s="3"/>
      <c r="E600" s="3"/>
    </row>
    <row r="601" ht="14.25" customHeight="1">
      <c r="D601" s="3"/>
      <c r="E601" s="3"/>
    </row>
    <row r="602" ht="14.25" customHeight="1">
      <c r="D602" s="3"/>
      <c r="E602" s="3"/>
    </row>
    <row r="603" ht="14.25" customHeight="1">
      <c r="D603" s="3"/>
      <c r="E603" s="3"/>
    </row>
    <row r="604" ht="14.25" customHeight="1">
      <c r="D604" s="3"/>
      <c r="E604" s="3"/>
    </row>
    <row r="605" ht="14.25" customHeight="1">
      <c r="D605" s="3"/>
      <c r="E605" s="3"/>
    </row>
    <row r="606" ht="14.25" customHeight="1">
      <c r="D606" s="3"/>
      <c r="E606" s="3"/>
    </row>
    <row r="607" ht="14.25" customHeight="1">
      <c r="D607" s="3"/>
      <c r="E607" s="3"/>
    </row>
    <row r="608" ht="14.25" customHeight="1">
      <c r="D608" s="3"/>
      <c r="E608" s="3"/>
    </row>
    <row r="609" ht="14.25" customHeight="1">
      <c r="D609" s="3"/>
      <c r="E609" s="3"/>
    </row>
    <row r="610" ht="14.25" customHeight="1">
      <c r="D610" s="3"/>
      <c r="E610" s="3"/>
    </row>
    <row r="611" ht="14.25" customHeight="1">
      <c r="D611" s="3"/>
      <c r="E611" s="3"/>
    </row>
    <row r="612" ht="14.25" customHeight="1">
      <c r="D612" s="3"/>
      <c r="E612" s="3"/>
    </row>
    <row r="613" ht="14.25" customHeight="1">
      <c r="D613" s="3"/>
      <c r="E613" s="3"/>
    </row>
    <row r="614" ht="14.25" customHeight="1">
      <c r="D614" s="3"/>
      <c r="E614" s="3"/>
    </row>
    <row r="615" ht="14.25" customHeight="1">
      <c r="D615" s="3"/>
      <c r="E615" s="3"/>
    </row>
    <row r="616" ht="14.25" customHeight="1">
      <c r="D616" s="3"/>
      <c r="E616" s="3"/>
    </row>
    <row r="617" ht="14.25" customHeight="1">
      <c r="D617" s="3"/>
      <c r="E617" s="3"/>
    </row>
    <row r="618" ht="14.25" customHeight="1">
      <c r="D618" s="3"/>
      <c r="E618" s="3"/>
    </row>
    <row r="619" ht="14.25" customHeight="1">
      <c r="D619" s="3"/>
      <c r="E619" s="3"/>
    </row>
    <row r="620" ht="14.25" customHeight="1">
      <c r="D620" s="3"/>
      <c r="E620" s="3"/>
    </row>
    <row r="621" ht="14.25" customHeight="1">
      <c r="D621" s="3"/>
      <c r="E621" s="3"/>
    </row>
    <row r="622" ht="14.25" customHeight="1">
      <c r="D622" s="3"/>
      <c r="E622" s="3"/>
    </row>
    <row r="623" ht="14.25" customHeight="1">
      <c r="D623" s="3"/>
      <c r="E623" s="3"/>
    </row>
    <row r="624" ht="14.25" customHeight="1">
      <c r="D624" s="3"/>
      <c r="E624" s="3"/>
    </row>
    <row r="625" ht="14.25" customHeight="1">
      <c r="D625" s="3"/>
      <c r="E625" s="3"/>
    </row>
    <row r="626" ht="14.25" customHeight="1">
      <c r="D626" s="3"/>
      <c r="E626" s="3"/>
    </row>
    <row r="627" ht="14.25" customHeight="1">
      <c r="D627" s="3"/>
      <c r="E627" s="3"/>
    </row>
    <row r="628" ht="14.25" customHeight="1">
      <c r="D628" s="3"/>
      <c r="E628" s="3"/>
    </row>
    <row r="629" ht="14.25" customHeight="1">
      <c r="D629" s="3"/>
      <c r="E629" s="3"/>
    </row>
    <row r="630" ht="14.25" customHeight="1">
      <c r="D630" s="3"/>
      <c r="E630" s="3"/>
    </row>
    <row r="631" ht="14.25" customHeight="1">
      <c r="D631" s="3"/>
      <c r="E631" s="3"/>
    </row>
    <row r="632" ht="14.25" customHeight="1">
      <c r="D632" s="3"/>
      <c r="E632" s="3"/>
    </row>
    <row r="633" ht="14.25" customHeight="1">
      <c r="D633" s="3"/>
      <c r="E633" s="3"/>
    </row>
    <row r="634" ht="14.25" customHeight="1">
      <c r="D634" s="3"/>
      <c r="E634" s="3"/>
    </row>
    <row r="635" ht="14.25" customHeight="1">
      <c r="D635" s="3"/>
      <c r="E635" s="3"/>
    </row>
    <row r="636" ht="14.25" customHeight="1">
      <c r="D636" s="3"/>
      <c r="E636" s="3"/>
    </row>
    <row r="637" ht="14.25" customHeight="1">
      <c r="D637" s="3"/>
      <c r="E637" s="3"/>
    </row>
    <row r="638" ht="14.25" customHeight="1">
      <c r="D638" s="3"/>
      <c r="E638" s="3"/>
    </row>
    <row r="639" ht="14.25" customHeight="1">
      <c r="D639" s="3"/>
      <c r="E639" s="3"/>
    </row>
    <row r="640" ht="14.25" customHeight="1">
      <c r="D640" s="3"/>
      <c r="E640" s="3"/>
    </row>
    <row r="641" ht="14.25" customHeight="1">
      <c r="D641" s="3"/>
      <c r="E641" s="3"/>
    </row>
    <row r="642" ht="14.25" customHeight="1">
      <c r="D642" s="3"/>
      <c r="E642" s="3"/>
    </row>
    <row r="643" ht="14.25" customHeight="1">
      <c r="D643" s="3"/>
      <c r="E643" s="3"/>
    </row>
    <row r="644" ht="14.25" customHeight="1">
      <c r="D644" s="3"/>
      <c r="E644" s="3"/>
    </row>
    <row r="645" ht="14.25" customHeight="1">
      <c r="D645" s="3"/>
      <c r="E645" s="3"/>
    </row>
    <row r="646" ht="14.25" customHeight="1">
      <c r="D646" s="3"/>
      <c r="E646" s="3"/>
    </row>
    <row r="647" ht="14.25" customHeight="1">
      <c r="D647" s="3"/>
      <c r="E647" s="3"/>
    </row>
    <row r="648" ht="14.25" customHeight="1">
      <c r="D648" s="3"/>
      <c r="E648" s="3"/>
    </row>
    <row r="649" ht="14.25" customHeight="1">
      <c r="D649" s="3"/>
      <c r="E649" s="3"/>
    </row>
    <row r="650" ht="14.25" customHeight="1">
      <c r="D650" s="3"/>
      <c r="E650" s="3"/>
    </row>
    <row r="651" ht="14.25" customHeight="1">
      <c r="D651" s="3"/>
      <c r="E651" s="3"/>
    </row>
    <row r="652" ht="14.25" customHeight="1">
      <c r="D652" s="3"/>
      <c r="E652" s="3"/>
    </row>
    <row r="653" ht="14.25" customHeight="1">
      <c r="D653" s="3"/>
      <c r="E653" s="3"/>
    </row>
    <row r="654" ht="14.25" customHeight="1">
      <c r="D654" s="3"/>
      <c r="E654" s="3"/>
    </row>
    <row r="655" ht="14.25" customHeight="1">
      <c r="D655" s="3"/>
      <c r="E655" s="3"/>
    </row>
    <row r="656" ht="14.25" customHeight="1">
      <c r="D656" s="3"/>
      <c r="E656" s="3"/>
    </row>
    <row r="657" ht="14.25" customHeight="1">
      <c r="D657" s="3"/>
      <c r="E657" s="3"/>
    </row>
    <row r="658" ht="14.25" customHeight="1">
      <c r="D658" s="3"/>
      <c r="E658" s="3"/>
    </row>
    <row r="659" ht="14.25" customHeight="1">
      <c r="D659" s="3"/>
      <c r="E659" s="3"/>
    </row>
    <row r="660" ht="14.25" customHeight="1">
      <c r="D660" s="3"/>
      <c r="E660" s="3"/>
    </row>
    <row r="661" ht="14.25" customHeight="1">
      <c r="D661" s="3"/>
      <c r="E661" s="3"/>
    </row>
    <row r="662" ht="14.25" customHeight="1">
      <c r="D662" s="3"/>
      <c r="E662" s="3"/>
    </row>
    <row r="663" ht="14.25" customHeight="1">
      <c r="D663" s="3"/>
      <c r="E663" s="3"/>
    </row>
    <row r="664" ht="14.25" customHeight="1">
      <c r="D664" s="3"/>
      <c r="E664" s="3"/>
    </row>
    <row r="665" ht="14.25" customHeight="1">
      <c r="D665" s="3"/>
      <c r="E665" s="3"/>
    </row>
    <row r="666" ht="14.25" customHeight="1">
      <c r="D666" s="3"/>
      <c r="E666" s="3"/>
    </row>
    <row r="667" ht="14.25" customHeight="1">
      <c r="D667" s="3"/>
      <c r="E667" s="3"/>
    </row>
    <row r="668" ht="14.25" customHeight="1">
      <c r="D668" s="3"/>
      <c r="E668" s="3"/>
    </row>
    <row r="669" ht="14.25" customHeight="1">
      <c r="D669" s="3"/>
      <c r="E669" s="3"/>
    </row>
    <row r="670" ht="14.25" customHeight="1">
      <c r="D670" s="3"/>
      <c r="E670" s="3"/>
    </row>
    <row r="671" ht="14.25" customHeight="1">
      <c r="D671" s="3"/>
      <c r="E671" s="3"/>
    </row>
    <row r="672" ht="14.25" customHeight="1">
      <c r="D672" s="3"/>
      <c r="E672" s="3"/>
    </row>
    <row r="673" ht="14.25" customHeight="1">
      <c r="D673" s="3"/>
      <c r="E673" s="3"/>
    </row>
    <row r="674" ht="14.25" customHeight="1">
      <c r="D674" s="3"/>
      <c r="E674" s="3"/>
    </row>
    <row r="675" ht="14.25" customHeight="1">
      <c r="D675" s="3"/>
      <c r="E675" s="3"/>
    </row>
    <row r="676" ht="14.25" customHeight="1">
      <c r="D676" s="3"/>
      <c r="E676" s="3"/>
    </row>
    <row r="677" ht="14.25" customHeight="1">
      <c r="D677" s="3"/>
      <c r="E677" s="3"/>
    </row>
    <row r="678" ht="14.25" customHeight="1">
      <c r="D678" s="3"/>
      <c r="E678" s="3"/>
    </row>
    <row r="679" ht="14.25" customHeight="1">
      <c r="D679" s="3"/>
      <c r="E679" s="3"/>
    </row>
    <row r="680" ht="14.25" customHeight="1">
      <c r="D680" s="3"/>
      <c r="E680" s="3"/>
    </row>
    <row r="681" ht="14.25" customHeight="1">
      <c r="D681" s="3"/>
      <c r="E681" s="3"/>
    </row>
    <row r="682" ht="14.25" customHeight="1">
      <c r="D682" s="3"/>
      <c r="E682" s="3"/>
    </row>
    <row r="683" ht="14.25" customHeight="1">
      <c r="D683" s="3"/>
      <c r="E683" s="3"/>
    </row>
    <row r="684" ht="14.25" customHeight="1">
      <c r="D684" s="3"/>
      <c r="E684" s="3"/>
    </row>
    <row r="685" ht="14.25" customHeight="1">
      <c r="D685" s="3"/>
      <c r="E685" s="3"/>
    </row>
    <row r="686" ht="14.25" customHeight="1">
      <c r="D686" s="3"/>
      <c r="E686" s="3"/>
    </row>
    <row r="687" ht="14.25" customHeight="1">
      <c r="D687" s="3"/>
      <c r="E687" s="3"/>
    </row>
    <row r="688" ht="14.25" customHeight="1">
      <c r="D688" s="3"/>
      <c r="E688" s="3"/>
    </row>
    <row r="689" ht="14.25" customHeight="1">
      <c r="D689" s="3"/>
      <c r="E689" s="3"/>
    </row>
    <row r="690" ht="14.25" customHeight="1">
      <c r="D690" s="3"/>
      <c r="E690" s="3"/>
    </row>
    <row r="691" ht="14.25" customHeight="1">
      <c r="D691" s="3"/>
      <c r="E691" s="3"/>
    </row>
    <row r="692" ht="14.25" customHeight="1">
      <c r="D692" s="3"/>
      <c r="E692" s="3"/>
    </row>
    <row r="693" ht="14.25" customHeight="1">
      <c r="D693" s="3"/>
      <c r="E693" s="3"/>
    </row>
    <row r="694" ht="14.25" customHeight="1">
      <c r="D694" s="3"/>
      <c r="E694" s="3"/>
    </row>
    <row r="695" ht="14.25" customHeight="1">
      <c r="D695" s="3"/>
      <c r="E695" s="3"/>
    </row>
    <row r="696" ht="14.25" customHeight="1">
      <c r="D696" s="3"/>
      <c r="E696" s="3"/>
    </row>
    <row r="697" ht="14.25" customHeight="1">
      <c r="D697" s="3"/>
      <c r="E697" s="3"/>
    </row>
    <row r="698" ht="14.25" customHeight="1">
      <c r="D698" s="3"/>
      <c r="E698" s="3"/>
    </row>
    <row r="699" ht="14.25" customHeight="1">
      <c r="D699" s="3"/>
      <c r="E699" s="3"/>
    </row>
    <row r="700" ht="14.25" customHeight="1">
      <c r="D700" s="3"/>
      <c r="E700" s="3"/>
    </row>
    <row r="701" ht="14.25" customHeight="1">
      <c r="D701" s="3"/>
      <c r="E701" s="3"/>
    </row>
    <row r="702" ht="14.25" customHeight="1">
      <c r="D702" s="3"/>
      <c r="E702" s="3"/>
    </row>
    <row r="703" ht="14.25" customHeight="1">
      <c r="D703" s="3"/>
      <c r="E703" s="3"/>
    </row>
    <row r="704" ht="14.25" customHeight="1">
      <c r="D704" s="3"/>
      <c r="E704" s="3"/>
    </row>
    <row r="705" ht="14.25" customHeight="1">
      <c r="D705" s="3"/>
      <c r="E705" s="3"/>
    </row>
    <row r="706" ht="14.25" customHeight="1">
      <c r="D706" s="3"/>
      <c r="E706" s="3"/>
    </row>
    <row r="707" ht="14.25" customHeight="1">
      <c r="D707" s="3"/>
      <c r="E707" s="3"/>
    </row>
    <row r="708" ht="14.25" customHeight="1">
      <c r="D708" s="3"/>
      <c r="E708" s="3"/>
    </row>
    <row r="709" ht="14.25" customHeight="1">
      <c r="D709" s="3"/>
      <c r="E709" s="3"/>
    </row>
    <row r="710" ht="14.25" customHeight="1">
      <c r="D710" s="3"/>
      <c r="E710" s="3"/>
    </row>
    <row r="711" ht="14.25" customHeight="1">
      <c r="D711" s="3"/>
      <c r="E711" s="3"/>
    </row>
    <row r="712" ht="14.25" customHeight="1">
      <c r="D712" s="3"/>
      <c r="E712" s="3"/>
    </row>
    <row r="713" ht="14.25" customHeight="1">
      <c r="D713" s="3"/>
      <c r="E713" s="3"/>
    </row>
    <row r="714" ht="14.25" customHeight="1">
      <c r="D714" s="3"/>
      <c r="E714" s="3"/>
    </row>
    <row r="715" ht="14.25" customHeight="1">
      <c r="D715" s="3"/>
      <c r="E715" s="3"/>
    </row>
    <row r="716" ht="14.25" customHeight="1">
      <c r="D716" s="3"/>
      <c r="E716" s="3"/>
    </row>
    <row r="717" ht="14.25" customHeight="1">
      <c r="D717" s="3"/>
      <c r="E717" s="3"/>
    </row>
    <row r="718" ht="14.25" customHeight="1">
      <c r="D718" s="3"/>
      <c r="E718" s="3"/>
    </row>
    <row r="719" ht="14.25" customHeight="1">
      <c r="D719" s="3"/>
      <c r="E719" s="3"/>
    </row>
    <row r="720" ht="14.25" customHeight="1">
      <c r="D720" s="3"/>
      <c r="E720" s="3"/>
    </row>
    <row r="721" ht="14.25" customHeight="1">
      <c r="D721" s="3"/>
      <c r="E721" s="3"/>
    </row>
    <row r="722" ht="14.25" customHeight="1">
      <c r="D722" s="3"/>
      <c r="E722" s="3"/>
    </row>
    <row r="723" ht="14.25" customHeight="1">
      <c r="D723" s="3"/>
      <c r="E723" s="3"/>
    </row>
    <row r="724" ht="14.25" customHeight="1">
      <c r="D724" s="3"/>
      <c r="E724" s="3"/>
    </row>
    <row r="725" ht="14.25" customHeight="1">
      <c r="D725" s="3"/>
      <c r="E725" s="3"/>
    </row>
    <row r="726" ht="14.25" customHeight="1">
      <c r="D726" s="3"/>
      <c r="E726" s="3"/>
    </row>
    <row r="727" ht="14.25" customHeight="1">
      <c r="D727" s="3"/>
      <c r="E727" s="3"/>
    </row>
    <row r="728" ht="14.25" customHeight="1">
      <c r="D728" s="3"/>
      <c r="E728" s="3"/>
    </row>
    <row r="729" ht="14.25" customHeight="1">
      <c r="D729" s="3"/>
      <c r="E729" s="3"/>
    </row>
    <row r="730" ht="14.25" customHeight="1">
      <c r="D730" s="3"/>
      <c r="E730" s="3"/>
    </row>
    <row r="731" ht="14.25" customHeight="1">
      <c r="D731" s="3"/>
      <c r="E731" s="3"/>
    </row>
    <row r="732" ht="14.25" customHeight="1">
      <c r="D732" s="3"/>
      <c r="E732" s="3"/>
    </row>
    <row r="733" ht="14.25" customHeight="1">
      <c r="D733" s="3"/>
      <c r="E733" s="3"/>
    </row>
    <row r="734" ht="14.25" customHeight="1">
      <c r="D734" s="3"/>
      <c r="E734" s="3"/>
    </row>
    <row r="735" ht="14.25" customHeight="1">
      <c r="D735" s="3"/>
      <c r="E735" s="3"/>
    </row>
    <row r="736" ht="14.25" customHeight="1">
      <c r="D736" s="3"/>
      <c r="E736" s="3"/>
    </row>
    <row r="737" ht="14.25" customHeight="1">
      <c r="D737" s="3"/>
      <c r="E737" s="3"/>
    </row>
    <row r="738" ht="14.25" customHeight="1">
      <c r="D738" s="3"/>
      <c r="E738" s="3"/>
    </row>
    <row r="739" ht="14.25" customHeight="1">
      <c r="D739" s="3"/>
      <c r="E739" s="3"/>
    </row>
    <row r="740" ht="14.25" customHeight="1">
      <c r="D740" s="3"/>
      <c r="E740" s="3"/>
    </row>
    <row r="741" ht="14.25" customHeight="1">
      <c r="D741" s="3"/>
      <c r="E741" s="3"/>
    </row>
    <row r="742" ht="14.25" customHeight="1">
      <c r="D742" s="3"/>
      <c r="E742" s="3"/>
    </row>
    <row r="743" ht="14.25" customHeight="1">
      <c r="D743" s="3"/>
      <c r="E743" s="3"/>
    </row>
    <row r="744" ht="14.25" customHeight="1">
      <c r="D744" s="3"/>
      <c r="E744" s="3"/>
    </row>
    <row r="745" ht="14.25" customHeight="1">
      <c r="D745" s="3"/>
      <c r="E745" s="3"/>
    </row>
    <row r="746" ht="14.25" customHeight="1">
      <c r="D746" s="3"/>
      <c r="E746" s="3"/>
    </row>
    <row r="747" ht="14.25" customHeight="1">
      <c r="D747" s="3"/>
      <c r="E747" s="3"/>
    </row>
    <row r="748" ht="14.25" customHeight="1">
      <c r="D748" s="3"/>
      <c r="E748" s="3"/>
    </row>
    <row r="749" ht="14.25" customHeight="1">
      <c r="D749" s="3"/>
      <c r="E749" s="3"/>
    </row>
    <row r="750" ht="14.25" customHeight="1">
      <c r="D750" s="3"/>
      <c r="E750" s="3"/>
    </row>
    <row r="751" ht="14.25" customHeight="1">
      <c r="D751" s="3"/>
      <c r="E751" s="3"/>
    </row>
    <row r="752" ht="14.25" customHeight="1">
      <c r="D752" s="3"/>
      <c r="E752" s="3"/>
    </row>
    <row r="753" ht="14.25" customHeight="1">
      <c r="D753" s="3"/>
      <c r="E753" s="3"/>
    </row>
    <row r="754" ht="14.25" customHeight="1">
      <c r="D754" s="3"/>
      <c r="E754" s="3"/>
    </row>
    <row r="755" ht="14.25" customHeight="1">
      <c r="D755" s="3"/>
      <c r="E755" s="3"/>
    </row>
    <row r="756" ht="14.25" customHeight="1">
      <c r="D756" s="3"/>
      <c r="E756" s="3"/>
    </row>
    <row r="757" ht="14.25" customHeight="1">
      <c r="D757" s="3"/>
      <c r="E757" s="3"/>
    </row>
    <row r="758" ht="14.25" customHeight="1">
      <c r="D758" s="3"/>
      <c r="E758" s="3"/>
    </row>
    <row r="759" ht="14.25" customHeight="1">
      <c r="D759" s="3"/>
      <c r="E759" s="3"/>
    </row>
    <row r="760" ht="14.25" customHeight="1">
      <c r="D760" s="3"/>
      <c r="E760" s="3"/>
    </row>
    <row r="761" ht="14.25" customHeight="1">
      <c r="D761" s="3"/>
      <c r="E761" s="3"/>
    </row>
    <row r="762" ht="14.25" customHeight="1">
      <c r="D762" s="3"/>
      <c r="E762" s="3"/>
    </row>
    <row r="763" ht="14.25" customHeight="1">
      <c r="D763" s="3"/>
      <c r="E763" s="3"/>
    </row>
    <row r="764" ht="14.25" customHeight="1">
      <c r="D764" s="3"/>
      <c r="E764" s="3"/>
    </row>
    <row r="765" ht="14.25" customHeight="1">
      <c r="D765" s="3"/>
      <c r="E765" s="3"/>
    </row>
    <row r="766" ht="14.25" customHeight="1">
      <c r="D766" s="3"/>
      <c r="E766" s="3"/>
    </row>
    <row r="767" ht="14.25" customHeight="1">
      <c r="D767" s="3"/>
      <c r="E767" s="3"/>
    </row>
    <row r="768" ht="14.25" customHeight="1">
      <c r="D768" s="3"/>
      <c r="E768" s="3"/>
    </row>
    <row r="769" ht="14.25" customHeight="1">
      <c r="D769" s="3"/>
      <c r="E769" s="3"/>
    </row>
    <row r="770" ht="14.25" customHeight="1">
      <c r="D770" s="3"/>
      <c r="E770" s="3"/>
    </row>
    <row r="771" ht="14.25" customHeight="1">
      <c r="D771" s="3"/>
      <c r="E771" s="3"/>
    </row>
    <row r="772" ht="14.25" customHeight="1">
      <c r="D772" s="3"/>
      <c r="E772" s="3"/>
    </row>
    <row r="773" ht="14.25" customHeight="1">
      <c r="D773" s="3"/>
      <c r="E773" s="3"/>
    </row>
    <row r="774" ht="14.25" customHeight="1">
      <c r="D774" s="3"/>
      <c r="E774" s="3"/>
    </row>
    <row r="775" ht="14.25" customHeight="1">
      <c r="D775" s="3"/>
      <c r="E775" s="3"/>
    </row>
    <row r="776" ht="14.25" customHeight="1">
      <c r="D776" s="3"/>
      <c r="E776" s="3"/>
    </row>
    <row r="777" ht="14.25" customHeight="1">
      <c r="D777" s="3"/>
      <c r="E777" s="3"/>
    </row>
    <row r="778" ht="14.25" customHeight="1">
      <c r="D778" s="3"/>
      <c r="E778" s="3"/>
    </row>
    <row r="779" ht="14.25" customHeight="1">
      <c r="D779" s="3"/>
      <c r="E779" s="3"/>
    </row>
    <row r="780" ht="14.25" customHeight="1">
      <c r="D780" s="3"/>
      <c r="E780" s="3"/>
    </row>
    <row r="781" ht="14.25" customHeight="1">
      <c r="D781" s="3"/>
      <c r="E781" s="3"/>
    </row>
    <row r="782" ht="14.25" customHeight="1">
      <c r="D782" s="3"/>
      <c r="E782" s="3"/>
    </row>
    <row r="783" ht="14.25" customHeight="1">
      <c r="D783" s="3"/>
      <c r="E783" s="3"/>
    </row>
    <row r="784" ht="14.25" customHeight="1">
      <c r="D784" s="3"/>
      <c r="E784" s="3"/>
    </row>
    <row r="785" ht="14.25" customHeight="1">
      <c r="D785" s="3"/>
      <c r="E785" s="3"/>
    </row>
    <row r="786" ht="14.25" customHeight="1">
      <c r="D786" s="3"/>
      <c r="E786" s="3"/>
    </row>
    <row r="787" ht="14.25" customHeight="1">
      <c r="D787" s="3"/>
      <c r="E787" s="3"/>
    </row>
    <row r="788" ht="14.25" customHeight="1">
      <c r="D788" s="3"/>
      <c r="E788" s="3"/>
    </row>
    <row r="789" ht="14.25" customHeight="1">
      <c r="D789" s="3"/>
      <c r="E789" s="3"/>
    </row>
    <row r="790" ht="14.25" customHeight="1">
      <c r="D790" s="3"/>
      <c r="E790" s="3"/>
    </row>
    <row r="791" ht="14.25" customHeight="1">
      <c r="D791" s="3"/>
      <c r="E791" s="3"/>
    </row>
    <row r="792" ht="14.25" customHeight="1">
      <c r="D792" s="3"/>
      <c r="E792" s="3"/>
    </row>
    <row r="793" ht="14.25" customHeight="1">
      <c r="D793" s="3"/>
      <c r="E793" s="3"/>
    </row>
    <row r="794" ht="14.25" customHeight="1">
      <c r="D794" s="3"/>
      <c r="E794" s="3"/>
    </row>
    <row r="795" ht="14.25" customHeight="1">
      <c r="D795" s="3"/>
      <c r="E795" s="3"/>
    </row>
    <row r="796" ht="14.25" customHeight="1">
      <c r="D796" s="3"/>
      <c r="E796" s="3"/>
    </row>
    <row r="797" ht="14.25" customHeight="1">
      <c r="D797" s="3"/>
      <c r="E797" s="3"/>
    </row>
    <row r="798" ht="14.25" customHeight="1">
      <c r="D798" s="3"/>
      <c r="E798" s="3"/>
    </row>
    <row r="799" ht="14.25" customHeight="1">
      <c r="D799" s="3"/>
      <c r="E799" s="3"/>
    </row>
    <row r="800" ht="14.25" customHeight="1">
      <c r="D800" s="3"/>
      <c r="E800" s="3"/>
    </row>
    <row r="801" ht="14.25" customHeight="1">
      <c r="D801" s="3"/>
      <c r="E801" s="3"/>
    </row>
    <row r="802" ht="14.25" customHeight="1">
      <c r="D802" s="3"/>
      <c r="E802" s="3"/>
    </row>
    <row r="803" ht="14.25" customHeight="1">
      <c r="D803" s="3"/>
      <c r="E803" s="3"/>
    </row>
    <row r="804" ht="14.25" customHeight="1">
      <c r="D804" s="3"/>
      <c r="E804" s="3"/>
    </row>
    <row r="805" ht="14.25" customHeight="1">
      <c r="D805" s="3"/>
      <c r="E805" s="3"/>
    </row>
    <row r="806" ht="14.25" customHeight="1">
      <c r="D806" s="3"/>
      <c r="E806" s="3"/>
    </row>
    <row r="807" ht="14.25" customHeight="1">
      <c r="D807" s="3"/>
      <c r="E807" s="3"/>
    </row>
    <row r="808" ht="14.25" customHeight="1">
      <c r="D808" s="3"/>
      <c r="E808" s="3"/>
    </row>
    <row r="809" ht="14.25" customHeight="1">
      <c r="D809" s="3"/>
      <c r="E809" s="3"/>
    </row>
    <row r="810" ht="14.25" customHeight="1">
      <c r="D810" s="3"/>
      <c r="E810" s="3"/>
    </row>
    <row r="811" ht="14.25" customHeight="1">
      <c r="D811" s="3"/>
      <c r="E811" s="3"/>
    </row>
    <row r="812" ht="14.25" customHeight="1">
      <c r="D812" s="3"/>
      <c r="E812" s="3"/>
    </row>
    <row r="813" ht="14.25" customHeight="1">
      <c r="D813" s="3"/>
      <c r="E813" s="3"/>
    </row>
    <row r="814" ht="14.25" customHeight="1">
      <c r="D814" s="3"/>
      <c r="E814" s="3"/>
    </row>
    <row r="815" ht="14.25" customHeight="1">
      <c r="D815" s="3"/>
      <c r="E815" s="3"/>
    </row>
    <row r="816" ht="14.25" customHeight="1">
      <c r="D816" s="3"/>
      <c r="E816" s="3"/>
    </row>
    <row r="817" ht="14.25" customHeight="1">
      <c r="D817" s="3"/>
      <c r="E817" s="3"/>
    </row>
    <row r="818" ht="14.25" customHeight="1">
      <c r="D818" s="3"/>
      <c r="E818" s="3"/>
    </row>
    <row r="819" ht="14.25" customHeight="1">
      <c r="D819" s="3"/>
      <c r="E819" s="3"/>
    </row>
    <row r="820" ht="14.25" customHeight="1">
      <c r="D820" s="3"/>
      <c r="E820" s="3"/>
    </row>
    <row r="821" ht="14.25" customHeight="1">
      <c r="D821" s="3"/>
      <c r="E821" s="3"/>
    </row>
    <row r="822" ht="14.25" customHeight="1">
      <c r="D822" s="3"/>
      <c r="E822" s="3"/>
    </row>
    <row r="823" ht="14.25" customHeight="1">
      <c r="D823" s="3"/>
      <c r="E823" s="3"/>
    </row>
    <row r="824" ht="14.25" customHeight="1">
      <c r="D824" s="3"/>
      <c r="E824" s="3"/>
    </row>
    <row r="825" ht="14.25" customHeight="1">
      <c r="D825" s="3"/>
      <c r="E825" s="3"/>
    </row>
    <row r="826" ht="14.25" customHeight="1">
      <c r="D826" s="3"/>
      <c r="E826" s="3"/>
    </row>
    <row r="827" ht="14.25" customHeight="1">
      <c r="D827" s="3"/>
      <c r="E827" s="3"/>
    </row>
    <row r="828" ht="14.25" customHeight="1">
      <c r="D828" s="3"/>
      <c r="E828" s="3"/>
    </row>
    <row r="829" ht="14.25" customHeight="1">
      <c r="D829" s="3"/>
      <c r="E829" s="3"/>
    </row>
    <row r="830" ht="14.25" customHeight="1">
      <c r="D830" s="3"/>
      <c r="E830" s="3"/>
    </row>
    <row r="831" ht="14.25" customHeight="1">
      <c r="D831" s="3"/>
      <c r="E831" s="3"/>
    </row>
    <row r="832" ht="14.25" customHeight="1">
      <c r="D832" s="3"/>
      <c r="E832" s="3"/>
    </row>
    <row r="833" ht="14.25" customHeight="1">
      <c r="D833" s="3"/>
      <c r="E833" s="3"/>
    </row>
    <row r="834" ht="14.25" customHeight="1">
      <c r="D834" s="3"/>
      <c r="E834" s="3"/>
    </row>
    <row r="835" ht="14.25" customHeight="1">
      <c r="D835" s="3"/>
      <c r="E835" s="3"/>
    </row>
    <row r="836" ht="14.25" customHeight="1">
      <c r="D836" s="3"/>
      <c r="E836" s="3"/>
    </row>
    <row r="837" ht="14.25" customHeight="1">
      <c r="D837" s="3"/>
      <c r="E837" s="3"/>
    </row>
    <row r="838" ht="14.25" customHeight="1">
      <c r="D838" s="3"/>
      <c r="E838" s="3"/>
    </row>
    <row r="839" ht="14.25" customHeight="1">
      <c r="D839" s="3"/>
      <c r="E839" s="3"/>
    </row>
    <row r="840" ht="14.25" customHeight="1">
      <c r="D840" s="3"/>
      <c r="E840" s="3"/>
    </row>
    <row r="841" ht="14.25" customHeight="1">
      <c r="D841" s="3"/>
      <c r="E841" s="3"/>
    </row>
    <row r="842" ht="14.25" customHeight="1">
      <c r="D842" s="3"/>
      <c r="E842" s="3"/>
    </row>
    <row r="843" ht="14.25" customHeight="1">
      <c r="D843" s="3"/>
      <c r="E843" s="3"/>
    </row>
    <row r="844" ht="14.25" customHeight="1">
      <c r="D844" s="3"/>
      <c r="E844" s="3"/>
    </row>
    <row r="845" ht="14.25" customHeight="1">
      <c r="D845" s="3"/>
      <c r="E845" s="3"/>
    </row>
    <row r="846" ht="14.25" customHeight="1">
      <c r="D846" s="3"/>
      <c r="E846" s="3"/>
    </row>
    <row r="847" ht="14.25" customHeight="1">
      <c r="D847" s="3"/>
      <c r="E847" s="3"/>
    </row>
    <row r="848" ht="14.25" customHeight="1">
      <c r="D848" s="3"/>
      <c r="E848" s="3"/>
    </row>
    <row r="849" ht="14.25" customHeight="1">
      <c r="D849" s="3"/>
      <c r="E849" s="3"/>
    </row>
    <row r="850" ht="14.25" customHeight="1">
      <c r="D850" s="3"/>
      <c r="E850" s="3"/>
    </row>
    <row r="851" ht="14.25" customHeight="1">
      <c r="D851" s="3"/>
      <c r="E851" s="3"/>
    </row>
    <row r="852" ht="14.25" customHeight="1">
      <c r="D852" s="3"/>
      <c r="E852" s="3"/>
    </row>
    <row r="853" ht="14.25" customHeight="1">
      <c r="D853" s="3"/>
      <c r="E853" s="3"/>
    </row>
    <row r="854" ht="14.25" customHeight="1">
      <c r="D854" s="3"/>
      <c r="E854" s="3"/>
    </row>
    <row r="855" ht="14.25" customHeight="1">
      <c r="D855" s="3"/>
      <c r="E855" s="3"/>
    </row>
    <row r="856" ht="14.25" customHeight="1">
      <c r="D856" s="3"/>
      <c r="E856" s="3"/>
    </row>
    <row r="857" ht="14.25" customHeight="1">
      <c r="D857" s="3"/>
      <c r="E857" s="3"/>
    </row>
    <row r="858" ht="14.25" customHeight="1">
      <c r="D858" s="3"/>
      <c r="E858" s="3"/>
    </row>
    <row r="859" ht="14.25" customHeight="1">
      <c r="D859" s="3"/>
      <c r="E859" s="3"/>
    </row>
    <row r="860" ht="14.25" customHeight="1">
      <c r="D860" s="3"/>
      <c r="E860" s="3"/>
    </row>
    <row r="861" ht="14.25" customHeight="1">
      <c r="D861" s="3"/>
      <c r="E861" s="3"/>
    </row>
    <row r="862" ht="14.25" customHeight="1">
      <c r="D862" s="3"/>
      <c r="E862" s="3"/>
    </row>
    <row r="863" ht="14.25" customHeight="1">
      <c r="D863" s="3"/>
      <c r="E863" s="3"/>
    </row>
    <row r="864" ht="14.25" customHeight="1">
      <c r="D864" s="3"/>
      <c r="E864" s="3"/>
    </row>
    <row r="865" ht="14.25" customHeight="1">
      <c r="D865" s="3"/>
      <c r="E865" s="3"/>
    </row>
    <row r="866" ht="14.25" customHeight="1">
      <c r="D866" s="3"/>
      <c r="E866" s="3"/>
    </row>
    <row r="867" ht="14.25" customHeight="1">
      <c r="D867" s="3"/>
      <c r="E867" s="3"/>
    </row>
    <row r="868" ht="14.25" customHeight="1">
      <c r="D868" s="3"/>
      <c r="E868" s="3"/>
    </row>
    <row r="869" ht="14.25" customHeight="1">
      <c r="D869" s="3"/>
      <c r="E869" s="3"/>
    </row>
    <row r="870" ht="14.25" customHeight="1">
      <c r="D870" s="3"/>
      <c r="E870" s="3"/>
    </row>
    <row r="871" ht="14.25" customHeight="1">
      <c r="D871" s="3"/>
      <c r="E871" s="3"/>
    </row>
    <row r="872" ht="14.25" customHeight="1">
      <c r="D872" s="3"/>
      <c r="E872" s="3"/>
    </row>
    <row r="873" ht="14.25" customHeight="1">
      <c r="D873" s="3"/>
      <c r="E873" s="3"/>
    </row>
    <row r="874" ht="14.25" customHeight="1">
      <c r="D874" s="3"/>
      <c r="E874" s="3"/>
    </row>
    <row r="875" ht="14.25" customHeight="1">
      <c r="D875" s="3"/>
      <c r="E875" s="3"/>
    </row>
    <row r="876" ht="14.25" customHeight="1">
      <c r="D876" s="3"/>
      <c r="E876" s="3"/>
    </row>
    <row r="877" ht="14.25" customHeight="1">
      <c r="D877" s="3"/>
      <c r="E877" s="3"/>
    </row>
    <row r="878" ht="14.25" customHeight="1">
      <c r="D878" s="3"/>
      <c r="E878" s="3"/>
    </row>
    <row r="879" ht="14.25" customHeight="1">
      <c r="D879" s="3"/>
      <c r="E879" s="3"/>
    </row>
    <row r="880" ht="14.25" customHeight="1">
      <c r="D880" s="3"/>
      <c r="E880" s="3"/>
    </row>
    <row r="881" ht="14.25" customHeight="1">
      <c r="D881" s="3"/>
      <c r="E881" s="3"/>
    </row>
    <row r="882" ht="14.25" customHeight="1">
      <c r="D882" s="3"/>
      <c r="E882" s="3"/>
    </row>
    <row r="883" ht="14.25" customHeight="1">
      <c r="D883" s="3"/>
      <c r="E883" s="3"/>
    </row>
    <row r="884" ht="14.25" customHeight="1">
      <c r="D884" s="3"/>
      <c r="E884" s="3"/>
    </row>
    <row r="885" ht="14.25" customHeight="1">
      <c r="D885" s="3"/>
      <c r="E885" s="3"/>
    </row>
    <row r="886" ht="14.25" customHeight="1">
      <c r="D886" s="3"/>
      <c r="E886" s="3"/>
    </row>
    <row r="887" ht="14.25" customHeight="1">
      <c r="D887" s="3"/>
      <c r="E887" s="3"/>
    </row>
    <row r="888" ht="14.25" customHeight="1">
      <c r="D888" s="3"/>
      <c r="E888" s="3"/>
    </row>
    <row r="889" ht="14.25" customHeight="1">
      <c r="D889" s="3"/>
      <c r="E889" s="3"/>
    </row>
    <row r="890" ht="14.25" customHeight="1">
      <c r="D890" s="3"/>
      <c r="E890" s="3"/>
    </row>
    <row r="891" ht="14.25" customHeight="1">
      <c r="D891" s="3"/>
      <c r="E891" s="3"/>
    </row>
    <row r="892" ht="14.25" customHeight="1">
      <c r="D892" s="3"/>
      <c r="E892" s="3"/>
    </row>
    <row r="893" ht="14.25" customHeight="1">
      <c r="D893" s="3"/>
      <c r="E893" s="3"/>
    </row>
    <row r="894" ht="14.25" customHeight="1">
      <c r="D894" s="3"/>
      <c r="E894" s="3"/>
    </row>
    <row r="895" ht="14.25" customHeight="1">
      <c r="D895" s="3"/>
      <c r="E895" s="3"/>
    </row>
    <row r="896" ht="14.25" customHeight="1">
      <c r="D896" s="3"/>
      <c r="E896" s="3"/>
    </row>
    <row r="897" ht="14.25" customHeight="1">
      <c r="D897" s="3"/>
      <c r="E897" s="3"/>
    </row>
    <row r="898" ht="14.25" customHeight="1">
      <c r="D898" s="3"/>
      <c r="E898" s="3"/>
    </row>
    <row r="899" ht="14.25" customHeight="1">
      <c r="D899" s="3"/>
      <c r="E899" s="3"/>
    </row>
    <row r="900" ht="14.25" customHeight="1">
      <c r="D900" s="3"/>
      <c r="E900" s="3"/>
    </row>
    <row r="901" ht="14.25" customHeight="1">
      <c r="D901" s="3"/>
      <c r="E901" s="3"/>
    </row>
    <row r="902" ht="14.25" customHeight="1">
      <c r="D902" s="3"/>
      <c r="E902" s="3"/>
    </row>
    <row r="903" ht="14.25" customHeight="1">
      <c r="D903" s="3"/>
      <c r="E903" s="3"/>
    </row>
    <row r="904" ht="14.25" customHeight="1">
      <c r="D904" s="3"/>
      <c r="E904" s="3"/>
    </row>
    <row r="905" ht="14.25" customHeight="1">
      <c r="D905" s="3"/>
      <c r="E905" s="3"/>
    </row>
    <row r="906" ht="14.25" customHeight="1">
      <c r="D906" s="3"/>
      <c r="E906" s="3"/>
    </row>
    <row r="907" ht="14.25" customHeight="1">
      <c r="D907" s="3"/>
      <c r="E907" s="3"/>
    </row>
    <row r="908" ht="14.25" customHeight="1">
      <c r="D908" s="3"/>
      <c r="E908" s="3"/>
    </row>
    <row r="909" ht="14.25" customHeight="1">
      <c r="D909" s="3"/>
      <c r="E909" s="3"/>
    </row>
    <row r="910" ht="14.25" customHeight="1">
      <c r="D910" s="3"/>
      <c r="E910" s="3"/>
    </row>
    <row r="911" ht="14.25" customHeight="1">
      <c r="D911" s="3"/>
      <c r="E911" s="3"/>
    </row>
    <row r="912" ht="14.25" customHeight="1">
      <c r="D912" s="3"/>
      <c r="E912" s="3"/>
    </row>
    <row r="913" ht="14.25" customHeight="1">
      <c r="D913" s="3"/>
      <c r="E913" s="3"/>
    </row>
    <row r="914" ht="14.25" customHeight="1">
      <c r="D914" s="3"/>
      <c r="E914" s="3"/>
    </row>
    <row r="915" ht="14.25" customHeight="1">
      <c r="D915" s="3"/>
      <c r="E915" s="3"/>
    </row>
    <row r="916" ht="14.25" customHeight="1">
      <c r="D916" s="3"/>
      <c r="E916" s="3"/>
    </row>
    <row r="917" ht="14.25" customHeight="1">
      <c r="D917" s="3"/>
      <c r="E917" s="3"/>
    </row>
    <row r="918" ht="14.25" customHeight="1">
      <c r="D918" s="3"/>
      <c r="E918" s="3"/>
    </row>
    <row r="919" ht="14.25" customHeight="1">
      <c r="D919" s="3"/>
      <c r="E919" s="3"/>
    </row>
    <row r="920" ht="14.25" customHeight="1">
      <c r="D920" s="3"/>
      <c r="E920" s="3"/>
    </row>
    <row r="921" ht="14.25" customHeight="1">
      <c r="D921" s="3"/>
      <c r="E921" s="3"/>
    </row>
    <row r="922" ht="14.25" customHeight="1">
      <c r="D922" s="3"/>
      <c r="E922" s="3"/>
    </row>
    <row r="923" ht="14.25" customHeight="1">
      <c r="D923" s="3"/>
      <c r="E923" s="3"/>
    </row>
    <row r="924" ht="14.25" customHeight="1">
      <c r="D924" s="3"/>
      <c r="E924" s="3"/>
    </row>
    <row r="925" ht="14.25" customHeight="1">
      <c r="D925" s="3"/>
      <c r="E925" s="3"/>
    </row>
    <row r="926" ht="14.25" customHeight="1">
      <c r="D926" s="3"/>
      <c r="E926" s="3"/>
    </row>
    <row r="927" ht="14.25" customHeight="1">
      <c r="D927" s="3"/>
      <c r="E927" s="3"/>
    </row>
    <row r="928" ht="14.25" customHeight="1">
      <c r="D928" s="3"/>
      <c r="E928" s="3"/>
    </row>
    <row r="929" ht="14.25" customHeight="1">
      <c r="D929" s="3"/>
      <c r="E929" s="3"/>
    </row>
    <row r="930" ht="14.25" customHeight="1">
      <c r="D930" s="3"/>
      <c r="E930" s="3"/>
    </row>
    <row r="931" ht="14.25" customHeight="1">
      <c r="D931" s="3"/>
      <c r="E931" s="3"/>
    </row>
    <row r="932" ht="14.25" customHeight="1">
      <c r="D932" s="3"/>
      <c r="E932" s="3"/>
    </row>
    <row r="933" ht="14.25" customHeight="1">
      <c r="D933" s="3"/>
      <c r="E933" s="3"/>
    </row>
    <row r="934" ht="14.25" customHeight="1">
      <c r="D934" s="3"/>
      <c r="E934" s="3"/>
    </row>
    <row r="935" ht="14.25" customHeight="1">
      <c r="D935" s="3"/>
      <c r="E935" s="3"/>
    </row>
    <row r="936" ht="14.25" customHeight="1">
      <c r="D936" s="3"/>
      <c r="E936" s="3"/>
    </row>
    <row r="937" ht="14.25" customHeight="1">
      <c r="D937" s="3"/>
      <c r="E937" s="3"/>
    </row>
    <row r="938" ht="14.25" customHeight="1">
      <c r="D938" s="3"/>
      <c r="E938" s="3"/>
    </row>
    <row r="939" ht="14.25" customHeight="1">
      <c r="D939" s="3"/>
      <c r="E939" s="3"/>
    </row>
    <row r="940" ht="14.25" customHeight="1">
      <c r="D940" s="3"/>
      <c r="E940" s="3"/>
    </row>
    <row r="941" ht="14.25" customHeight="1">
      <c r="D941" s="3"/>
      <c r="E941" s="3"/>
    </row>
    <row r="942" ht="14.25" customHeight="1">
      <c r="D942" s="3"/>
      <c r="E942" s="3"/>
    </row>
    <row r="943" ht="14.25" customHeight="1">
      <c r="D943" s="3"/>
      <c r="E943" s="3"/>
    </row>
    <row r="944" ht="14.25" customHeight="1">
      <c r="D944" s="3"/>
      <c r="E944" s="3"/>
    </row>
    <row r="945" ht="14.25" customHeight="1">
      <c r="D945" s="3"/>
      <c r="E945" s="3"/>
    </row>
    <row r="946" ht="14.25" customHeight="1">
      <c r="D946" s="3"/>
      <c r="E946" s="3"/>
    </row>
    <row r="947" ht="14.25" customHeight="1">
      <c r="D947" s="3"/>
      <c r="E947" s="3"/>
    </row>
    <row r="948" ht="14.25" customHeight="1">
      <c r="D948" s="3"/>
      <c r="E948" s="3"/>
    </row>
    <row r="949" ht="14.25" customHeight="1">
      <c r="D949" s="3"/>
      <c r="E949" s="3"/>
    </row>
    <row r="950" ht="14.25" customHeight="1">
      <c r="D950" s="3"/>
      <c r="E950" s="3"/>
    </row>
    <row r="951" ht="14.25" customHeight="1">
      <c r="D951" s="3"/>
      <c r="E951" s="3"/>
    </row>
    <row r="952" ht="14.25" customHeight="1">
      <c r="D952" s="3"/>
      <c r="E952" s="3"/>
    </row>
    <row r="953" ht="14.25" customHeight="1">
      <c r="D953" s="3"/>
      <c r="E953" s="3"/>
    </row>
    <row r="954" ht="14.25" customHeight="1">
      <c r="D954" s="3"/>
      <c r="E954" s="3"/>
    </row>
    <row r="955" ht="14.25" customHeight="1">
      <c r="D955" s="3"/>
      <c r="E955" s="3"/>
    </row>
    <row r="956" ht="14.25" customHeight="1">
      <c r="D956" s="3"/>
      <c r="E956" s="3"/>
    </row>
    <row r="957" ht="14.25" customHeight="1">
      <c r="D957" s="3"/>
      <c r="E957" s="3"/>
    </row>
    <row r="958" ht="14.25" customHeight="1">
      <c r="D958" s="3"/>
      <c r="E958" s="3"/>
    </row>
    <row r="959" ht="14.25" customHeight="1">
      <c r="D959" s="3"/>
      <c r="E959" s="3"/>
    </row>
    <row r="960" ht="14.25" customHeight="1">
      <c r="D960" s="3"/>
      <c r="E960" s="3"/>
    </row>
    <row r="961" ht="14.25" customHeight="1">
      <c r="D961" s="3"/>
      <c r="E961" s="3"/>
    </row>
    <row r="962" ht="14.25" customHeight="1">
      <c r="D962" s="3"/>
      <c r="E962" s="3"/>
    </row>
    <row r="963" ht="14.25" customHeight="1">
      <c r="D963" s="3"/>
      <c r="E963" s="3"/>
    </row>
    <row r="964" ht="14.25" customHeight="1">
      <c r="D964" s="3"/>
      <c r="E964" s="3"/>
    </row>
    <row r="965" ht="14.25" customHeight="1">
      <c r="D965" s="3"/>
      <c r="E965" s="3"/>
    </row>
    <row r="966" ht="14.25" customHeight="1">
      <c r="D966" s="3"/>
      <c r="E966" s="3"/>
    </row>
    <row r="967" ht="14.25" customHeight="1">
      <c r="D967" s="3"/>
      <c r="E967" s="3"/>
    </row>
    <row r="968" ht="14.25" customHeight="1">
      <c r="D968" s="3"/>
      <c r="E968" s="3"/>
    </row>
    <row r="969" ht="14.25" customHeight="1">
      <c r="D969" s="3"/>
      <c r="E969" s="3"/>
    </row>
    <row r="970" ht="14.25" customHeight="1">
      <c r="D970" s="3"/>
      <c r="E970" s="3"/>
    </row>
    <row r="971" ht="14.25" customHeight="1">
      <c r="D971" s="3"/>
      <c r="E971" s="3"/>
    </row>
    <row r="972" ht="14.25" customHeight="1">
      <c r="D972" s="3"/>
      <c r="E972" s="3"/>
    </row>
    <row r="973" ht="14.25" customHeight="1">
      <c r="D973" s="3"/>
      <c r="E973" s="3"/>
    </row>
    <row r="974" ht="14.25" customHeight="1">
      <c r="D974" s="3"/>
      <c r="E974" s="3"/>
    </row>
    <row r="975" ht="14.25" customHeight="1">
      <c r="D975" s="3"/>
      <c r="E975" s="3"/>
    </row>
    <row r="976" ht="14.25" customHeight="1">
      <c r="D976" s="3"/>
      <c r="E976" s="3"/>
    </row>
    <row r="977" ht="14.25" customHeight="1">
      <c r="D977" s="3"/>
      <c r="E977" s="3"/>
    </row>
    <row r="978" ht="14.25" customHeight="1">
      <c r="D978" s="3"/>
      <c r="E978" s="3"/>
    </row>
    <row r="979" ht="14.25" customHeight="1">
      <c r="D979" s="3"/>
      <c r="E979" s="3"/>
    </row>
    <row r="980" ht="14.25" customHeight="1">
      <c r="D980" s="3"/>
      <c r="E980" s="3"/>
    </row>
    <row r="981" ht="14.25" customHeight="1">
      <c r="D981" s="3"/>
      <c r="E981" s="3"/>
    </row>
    <row r="982" ht="14.25" customHeight="1">
      <c r="D982" s="3"/>
      <c r="E982" s="3"/>
    </row>
    <row r="983" ht="14.25" customHeight="1">
      <c r="D983" s="3"/>
      <c r="E983" s="3"/>
    </row>
    <row r="984" ht="14.25" customHeight="1">
      <c r="D984" s="3"/>
      <c r="E984" s="3"/>
    </row>
    <row r="985" ht="14.25" customHeight="1">
      <c r="D985" s="3"/>
      <c r="E985" s="3"/>
    </row>
    <row r="986" ht="14.25" customHeight="1">
      <c r="D986" s="3"/>
      <c r="E986" s="3"/>
    </row>
    <row r="987" ht="14.25" customHeight="1">
      <c r="D987" s="3"/>
      <c r="E987" s="3"/>
    </row>
    <row r="988" ht="14.25" customHeight="1">
      <c r="D988" s="3"/>
      <c r="E988" s="3"/>
    </row>
    <row r="989" ht="14.25" customHeight="1">
      <c r="D989" s="3"/>
      <c r="E989" s="3"/>
    </row>
    <row r="990" ht="14.25" customHeight="1">
      <c r="D990" s="3"/>
      <c r="E990" s="3"/>
    </row>
    <row r="991" ht="14.25" customHeight="1">
      <c r="D991" s="3"/>
      <c r="E991" s="3"/>
    </row>
    <row r="992" ht="14.25" customHeight="1">
      <c r="D992" s="3"/>
      <c r="E992" s="3"/>
    </row>
    <row r="993" ht="14.25" customHeight="1">
      <c r="D993" s="3"/>
      <c r="E993" s="3"/>
    </row>
    <row r="994" ht="14.25" customHeight="1">
      <c r="D994" s="3"/>
      <c r="E994" s="3"/>
    </row>
    <row r="995" ht="14.25" customHeight="1">
      <c r="D995" s="3"/>
      <c r="E995" s="3"/>
    </row>
    <row r="996" ht="14.25" customHeight="1">
      <c r="D996" s="3"/>
      <c r="E996" s="3"/>
    </row>
    <row r="997" ht="14.25" customHeight="1">
      <c r="D997" s="3"/>
      <c r="E997" s="3"/>
    </row>
    <row r="998" ht="14.25" customHeight="1">
      <c r="D998" s="3"/>
      <c r="E998" s="3"/>
    </row>
    <row r="999" ht="14.25" customHeight="1">
      <c r="D999" s="3"/>
      <c r="E999" s="3"/>
    </row>
    <row r="1000" ht="14.25" customHeight="1">
      <c r="D1000" s="3"/>
      <c r="E1000" s="3"/>
    </row>
  </sheetData>
  <mergeCells count="2">
    <mergeCell ref="B5:B17"/>
    <mergeCell ref="B20:B30"/>
  </mergeCells>
  <printOptions/>
  <pageMargins bottom="0.75" footer="0.0" header="0.0" left="0.25" right="0.25" top="0.75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2.63" defaultRowHeight="15.0"/>
  <cols>
    <col customWidth="1" min="1" max="1" width="1.38"/>
    <col customWidth="1" min="2" max="2" width="5.38"/>
    <col customWidth="1" min="3" max="3" width="23.88"/>
    <col customWidth="1" min="4" max="4" width="8.88"/>
    <col customWidth="1" min="5" max="5" width="1.88"/>
    <col customWidth="1" min="6" max="7" width="7.63"/>
    <col customWidth="1" min="8" max="8" width="2.0"/>
    <col customWidth="1" min="9" max="10" width="7.63"/>
    <col customWidth="1" min="11" max="11" width="1.63"/>
    <col customWidth="1" min="12" max="13" width="7.5"/>
    <col customWidth="1" min="14" max="14" width="1.63"/>
    <col customWidth="1" min="15" max="16" width="7.5"/>
    <col customWidth="1" min="17" max="17" width="1.63"/>
    <col customWidth="1" min="18" max="19" width="8.25"/>
    <col customWidth="1" min="20" max="20" width="1.63"/>
    <col customWidth="1" min="21" max="21" width="7.5"/>
    <col customWidth="1" min="22" max="22" width="9.63"/>
    <col customWidth="1" min="23" max="23" width="1.63"/>
    <col customWidth="1" min="24" max="25" width="7.5"/>
    <col customWidth="1" min="26" max="26" width="3.63"/>
    <col customWidth="1" min="27" max="27" width="32.25"/>
    <col customWidth="1" min="28" max="29" width="7.63"/>
    <col customWidth="1" hidden="1" min="30" max="30" width="9.75"/>
    <col customWidth="1" hidden="1" min="31" max="34" width="7.63"/>
    <col customWidth="1" hidden="1" min="35" max="35" width="7.0"/>
    <col customWidth="1" hidden="1" min="36" max="36" width="6.88"/>
    <col customWidth="1" hidden="1" min="37" max="37" width="7.63"/>
    <col customWidth="1" hidden="1" min="38" max="38" width="6.63"/>
    <col customWidth="1" hidden="1" min="39" max="39" width="7.0"/>
  </cols>
  <sheetData>
    <row r="1" ht="14.25" customHeight="1">
      <c r="D1" s="3"/>
      <c r="E1" s="3"/>
      <c r="F1" s="3"/>
      <c r="G1" s="3"/>
      <c r="I1" s="3"/>
      <c r="J1" s="3"/>
      <c r="AG1" s="3"/>
      <c r="AH1" s="3"/>
    </row>
    <row r="2" ht="14.25" customHeight="1">
      <c r="D2" s="3"/>
      <c r="E2" s="3"/>
      <c r="F2" s="21" t="s">
        <v>61</v>
      </c>
      <c r="I2" s="21" t="s">
        <v>62</v>
      </c>
      <c r="L2" s="21" t="s">
        <v>63</v>
      </c>
      <c r="O2" s="21" t="s">
        <v>64</v>
      </c>
      <c r="R2" s="21" t="s">
        <v>65</v>
      </c>
      <c r="U2" s="21" t="s">
        <v>66</v>
      </c>
      <c r="W2" s="21"/>
      <c r="X2" s="21" t="s">
        <v>67</v>
      </c>
      <c r="AG2" s="3"/>
      <c r="AH2" s="3"/>
    </row>
    <row r="3" ht="52.5" customHeight="1">
      <c r="D3" s="4" t="s">
        <v>29</v>
      </c>
      <c r="E3" s="4"/>
      <c r="F3" s="4" t="s">
        <v>68</v>
      </c>
      <c r="G3" s="4" t="s">
        <v>69</v>
      </c>
      <c r="I3" s="4" t="s">
        <v>68</v>
      </c>
      <c r="J3" s="4" t="s">
        <v>69</v>
      </c>
      <c r="L3" s="4" t="s">
        <v>68</v>
      </c>
      <c r="M3" s="4" t="s">
        <v>69</v>
      </c>
      <c r="O3" s="4" t="s">
        <v>68</v>
      </c>
      <c r="P3" s="4" t="s">
        <v>69</v>
      </c>
      <c r="R3" s="4" t="s">
        <v>68</v>
      </c>
      <c r="S3" s="4" t="s">
        <v>69</v>
      </c>
      <c r="U3" s="4" t="s">
        <v>68</v>
      </c>
      <c r="V3" s="4" t="s">
        <v>69</v>
      </c>
      <c r="W3" s="4"/>
      <c r="X3" s="4" t="s">
        <v>68</v>
      </c>
      <c r="Y3" s="4" t="s">
        <v>69</v>
      </c>
      <c r="AA3" s="5" t="s">
        <v>30</v>
      </c>
      <c r="AG3" s="3" t="s">
        <v>70</v>
      </c>
    </row>
    <row r="4" ht="14.25" customHeight="1">
      <c r="D4" s="4" t="s">
        <v>31</v>
      </c>
      <c r="E4" s="4"/>
      <c r="F4" s="3" t="s">
        <v>71</v>
      </c>
      <c r="G4" s="3" t="s">
        <v>72</v>
      </c>
      <c r="I4" s="3" t="s">
        <v>71</v>
      </c>
      <c r="J4" s="3" t="s">
        <v>72</v>
      </c>
      <c r="L4" s="3" t="s">
        <v>71</v>
      </c>
      <c r="M4" s="3" t="s">
        <v>72</v>
      </c>
      <c r="O4" s="3" t="s">
        <v>71</v>
      </c>
      <c r="P4" s="3" t="s">
        <v>72</v>
      </c>
      <c r="R4" s="3" t="s">
        <v>71</v>
      </c>
      <c r="S4" s="3" t="s">
        <v>72</v>
      </c>
      <c r="U4" s="3" t="s">
        <v>71</v>
      </c>
      <c r="V4" s="3" t="s">
        <v>72</v>
      </c>
      <c r="X4" s="3" t="s">
        <v>71</v>
      </c>
      <c r="Y4" s="3" t="s">
        <v>72</v>
      </c>
      <c r="AA4" s="6" t="s">
        <v>32</v>
      </c>
      <c r="AG4" s="3" t="s">
        <v>73</v>
      </c>
      <c r="AH4" s="3" t="s">
        <v>74</v>
      </c>
      <c r="AI4" s="2" t="s">
        <v>75</v>
      </c>
      <c r="AJ4" s="2" t="s">
        <v>64</v>
      </c>
      <c r="AK4" s="2" t="s">
        <v>76</v>
      </c>
      <c r="AL4" s="2" t="s">
        <v>77</v>
      </c>
      <c r="AM4" s="2" t="s">
        <v>67</v>
      </c>
    </row>
    <row r="5" ht="14.25" customHeight="1">
      <c r="B5" s="7" t="s">
        <v>33</v>
      </c>
      <c r="C5" s="8" t="s">
        <v>34</v>
      </c>
      <c r="D5" s="24">
        <f>'Lähtötiedot'!D5</f>
        <v>0</v>
      </c>
      <c r="E5" s="3"/>
      <c r="F5" s="22">
        <f t="shared" ref="F5:F17" si="1">AE$5*AG5</f>
        <v>2.4225</v>
      </c>
      <c r="G5" s="23">
        <f t="shared" ref="G5:G17" si="2">D5*F5</f>
        <v>0</v>
      </c>
      <c r="I5" s="22">
        <f t="shared" ref="I5:I17" si="3">AE$5*AH5</f>
        <v>4.3</v>
      </c>
      <c r="J5" s="23">
        <f t="shared" ref="J5:J17" si="4">D5*I5</f>
        <v>0</v>
      </c>
      <c r="L5" s="22">
        <f>$AE$5*AI5</f>
        <v>3.25</v>
      </c>
      <c r="M5" s="25">
        <f t="shared" ref="M5:M17" si="5">L5*D5</f>
        <v>0</v>
      </c>
      <c r="O5" s="22">
        <f t="shared" ref="O5:O17" si="6">$AE$5*AJ5</f>
        <v>3.45</v>
      </c>
      <c r="P5" s="25">
        <f t="shared" ref="P5:P17" si="7">O5*D5</f>
        <v>0</v>
      </c>
      <c r="R5" s="22">
        <f t="shared" ref="R5:R16" si="8">$AE$5*AK5</f>
        <v>4.25</v>
      </c>
      <c r="S5" s="25">
        <f t="shared" ref="S5:S16" si="9">R5*D5</f>
        <v>0</v>
      </c>
      <c r="U5" s="26"/>
      <c r="V5" s="27"/>
      <c r="X5" s="22">
        <f t="shared" ref="X5:X10" si="10">$AE$5*AM5</f>
        <v>7.075</v>
      </c>
      <c r="Y5" s="25">
        <f t="shared" ref="Y5:Y10" si="11">X5*D5</f>
        <v>0</v>
      </c>
      <c r="AA5" s="1" t="s">
        <v>35</v>
      </c>
      <c r="AB5" s="28">
        <f>'Lähtötiedot'!G5</f>
        <v>40</v>
      </c>
      <c r="AD5" s="1" t="s">
        <v>78</v>
      </c>
      <c r="AE5" s="1">
        <f>(AB5+AB6)/2-AB9</f>
        <v>25</v>
      </c>
      <c r="AG5" s="29">
        <v>0.0969</v>
      </c>
      <c r="AH5" s="29">
        <v>0.172</v>
      </c>
      <c r="AI5" s="29">
        <v>0.13</v>
      </c>
      <c r="AJ5" s="29">
        <v>0.138</v>
      </c>
      <c r="AK5" s="29">
        <v>0.17</v>
      </c>
      <c r="AL5" s="29"/>
      <c r="AM5" s="29">
        <v>0.283</v>
      </c>
    </row>
    <row r="6" ht="14.25" customHeight="1">
      <c r="B6" s="11"/>
      <c r="C6" s="8" t="s">
        <v>36</v>
      </c>
      <c r="D6" s="24">
        <f>'Lähtötiedot'!D6</f>
        <v>0</v>
      </c>
      <c r="E6" s="3"/>
      <c r="F6" s="22">
        <f t="shared" si="1"/>
        <v>2.9275</v>
      </c>
      <c r="G6" s="23">
        <f t="shared" si="2"/>
        <v>0</v>
      </c>
      <c r="I6" s="22">
        <f t="shared" si="3"/>
        <v>5.075</v>
      </c>
      <c r="J6" s="23">
        <f t="shared" si="4"/>
        <v>0</v>
      </c>
      <c r="L6" s="22">
        <f t="shared" ref="L6:L17" si="12">AE$5*AI6</f>
        <v>4.1</v>
      </c>
      <c r="M6" s="25">
        <f t="shared" si="5"/>
        <v>0</v>
      </c>
      <c r="O6" s="22">
        <f t="shared" si="6"/>
        <v>3.55</v>
      </c>
      <c r="P6" s="25">
        <f t="shared" si="7"/>
        <v>0</v>
      </c>
      <c r="R6" s="22">
        <f t="shared" si="8"/>
        <v>5.1</v>
      </c>
      <c r="S6" s="25">
        <f t="shared" si="9"/>
        <v>0</v>
      </c>
      <c r="U6" s="22">
        <f t="shared" ref="U6:U7" si="13">$AE$5*AL6</f>
        <v>6.95</v>
      </c>
      <c r="V6" s="25">
        <f t="shared" ref="V6:V7" si="14">U6*D6</f>
        <v>0</v>
      </c>
      <c r="X6" s="22">
        <f t="shared" si="10"/>
        <v>5.925</v>
      </c>
      <c r="Y6" s="25">
        <f t="shared" si="11"/>
        <v>0</v>
      </c>
      <c r="AA6" s="1" t="s">
        <v>37</v>
      </c>
      <c r="AB6" s="28">
        <f>'Lähtötiedot'!G6</f>
        <v>30</v>
      </c>
      <c r="AD6" s="1" t="s">
        <v>79</v>
      </c>
      <c r="AE6" s="1">
        <f>(AB7+AB8)/2-AB9</f>
        <v>47.5</v>
      </c>
      <c r="AG6" s="29">
        <v>0.1171</v>
      </c>
      <c r="AH6" s="29">
        <v>0.203</v>
      </c>
      <c r="AI6" s="29">
        <v>0.164</v>
      </c>
      <c r="AJ6" s="29">
        <v>0.142</v>
      </c>
      <c r="AK6" s="29">
        <v>0.204</v>
      </c>
      <c r="AL6" s="29">
        <v>0.278</v>
      </c>
      <c r="AM6" s="29">
        <v>0.237</v>
      </c>
    </row>
    <row r="7" ht="14.25" customHeight="1">
      <c r="B7" s="11"/>
      <c r="C7" s="8" t="s">
        <v>38</v>
      </c>
      <c r="D7" s="24">
        <f>'Lähtötiedot'!D7</f>
        <v>0</v>
      </c>
      <c r="E7" s="3"/>
      <c r="F7" s="22">
        <f t="shared" si="1"/>
        <v>3.64</v>
      </c>
      <c r="G7" s="23">
        <f t="shared" si="2"/>
        <v>0</v>
      </c>
      <c r="I7" s="22">
        <f t="shared" si="3"/>
        <v>6.225</v>
      </c>
      <c r="J7" s="23">
        <f t="shared" si="4"/>
        <v>0</v>
      </c>
      <c r="L7" s="22">
        <f t="shared" si="12"/>
        <v>4.25</v>
      </c>
      <c r="M7" s="25">
        <f t="shared" si="5"/>
        <v>0</v>
      </c>
      <c r="O7" s="22">
        <f t="shared" si="6"/>
        <v>4.05</v>
      </c>
      <c r="P7" s="25">
        <f t="shared" si="7"/>
        <v>0</v>
      </c>
      <c r="R7" s="22">
        <f t="shared" si="8"/>
        <v>6.45</v>
      </c>
      <c r="S7" s="25">
        <f t="shared" si="9"/>
        <v>0</v>
      </c>
      <c r="U7" s="22">
        <f t="shared" si="13"/>
        <v>9.45</v>
      </c>
      <c r="V7" s="25">
        <f t="shared" si="14"/>
        <v>0</v>
      </c>
      <c r="X7" s="22">
        <f t="shared" si="10"/>
        <v>7.6</v>
      </c>
      <c r="Y7" s="25">
        <f t="shared" si="11"/>
        <v>0</v>
      </c>
      <c r="AA7" s="1" t="s">
        <v>39</v>
      </c>
      <c r="AB7" s="28">
        <f>'Lähtötiedot'!G7</f>
        <v>60</v>
      </c>
      <c r="AG7" s="29">
        <v>0.1456</v>
      </c>
      <c r="AH7" s="29">
        <v>0.249</v>
      </c>
      <c r="AI7" s="29">
        <v>0.17</v>
      </c>
      <c r="AJ7" s="29">
        <v>0.162</v>
      </c>
      <c r="AK7" s="29">
        <v>0.258</v>
      </c>
      <c r="AL7" s="29">
        <v>0.378</v>
      </c>
      <c r="AM7" s="29">
        <v>0.304</v>
      </c>
    </row>
    <row r="8" ht="14.25" customHeight="1">
      <c r="B8" s="11"/>
      <c r="C8" s="8" t="s">
        <v>40</v>
      </c>
      <c r="D8" s="24">
        <f>'Lähtötiedot'!D8</f>
        <v>0</v>
      </c>
      <c r="E8" s="3"/>
      <c r="F8" s="22">
        <f t="shared" si="1"/>
        <v>4.2825</v>
      </c>
      <c r="G8" s="23">
        <f t="shared" si="2"/>
        <v>0</v>
      </c>
      <c r="I8" s="22">
        <f t="shared" si="3"/>
        <v>6.425</v>
      </c>
      <c r="J8" s="23">
        <f t="shared" si="4"/>
        <v>0</v>
      </c>
      <c r="L8" s="22">
        <f t="shared" si="12"/>
        <v>5.25</v>
      </c>
      <c r="M8" s="25">
        <f t="shared" si="5"/>
        <v>0</v>
      </c>
      <c r="O8" s="22">
        <f t="shared" si="6"/>
        <v>4.375</v>
      </c>
      <c r="P8" s="25">
        <f t="shared" si="7"/>
        <v>0</v>
      </c>
      <c r="R8" s="22">
        <f t="shared" si="8"/>
        <v>6.875</v>
      </c>
      <c r="S8" s="25">
        <f t="shared" si="9"/>
        <v>0</v>
      </c>
      <c r="U8" s="26"/>
      <c r="V8" s="27"/>
      <c r="X8" s="22">
        <f t="shared" si="10"/>
        <v>7</v>
      </c>
      <c r="Y8" s="25">
        <f t="shared" si="11"/>
        <v>0</v>
      </c>
      <c r="AA8" s="1" t="s">
        <v>41</v>
      </c>
      <c r="AB8" s="28">
        <f>'Lähtötiedot'!G8</f>
        <v>55</v>
      </c>
      <c r="AG8" s="29">
        <v>0.1713</v>
      </c>
      <c r="AH8" s="29">
        <v>0.257</v>
      </c>
      <c r="AI8" s="29">
        <v>0.21</v>
      </c>
      <c r="AJ8" s="29">
        <v>0.175</v>
      </c>
      <c r="AK8" s="29">
        <v>0.275</v>
      </c>
      <c r="AL8" s="29"/>
      <c r="AM8" s="29">
        <v>0.28</v>
      </c>
    </row>
    <row r="9" ht="14.25" customHeight="1">
      <c r="B9" s="11"/>
      <c r="C9" s="8" t="s">
        <v>42</v>
      </c>
      <c r="D9" s="24">
        <f>'Lähtötiedot'!D9</f>
        <v>0</v>
      </c>
      <c r="E9" s="3"/>
      <c r="F9" s="22">
        <f t="shared" si="1"/>
        <v>4.39</v>
      </c>
      <c r="G9" s="23">
        <f t="shared" si="2"/>
        <v>0</v>
      </c>
      <c r="I9" s="22">
        <f t="shared" si="3"/>
        <v>7.875</v>
      </c>
      <c r="J9" s="23">
        <f t="shared" si="4"/>
        <v>0</v>
      </c>
      <c r="L9" s="22">
        <f t="shared" si="12"/>
        <v>5.55</v>
      </c>
      <c r="M9" s="25">
        <f t="shared" si="5"/>
        <v>0</v>
      </c>
      <c r="O9" s="22">
        <f t="shared" si="6"/>
        <v>4.7575</v>
      </c>
      <c r="P9" s="25">
        <f t="shared" si="7"/>
        <v>0</v>
      </c>
      <c r="R9" s="22">
        <f t="shared" si="8"/>
        <v>8.825</v>
      </c>
      <c r="S9" s="25">
        <f t="shared" si="9"/>
        <v>0</v>
      </c>
      <c r="U9" s="26"/>
      <c r="V9" s="27"/>
      <c r="X9" s="22">
        <f t="shared" si="10"/>
        <v>9.05</v>
      </c>
      <c r="Y9" s="25">
        <f t="shared" si="11"/>
        <v>0</v>
      </c>
      <c r="AA9" s="1" t="s">
        <v>43</v>
      </c>
      <c r="AB9" s="28">
        <f>'Lähtötiedot'!G9</f>
        <v>10</v>
      </c>
      <c r="AG9" s="29">
        <v>0.1756</v>
      </c>
      <c r="AH9" s="29">
        <v>0.315</v>
      </c>
      <c r="AI9" s="29">
        <v>0.222</v>
      </c>
      <c r="AJ9" s="29">
        <v>0.1903</v>
      </c>
      <c r="AK9" s="29">
        <v>0.353</v>
      </c>
      <c r="AL9" s="29"/>
      <c r="AM9" s="29">
        <v>0.362</v>
      </c>
    </row>
    <row r="10" ht="14.25" customHeight="1">
      <c r="B10" s="11"/>
      <c r="C10" s="8" t="s">
        <v>44</v>
      </c>
      <c r="D10" s="24">
        <f>'Lähtötiedot'!D10</f>
        <v>0</v>
      </c>
      <c r="E10" s="3"/>
      <c r="F10" s="22">
        <f t="shared" si="1"/>
        <v>5.53</v>
      </c>
      <c r="G10" s="23">
        <f t="shared" si="2"/>
        <v>0</v>
      </c>
      <c r="I10" s="22">
        <f t="shared" si="3"/>
        <v>10.525</v>
      </c>
      <c r="J10" s="23">
        <f t="shared" si="4"/>
        <v>0</v>
      </c>
      <c r="L10" s="22">
        <f t="shared" si="12"/>
        <v>6.1925</v>
      </c>
      <c r="M10" s="25">
        <f t="shared" si="5"/>
        <v>0</v>
      </c>
      <c r="O10" s="22">
        <f t="shared" si="6"/>
        <v>6.85</v>
      </c>
      <c r="P10" s="25">
        <f t="shared" si="7"/>
        <v>0</v>
      </c>
      <c r="R10" s="22">
        <f t="shared" si="8"/>
        <v>8.675</v>
      </c>
      <c r="S10" s="25">
        <f t="shared" si="9"/>
        <v>0</v>
      </c>
      <c r="U10" s="26"/>
      <c r="V10" s="27"/>
      <c r="X10" s="22">
        <f t="shared" si="10"/>
        <v>12.75</v>
      </c>
      <c r="Y10" s="25">
        <f t="shared" si="11"/>
        <v>0</v>
      </c>
      <c r="AA10" s="6" t="s">
        <v>45</v>
      </c>
      <c r="AG10" s="29">
        <v>0.2212</v>
      </c>
      <c r="AH10" s="29">
        <v>0.421</v>
      </c>
      <c r="AI10" s="29">
        <v>0.2477</v>
      </c>
      <c r="AJ10" s="29">
        <v>0.274</v>
      </c>
      <c r="AK10" s="29">
        <v>0.347</v>
      </c>
      <c r="AL10" s="29"/>
      <c r="AM10" s="29">
        <v>0.51</v>
      </c>
    </row>
    <row r="11" ht="14.25" customHeight="1">
      <c r="B11" s="11"/>
      <c r="C11" s="13" t="s">
        <v>46</v>
      </c>
      <c r="D11" s="24">
        <f>'Lähtötiedot'!D11</f>
        <v>0</v>
      </c>
      <c r="E11" s="3"/>
      <c r="F11" s="22">
        <f t="shared" si="1"/>
        <v>5.6825</v>
      </c>
      <c r="G11" s="23">
        <f t="shared" si="2"/>
        <v>0</v>
      </c>
      <c r="I11" s="22">
        <f t="shared" si="3"/>
        <v>9.45</v>
      </c>
      <c r="J11" s="23">
        <f t="shared" si="4"/>
        <v>0</v>
      </c>
      <c r="L11" s="22">
        <f t="shared" si="12"/>
        <v>5.5925</v>
      </c>
      <c r="M11" s="25">
        <f t="shared" si="5"/>
        <v>0</v>
      </c>
      <c r="O11" s="22">
        <f t="shared" si="6"/>
        <v>7.0175</v>
      </c>
      <c r="P11" s="25">
        <f t="shared" si="7"/>
        <v>0</v>
      </c>
      <c r="R11" s="22">
        <f t="shared" si="8"/>
        <v>0</v>
      </c>
      <c r="S11" s="25">
        <f t="shared" si="9"/>
        <v>0</v>
      </c>
      <c r="U11" s="26"/>
      <c r="V11" s="27"/>
      <c r="X11" s="26"/>
      <c r="Y11" s="27"/>
      <c r="AA11" s="1" t="s">
        <v>47</v>
      </c>
      <c r="AB11" s="28">
        <f>'Lähtötiedot'!G11</f>
        <v>5000</v>
      </c>
      <c r="AG11" s="29">
        <v>0.2273</v>
      </c>
      <c r="AH11" s="29">
        <v>0.378</v>
      </c>
      <c r="AI11" s="29">
        <v>0.2237</v>
      </c>
      <c r="AJ11" s="29">
        <v>0.2807</v>
      </c>
      <c r="AK11" s="29"/>
      <c r="AL11" s="29"/>
      <c r="AM11" s="29"/>
    </row>
    <row r="12" ht="14.25" customHeight="1">
      <c r="B12" s="11"/>
      <c r="C12" s="8" t="s">
        <v>48</v>
      </c>
      <c r="D12" s="24">
        <f>'Lähtötiedot'!D12</f>
        <v>310</v>
      </c>
      <c r="E12" s="3"/>
      <c r="F12" s="22">
        <f t="shared" si="1"/>
        <v>2.995</v>
      </c>
      <c r="G12" s="23">
        <f t="shared" si="2"/>
        <v>928.45</v>
      </c>
      <c r="I12" s="22">
        <f t="shared" si="3"/>
        <v>5.025</v>
      </c>
      <c r="J12" s="23">
        <f t="shared" si="4"/>
        <v>1557.75</v>
      </c>
      <c r="L12" s="22">
        <f t="shared" si="12"/>
        <v>3.9425</v>
      </c>
      <c r="M12" s="25">
        <f t="shared" si="5"/>
        <v>1222.175</v>
      </c>
      <c r="O12" s="22">
        <f t="shared" si="6"/>
        <v>4.0875</v>
      </c>
      <c r="P12" s="25">
        <f t="shared" si="7"/>
        <v>1267.125</v>
      </c>
      <c r="R12" s="22">
        <f t="shared" si="8"/>
        <v>5.525</v>
      </c>
      <c r="S12" s="25">
        <f t="shared" si="9"/>
        <v>1712.75</v>
      </c>
      <c r="U12" s="22">
        <f t="shared" ref="U12:U16" si="15">$AE$5*AL12</f>
        <v>6.675</v>
      </c>
      <c r="V12" s="25">
        <f t="shared" ref="V12:V16" si="16">U12*D12</f>
        <v>2069.25</v>
      </c>
      <c r="X12" s="22">
        <f t="shared" ref="X12:X15" si="17">$AE$5*AM12</f>
        <v>5.925</v>
      </c>
      <c r="Y12" s="25">
        <f t="shared" ref="Y12:Y15" si="18">X12*D12</f>
        <v>1836.75</v>
      </c>
      <c r="AA12" s="1" t="s">
        <v>39</v>
      </c>
      <c r="AB12" s="28">
        <f>'Lähtötiedot'!G12</f>
        <v>8760</v>
      </c>
      <c r="AG12" s="29">
        <v>0.1198</v>
      </c>
      <c r="AH12" s="29">
        <v>0.201</v>
      </c>
      <c r="AI12" s="29">
        <v>0.1577</v>
      </c>
      <c r="AJ12" s="29">
        <v>0.1635</v>
      </c>
      <c r="AK12" s="29">
        <v>0.221</v>
      </c>
      <c r="AL12" s="29">
        <v>0.267</v>
      </c>
      <c r="AM12" s="29">
        <v>0.237</v>
      </c>
    </row>
    <row r="13" ht="14.25" customHeight="1">
      <c r="B13" s="11"/>
      <c r="C13" s="8" t="s">
        <v>49</v>
      </c>
      <c r="D13" s="24">
        <f>'Lähtötiedot'!D13</f>
        <v>2222</v>
      </c>
      <c r="E13" s="3"/>
      <c r="F13" s="22">
        <f t="shared" si="1"/>
        <v>3.515</v>
      </c>
      <c r="G13" s="23">
        <f t="shared" si="2"/>
        <v>7810.33</v>
      </c>
      <c r="I13" s="22">
        <f t="shared" si="3"/>
        <v>6.025</v>
      </c>
      <c r="J13" s="23">
        <f t="shared" si="4"/>
        <v>13387.55</v>
      </c>
      <c r="L13" s="22">
        <f t="shared" si="12"/>
        <v>4.875</v>
      </c>
      <c r="M13" s="25">
        <f t="shared" si="5"/>
        <v>10832.25</v>
      </c>
      <c r="O13" s="22">
        <f t="shared" si="6"/>
        <v>4.225</v>
      </c>
      <c r="P13" s="25">
        <f t="shared" si="7"/>
        <v>9387.95</v>
      </c>
      <c r="R13" s="22">
        <f t="shared" si="8"/>
        <v>5.7</v>
      </c>
      <c r="S13" s="25">
        <f t="shared" si="9"/>
        <v>12665.4</v>
      </c>
      <c r="U13" s="22">
        <f t="shared" si="15"/>
        <v>8.6</v>
      </c>
      <c r="V13" s="25">
        <f t="shared" si="16"/>
        <v>19109.2</v>
      </c>
      <c r="X13" s="22">
        <f t="shared" si="17"/>
        <v>7.75</v>
      </c>
      <c r="Y13" s="25">
        <f t="shared" si="18"/>
        <v>17220.5</v>
      </c>
      <c r="AG13" s="29">
        <v>0.1406</v>
      </c>
      <c r="AH13" s="29">
        <v>0.241</v>
      </c>
      <c r="AI13" s="29">
        <v>0.195</v>
      </c>
      <c r="AJ13" s="29">
        <v>0.169</v>
      </c>
      <c r="AK13" s="29">
        <v>0.228</v>
      </c>
      <c r="AL13" s="29">
        <v>0.344</v>
      </c>
      <c r="AM13" s="29">
        <v>0.31</v>
      </c>
    </row>
    <row r="14" ht="14.25" customHeight="1">
      <c r="B14" s="11"/>
      <c r="C14" s="8" t="s">
        <v>50</v>
      </c>
      <c r="D14" s="24">
        <f>'Lähtötiedot'!D14</f>
        <v>79</v>
      </c>
      <c r="E14" s="3"/>
      <c r="F14" s="22">
        <f t="shared" si="1"/>
        <v>3.755</v>
      </c>
      <c r="G14" s="23">
        <f t="shared" si="2"/>
        <v>296.645</v>
      </c>
      <c r="I14" s="22">
        <f t="shared" si="3"/>
        <v>7.325</v>
      </c>
      <c r="J14" s="23">
        <f t="shared" si="4"/>
        <v>578.675</v>
      </c>
      <c r="L14" s="22">
        <f t="shared" si="12"/>
        <v>5.15</v>
      </c>
      <c r="M14" s="25">
        <f t="shared" si="5"/>
        <v>406.85</v>
      </c>
      <c r="O14" s="22">
        <f t="shared" si="6"/>
        <v>4.7725</v>
      </c>
      <c r="P14" s="25">
        <f t="shared" si="7"/>
        <v>377.0275</v>
      </c>
      <c r="R14" s="22">
        <f t="shared" si="8"/>
        <v>7.15</v>
      </c>
      <c r="S14" s="25">
        <f t="shared" si="9"/>
        <v>564.85</v>
      </c>
      <c r="U14" s="22">
        <f t="shared" si="15"/>
        <v>7.775</v>
      </c>
      <c r="V14" s="25">
        <f t="shared" si="16"/>
        <v>614.225</v>
      </c>
      <c r="X14" s="22">
        <f t="shared" si="17"/>
        <v>10.675</v>
      </c>
      <c r="Y14" s="25">
        <f t="shared" si="18"/>
        <v>843.325</v>
      </c>
      <c r="AA14" s="1" t="s">
        <v>51</v>
      </c>
      <c r="AB14" s="28">
        <f>'Lähtötiedot'!G14</f>
        <v>0.1</v>
      </c>
      <c r="AG14" s="29">
        <v>0.1502</v>
      </c>
      <c r="AH14" s="29">
        <v>0.293</v>
      </c>
      <c r="AI14" s="29">
        <v>0.206</v>
      </c>
      <c r="AJ14" s="29">
        <v>0.1909</v>
      </c>
      <c r="AK14" s="29">
        <v>0.286</v>
      </c>
      <c r="AL14" s="29">
        <v>0.311</v>
      </c>
      <c r="AM14" s="29">
        <v>0.427</v>
      </c>
    </row>
    <row r="15" ht="14.25" customHeight="1">
      <c r="B15" s="11"/>
      <c r="C15" s="8" t="s">
        <v>52</v>
      </c>
      <c r="D15" s="24">
        <f>'Lähtötiedot'!D15</f>
        <v>162</v>
      </c>
      <c r="E15" s="3"/>
      <c r="F15" s="22">
        <f t="shared" si="1"/>
        <v>4.475</v>
      </c>
      <c r="G15" s="23">
        <f t="shared" si="2"/>
        <v>724.95</v>
      </c>
      <c r="I15" s="22">
        <f t="shared" si="3"/>
        <v>7.85</v>
      </c>
      <c r="J15" s="23">
        <f t="shared" si="4"/>
        <v>1271.7</v>
      </c>
      <c r="L15" s="22">
        <f t="shared" si="12"/>
        <v>5.525</v>
      </c>
      <c r="M15" s="25">
        <f t="shared" si="5"/>
        <v>895.05</v>
      </c>
      <c r="O15" s="22">
        <f t="shared" si="6"/>
        <v>4.45</v>
      </c>
      <c r="P15" s="25">
        <f t="shared" si="7"/>
        <v>720.9</v>
      </c>
      <c r="R15" s="22">
        <f t="shared" si="8"/>
        <v>10</v>
      </c>
      <c r="S15" s="25">
        <f t="shared" si="9"/>
        <v>1620</v>
      </c>
      <c r="U15" s="22">
        <f t="shared" si="15"/>
        <v>11.1</v>
      </c>
      <c r="V15" s="25">
        <f t="shared" si="16"/>
        <v>1798.2</v>
      </c>
      <c r="X15" s="22">
        <f t="shared" si="17"/>
        <v>10.675</v>
      </c>
      <c r="Y15" s="25">
        <f t="shared" si="18"/>
        <v>1729.35</v>
      </c>
      <c r="AG15" s="29">
        <v>0.179</v>
      </c>
      <c r="AH15" s="29">
        <v>0.314</v>
      </c>
      <c r="AI15" s="29">
        <v>0.221</v>
      </c>
      <c r="AJ15" s="29">
        <v>0.178</v>
      </c>
      <c r="AK15" s="29">
        <v>0.4</v>
      </c>
      <c r="AL15" s="29">
        <v>0.444</v>
      </c>
      <c r="AM15" s="29">
        <v>0.427</v>
      </c>
    </row>
    <row r="16" ht="14.25" customHeight="1">
      <c r="B16" s="11"/>
      <c r="C16" s="8" t="s">
        <v>53</v>
      </c>
      <c r="D16" s="24">
        <f>'Lähtötiedot'!D16</f>
        <v>55</v>
      </c>
      <c r="E16" s="3"/>
      <c r="F16" s="22">
        <f t="shared" si="1"/>
        <v>5.1</v>
      </c>
      <c r="G16" s="23">
        <f t="shared" si="2"/>
        <v>280.5</v>
      </c>
      <c r="I16" s="22">
        <f t="shared" si="3"/>
        <v>10.5</v>
      </c>
      <c r="J16" s="23">
        <f t="shared" si="4"/>
        <v>577.5</v>
      </c>
      <c r="L16" s="22">
        <f t="shared" si="12"/>
        <v>6.2925</v>
      </c>
      <c r="M16" s="25">
        <f t="shared" si="5"/>
        <v>346.0875</v>
      </c>
      <c r="O16" s="22">
        <f t="shared" si="6"/>
        <v>5.325</v>
      </c>
      <c r="P16" s="25">
        <f t="shared" si="7"/>
        <v>292.875</v>
      </c>
      <c r="R16" s="22">
        <f t="shared" si="8"/>
        <v>10.225</v>
      </c>
      <c r="S16" s="25">
        <f t="shared" si="9"/>
        <v>562.375</v>
      </c>
      <c r="U16" s="22">
        <f t="shared" si="15"/>
        <v>11.4</v>
      </c>
      <c r="V16" s="25">
        <f t="shared" si="16"/>
        <v>627</v>
      </c>
      <c r="X16" s="26"/>
      <c r="Y16" s="27"/>
      <c r="AG16" s="29">
        <v>0.204</v>
      </c>
      <c r="AH16" s="29">
        <v>0.42</v>
      </c>
      <c r="AI16" s="29">
        <v>0.2517</v>
      </c>
      <c r="AJ16" s="29">
        <v>0.213</v>
      </c>
      <c r="AK16" s="29">
        <v>0.409</v>
      </c>
      <c r="AL16" s="29">
        <v>0.456</v>
      </c>
      <c r="AM16" s="29"/>
    </row>
    <row r="17" ht="14.25" customHeight="1">
      <c r="B17" s="16"/>
      <c r="C17" s="8" t="s">
        <v>54</v>
      </c>
      <c r="D17" s="24">
        <f>'Lähtötiedot'!D17</f>
        <v>0</v>
      </c>
      <c r="E17" s="3"/>
      <c r="F17" s="22">
        <f t="shared" si="1"/>
        <v>5.4425</v>
      </c>
      <c r="G17" s="23">
        <f t="shared" si="2"/>
        <v>0</v>
      </c>
      <c r="I17" s="22">
        <f t="shared" si="3"/>
        <v>9.225</v>
      </c>
      <c r="J17" s="23">
        <f t="shared" si="4"/>
        <v>0</v>
      </c>
      <c r="L17" s="22">
        <f t="shared" si="12"/>
        <v>6.3175</v>
      </c>
      <c r="M17" s="25">
        <f t="shared" si="5"/>
        <v>0</v>
      </c>
      <c r="O17" s="22">
        <f t="shared" si="6"/>
        <v>6.075</v>
      </c>
      <c r="P17" s="25">
        <f t="shared" si="7"/>
        <v>0</v>
      </c>
      <c r="R17" s="26"/>
      <c r="S17" s="27"/>
      <c r="U17" s="26"/>
      <c r="V17" s="27"/>
      <c r="X17" s="26"/>
      <c r="Y17" s="27"/>
      <c r="AG17" s="29">
        <v>0.2177</v>
      </c>
      <c r="AH17" s="29">
        <v>0.369</v>
      </c>
      <c r="AI17" s="29">
        <v>0.2527</v>
      </c>
      <c r="AJ17" s="29">
        <v>0.243</v>
      </c>
      <c r="AK17" s="29"/>
      <c r="AL17" s="29"/>
      <c r="AM17" s="29"/>
    </row>
    <row r="18" ht="14.25" customHeight="1">
      <c r="B18" s="17"/>
      <c r="C18" s="8" t="s">
        <v>55</v>
      </c>
      <c r="D18" s="24">
        <f>'Lähtötiedot'!D18</f>
        <v>2828</v>
      </c>
      <c r="E18" s="3"/>
      <c r="F18" s="22"/>
      <c r="G18" s="30">
        <f>SUM(G5:G17)</f>
        <v>10040.875</v>
      </c>
      <c r="H18" s="6"/>
      <c r="I18" s="21"/>
      <c r="J18" s="30">
        <f>SUM(J5:J17)</f>
        <v>17373.175</v>
      </c>
      <c r="M18" s="30">
        <f>SUM(M5:M17)</f>
        <v>13702.4125</v>
      </c>
      <c r="P18" s="30">
        <f>SUM(P5:P17)</f>
        <v>12045.8775</v>
      </c>
      <c r="S18" s="30">
        <f>SUM(S5:S17)</f>
        <v>17125.375</v>
      </c>
      <c r="V18" s="30">
        <f>SUM(V5:V17)</f>
        <v>24217.875</v>
      </c>
      <c r="Y18" s="30">
        <f>SUM(Y5:Y17)</f>
        <v>21629.925</v>
      </c>
      <c r="AG18" s="29"/>
      <c r="AH18" s="29"/>
      <c r="AI18" s="29"/>
      <c r="AJ18" s="29"/>
      <c r="AK18" s="29"/>
      <c r="AL18" s="29"/>
      <c r="AM18" s="29"/>
    </row>
    <row r="19" ht="14.25" customHeight="1">
      <c r="D19" s="3"/>
      <c r="E19" s="3"/>
      <c r="F19" s="3"/>
      <c r="G19" s="3"/>
      <c r="I19" s="3"/>
      <c r="J19" s="23"/>
      <c r="AG19" s="29"/>
      <c r="AH19" s="29"/>
      <c r="AI19" s="29"/>
      <c r="AJ19" s="29"/>
      <c r="AK19" s="29"/>
      <c r="AL19" s="29"/>
      <c r="AM19" s="29"/>
    </row>
    <row r="20" ht="13.5" customHeight="1">
      <c r="B20" s="19" t="s">
        <v>56</v>
      </c>
      <c r="C20" s="8" t="s">
        <v>34</v>
      </c>
      <c r="D20" s="24">
        <f>'Lähtötiedot'!D20</f>
        <v>0</v>
      </c>
      <c r="E20" s="3"/>
      <c r="F20" s="22">
        <f t="shared" ref="F20:F29" si="19">AE$6*AG20</f>
        <v>4.8925</v>
      </c>
      <c r="G20" s="23">
        <f t="shared" ref="G20:G29" si="20">D20*F20</f>
        <v>0</v>
      </c>
      <c r="I20" s="22">
        <f>$AE$6*AH20</f>
        <v>8.74</v>
      </c>
      <c r="J20" s="23">
        <f t="shared" ref="J20:J29" si="21">D20*I20</f>
        <v>0</v>
      </c>
      <c r="L20" s="22">
        <f t="shared" ref="L20:L22" si="22">$AE$6*AI20</f>
        <v>6.4125</v>
      </c>
      <c r="M20" s="25">
        <f t="shared" ref="M20:M22" si="23">L20*D20</f>
        <v>0</v>
      </c>
      <c r="O20" s="22">
        <f t="shared" ref="O20:O22" si="24">$AE$6*AJ20</f>
        <v>7.9325</v>
      </c>
      <c r="P20" s="25">
        <f t="shared" ref="P20:P22" si="25">O20*D20</f>
        <v>0</v>
      </c>
      <c r="R20" s="22">
        <f t="shared" ref="R20:R22" si="26">$AE$6*AK20</f>
        <v>12.825</v>
      </c>
      <c r="S20" s="25">
        <f t="shared" ref="S20:S22" si="27">R20*D20</f>
        <v>0</v>
      </c>
      <c r="U20" s="26"/>
      <c r="V20" s="27"/>
      <c r="X20" s="22">
        <f t="shared" ref="X20:X23" si="28">$AE$6*AM20</f>
        <v>13.4425</v>
      </c>
      <c r="Y20" s="25">
        <f t="shared" ref="Y20:Y23" si="29">X20*D20</f>
        <v>0</v>
      </c>
      <c r="AG20" s="29">
        <v>0.103</v>
      </c>
      <c r="AH20" s="29">
        <v>0.184</v>
      </c>
      <c r="AI20" s="29">
        <v>0.135</v>
      </c>
      <c r="AJ20" s="29">
        <v>0.167</v>
      </c>
      <c r="AK20" s="29">
        <v>0.27</v>
      </c>
      <c r="AL20" s="29"/>
      <c r="AM20" s="29">
        <v>0.283</v>
      </c>
    </row>
    <row r="21" ht="14.25" customHeight="1">
      <c r="B21" s="11"/>
      <c r="C21" s="8" t="s">
        <v>36</v>
      </c>
      <c r="D21" s="24">
        <f>'Lähtötiedot'!D21</f>
        <v>0</v>
      </c>
      <c r="E21" s="3"/>
      <c r="F21" s="22">
        <f t="shared" si="19"/>
        <v>5.7475</v>
      </c>
      <c r="G21" s="23">
        <f t="shared" si="20"/>
        <v>0</v>
      </c>
      <c r="I21" s="22">
        <f t="shared" ref="I21:I29" si="30">AE$6*AH21</f>
        <v>10.26</v>
      </c>
      <c r="J21" s="23">
        <f t="shared" si="21"/>
        <v>0</v>
      </c>
      <c r="L21" s="22">
        <f t="shared" si="22"/>
        <v>8.075</v>
      </c>
      <c r="M21" s="25">
        <f t="shared" si="23"/>
        <v>0</v>
      </c>
      <c r="O21" s="22">
        <f t="shared" si="24"/>
        <v>8.1225</v>
      </c>
      <c r="P21" s="25">
        <f t="shared" si="25"/>
        <v>0</v>
      </c>
      <c r="R21" s="22">
        <f t="shared" si="26"/>
        <v>9.2625</v>
      </c>
      <c r="S21" s="25">
        <f t="shared" si="27"/>
        <v>0</v>
      </c>
      <c r="U21" s="22">
        <f t="shared" ref="U21:U22" si="31">$AE$6*AL21</f>
        <v>12.825</v>
      </c>
      <c r="V21" s="25">
        <f t="shared" ref="V21:V22" si="32">U21*D21</f>
        <v>0</v>
      </c>
      <c r="X21" s="22">
        <f t="shared" si="28"/>
        <v>11.2575</v>
      </c>
      <c r="Y21" s="25">
        <f t="shared" si="29"/>
        <v>0</v>
      </c>
      <c r="AG21" s="29">
        <v>0.121</v>
      </c>
      <c r="AH21" s="29">
        <v>0.216</v>
      </c>
      <c r="AI21" s="29">
        <v>0.17</v>
      </c>
      <c r="AJ21" s="29">
        <v>0.171</v>
      </c>
      <c r="AK21" s="29">
        <v>0.195</v>
      </c>
      <c r="AL21" s="29">
        <v>0.27</v>
      </c>
      <c r="AM21" s="29">
        <v>0.237</v>
      </c>
    </row>
    <row r="22" ht="14.25" customHeight="1">
      <c r="B22" s="11"/>
      <c r="C22" s="8" t="s">
        <v>38</v>
      </c>
      <c r="D22" s="24">
        <f>'Lähtötiedot'!D22</f>
        <v>0</v>
      </c>
      <c r="E22" s="3"/>
      <c r="F22" s="22">
        <f t="shared" si="19"/>
        <v>6.8875</v>
      </c>
      <c r="G22" s="23">
        <f t="shared" si="20"/>
        <v>0</v>
      </c>
      <c r="I22" s="22">
        <f t="shared" si="30"/>
        <v>12.35</v>
      </c>
      <c r="J22" s="23">
        <f t="shared" si="21"/>
        <v>0</v>
      </c>
      <c r="L22" s="22">
        <f t="shared" si="22"/>
        <v>8.7875</v>
      </c>
      <c r="M22" s="25">
        <f t="shared" si="23"/>
        <v>0</v>
      </c>
      <c r="O22" s="22">
        <f t="shared" si="24"/>
        <v>9.31</v>
      </c>
      <c r="P22" s="25">
        <f t="shared" si="25"/>
        <v>0</v>
      </c>
      <c r="R22" s="22">
        <f t="shared" si="26"/>
        <v>11.78</v>
      </c>
      <c r="S22" s="25">
        <f t="shared" si="27"/>
        <v>0</v>
      </c>
      <c r="U22" s="22">
        <f t="shared" si="31"/>
        <v>17.575</v>
      </c>
      <c r="V22" s="25">
        <f t="shared" si="32"/>
        <v>0</v>
      </c>
      <c r="X22" s="22">
        <f t="shared" si="28"/>
        <v>14.44</v>
      </c>
      <c r="Y22" s="25">
        <f t="shared" si="29"/>
        <v>0</v>
      </c>
      <c r="AG22" s="29">
        <v>0.145</v>
      </c>
      <c r="AH22" s="29">
        <v>0.26</v>
      </c>
      <c r="AI22" s="29">
        <v>0.185</v>
      </c>
      <c r="AJ22" s="29">
        <v>0.196</v>
      </c>
      <c r="AK22" s="29">
        <v>0.248</v>
      </c>
      <c r="AL22" s="29">
        <v>0.37</v>
      </c>
      <c r="AM22" s="29">
        <v>0.304</v>
      </c>
    </row>
    <row r="23" ht="14.25" customHeight="1">
      <c r="B23" s="11"/>
      <c r="C23" s="8" t="s">
        <v>40</v>
      </c>
      <c r="D23" s="24">
        <f>'Lähtötiedot'!D23</f>
        <v>0</v>
      </c>
      <c r="E23" s="3"/>
      <c r="F23" s="22">
        <f t="shared" si="19"/>
        <v>8.075</v>
      </c>
      <c r="G23" s="23">
        <f t="shared" si="20"/>
        <v>0</v>
      </c>
      <c r="I23" s="22">
        <f t="shared" si="30"/>
        <v>13.11</v>
      </c>
      <c r="J23" s="23">
        <f t="shared" si="21"/>
        <v>0</v>
      </c>
      <c r="L23" s="26"/>
      <c r="M23" s="27"/>
      <c r="O23" s="26"/>
      <c r="P23" s="27"/>
      <c r="R23" s="26"/>
      <c r="S23" s="27"/>
      <c r="U23" s="26"/>
      <c r="V23" s="27"/>
      <c r="X23" s="22">
        <f t="shared" si="28"/>
        <v>13.3</v>
      </c>
      <c r="Y23" s="25">
        <f t="shared" si="29"/>
        <v>0</v>
      </c>
      <c r="AA23" s="6"/>
      <c r="AG23" s="29">
        <v>0.17</v>
      </c>
      <c r="AH23" s="29">
        <v>0.276</v>
      </c>
      <c r="AI23" s="29"/>
      <c r="AJ23" s="29"/>
      <c r="AK23" s="29"/>
      <c r="AL23" s="29"/>
      <c r="AM23" s="29">
        <v>0.28</v>
      </c>
    </row>
    <row r="24" ht="14.25" customHeight="1">
      <c r="B24" s="11"/>
      <c r="C24" s="8" t="s">
        <v>42</v>
      </c>
      <c r="D24" s="24">
        <f>'Lähtötiedot'!D24</f>
        <v>0</v>
      </c>
      <c r="E24" s="3"/>
      <c r="F24" s="22">
        <f t="shared" si="19"/>
        <v>8.265</v>
      </c>
      <c r="G24" s="23">
        <f t="shared" si="20"/>
        <v>0</v>
      </c>
      <c r="I24" s="22">
        <f t="shared" si="30"/>
        <v>15.8175</v>
      </c>
      <c r="J24" s="23">
        <f t="shared" si="21"/>
        <v>0</v>
      </c>
      <c r="L24" s="26"/>
      <c r="M24" s="27"/>
      <c r="O24" s="26"/>
      <c r="P24" s="27"/>
      <c r="R24" s="26"/>
      <c r="S24" s="27"/>
      <c r="U24" s="26"/>
      <c r="V24" s="27"/>
      <c r="X24" s="26"/>
      <c r="Y24" s="27"/>
      <c r="AA24" s="6"/>
      <c r="AG24" s="29">
        <v>0.174</v>
      </c>
      <c r="AH24" s="29">
        <v>0.333</v>
      </c>
      <c r="AI24" s="29"/>
      <c r="AJ24" s="29"/>
      <c r="AK24" s="29"/>
      <c r="AL24" s="29"/>
      <c r="AM24" s="29"/>
    </row>
    <row r="25" ht="14.25" customHeight="1">
      <c r="B25" s="11"/>
      <c r="C25" s="13" t="s">
        <v>44</v>
      </c>
      <c r="D25" s="24">
        <f>'Lähtötiedot'!D25</f>
        <v>0</v>
      </c>
      <c r="E25" s="3"/>
      <c r="F25" s="22">
        <f t="shared" si="19"/>
        <v>10.4025</v>
      </c>
      <c r="G25" s="23">
        <f t="shared" si="20"/>
        <v>0</v>
      </c>
      <c r="I25" s="22">
        <f t="shared" si="30"/>
        <v>20.49625</v>
      </c>
      <c r="J25" s="23">
        <f t="shared" si="21"/>
        <v>0</v>
      </c>
      <c r="L25" s="26"/>
      <c r="M25" s="27"/>
      <c r="O25" s="26"/>
      <c r="P25" s="27"/>
      <c r="R25" s="26"/>
      <c r="S25" s="27"/>
      <c r="U25" s="26"/>
      <c r="V25" s="27"/>
      <c r="X25" s="26"/>
      <c r="Y25" s="27"/>
      <c r="AG25" s="29">
        <v>0.219</v>
      </c>
      <c r="AH25" s="29">
        <v>0.4315</v>
      </c>
      <c r="AI25" s="29"/>
      <c r="AJ25" s="29"/>
      <c r="AK25" s="29"/>
      <c r="AL25" s="29"/>
      <c r="AM25" s="29"/>
    </row>
    <row r="26" ht="14.25" customHeight="1">
      <c r="B26" s="11"/>
      <c r="C26" s="8" t="s">
        <v>57</v>
      </c>
      <c r="D26" s="24">
        <f>'Lähtötiedot'!D26</f>
        <v>0</v>
      </c>
      <c r="E26" s="3"/>
      <c r="F26" s="22">
        <f t="shared" si="19"/>
        <v>5.415</v>
      </c>
      <c r="G26" s="23">
        <f t="shared" si="20"/>
        <v>0</v>
      </c>
      <c r="I26" s="22">
        <f t="shared" si="30"/>
        <v>9.215</v>
      </c>
      <c r="J26" s="23">
        <f t="shared" si="21"/>
        <v>0</v>
      </c>
      <c r="L26" s="22">
        <f t="shared" ref="L26:L29" si="33">$AE$6*AI26</f>
        <v>6.745</v>
      </c>
      <c r="M26" s="25">
        <f t="shared" ref="M26:M29" si="34">L26*D26</f>
        <v>0</v>
      </c>
      <c r="O26" s="22">
        <f t="shared" ref="O26:O29" si="35">$AE$6*AJ26</f>
        <v>8.1225</v>
      </c>
      <c r="P26" s="25">
        <f t="shared" ref="P26:P29" si="36">O26*D26</f>
        <v>0</v>
      </c>
      <c r="R26" s="22">
        <f t="shared" ref="R26:R29" si="37">$AE$6*AK26</f>
        <v>10.4975</v>
      </c>
      <c r="S26" s="25">
        <f t="shared" ref="S26:S29" si="38">R26*D26</f>
        <v>0</v>
      </c>
      <c r="U26" s="22">
        <f t="shared" ref="U26:U29" si="39">$AE$6*AL26</f>
        <v>11.875</v>
      </c>
      <c r="V26" s="25">
        <f t="shared" ref="V26:V29" si="40">U26*D26</f>
        <v>0</v>
      </c>
      <c r="X26" s="22">
        <f t="shared" ref="X26:X29" si="41">$AE$6*AM26</f>
        <v>11.2575</v>
      </c>
      <c r="Y26" s="25">
        <f t="shared" ref="Y26:Y29" si="42">X26*D26</f>
        <v>0</v>
      </c>
      <c r="AG26" s="29">
        <v>0.114</v>
      </c>
      <c r="AH26" s="29">
        <v>0.194</v>
      </c>
      <c r="AI26" s="29">
        <v>0.142</v>
      </c>
      <c r="AJ26" s="29">
        <v>0.171</v>
      </c>
      <c r="AK26" s="29">
        <v>0.221</v>
      </c>
      <c r="AL26" s="29">
        <v>0.25</v>
      </c>
      <c r="AM26" s="29">
        <v>0.237</v>
      </c>
    </row>
    <row r="27" ht="14.25" customHeight="1">
      <c r="B27" s="11"/>
      <c r="C27" s="8" t="s">
        <v>58</v>
      </c>
      <c r="D27" s="24">
        <f>'Lähtötiedot'!D27</f>
        <v>291</v>
      </c>
      <c r="E27" s="3"/>
      <c r="F27" s="22">
        <f t="shared" si="19"/>
        <v>5.795</v>
      </c>
      <c r="G27" s="23">
        <f t="shared" si="20"/>
        <v>1686.345</v>
      </c>
      <c r="I27" s="22">
        <f t="shared" si="30"/>
        <v>9.7375</v>
      </c>
      <c r="J27" s="23">
        <f t="shared" si="21"/>
        <v>2833.6125</v>
      </c>
      <c r="L27" s="22">
        <f t="shared" si="33"/>
        <v>7.98</v>
      </c>
      <c r="M27" s="25">
        <f t="shared" si="34"/>
        <v>2322.18</v>
      </c>
      <c r="O27" s="22">
        <f t="shared" si="35"/>
        <v>7.7425</v>
      </c>
      <c r="P27" s="25">
        <f t="shared" si="36"/>
        <v>2253.0675</v>
      </c>
      <c r="R27" s="22">
        <f t="shared" si="37"/>
        <v>12.445</v>
      </c>
      <c r="S27" s="25">
        <f t="shared" si="38"/>
        <v>3621.495</v>
      </c>
      <c r="U27" s="22">
        <f t="shared" si="39"/>
        <v>15.675</v>
      </c>
      <c r="V27" s="25">
        <f t="shared" si="40"/>
        <v>4561.425</v>
      </c>
      <c r="X27" s="22">
        <f t="shared" si="41"/>
        <v>14.82</v>
      </c>
      <c r="Y27" s="25">
        <f t="shared" si="42"/>
        <v>4312.62</v>
      </c>
      <c r="AG27" s="29">
        <v>0.122</v>
      </c>
      <c r="AH27" s="29">
        <v>0.205</v>
      </c>
      <c r="AI27" s="29">
        <v>0.168</v>
      </c>
      <c r="AJ27" s="29">
        <v>0.163</v>
      </c>
      <c r="AK27" s="29">
        <v>0.262</v>
      </c>
      <c r="AL27" s="29">
        <v>0.33</v>
      </c>
      <c r="AM27" s="29">
        <v>0.312</v>
      </c>
    </row>
    <row r="28" ht="14.25" customHeight="1">
      <c r="B28" s="11"/>
      <c r="C28" s="8" t="s">
        <v>59</v>
      </c>
      <c r="D28" s="24">
        <f>'Lähtötiedot'!D28</f>
        <v>93</v>
      </c>
      <c r="E28" s="3"/>
      <c r="F28" s="22">
        <f t="shared" si="19"/>
        <v>6.7925</v>
      </c>
      <c r="G28" s="23">
        <f t="shared" si="20"/>
        <v>631.7025</v>
      </c>
      <c r="I28" s="22">
        <f t="shared" si="30"/>
        <v>11.0675</v>
      </c>
      <c r="J28" s="23">
        <f t="shared" si="21"/>
        <v>1029.2775</v>
      </c>
      <c r="L28" s="22">
        <f t="shared" si="33"/>
        <v>8.36</v>
      </c>
      <c r="M28" s="25">
        <f t="shared" si="34"/>
        <v>777.48</v>
      </c>
      <c r="O28" s="22">
        <f t="shared" si="35"/>
        <v>8.455</v>
      </c>
      <c r="P28" s="25">
        <f t="shared" si="36"/>
        <v>786.315</v>
      </c>
      <c r="R28" s="22">
        <f t="shared" si="37"/>
        <v>13.585</v>
      </c>
      <c r="S28" s="25">
        <f t="shared" si="38"/>
        <v>1263.405</v>
      </c>
      <c r="U28" s="22">
        <f t="shared" si="39"/>
        <v>14.25</v>
      </c>
      <c r="V28" s="25">
        <f t="shared" si="40"/>
        <v>1325.25</v>
      </c>
      <c r="X28" s="22">
        <f t="shared" si="41"/>
        <v>20.2825</v>
      </c>
      <c r="Y28" s="25">
        <f t="shared" si="42"/>
        <v>1886.2725</v>
      </c>
      <c r="AA28" s="6"/>
      <c r="AG28" s="29">
        <v>0.143</v>
      </c>
      <c r="AH28" s="29">
        <v>0.233</v>
      </c>
      <c r="AI28" s="29">
        <v>0.176</v>
      </c>
      <c r="AJ28" s="29">
        <v>0.178</v>
      </c>
      <c r="AK28" s="29">
        <v>0.286</v>
      </c>
      <c r="AL28" s="29">
        <v>0.3</v>
      </c>
      <c r="AM28" s="29">
        <v>0.427</v>
      </c>
    </row>
    <row r="29" ht="14.25" customHeight="1">
      <c r="B29" s="11"/>
      <c r="C29" s="8" t="s">
        <v>60</v>
      </c>
      <c r="D29" s="24">
        <f>'Lähtötiedot'!D29</f>
        <v>0</v>
      </c>
      <c r="E29" s="3"/>
      <c r="F29" s="22">
        <f t="shared" si="19"/>
        <v>7.2675</v>
      </c>
      <c r="G29" s="23">
        <f t="shared" si="20"/>
        <v>0</v>
      </c>
      <c r="I29" s="22">
        <f t="shared" si="30"/>
        <v>13.7275</v>
      </c>
      <c r="J29" s="23">
        <f t="shared" si="21"/>
        <v>0</v>
      </c>
      <c r="L29" s="22">
        <f t="shared" si="33"/>
        <v>10.2125</v>
      </c>
      <c r="M29" s="25">
        <f t="shared" si="34"/>
        <v>0</v>
      </c>
      <c r="O29" s="22">
        <f t="shared" si="35"/>
        <v>11.78</v>
      </c>
      <c r="P29" s="25">
        <f t="shared" si="36"/>
        <v>0</v>
      </c>
      <c r="R29" s="22">
        <f t="shared" si="37"/>
        <v>19</v>
      </c>
      <c r="S29" s="25">
        <f t="shared" si="38"/>
        <v>0</v>
      </c>
      <c r="U29" s="22">
        <f t="shared" si="39"/>
        <v>19.95</v>
      </c>
      <c r="V29" s="25">
        <f t="shared" si="40"/>
        <v>0</v>
      </c>
      <c r="X29" s="22">
        <f t="shared" si="41"/>
        <v>29.165</v>
      </c>
      <c r="Y29" s="25">
        <f t="shared" si="42"/>
        <v>0</v>
      </c>
      <c r="AG29" s="29">
        <v>0.153</v>
      </c>
      <c r="AH29" s="29">
        <v>0.289</v>
      </c>
      <c r="AI29" s="29">
        <v>0.215</v>
      </c>
      <c r="AJ29" s="29">
        <v>0.248</v>
      </c>
      <c r="AK29" s="29">
        <v>0.4</v>
      </c>
      <c r="AL29" s="29">
        <v>0.42</v>
      </c>
      <c r="AM29" s="29">
        <v>0.614</v>
      </c>
    </row>
    <row r="30" ht="14.25" customHeight="1">
      <c r="B30" s="16"/>
      <c r="C30" s="8" t="s">
        <v>55</v>
      </c>
      <c r="D30" s="24">
        <f>'Lähtötiedot'!D30</f>
        <v>384</v>
      </c>
      <c r="E30" s="21"/>
      <c r="F30" s="21"/>
      <c r="G30" s="30">
        <f>SUM(G20:G29)</f>
        <v>2318.0475</v>
      </c>
      <c r="H30" s="6"/>
      <c r="I30" s="21"/>
      <c r="J30" s="30">
        <f>SUM(J20:J29)</f>
        <v>3862.89</v>
      </c>
      <c r="M30" s="30">
        <f>SUM(M20:M29)</f>
        <v>3099.66</v>
      </c>
      <c r="P30" s="30">
        <f>SUM(P20:P29)</f>
        <v>3039.3825</v>
      </c>
      <c r="S30" s="30">
        <f>SUM(S20:S29)</f>
        <v>4884.9</v>
      </c>
      <c r="V30" s="30">
        <f>SUM(V20:V29)</f>
        <v>5886.675</v>
      </c>
      <c r="Y30" s="30">
        <f>SUM(Y20:Y29)</f>
        <v>6198.8925</v>
      </c>
      <c r="AG30" s="3"/>
      <c r="AH30" s="3"/>
    </row>
    <row r="31" ht="14.25" customHeight="1">
      <c r="D31" s="3"/>
      <c r="E31" s="3"/>
      <c r="F31" s="3"/>
      <c r="G31" s="3"/>
      <c r="I31" s="3"/>
      <c r="J31" s="3"/>
      <c r="AG31" s="3"/>
      <c r="AH31" s="3"/>
    </row>
    <row r="32" ht="14.25" customHeight="1">
      <c r="D32" s="3"/>
      <c r="E32" s="3"/>
      <c r="F32" s="3"/>
      <c r="G32" s="3"/>
      <c r="I32" s="3"/>
      <c r="J32" s="3"/>
      <c r="AG32" s="3"/>
      <c r="AH32" s="3"/>
    </row>
    <row r="33" ht="14.25" customHeight="1">
      <c r="D33" s="3"/>
      <c r="E33" s="3"/>
      <c r="F33" s="21" t="s">
        <v>61</v>
      </c>
      <c r="I33" s="21" t="s">
        <v>62</v>
      </c>
      <c r="L33" s="21" t="s">
        <v>63</v>
      </c>
      <c r="O33" s="21" t="s">
        <v>64</v>
      </c>
      <c r="R33" s="21" t="s">
        <v>65</v>
      </c>
      <c r="U33" s="21" t="s">
        <v>66</v>
      </c>
      <c r="W33" s="21"/>
      <c r="X33" s="21" t="s">
        <v>67</v>
      </c>
      <c r="AG33" s="3"/>
      <c r="AH33" s="3"/>
    </row>
    <row r="34" ht="14.25" customHeight="1">
      <c r="C34" s="1" t="s">
        <v>80</v>
      </c>
      <c r="D34" s="3" t="s">
        <v>81</v>
      </c>
      <c r="E34" s="3"/>
      <c r="F34" s="3"/>
      <c r="G34" s="23">
        <f>G18*AB11/1000</f>
        <v>50204.375</v>
      </c>
      <c r="H34" s="3"/>
      <c r="I34" s="3"/>
      <c r="J34" s="23">
        <f>J18*$AB11/1000</f>
        <v>86865.875</v>
      </c>
      <c r="M34" s="23">
        <f>M18*$AB11/1000</f>
        <v>68512.0625</v>
      </c>
      <c r="P34" s="23">
        <f>P18*$AB11/1000</f>
        <v>60229.3875</v>
      </c>
      <c r="S34" s="23">
        <f>S18*$AB11/1000</f>
        <v>85626.875</v>
      </c>
      <c r="V34" s="23">
        <f>V18*$AB11/1000</f>
        <v>121089.375</v>
      </c>
      <c r="Y34" s="23">
        <f>Y18*$AB11/1000</f>
        <v>108149.625</v>
      </c>
      <c r="AG34" s="3"/>
      <c r="AH34" s="3"/>
    </row>
    <row r="35" ht="14.25" customHeight="1">
      <c r="C35" s="1" t="s">
        <v>82</v>
      </c>
      <c r="D35" s="3" t="s">
        <v>81</v>
      </c>
      <c r="E35" s="3"/>
      <c r="F35" s="3"/>
      <c r="G35" s="23">
        <f>G30*AB12/1000</f>
        <v>20306.0961</v>
      </c>
      <c r="I35" s="3"/>
      <c r="J35" s="23">
        <f>J30*$AB12/1000</f>
        <v>33838.9164</v>
      </c>
      <c r="M35" s="23">
        <f>M30*$AB12/1000</f>
        <v>27153.0216</v>
      </c>
      <c r="P35" s="23">
        <f>P30*$AB12/1000</f>
        <v>26624.9907</v>
      </c>
      <c r="S35" s="23">
        <f>S30*$AB12/1000</f>
        <v>42791.724</v>
      </c>
      <c r="V35" s="23">
        <f>V30*$AB12/1000</f>
        <v>51567.273</v>
      </c>
      <c r="Y35" s="23">
        <f>Y30*$AB12/1000</f>
        <v>54302.2983</v>
      </c>
      <c r="AG35" s="3"/>
      <c r="AH35" s="3"/>
    </row>
    <row r="36" ht="14.25" customHeight="1">
      <c r="C36" s="6" t="s">
        <v>83</v>
      </c>
      <c r="D36" s="21" t="s">
        <v>81</v>
      </c>
      <c r="E36" s="21"/>
      <c r="F36" s="21"/>
      <c r="G36" s="30">
        <f>G34+G35</f>
        <v>70510.4711</v>
      </c>
      <c r="H36" s="6"/>
      <c r="I36" s="21"/>
      <c r="J36" s="30">
        <f>J34+J35</f>
        <v>120704.7914</v>
      </c>
      <c r="M36" s="30">
        <f>M34+M35</f>
        <v>95665.0841</v>
      </c>
      <c r="P36" s="30">
        <f>P34+P35</f>
        <v>86854.3782</v>
      </c>
      <c r="S36" s="30">
        <f>S34+S35</f>
        <v>128418.599</v>
      </c>
      <c r="V36" s="30">
        <f>V34+V35</f>
        <v>172656.648</v>
      </c>
      <c r="Y36" s="30">
        <f>Y34+Y35</f>
        <v>162451.9233</v>
      </c>
      <c r="AG36" s="3"/>
      <c r="AH36" s="3"/>
    </row>
    <row r="37" ht="14.25" customHeight="1">
      <c r="D37" s="3"/>
      <c r="E37" s="3"/>
      <c r="F37" s="3"/>
      <c r="G37" s="3"/>
      <c r="I37" s="3"/>
      <c r="J37" s="3"/>
      <c r="AG37" s="3"/>
      <c r="AH37" s="3"/>
    </row>
    <row r="38" ht="14.25" customHeight="1">
      <c r="C38" s="1" t="s">
        <v>84</v>
      </c>
      <c r="D38" s="3" t="s">
        <v>85</v>
      </c>
      <c r="E38" s="3"/>
      <c r="F38" s="3"/>
      <c r="G38" s="23">
        <f>G34*AB14</f>
        <v>5020.4375</v>
      </c>
      <c r="H38" s="25"/>
      <c r="I38" s="23"/>
      <c r="J38" s="23">
        <f>J34*$AB14</f>
        <v>8686.5875</v>
      </c>
      <c r="M38" s="23">
        <f>M34*$AB14</f>
        <v>6851.20625</v>
      </c>
      <c r="P38" s="23">
        <f>P34*$AB14</f>
        <v>6022.93875</v>
      </c>
      <c r="S38" s="23">
        <f>S34*$AB14</f>
        <v>8562.6875</v>
      </c>
      <c r="V38" s="23">
        <f>V34*$AB14</f>
        <v>12108.9375</v>
      </c>
      <c r="Y38" s="23">
        <f>Y34*$AB14</f>
        <v>10814.9625</v>
      </c>
      <c r="AG38" s="3"/>
      <c r="AH38" s="3"/>
    </row>
    <row r="39" ht="14.25" customHeight="1">
      <c r="C39" s="1" t="s">
        <v>86</v>
      </c>
      <c r="D39" s="3" t="s">
        <v>85</v>
      </c>
      <c r="E39" s="3"/>
      <c r="F39" s="3"/>
      <c r="G39" s="23">
        <f>G35*AB14</f>
        <v>2030.60961</v>
      </c>
      <c r="H39" s="25"/>
      <c r="I39" s="23"/>
      <c r="J39" s="23">
        <f>J35*$AB14</f>
        <v>3383.89164</v>
      </c>
      <c r="M39" s="23">
        <f>M35*$AB14</f>
        <v>2715.30216</v>
      </c>
      <c r="P39" s="23">
        <f>P35*$AB14</f>
        <v>2662.49907</v>
      </c>
      <c r="S39" s="23">
        <f>S35*$AB14</f>
        <v>4279.1724</v>
      </c>
      <c r="V39" s="23">
        <f>V35*$AB14</f>
        <v>5156.7273</v>
      </c>
      <c r="Y39" s="23">
        <f>Y35*$AB14</f>
        <v>5430.22983</v>
      </c>
      <c r="AG39" s="3"/>
      <c r="AH39" s="3"/>
    </row>
    <row r="40" ht="14.25" customHeight="1">
      <c r="C40" s="6" t="s">
        <v>87</v>
      </c>
      <c r="D40" s="21" t="s">
        <v>85</v>
      </c>
      <c r="E40" s="21"/>
      <c r="F40" s="21"/>
      <c r="G40" s="30">
        <f>SUM(G38:G39)</f>
        <v>7051.04711</v>
      </c>
      <c r="H40" s="6"/>
      <c r="I40" s="21"/>
      <c r="J40" s="30">
        <f>SUM(J38:J39)</f>
        <v>12070.47914</v>
      </c>
      <c r="M40" s="30">
        <f>SUM(M38:M39)</f>
        <v>9566.50841</v>
      </c>
      <c r="P40" s="30">
        <f>SUM(P38:P39)</f>
        <v>8685.43782</v>
      </c>
      <c r="S40" s="30">
        <f>SUM(S38:S39)</f>
        <v>12841.8599</v>
      </c>
      <c r="V40" s="30">
        <f>SUM(V38:V39)</f>
        <v>17265.6648</v>
      </c>
      <c r="Y40" s="30">
        <f>SUM(Y38:Y39)</f>
        <v>16245.19233</v>
      </c>
      <c r="AG40" s="3"/>
      <c r="AH40" s="3"/>
    </row>
    <row r="41" ht="14.25" customHeight="1">
      <c r="D41" s="3"/>
      <c r="E41" s="3"/>
      <c r="F41" s="3"/>
      <c r="G41" s="3"/>
      <c r="I41" s="3"/>
      <c r="J41" s="3"/>
      <c r="AG41" s="3"/>
      <c r="AH41" s="3"/>
    </row>
    <row r="42" ht="33.0" customHeight="1">
      <c r="C42" s="2" t="s">
        <v>88</v>
      </c>
      <c r="D42" s="4"/>
      <c r="E42" s="3"/>
      <c r="F42" s="21" t="s">
        <v>61</v>
      </c>
      <c r="I42" s="21" t="s">
        <v>62</v>
      </c>
      <c r="L42" s="21" t="s">
        <v>63</v>
      </c>
      <c r="O42" s="21" t="s">
        <v>64</v>
      </c>
      <c r="R42" s="21" t="s">
        <v>65</v>
      </c>
      <c r="U42" s="21" t="s">
        <v>66</v>
      </c>
      <c r="W42" s="21"/>
      <c r="X42" s="21" t="s">
        <v>67</v>
      </c>
      <c r="AB42" s="2"/>
      <c r="AG42" s="3"/>
      <c r="AH42" s="3"/>
    </row>
    <row r="43" ht="14.25" customHeight="1">
      <c r="C43" s="1" t="s">
        <v>89</v>
      </c>
      <c r="D43" s="3" t="s">
        <v>90</v>
      </c>
      <c r="E43" s="3"/>
      <c r="F43" s="3"/>
      <c r="G43" s="23">
        <f>G40</f>
        <v>7051.04711</v>
      </c>
      <c r="I43" s="3"/>
      <c r="J43" s="23">
        <f>J40</f>
        <v>12070.47914</v>
      </c>
      <c r="M43" s="23">
        <f>M40</f>
        <v>9566.50841</v>
      </c>
      <c r="P43" s="23">
        <f>P40</f>
        <v>8685.43782</v>
      </c>
      <c r="S43" s="23">
        <f>S40</f>
        <v>12841.8599</v>
      </c>
      <c r="V43" s="23">
        <f>V40</f>
        <v>17265.6648</v>
      </c>
      <c r="W43" s="25"/>
      <c r="X43" s="25"/>
      <c r="Y43" s="23">
        <f>Y40</f>
        <v>16245.19233</v>
      </c>
      <c r="AB43" s="25"/>
      <c r="AG43" s="3"/>
      <c r="AH43" s="3"/>
    </row>
    <row r="44" ht="14.25" customHeight="1">
      <c r="C44" s="1" t="s">
        <v>91</v>
      </c>
      <c r="D44" s="3" t="s">
        <v>90</v>
      </c>
      <c r="E44" s="3"/>
      <c r="F44" s="3"/>
      <c r="G44" s="23">
        <f>5*G40</f>
        <v>35255.23555</v>
      </c>
      <c r="H44" s="25"/>
      <c r="I44" s="23"/>
      <c r="J44" s="23">
        <f>5*J40</f>
        <v>60352.3957</v>
      </c>
      <c r="M44" s="23">
        <f>5*M40</f>
        <v>47832.54205</v>
      </c>
      <c r="P44" s="23">
        <f>5*P40</f>
        <v>43427.1891</v>
      </c>
      <c r="S44" s="23">
        <f>5*S40</f>
        <v>64209.2995</v>
      </c>
      <c r="V44" s="23">
        <f>5*V40</f>
        <v>86328.324</v>
      </c>
      <c r="W44" s="25"/>
      <c r="X44" s="25"/>
      <c r="Y44" s="23">
        <f>5*Y40</f>
        <v>81225.96165</v>
      </c>
      <c r="AB44" s="25"/>
      <c r="AG44" s="3"/>
      <c r="AH44" s="3"/>
    </row>
    <row r="45" ht="14.25" customHeight="1">
      <c r="C45" s="1" t="s">
        <v>92</v>
      </c>
      <c r="D45" s="3" t="s">
        <v>90</v>
      </c>
      <c r="E45" s="3"/>
      <c r="F45" s="3"/>
      <c r="G45" s="23">
        <f>10*G40</f>
        <v>70510.4711</v>
      </c>
      <c r="H45" s="25"/>
      <c r="I45" s="23"/>
      <c r="J45" s="23">
        <f>10*J40</f>
        <v>120704.7914</v>
      </c>
      <c r="M45" s="23">
        <f>10*M40</f>
        <v>95665.0841</v>
      </c>
      <c r="P45" s="23">
        <f>10*P40</f>
        <v>86854.3782</v>
      </c>
      <c r="S45" s="23">
        <f>10*S40</f>
        <v>128418.599</v>
      </c>
      <c r="V45" s="23">
        <f>10*V40</f>
        <v>172656.648</v>
      </c>
      <c r="W45" s="25"/>
      <c r="X45" s="25"/>
      <c r="Y45" s="23">
        <f>10*Y40</f>
        <v>162451.9233</v>
      </c>
      <c r="AB45" s="25"/>
      <c r="AG45" s="3"/>
      <c r="AH45" s="3"/>
    </row>
    <row r="46" ht="14.25" customHeight="1">
      <c r="C46" s="1" t="s">
        <v>93</v>
      </c>
      <c r="D46" s="3" t="s">
        <v>90</v>
      </c>
      <c r="E46" s="3"/>
      <c r="F46" s="3"/>
      <c r="G46" s="23">
        <f>30*G40</f>
        <v>211531.4133</v>
      </c>
      <c r="H46" s="25"/>
      <c r="I46" s="23"/>
      <c r="J46" s="23">
        <f>30*J40</f>
        <v>362114.3742</v>
      </c>
      <c r="M46" s="23">
        <f>30*M40</f>
        <v>286995.2523</v>
      </c>
      <c r="P46" s="23">
        <f>30*P40</f>
        <v>260563.1346</v>
      </c>
      <c r="S46" s="23">
        <f>30*S40</f>
        <v>385255.797</v>
      </c>
      <c r="V46" s="23">
        <f>30*V40</f>
        <v>517969.944</v>
      </c>
      <c r="W46" s="25"/>
      <c r="X46" s="25"/>
      <c r="Y46" s="23">
        <f>30*Y40</f>
        <v>487355.7699</v>
      </c>
      <c r="AB46" s="25"/>
      <c r="AG46" s="3"/>
      <c r="AH46" s="3"/>
    </row>
    <row r="47" ht="14.25" customHeight="1">
      <c r="D47" s="3"/>
      <c r="E47" s="3"/>
      <c r="F47" s="3"/>
      <c r="G47" s="3"/>
      <c r="I47" s="3"/>
      <c r="J47" s="3"/>
      <c r="AG47" s="3"/>
      <c r="AH47" s="3"/>
    </row>
    <row r="48" ht="14.25" customHeight="1">
      <c r="C48" s="1" t="s">
        <v>94</v>
      </c>
      <c r="D48" s="3"/>
      <c r="E48" s="3"/>
      <c r="F48" s="3"/>
      <c r="G48" s="3"/>
      <c r="I48" s="3"/>
      <c r="J48" s="3"/>
      <c r="AG48" s="3"/>
      <c r="AH48" s="3"/>
    </row>
    <row r="49" ht="14.25" customHeight="1">
      <c r="C49" s="1" t="s">
        <v>89</v>
      </c>
      <c r="D49" s="3" t="s">
        <v>90</v>
      </c>
      <c r="E49" s="3"/>
      <c r="F49" s="3"/>
      <c r="G49" s="3"/>
      <c r="I49" s="3"/>
      <c r="J49" s="23">
        <f t="shared" ref="J49:J52" si="43">J43-G43</f>
        <v>5019.43203</v>
      </c>
      <c r="M49" s="25">
        <f t="shared" ref="M49:M52" si="44">M43-G43</f>
        <v>2515.4613</v>
      </c>
      <c r="P49" s="25">
        <f t="shared" ref="P49:P52" si="45">P43-G43</f>
        <v>1634.39071</v>
      </c>
      <c r="S49" s="25">
        <f t="shared" ref="S49:S52" si="46">S43-G43</f>
        <v>5790.81279</v>
      </c>
      <c r="V49" s="25">
        <f t="shared" ref="V49:V52" si="47">V43-G43</f>
        <v>10214.61769</v>
      </c>
      <c r="Y49" s="25">
        <f t="shared" ref="Y49:Y52" si="48">Y43-G43</f>
        <v>9194.14522</v>
      </c>
      <c r="AG49" s="3"/>
      <c r="AH49" s="3"/>
    </row>
    <row r="50" ht="14.25" customHeight="1">
      <c r="C50" s="1" t="s">
        <v>91</v>
      </c>
      <c r="D50" s="3" t="s">
        <v>90</v>
      </c>
      <c r="E50" s="3"/>
      <c r="F50" s="3"/>
      <c r="G50" s="3"/>
      <c r="I50" s="3"/>
      <c r="J50" s="23">
        <f t="shared" si="43"/>
        <v>25097.16015</v>
      </c>
      <c r="M50" s="25">
        <f t="shared" si="44"/>
        <v>12577.3065</v>
      </c>
      <c r="P50" s="25">
        <f t="shared" si="45"/>
        <v>8171.95355</v>
      </c>
      <c r="S50" s="25">
        <f t="shared" si="46"/>
        <v>28954.06395</v>
      </c>
      <c r="V50" s="25">
        <f t="shared" si="47"/>
        <v>51073.08845</v>
      </c>
      <c r="Y50" s="25">
        <f t="shared" si="48"/>
        <v>45970.7261</v>
      </c>
      <c r="AG50" s="3"/>
      <c r="AH50" s="3"/>
    </row>
    <row r="51" ht="14.25" customHeight="1">
      <c r="C51" s="1" t="s">
        <v>92</v>
      </c>
      <c r="D51" s="3" t="s">
        <v>90</v>
      </c>
      <c r="E51" s="3"/>
      <c r="F51" s="3"/>
      <c r="G51" s="3"/>
      <c r="I51" s="3"/>
      <c r="J51" s="23">
        <f t="shared" si="43"/>
        <v>50194.3203</v>
      </c>
      <c r="M51" s="25">
        <f t="shared" si="44"/>
        <v>25154.613</v>
      </c>
      <c r="P51" s="25">
        <f t="shared" si="45"/>
        <v>16343.9071</v>
      </c>
      <c r="S51" s="25">
        <f t="shared" si="46"/>
        <v>57908.1279</v>
      </c>
      <c r="V51" s="25">
        <f t="shared" si="47"/>
        <v>102146.1769</v>
      </c>
      <c r="Y51" s="25">
        <f t="shared" si="48"/>
        <v>91941.4522</v>
      </c>
      <c r="AG51" s="3"/>
      <c r="AH51" s="3"/>
    </row>
    <row r="52" ht="14.25" customHeight="1">
      <c r="C52" s="1" t="s">
        <v>93</v>
      </c>
      <c r="D52" s="3" t="s">
        <v>90</v>
      </c>
      <c r="E52" s="3"/>
      <c r="F52" s="3"/>
      <c r="G52" s="3"/>
      <c r="I52" s="3"/>
      <c r="J52" s="23">
        <f t="shared" si="43"/>
        <v>150582.9609</v>
      </c>
      <c r="M52" s="25">
        <f t="shared" si="44"/>
        <v>75463.839</v>
      </c>
      <c r="P52" s="25">
        <f t="shared" si="45"/>
        <v>49031.7213</v>
      </c>
      <c r="S52" s="25">
        <f t="shared" si="46"/>
        <v>173724.3837</v>
      </c>
      <c r="V52" s="25">
        <f t="shared" si="47"/>
        <v>306438.5307</v>
      </c>
      <c r="Y52" s="25">
        <f t="shared" si="48"/>
        <v>275824.3566</v>
      </c>
      <c r="AG52" s="3"/>
      <c r="AH52" s="3"/>
    </row>
    <row r="53" ht="14.25" customHeight="1">
      <c r="D53" s="3"/>
      <c r="E53" s="3"/>
      <c r="F53" s="3"/>
      <c r="G53" s="3"/>
      <c r="I53" s="3"/>
      <c r="J53" s="3"/>
      <c r="AG53" s="3"/>
      <c r="AH53" s="3"/>
    </row>
    <row r="54" ht="14.25" customHeight="1">
      <c r="D54" s="3"/>
      <c r="E54" s="3"/>
      <c r="F54" s="3"/>
      <c r="G54" s="3"/>
      <c r="I54" s="3"/>
      <c r="J54" s="3"/>
      <c r="AG54" s="3"/>
      <c r="AH54" s="3"/>
    </row>
    <row r="55" ht="14.25" customHeight="1">
      <c r="D55" s="3"/>
      <c r="E55" s="3"/>
      <c r="F55" s="3"/>
      <c r="G55" s="3"/>
      <c r="I55" s="3"/>
      <c r="J55" s="3"/>
      <c r="AG55" s="3"/>
      <c r="AH55" s="3"/>
    </row>
    <row r="56" ht="14.25" customHeight="1">
      <c r="D56" s="3"/>
      <c r="E56" s="3"/>
      <c r="F56" s="3"/>
      <c r="G56" s="3"/>
      <c r="I56" s="3"/>
      <c r="J56" s="3"/>
      <c r="AG56" s="3"/>
      <c r="AH56" s="3"/>
    </row>
    <row r="57" ht="14.25" customHeight="1">
      <c r="D57" s="3"/>
      <c r="E57" s="3"/>
      <c r="F57" s="3"/>
      <c r="G57" s="3"/>
      <c r="I57" s="3"/>
      <c r="J57" s="3"/>
      <c r="AG57" s="3"/>
      <c r="AH57" s="3"/>
    </row>
    <row r="58" ht="14.25" customHeight="1">
      <c r="D58" s="3"/>
      <c r="E58" s="3"/>
      <c r="F58" s="3"/>
      <c r="G58" s="3"/>
      <c r="I58" s="3"/>
      <c r="J58" s="3"/>
      <c r="AG58" s="3"/>
      <c r="AH58" s="3"/>
    </row>
    <row r="59" ht="14.25" customHeight="1">
      <c r="D59" s="3"/>
      <c r="E59" s="3"/>
      <c r="F59" s="3"/>
      <c r="G59" s="3"/>
      <c r="I59" s="3"/>
      <c r="J59" s="3"/>
      <c r="AG59" s="3"/>
      <c r="AH59" s="3"/>
    </row>
    <row r="60" ht="14.25" customHeight="1">
      <c r="D60" s="3"/>
      <c r="E60" s="3"/>
      <c r="F60" s="3"/>
      <c r="G60" s="3"/>
      <c r="I60" s="3"/>
      <c r="J60" s="3"/>
      <c r="AG60" s="3"/>
      <c r="AH60" s="3"/>
    </row>
    <row r="61" ht="14.25" customHeight="1">
      <c r="B61" s="2"/>
      <c r="C61" s="2"/>
      <c r="D61" s="4"/>
      <c r="E61" s="4"/>
      <c r="F61" s="3"/>
      <c r="G61" s="3"/>
      <c r="I61" s="3"/>
      <c r="J61" s="3"/>
      <c r="AG61" s="3"/>
      <c r="AH61" s="3"/>
    </row>
    <row r="62" ht="14.25" customHeight="1">
      <c r="A62" s="3"/>
      <c r="B62" s="3"/>
      <c r="C62" s="3"/>
      <c r="D62" s="3"/>
      <c r="E62" s="3"/>
      <c r="F62" s="3"/>
      <c r="G62" s="3"/>
      <c r="I62" s="3"/>
      <c r="J62" s="3"/>
      <c r="AG62" s="3"/>
      <c r="AH62" s="3"/>
    </row>
    <row r="63" ht="14.25" customHeight="1">
      <c r="A63" s="3"/>
      <c r="B63" s="22"/>
      <c r="C63" s="23"/>
      <c r="D63" s="23"/>
      <c r="E63" s="23"/>
      <c r="F63" s="3"/>
      <c r="G63" s="3"/>
      <c r="I63" s="3"/>
      <c r="J63" s="3"/>
      <c r="AG63" s="3"/>
      <c r="AH63" s="3"/>
    </row>
    <row r="64" ht="14.25" customHeight="1">
      <c r="A64" s="3"/>
      <c r="B64" s="22"/>
      <c r="C64" s="23"/>
      <c r="D64" s="23"/>
      <c r="E64" s="23"/>
      <c r="F64" s="3"/>
      <c r="G64" s="3"/>
      <c r="I64" s="3"/>
      <c r="J64" s="3"/>
      <c r="AG64" s="3"/>
      <c r="AH64" s="3"/>
    </row>
    <row r="65" ht="14.25" customHeight="1">
      <c r="A65" s="3"/>
      <c r="B65" s="22"/>
      <c r="C65" s="23"/>
      <c r="D65" s="23"/>
      <c r="E65" s="23"/>
      <c r="F65" s="3"/>
      <c r="G65" s="3"/>
      <c r="I65" s="3"/>
      <c r="J65" s="3"/>
      <c r="AG65" s="3"/>
      <c r="AH65" s="3"/>
    </row>
    <row r="66" ht="14.25" customHeight="1">
      <c r="A66" s="3"/>
      <c r="B66" s="22"/>
      <c r="C66" s="23"/>
      <c r="D66" s="23"/>
      <c r="E66" s="23"/>
      <c r="F66" s="3"/>
      <c r="G66" s="3"/>
      <c r="I66" s="3"/>
      <c r="J66" s="3"/>
      <c r="AG66" s="3"/>
      <c r="AH66" s="3"/>
    </row>
    <row r="67" ht="14.25" customHeight="1">
      <c r="A67" s="3"/>
      <c r="B67" s="22"/>
      <c r="C67" s="23"/>
      <c r="D67" s="23"/>
      <c r="E67" s="23"/>
      <c r="F67" s="3"/>
      <c r="G67" s="3"/>
      <c r="I67" s="3"/>
      <c r="J67" s="3"/>
      <c r="AG67" s="3"/>
      <c r="AH67" s="3"/>
    </row>
    <row r="68" ht="14.25" customHeight="1">
      <c r="A68" s="3"/>
      <c r="B68" s="22"/>
      <c r="C68" s="23"/>
      <c r="D68" s="23"/>
      <c r="E68" s="23"/>
      <c r="F68" s="3"/>
      <c r="G68" s="3"/>
      <c r="I68" s="3"/>
      <c r="J68" s="3"/>
      <c r="AG68" s="3"/>
      <c r="AH68" s="3"/>
    </row>
    <row r="69" ht="14.25" customHeight="1">
      <c r="A69" s="3"/>
      <c r="B69" s="22"/>
      <c r="C69" s="23"/>
      <c r="D69" s="23"/>
      <c r="E69" s="23"/>
      <c r="F69" s="3"/>
      <c r="G69" s="3"/>
      <c r="I69" s="3"/>
      <c r="J69" s="3"/>
      <c r="AG69" s="3"/>
      <c r="AH69" s="3"/>
    </row>
    <row r="70" ht="14.25" customHeight="1">
      <c r="A70" s="3"/>
      <c r="B70" s="22"/>
      <c r="C70" s="23"/>
      <c r="D70" s="23"/>
      <c r="E70" s="23"/>
      <c r="F70" s="3"/>
      <c r="G70" s="3"/>
      <c r="I70" s="3"/>
      <c r="J70" s="3"/>
      <c r="AG70" s="3"/>
      <c r="AH70" s="3"/>
    </row>
    <row r="71" ht="14.25" customHeight="1">
      <c r="B71" s="22"/>
      <c r="C71" s="23"/>
      <c r="D71" s="23"/>
      <c r="E71" s="23"/>
      <c r="F71" s="3"/>
      <c r="G71" s="3"/>
      <c r="I71" s="3"/>
      <c r="J71" s="3"/>
      <c r="AG71" s="3"/>
      <c r="AH71" s="3"/>
    </row>
    <row r="72" ht="14.25" customHeight="1">
      <c r="B72" s="22"/>
      <c r="C72" s="23"/>
      <c r="D72" s="23"/>
      <c r="E72" s="23"/>
      <c r="F72" s="3"/>
      <c r="G72" s="3"/>
      <c r="I72" s="3"/>
      <c r="J72" s="3"/>
      <c r="AG72" s="3"/>
      <c r="AH72" s="3"/>
    </row>
    <row r="73" ht="14.25" customHeight="1">
      <c r="A73" s="3"/>
      <c r="B73" s="22"/>
      <c r="C73" s="23"/>
      <c r="D73" s="23"/>
      <c r="E73" s="23"/>
      <c r="F73" s="3"/>
      <c r="G73" s="3"/>
      <c r="I73" s="3"/>
      <c r="J73" s="3"/>
      <c r="AG73" s="3"/>
      <c r="AH73" s="3"/>
    </row>
    <row r="74" ht="14.25" customHeight="1">
      <c r="A74" s="3"/>
      <c r="B74" s="22"/>
      <c r="C74" s="23"/>
      <c r="D74" s="23"/>
      <c r="E74" s="23"/>
      <c r="F74" s="3"/>
      <c r="G74" s="3"/>
      <c r="I74" s="3"/>
      <c r="J74" s="3"/>
      <c r="AG74" s="3"/>
      <c r="AH74" s="3"/>
    </row>
    <row r="75" ht="14.25" customHeight="1">
      <c r="A75" s="3"/>
      <c r="B75" s="22"/>
      <c r="C75" s="23"/>
      <c r="D75" s="23"/>
      <c r="E75" s="23"/>
      <c r="F75" s="3"/>
      <c r="G75" s="3"/>
      <c r="I75" s="3"/>
      <c r="J75" s="3"/>
      <c r="AG75" s="3"/>
      <c r="AH75" s="3"/>
    </row>
    <row r="76" ht="14.25" customHeight="1">
      <c r="A76" s="3"/>
      <c r="B76" s="22"/>
      <c r="C76" s="23"/>
      <c r="D76" s="23"/>
      <c r="E76" s="23"/>
      <c r="F76" s="3"/>
      <c r="G76" s="3"/>
      <c r="I76" s="3"/>
      <c r="J76" s="3"/>
      <c r="AG76" s="3"/>
      <c r="AH76" s="3"/>
    </row>
    <row r="77" ht="14.25" customHeight="1">
      <c r="A77" s="3"/>
      <c r="B77" s="22"/>
      <c r="C77" s="23"/>
      <c r="D77" s="23"/>
      <c r="E77" s="23"/>
      <c r="F77" s="3"/>
      <c r="G77" s="3"/>
      <c r="I77" s="3"/>
      <c r="J77" s="3"/>
      <c r="AG77" s="3"/>
      <c r="AH77" s="3"/>
    </row>
    <row r="78" ht="14.25" customHeight="1">
      <c r="A78" s="3"/>
      <c r="B78" s="22"/>
      <c r="C78" s="23"/>
      <c r="D78" s="23"/>
      <c r="E78" s="23"/>
      <c r="F78" s="3"/>
      <c r="G78" s="3"/>
      <c r="I78" s="3"/>
      <c r="J78" s="3"/>
      <c r="AG78" s="3"/>
      <c r="AH78" s="3"/>
    </row>
    <row r="79" ht="14.25" customHeight="1">
      <c r="A79" s="3"/>
      <c r="B79" s="22"/>
      <c r="C79" s="23"/>
      <c r="D79" s="23"/>
      <c r="E79" s="23"/>
      <c r="F79" s="3"/>
      <c r="G79" s="3"/>
      <c r="I79" s="3"/>
      <c r="J79" s="3"/>
      <c r="AG79" s="3"/>
      <c r="AH79" s="3"/>
    </row>
    <row r="80" ht="14.25" customHeight="1">
      <c r="A80" s="3"/>
      <c r="B80" s="22"/>
      <c r="C80" s="23"/>
      <c r="D80" s="23"/>
      <c r="E80" s="23"/>
      <c r="F80" s="3"/>
      <c r="G80" s="3"/>
      <c r="I80" s="3"/>
      <c r="J80" s="3"/>
      <c r="AG80" s="3"/>
      <c r="AH80" s="3"/>
    </row>
    <row r="81" ht="14.25" customHeight="1">
      <c r="C81" s="23"/>
      <c r="D81" s="23"/>
      <c r="E81" s="23"/>
      <c r="F81" s="3"/>
      <c r="G81" s="3"/>
      <c r="I81" s="3"/>
      <c r="J81" s="3"/>
      <c r="AG81" s="3"/>
      <c r="AH81" s="3"/>
    </row>
    <row r="82" ht="14.25" customHeight="1">
      <c r="A82" s="2"/>
      <c r="B82" s="2"/>
      <c r="C82" s="2"/>
      <c r="D82" s="4"/>
      <c r="E82" s="4"/>
      <c r="F82" s="3"/>
      <c r="G82" s="3"/>
      <c r="I82" s="3"/>
      <c r="J82" s="3"/>
      <c r="AG82" s="3"/>
      <c r="AH82" s="3"/>
    </row>
    <row r="83" ht="14.25" customHeight="1">
      <c r="A83" s="3"/>
      <c r="B83" s="3"/>
      <c r="C83" s="3"/>
      <c r="D83" s="3"/>
      <c r="E83" s="3"/>
      <c r="F83" s="3"/>
      <c r="G83" s="3"/>
      <c r="I83" s="3"/>
      <c r="J83" s="3"/>
      <c r="AG83" s="3"/>
      <c r="AH83" s="3"/>
    </row>
    <row r="84" ht="14.25" customHeight="1">
      <c r="D84" s="3"/>
      <c r="E84" s="3"/>
      <c r="F84" s="3"/>
      <c r="G84" s="3"/>
      <c r="I84" s="3"/>
      <c r="J84" s="3"/>
      <c r="AG84" s="3"/>
      <c r="AH84" s="3"/>
    </row>
    <row r="85" ht="14.25" customHeight="1">
      <c r="D85" s="3"/>
      <c r="E85" s="3"/>
      <c r="F85" s="3"/>
      <c r="G85" s="3"/>
      <c r="I85" s="3"/>
      <c r="J85" s="3"/>
      <c r="AG85" s="3"/>
      <c r="AH85" s="3"/>
    </row>
    <row r="86" ht="14.25" customHeight="1">
      <c r="D86" s="3"/>
      <c r="E86" s="3"/>
      <c r="F86" s="3"/>
      <c r="G86" s="3"/>
      <c r="I86" s="3"/>
      <c r="J86" s="3"/>
      <c r="AG86" s="3"/>
      <c r="AH86" s="3"/>
    </row>
    <row r="87" ht="14.25" customHeight="1">
      <c r="D87" s="3"/>
      <c r="E87" s="3"/>
      <c r="F87" s="3"/>
      <c r="G87" s="3"/>
      <c r="I87" s="3"/>
      <c r="J87" s="3"/>
      <c r="AG87" s="3"/>
      <c r="AH87" s="3"/>
    </row>
    <row r="88" ht="14.25" customHeight="1">
      <c r="D88" s="3"/>
      <c r="E88" s="3"/>
      <c r="F88" s="3"/>
      <c r="G88" s="3"/>
      <c r="I88" s="3"/>
      <c r="J88" s="3"/>
      <c r="AG88" s="3"/>
      <c r="AH88" s="3"/>
    </row>
    <row r="89" ht="14.25" customHeight="1">
      <c r="D89" s="3"/>
      <c r="E89" s="3"/>
      <c r="F89" s="3"/>
      <c r="G89" s="3"/>
      <c r="I89" s="3"/>
      <c r="J89" s="3"/>
      <c r="AG89" s="3"/>
      <c r="AH89" s="3"/>
    </row>
    <row r="90" ht="14.25" customHeight="1">
      <c r="D90" s="3"/>
      <c r="E90" s="3"/>
      <c r="F90" s="3"/>
      <c r="G90" s="3"/>
      <c r="I90" s="3"/>
      <c r="J90" s="3"/>
      <c r="AG90" s="3"/>
      <c r="AH90" s="3"/>
    </row>
    <row r="91" ht="14.25" customHeight="1">
      <c r="D91" s="3"/>
      <c r="E91" s="3"/>
      <c r="F91" s="3"/>
      <c r="G91" s="3"/>
      <c r="I91" s="3"/>
      <c r="J91" s="3"/>
      <c r="AG91" s="3"/>
      <c r="AH91" s="3"/>
    </row>
    <row r="92" ht="14.25" customHeight="1">
      <c r="D92" s="3"/>
      <c r="E92" s="3"/>
      <c r="F92" s="3"/>
      <c r="G92" s="3"/>
      <c r="I92" s="3"/>
      <c r="J92" s="3"/>
      <c r="AG92" s="3"/>
      <c r="AH92" s="3"/>
    </row>
    <row r="93" ht="14.25" customHeight="1">
      <c r="D93" s="3"/>
      <c r="E93" s="3"/>
      <c r="F93" s="3"/>
      <c r="G93" s="3"/>
      <c r="I93" s="3"/>
      <c r="J93" s="3"/>
      <c r="AG93" s="3"/>
      <c r="AH93" s="3"/>
    </row>
    <row r="94" ht="14.25" customHeight="1">
      <c r="D94" s="3"/>
      <c r="E94" s="3"/>
      <c r="F94" s="3"/>
      <c r="G94" s="3"/>
      <c r="I94" s="3"/>
      <c r="J94" s="3"/>
      <c r="AG94" s="3"/>
      <c r="AH94" s="3"/>
    </row>
    <row r="95" ht="14.25" customHeight="1">
      <c r="D95" s="3"/>
      <c r="E95" s="3"/>
      <c r="F95" s="3"/>
      <c r="G95" s="3"/>
      <c r="I95" s="3"/>
      <c r="J95" s="3"/>
      <c r="AG95" s="3"/>
      <c r="AH95" s="3"/>
    </row>
    <row r="96" ht="14.25" customHeight="1">
      <c r="D96" s="3"/>
      <c r="E96" s="3"/>
      <c r="F96" s="3"/>
      <c r="G96" s="3"/>
      <c r="I96" s="3"/>
      <c r="J96" s="3"/>
      <c r="AG96" s="3"/>
      <c r="AH96" s="3"/>
    </row>
    <row r="97" ht="14.25" customHeight="1">
      <c r="D97" s="3"/>
      <c r="E97" s="3"/>
      <c r="F97" s="3"/>
      <c r="G97" s="3"/>
      <c r="I97" s="3"/>
      <c r="J97" s="3"/>
      <c r="AG97" s="3"/>
      <c r="AH97" s="3"/>
    </row>
    <row r="98" ht="14.25" customHeight="1">
      <c r="D98" s="3"/>
      <c r="E98" s="3"/>
      <c r="F98" s="3"/>
      <c r="G98" s="3"/>
      <c r="I98" s="3"/>
      <c r="J98" s="3"/>
      <c r="AG98" s="3"/>
      <c r="AH98" s="3"/>
    </row>
    <row r="99" ht="14.25" customHeight="1">
      <c r="D99" s="3"/>
      <c r="E99" s="3"/>
      <c r="F99" s="3"/>
      <c r="G99" s="3"/>
      <c r="I99" s="3"/>
      <c r="J99" s="3"/>
      <c r="AG99" s="3"/>
      <c r="AH99" s="3"/>
    </row>
    <row r="100" ht="14.25" customHeight="1">
      <c r="D100" s="3"/>
      <c r="E100" s="3"/>
      <c r="F100" s="3"/>
      <c r="G100" s="3"/>
      <c r="I100" s="3"/>
      <c r="J100" s="3"/>
      <c r="AG100" s="3"/>
      <c r="AH100" s="3"/>
    </row>
    <row r="101" ht="14.25" customHeight="1">
      <c r="D101" s="3"/>
      <c r="E101" s="3"/>
      <c r="F101" s="3"/>
      <c r="G101" s="3"/>
      <c r="I101" s="3"/>
      <c r="J101" s="3"/>
      <c r="AG101" s="3"/>
      <c r="AH101" s="3"/>
    </row>
    <row r="102" ht="14.25" customHeight="1">
      <c r="D102" s="3"/>
      <c r="E102" s="3"/>
      <c r="F102" s="3"/>
      <c r="G102" s="3"/>
      <c r="I102" s="3"/>
      <c r="J102" s="3"/>
      <c r="AG102" s="3"/>
      <c r="AH102" s="3"/>
    </row>
    <row r="103" ht="14.25" customHeight="1">
      <c r="D103" s="3"/>
      <c r="E103" s="3"/>
      <c r="F103" s="3"/>
      <c r="G103" s="3"/>
      <c r="I103" s="3"/>
      <c r="J103" s="3"/>
      <c r="AG103" s="3"/>
      <c r="AH103" s="3"/>
    </row>
    <row r="104" ht="14.25" customHeight="1">
      <c r="D104" s="3"/>
      <c r="E104" s="3"/>
      <c r="F104" s="3"/>
      <c r="G104" s="3"/>
      <c r="I104" s="3"/>
      <c r="J104" s="3"/>
      <c r="AG104" s="3"/>
      <c r="AH104" s="3"/>
    </row>
    <row r="105" ht="14.25" customHeight="1">
      <c r="D105" s="3"/>
      <c r="E105" s="3"/>
      <c r="F105" s="3"/>
      <c r="G105" s="3"/>
      <c r="I105" s="3"/>
      <c r="J105" s="3"/>
      <c r="AG105" s="3"/>
      <c r="AH105" s="3"/>
    </row>
    <row r="106" ht="14.25" customHeight="1">
      <c r="D106" s="3"/>
      <c r="E106" s="3"/>
      <c r="F106" s="3"/>
      <c r="G106" s="3"/>
      <c r="I106" s="3"/>
      <c r="J106" s="3"/>
      <c r="AG106" s="3"/>
      <c r="AH106" s="3"/>
    </row>
    <row r="107" ht="14.25" customHeight="1">
      <c r="D107" s="3"/>
      <c r="E107" s="3"/>
      <c r="F107" s="3"/>
      <c r="G107" s="3"/>
      <c r="I107" s="3"/>
      <c r="J107" s="3"/>
      <c r="AG107" s="3"/>
      <c r="AH107" s="3"/>
    </row>
    <row r="108" ht="14.25" customHeight="1">
      <c r="D108" s="3"/>
      <c r="E108" s="3"/>
      <c r="F108" s="3"/>
      <c r="G108" s="3"/>
      <c r="I108" s="3"/>
      <c r="J108" s="3"/>
      <c r="AG108" s="3"/>
      <c r="AH108" s="3"/>
    </row>
    <row r="109" ht="14.25" customHeight="1">
      <c r="D109" s="3"/>
      <c r="E109" s="3"/>
      <c r="F109" s="3"/>
      <c r="G109" s="3"/>
      <c r="I109" s="3"/>
      <c r="J109" s="3"/>
      <c r="AG109" s="3"/>
      <c r="AH109" s="3"/>
    </row>
    <row r="110" ht="14.25" customHeight="1">
      <c r="D110" s="3"/>
      <c r="E110" s="3"/>
      <c r="F110" s="3"/>
      <c r="G110" s="3"/>
      <c r="I110" s="3"/>
      <c r="J110" s="3"/>
      <c r="AG110" s="3"/>
      <c r="AH110" s="3"/>
    </row>
    <row r="111" ht="14.25" customHeight="1">
      <c r="D111" s="3"/>
      <c r="E111" s="3"/>
      <c r="F111" s="3"/>
      <c r="G111" s="3"/>
      <c r="I111" s="3"/>
      <c r="J111" s="3"/>
      <c r="AG111" s="3"/>
      <c r="AH111" s="3"/>
    </row>
    <row r="112" ht="14.25" customHeight="1">
      <c r="D112" s="3"/>
      <c r="E112" s="3"/>
      <c r="F112" s="3"/>
      <c r="G112" s="3"/>
      <c r="I112" s="3"/>
      <c r="J112" s="3"/>
      <c r="AG112" s="3"/>
      <c r="AH112" s="3"/>
    </row>
    <row r="113" ht="14.25" customHeight="1">
      <c r="D113" s="3"/>
      <c r="E113" s="3"/>
      <c r="F113" s="3"/>
      <c r="G113" s="3"/>
      <c r="I113" s="3"/>
      <c r="J113" s="3"/>
      <c r="AG113" s="3"/>
      <c r="AH113" s="3"/>
    </row>
    <row r="114" ht="14.25" customHeight="1">
      <c r="D114" s="3"/>
      <c r="E114" s="3"/>
      <c r="F114" s="3"/>
      <c r="G114" s="3"/>
      <c r="I114" s="3"/>
      <c r="J114" s="3"/>
      <c r="AG114" s="3"/>
      <c r="AH114" s="3"/>
    </row>
    <row r="115" ht="14.25" customHeight="1">
      <c r="D115" s="3"/>
      <c r="E115" s="3"/>
      <c r="F115" s="3"/>
      <c r="G115" s="3"/>
      <c r="I115" s="3"/>
      <c r="J115" s="3"/>
      <c r="AG115" s="3"/>
      <c r="AH115" s="3"/>
    </row>
    <row r="116" ht="14.25" customHeight="1">
      <c r="D116" s="3"/>
      <c r="E116" s="3"/>
      <c r="F116" s="3"/>
      <c r="G116" s="3"/>
      <c r="I116" s="3"/>
      <c r="J116" s="3"/>
      <c r="AG116" s="3"/>
      <c r="AH116" s="3"/>
    </row>
    <row r="117" ht="14.25" customHeight="1">
      <c r="D117" s="3"/>
      <c r="E117" s="3"/>
      <c r="F117" s="3"/>
      <c r="G117" s="3"/>
      <c r="I117" s="3"/>
      <c r="J117" s="3"/>
      <c r="AG117" s="3"/>
      <c r="AH117" s="3"/>
    </row>
    <row r="118" ht="14.25" customHeight="1">
      <c r="D118" s="3"/>
      <c r="E118" s="3"/>
      <c r="F118" s="3"/>
      <c r="G118" s="3"/>
      <c r="I118" s="3"/>
      <c r="J118" s="3"/>
      <c r="AG118" s="3"/>
      <c r="AH118" s="3"/>
    </row>
    <row r="119" ht="14.25" customHeight="1">
      <c r="D119" s="3"/>
      <c r="E119" s="3"/>
      <c r="F119" s="3"/>
      <c r="G119" s="3"/>
      <c r="I119" s="3"/>
      <c r="J119" s="3"/>
      <c r="AG119" s="3"/>
      <c r="AH119" s="3"/>
    </row>
    <row r="120" ht="14.25" customHeight="1">
      <c r="D120" s="3"/>
      <c r="E120" s="3"/>
      <c r="F120" s="3"/>
      <c r="G120" s="3"/>
      <c r="I120" s="3"/>
      <c r="J120" s="3"/>
      <c r="AG120" s="3"/>
      <c r="AH120" s="3"/>
    </row>
    <row r="121" ht="14.25" customHeight="1">
      <c r="D121" s="3"/>
      <c r="E121" s="3"/>
      <c r="F121" s="3"/>
      <c r="G121" s="3"/>
      <c r="I121" s="3"/>
      <c r="J121" s="3"/>
      <c r="AG121" s="3"/>
      <c r="AH121" s="3"/>
    </row>
    <row r="122" ht="14.25" customHeight="1">
      <c r="D122" s="3"/>
      <c r="E122" s="3"/>
      <c r="F122" s="3"/>
      <c r="G122" s="3"/>
      <c r="I122" s="3"/>
      <c r="J122" s="3"/>
      <c r="AG122" s="3"/>
      <c r="AH122" s="3"/>
    </row>
    <row r="123" ht="14.25" customHeight="1">
      <c r="D123" s="3"/>
      <c r="E123" s="3"/>
      <c r="F123" s="3"/>
      <c r="G123" s="3"/>
      <c r="I123" s="3"/>
      <c r="J123" s="3"/>
      <c r="AG123" s="3"/>
      <c r="AH123" s="3"/>
    </row>
    <row r="124" ht="14.25" customHeight="1">
      <c r="D124" s="3"/>
      <c r="E124" s="3"/>
      <c r="F124" s="3"/>
      <c r="G124" s="3"/>
      <c r="I124" s="3"/>
      <c r="J124" s="3"/>
      <c r="AG124" s="3"/>
      <c r="AH124" s="3"/>
    </row>
    <row r="125" ht="14.25" customHeight="1">
      <c r="D125" s="3"/>
      <c r="E125" s="3"/>
      <c r="F125" s="3"/>
      <c r="G125" s="3"/>
      <c r="I125" s="3"/>
      <c r="J125" s="3"/>
      <c r="AG125" s="3"/>
      <c r="AH125" s="3"/>
    </row>
    <row r="126" ht="14.25" customHeight="1">
      <c r="D126" s="3"/>
      <c r="E126" s="3"/>
      <c r="F126" s="3"/>
      <c r="G126" s="3"/>
      <c r="I126" s="3"/>
      <c r="J126" s="3"/>
      <c r="AG126" s="3"/>
      <c r="AH126" s="3"/>
    </row>
    <row r="127" ht="14.25" customHeight="1">
      <c r="D127" s="3"/>
      <c r="E127" s="3"/>
      <c r="F127" s="3"/>
      <c r="G127" s="3"/>
      <c r="I127" s="3"/>
      <c r="J127" s="3"/>
      <c r="AG127" s="3"/>
      <c r="AH127" s="3"/>
    </row>
    <row r="128" ht="14.25" customHeight="1">
      <c r="D128" s="3"/>
      <c r="E128" s="3"/>
      <c r="F128" s="3"/>
      <c r="G128" s="3"/>
      <c r="I128" s="3"/>
      <c r="J128" s="3"/>
      <c r="AG128" s="3"/>
      <c r="AH128" s="3"/>
    </row>
    <row r="129" ht="14.25" customHeight="1">
      <c r="D129" s="3"/>
      <c r="E129" s="3"/>
      <c r="F129" s="3"/>
      <c r="G129" s="3"/>
      <c r="I129" s="3"/>
      <c r="J129" s="3"/>
      <c r="AG129" s="3"/>
      <c r="AH129" s="3"/>
    </row>
    <row r="130" ht="14.25" customHeight="1">
      <c r="D130" s="3"/>
      <c r="E130" s="3"/>
      <c r="F130" s="3"/>
      <c r="G130" s="3"/>
      <c r="I130" s="3"/>
      <c r="J130" s="3"/>
      <c r="AG130" s="3"/>
      <c r="AH130" s="3"/>
    </row>
    <row r="131" ht="14.25" customHeight="1">
      <c r="D131" s="3"/>
      <c r="E131" s="3"/>
      <c r="F131" s="3"/>
      <c r="G131" s="3"/>
      <c r="I131" s="3"/>
      <c r="J131" s="3"/>
      <c r="AG131" s="3"/>
      <c r="AH131" s="3"/>
    </row>
    <row r="132" ht="14.25" customHeight="1">
      <c r="D132" s="3"/>
      <c r="E132" s="3"/>
      <c r="F132" s="3"/>
      <c r="G132" s="3"/>
      <c r="I132" s="3"/>
      <c r="J132" s="3"/>
      <c r="AG132" s="3"/>
      <c r="AH132" s="3"/>
    </row>
    <row r="133" ht="14.25" customHeight="1">
      <c r="D133" s="3"/>
      <c r="E133" s="3"/>
      <c r="F133" s="3"/>
      <c r="G133" s="3"/>
      <c r="I133" s="3"/>
      <c r="J133" s="3"/>
      <c r="AG133" s="3"/>
      <c r="AH133" s="3"/>
    </row>
    <row r="134" ht="14.25" customHeight="1">
      <c r="D134" s="3"/>
      <c r="E134" s="3"/>
      <c r="F134" s="3"/>
      <c r="G134" s="3"/>
      <c r="I134" s="3"/>
      <c r="J134" s="3"/>
      <c r="AG134" s="3"/>
      <c r="AH134" s="3"/>
    </row>
    <row r="135" ht="14.25" customHeight="1">
      <c r="D135" s="3"/>
      <c r="E135" s="3"/>
      <c r="F135" s="3"/>
      <c r="G135" s="3"/>
      <c r="I135" s="3"/>
      <c r="J135" s="3"/>
      <c r="AG135" s="3"/>
      <c r="AH135" s="3"/>
    </row>
    <row r="136" ht="14.25" customHeight="1">
      <c r="D136" s="3"/>
      <c r="E136" s="3"/>
      <c r="F136" s="3"/>
      <c r="G136" s="3"/>
      <c r="I136" s="3"/>
      <c r="J136" s="3"/>
      <c r="AG136" s="3"/>
      <c r="AH136" s="3"/>
    </row>
    <row r="137" ht="14.25" customHeight="1">
      <c r="D137" s="3"/>
      <c r="E137" s="3"/>
      <c r="F137" s="3"/>
      <c r="G137" s="3"/>
      <c r="I137" s="3"/>
      <c r="J137" s="3"/>
      <c r="AG137" s="3"/>
      <c r="AH137" s="3"/>
    </row>
    <row r="138" ht="14.25" customHeight="1">
      <c r="D138" s="3"/>
      <c r="E138" s="3"/>
      <c r="F138" s="3"/>
      <c r="G138" s="3"/>
      <c r="I138" s="3"/>
      <c r="J138" s="3"/>
      <c r="AG138" s="3"/>
      <c r="AH138" s="3"/>
    </row>
    <row r="139" ht="14.25" customHeight="1">
      <c r="D139" s="3"/>
      <c r="E139" s="3"/>
      <c r="F139" s="3"/>
      <c r="G139" s="3"/>
      <c r="I139" s="3"/>
      <c r="J139" s="3"/>
      <c r="AG139" s="3"/>
      <c r="AH139" s="3"/>
    </row>
    <row r="140" ht="14.25" customHeight="1">
      <c r="D140" s="3"/>
      <c r="E140" s="3"/>
      <c r="F140" s="3"/>
      <c r="G140" s="3"/>
      <c r="I140" s="3"/>
      <c r="J140" s="3"/>
      <c r="AG140" s="3"/>
      <c r="AH140" s="3"/>
    </row>
    <row r="141" ht="14.25" customHeight="1">
      <c r="D141" s="3"/>
      <c r="E141" s="3"/>
      <c r="F141" s="3"/>
      <c r="G141" s="3"/>
      <c r="I141" s="3"/>
      <c r="J141" s="3"/>
      <c r="AG141" s="3"/>
      <c r="AH141" s="3"/>
    </row>
    <row r="142" ht="14.25" customHeight="1">
      <c r="D142" s="3"/>
      <c r="E142" s="3"/>
      <c r="F142" s="3"/>
      <c r="G142" s="3"/>
      <c r="I142" s="3"/>
      <c r="J142" s="3"/>
      <c r="AG142" s="3"/>
      <c r="AH142" s="3"/>
    </row>
    <row r="143" ht="14.25" customHeight="1">
      <c r="D143" s="3"/>
      <c r="E143" s="3"/>
      <c r="F143" s="3"/>
      <c r="G143" s="3"/>
      <c r="I143" s="3"/>
      <c r="J143" s="3"/>
      <c r="AG143" s="3"/>
      <c r="AH143" s="3"/>
    </row>
    <row r="144" ht="14.25" customHeight="1">
      <c r="D144" s="3"/>
      <c r="E144" s="3"/>
      <c r="F144" s="3"/>
      <c r="G144" s="3"/>
      <c r="I144" s="3"/>
      <c r="J144" s="3"/>
      <c r="AG144" s="3"/>
      <c r="AH144" s="3"/>
    </row>
    <row r="145" ht="14.25" customHeight="1">
      <c r="D145" s="3"/>
      <c r="E145" s="3"/>
      <c r="F145" s="3"/>
      <c r="G145" s="3"/>
      <c r="I145" s="3"/>
      <c r="J145" s="3"/>
      <c r="AG145" s="3"/>
      <c r="AH145" s="3"/>
    </row>
    <row r="146" ht="14.25" customHeight="1">
      <c r="D146" s="3"/>
      <c r="E146" s="3"/>
      <c r="F146" s="3"/>
      <c r="G146" s="3"/>
      <c r="I146" s="3"/>
      <c r="J146" s="3"/>
      <c r="AG146" s="3"/>
      <c r="AH146" s="3"/>
    </row>
    <row r="147" ht="14.25" customHeight="1">
      <c r="D147" s="3"/>
      <c r="E147" s="3"/>
      <c r="F147" s="3"/>
      <c r="G147" s="3"/>
      <c r="I147" s="3"/>
      <c r="J147" s="3"/>
      <c r="AG147" s="3"/>
      <c r="AH147" s="3"/>
    </row>
    <row r="148" ht="14.25" customHeight="1">
      <c r="D148" s="3"/>
      <c r="E148" s="3"/>
      <c r="F148" s="3"/>
      <c r="G148" s="3"/>
      <c r="I148" s="3"/>
      <c r="J148" s="3"/>
      <c r="AG148" s="3"/>
      <c r="AH148" s="3"/>
    </row>
    <row r="149" ht="14.25" customHeight="1">
      <c r="D149" s="3"/>
      <c r="E149" s="3"/>
      <c r="F149" s="3"/>
      <c r="G149" s="3"/>
      <c r="I149" s="3"/>
      <c r="J149" s="3"/>
      <c r="AG149" s="3"/>
      <c r="AH149" s="3"/>
    </row>
    <row r="150" ht="14.25" customHeight="1">
      <c r="D150" s="3"/>
      <c r="E150" s="3"/>
      <c r="F150" s="3"/>
      <c r="G150" s="3"/>
      <c r="I150" s="3"/>
      <c r="J150" s="3"/>
      <c r="AG150" s="3"/>
      <c r="AH150" s="3"/>
    </row>
    <row r="151" ht="14.25" customHeight="1">
      <c r="D151" s="3"/>
      <c r="E151" s="3"/>
      <c r="F151" s="3"/>
      <c r="G151" s="3"/>
      <c r="I151" s="3"/>
      <c r="J151" s="3"/>
      <c r="AG151" s="3"/>
      <c r="AH151" s="3"/>
    </row>
    <row r="152" ht="14.25" customHeight="1">
      <c r="D152" s="3"/>
      <c r="E152" s="3"/>
      <c r="F152" s="3"/>
      <c r="G152" s="3"/>
      <c r="I152" s="3"/>
      <c r="J152" s="3"/>
      <c r="AG152" s="3"/>
      <c r="AH152" s="3"/>
    </row>
    <row r="153" ht="14.25" customHeight="1">
      <c r="D153" s="3"/>
      <c r="E153" s="3"/>
      <c r="F153" s="3"/>
      <c r="G153" s="3"/>
      <c r="I153" s="3"/>
      <c r="J153" s="3"/>
      <c r="AG153" s="3"/>
      <c r="AH153" s="3"/>
    </row>
    <row r="154" ht="14.25" customHeight="1">
      <c r="D154" s="3"/>
      <c r="E154" s="3"/>
      <c r="F154" s="3"/>
      <c r="G154" s="3"/>
      <c r="I154" s="3"/>
      <c r="J154" s="3"/>
      <c r="AG154" s="3"/>
      <c r="AH154" s="3"/>
    </row>
    <row r="155" ht="14.25" customHeight="1">
      <c r="D155" s="3"/>
      <c r="E155" s="3"/>
      <c r="F155" s="3"/>
      <c r="G155" s="3"/>
      <c r="I155" s="3"/>
      <c r="J155" s="3"/>
      <c r="AG155" s="3"/>
      <c r="AH155" s="3"/>
    </row>
    <row r="156" ht="14.25" customHeight="1">
      <c r="D156" s="3"/>
      <c r="E156" s="3"/>
      <c r="F156" s="3"/>
      <c r="G156" s="3"/>
      <c r="I156" s="3"/>
      <c r="J156" s="3"/>
      <c r="AG156" s="3"/>
      <c r="AH156" s="3"/>
    </row>
    <row r="157" ht="14.25" customHeight="1">
      <c r="D157" s="3"/>
      <c r="E157" s="3"/>
      <c r="F157" s="3"/>
      <c r="G157" s="3"/>
      <c r="I157" s="3"/>
      <c r="J157" s="3"/>
      <c r="AG157" s="3"/>
      <c r="AH157" s="3"/>
    </row>
    <row r="158" ht="14.25" customHeight="1">
      <c r="D158" s="3"/>
      <c r="E158" s="3"/>
      <c r="F158" s="3"/>
      <c r="G158" s="3"/>
      <c r="I158" s="3"/>
      <c r="J158" s="3"/>
      <c r="AG158" s="3"/>
      <c r="AH158" s="3"/>
    </row>
    <row r="159" ht="14.25" customHeight="1">
      <c r="D159" s="3"/>
      <c r="E159" s="3"/>
      <c r="F159" s="3"/>
      <c r="G159" s="3"/>
      <c r="I159" s="3"/>
      <c r="J159" s="3"/>
      <c r="AG159" s="3"/>
      <c r="AH159" s="3"/>
    </row>
    <row r="160" ht="14.25" customHeight="1">
      <c r="D160" s="3"/>
      <c r="E160" s="3"/>
      <c r="F160" s="3"/>
      <c r="G160" s="3"/>
      <c r="I160" s="3"/>
      <c r="J160" s="3"/>
      <c r="AG160" s="3"/>
      <c r="AH160" s="3"/>
    </row>
    <row r="161" ht="14.25" customHeight="1">
      <c r="D161" s="3"/>
      <c r="E161" s="3"/>
      <c r="F161" s="3"/>
      <c r="G161" s="3"/>
      <c r="I161" s="3"/>
      <c r="J161" s="3"/>
      <c r="AG161" s="3"/>
      <c r="AH161" s="3"/>
    </row>
    <row r="162" ht="14.25" customHeight="1">
      <c r="D162" s="3"/>
      <c r="E162" s="3"/>
      <c r="F162" s="3"/>
      <c r="G162" s="3"/>
      <c r="I162" s="3"/>
      <c r="J162" s="3"/>
      <c r="AG162" s="3"/>
      <c r="AH162" s="3"/>
    </row>
    <row r="163" ht="14.25" customHeight="1">
      <c r="D163" s="3"/>
      <c r="E163" s="3"/>
      <c r="F163" s="3"/>
      <c r="G163" s="3"/>
      <c r="I163" s="3"/>
      <c r="J163" s="3"/>
      <c r="AG163" s="3"/>
      <c r="AH163" s="3"/>
    </row>
    <row r="164" ht="14.25" customHeight="1">
      <c r="D164" s="3"/>
      <c r="E164" s="3"/>
      <c r="F164" s="3"/>
      <c r="G164" s="3"/>
      <c r="I164" s="3"/>
      <c r="J164" s="3"/>
      <c r="AG164" s="3"/>
      <c r="AH164" s="3"/>
    </row>
    <row r="165" ht="14.25" customHeight="1">
      <c r="D165" s="3"/>
      <c r="E165" s="3"/>
      <c r="F165" s="3"/>
      <c r="G165" s="3"/>
      <c r="I165" s="3"/>
      <c r="J165" s="3"/>
      <c r="AG165" s="3"/>
      <c r="AH165" s="3"/>
    </row>
    <row r="166" ht="14.25" customHeight="1">
      <c r="D166" s="3"/>
      <c r="E166" s="3"/>
      <c r="F166" s="3"/>
      <c r="G166" s="3"/>
      <c r="I166" s="3"/>
      <c r="J166" s="3"/>
      <c r="AG166" s="3"/>
      <c r="AH166" s="3"/>
    </row>
    <row r="167" ht="14.25" customHeight="1">
      <c r="D167" s="3"/>
      <c r="E167" s="3"/>
      <c r="F167" s="3"/>
      <c r="G167" s="3"/>
      <c r="I167" s="3"/>
      <c r="J167" s="3"/>
      <c r="AG167" s="3"/>
      <c r="AH167" s="3"/>
    </row>
    <row r="168" ht="14.25" customHeight="1">
      <c r="D168" s="3"/>
      <c r="E168" s="3"/>
      <c r="F168" s="3"/>
      <c r="G168" s="3"/>
      <c r="I168" s="3"/>
      <c r="J168" s="3"/>
      <c r="AG168" s="3"/>
      <c r="AH168" s="3"/>
    </row>
    <row r="169" ht="14.25" customHeight="1">
      <c r="D169" s="3"/>
      <c r="E169" s="3"/>
      <c r="F169" s="3"/>
      <c r="G169" s="3"/>
      <c r="I169" s="3"/>
      <c r="J169" s="3"/>
      <c r="AG169" s="3"/>
      <c r="AH169" s="3"/>
    </row>
    <row r="170" ht="14.25" customHeight="1">
      <c r="D170" s="3"/>
      <c r="E170" s="3"/>
      <c r="F170" s="3"/>
      <c r="G170" s="3"/>
      <c r="I170" s="3"/>
      <c r="J170" s="3"/>
      <c r="AG170" s="3"/>
      <c r="AH170" s="3"/>
    </row>
    <row r="171" ht="14.25" customHeight="1">
      <c r="D171" s="3"/>
      <c r="E171" s="3"/>
      <c r="F171" s="3"/>
      <c r="G171" s="3"/>
      <c r="I171" s="3"/>
      <c r="J171" s="3"/>
      <c r="AG171" s="3"/>
      <c r="AH171" s="3"/>
    </row>
    <row r="172" ht="14.25" customHeight="1">
      <c r="D172" s="3"/>
      <c r="E172" s="3"/>
      <c r="F172" s="3"/>
      <c r="G172" s="3"/>
      <c r="I172" s="3"/>
      <c r="J172" s="3"/>
      <c r="AG172" s="3"/>
      <c r="AH172" s="3"/>
    </row>
    <row r="173" ht="14.25" customHeight="1">
      <c r="D173" s="3"/>
      <c r="E173" s="3"/>
      <c r="F173" s="3"/>
      <c r="G173" s="3"/>
      <c r="I173" s="3"/>
      <c r="J173" s="3"/>
      <c r="AG173" s="3"/>
      <c r="AH173" s="3"/>
    </row>
    <row r="174" ht="14.25" customHeight="1">
      <c r="D174" s="3"/>
      <c r="E174" s="3"/>
      <c r="F174" s="3"/>
      <c r="G174" s="3"/>
      <c r="I174" s="3"/>
      <c r="J174" s="3"/>
      <c r="AG174" s="3"/>
      <c r="AH174" s="3"/>
    </row>
    <row r="175" ht="14.25" customHeight="1">
      <c r="D175" s="3"/>
      <c r="E175" s="3"/>
      <c r="F175" s="3"/>
      <c r="G175" s="3"/>
      <c r="I175" s="3"/>
      <c r="J175" s="3"/>
      <c r="AG175" s="3"/>
      <c r="AH175" s="3"/>
    </row>
    <row r="176" ht="14.25" customHeight="1">
      <c r="D176" s="3"/>
      <c r="E176" s="3"/>
      <c r="F176" s="3"/>
      <c r="G176" s="3"/>
      <c r="I176" s="3"/>
      <c r="J176" s="3"/>
      <c r="AG176" s="3"/>
      <c r="AH176" s="3"/>
    </row>
    <row r="177" ht="14.25" customHeight="1">
      <c r="D177" s="3"/>
      <c r="E177" s="3"/>
      <c r="F177" s="3"/>
      <c r="G177" s="3"/>
      <c r="I177" s="3"/>
      <c r="J177" s="3"/>
      <c r="AG177" s="3"/>
      <c r="AH177" s="3"/>
    </row>
    <row r="178" ht="14.25" customHeight="1">
      <c r="D178" s="3"/>
      <c r="E178" s="3"/>
      <c r="F178" s="3"/>
      <c r="G178" s="3"/>
      <c r="I178" s="3"/>
      <c r="J178" s="3"/>
      <c r="AG178" s="3"/>
      <c r="AH178" s="3"/>
    </row>
    <row r="179" ht="14.25" customHeight="1">
      <c r="D179" s="3"/>
      <c r="E179" s="3"/>
      <c r="F179" s="3"/>
      <c r="G179" s="3"/>
      <c r="I179" s="3"/>
      <c r="J179" s="3"/>
      <c r="AG179" s="3"/>
      <c r="AH179" s="3"/>
    </row>
    <row r="180" ht="14.25" customHeight="1">
      <c r="D180" s="3"/>
      <c r="E180" s="3"/>
      <c r="F180" s="3"/>
      <c r="G180" s="3"/>
      <c r="I180" s="3"/>
      <c r="J180" s="3"/>
      <c r="AG180" s="3"/>
      <c r="AH180" s="3"/>
    </row>
    <row r="181" ht="14.25" customHeight="1">
      <c r="D181" s="3"/>
      <c r="E181" s="3"/>
      <c r="F181" s="3"/>
      <c r="G181" s="3"/>
      <c r="I181" s="3"/>
      <c r="J181" s="3"/>
      <c r="AG181" s="3"/>
      <c r="AH181" s="3"/>
    </row>
    <row r="182" ht="14.25" customHeight="1">
      <c r="D182" s="3"/>
      <c r="E182" s="3"/>
      <c r="F182" s="3"/>
      <c r="G182" s="3"/>
      <c r="I182" s="3"/>
      <c r="J182" s="3"/>
      <c r="AG182" s="3"/>
      <c r="AH182" s="3"/>
    </row>
    <row r="183" ht="14.25" customHeight="1">
      <c r="D183" s="3"/>
      <c r="E183" s="3"/>
      <c r="F183" s="3"/>
      <c r="G183" s="3"/>
      <c r="I183" s="3"/>
      <c r="J183" s="3"/>
      <c r="AG183" s="3"/>
      <c r="AH183" s="3"/>
    </row>
    <row r="184" ht="14.25" customHeight="1">
      <c r="D184" s="3"/>
      <c r="E184" s="3"/>
      <c r="F184" s="3"/>
      <c r="G184" s="3"/>
      <c r="I184" s="3"/>
      <c r="J184" s="3"/>
      <c r="AG184" s="3"/>
      <c r="AH184" s="3"/>
    </row>
    <row r="185" ht="14.25" customHeight="1">
      <c r="D185" s="3"/>
      <c r="E185" s="3"/>
      <c r="F185" s="3"/>
      <c r="G185" s="3"/>
      <c r="I185" s="3"/>
      <c r="J185" s="3"/>
      <c r="AG185" s="3"/>
      <c r="AH185" s="3"/>
    </row>
    <row r="186" ht="14.25" customHeight="1">
      <c r="D186" s="3"/>
      <c r="E186" s="3"/>
      <c r="F186" s="3"/>
      <c r="G186" s="3"/>
      <c r="I186" s="3"/>
      <c r="J186" s="3"/>
      <c r="AG186" s="3"/>
      <c r="AH186" s="3"/>
    </row>
    <row r="187" ht="14.25" customHeight="1">
      <c r="D187" s="3"/>
      <c r="E187" s="3"/>
      <c r="F187" s="3"/>
      <c r="G187" s="3"/>
      <c r="I187" s="3"/>
      <c r="J187" s="3"/>
      <c r="AG187" s="3"/>
      <c r="AH187" s="3"/>
    </row>
    <row r="188" ht="14.25" customHeight="1">
      <c r="D188" s="3"/>
      <c r="E188" s="3"/>
      <c r="F188" s="3"/>
      <c r="G188" s="3"/>
      <c r="I188" s="3"/>
      <c r="J188" s="3"/>
      <c r="AG188" s="3"/>
      <c r="AH188" s="3"/>
    </row>
    <row r="189" ht="14.25" customHeight="1">
      <c r="D189" s="3"/>
      <c r="E189" s="3"/>
      <c r="F189" s="3"/>
      <c r="G189" s="3"/>
      <c r="I189" s="3"/>
      <c r="J189" s="3"/>
      <c r="AG189" s="3"/>
      <c r="AH189" s="3"/>
    </row>
    <row r="190" ht="14.25" customHeight="1">
      <c r="D190" s="3"/>
      <c r="E190" s="3"/>
      <c r="F190" s="3"/>
      <c r="G190" s="3"/>
      <c r="I190" s="3"/>
      <c r="J190" s="3"/>
      <c r="AG190" s="3"/>
      <c r="AH190" s="3"/>
    </row>
    <row r="191" ht="14.25" customHeight="1">
      <c r="D191" s="3"/>
      <c r="E191" s="3"/>
      <c r="F191" s="3"/>
      <c r="G191" s="3"/>
      <c r="I191" s="3"/>
      <c r="J191" s="3"/>
      <c r="AG191" s="3"/>
      <c r="AH191" s="3"/>
    </row>
    <row r="192" ht="14.25" customHeight="1">
      <c r="D192" s="3"/>
      <c r="E192" s="3"/>
      <c r="F192" s="3"/>
      <c r="G192" s="3"/>
      <c r="I192" s="3"/>
      <c r="J192" s="3"/>
      <c r="AG192" s="3"/>
      <c r="AH192" s="3"/>
    </row>
    <row r="193" ht="14.25" customHeight="1">
      <c r="D193" s="3"/>
      <c r="E193" s="3"/>
      <c r="F193" s="3"/>
      <c r="G193" s="3"/>
      <c r="I193" s="3"/>
      <c r="J193" s="3"/>
      <c r="AG193" s="3"/>
      <c r="AH193" s="3"/>
    </row>
    <row r="194" ht="14.25" customHeight="1">
      <c r="D194" s="3"/>
      <c r="E194" s="3"/>
      <c r="F194" s="3"/>
      <c r="G194" s="3"/>
      <c r="I194" s="3"/>
      <c r="J194" s="3"/>
      <c r="AG194" s="3"/>
      <c r="AH194" s="3"/>
    </row>
    <row r="195" ht="14.25" customHeight="1">
      <c r="D195" s="3"/>
      <c r="E195" s="3"/>
      <c r="F195" s="3"/>
      <c r="G195" s="3"/>
      <c r="I195" s="3"/>
      <c r="J195" s="3"/>
      <c r="AG195" s="3"/>
      <c r="AH195" s="3"/>
    </row>
    <row r="196" ht="14.25" customHeight="1">
      <c r="D196" s="3"/>
      <c r="E196" s="3"/>
      <c r="F196" s="3"/>
      <c r="G196" s="3"/>
      <c r="I196" s="3"/>
      <c r="J196" s="3"/>
      <c r="AG196" s="3"/>
      <c r="AH196" s="3"/>
    </row>
    <row r="197" ht="14.25" customHeight="1">
      <c r="D197" s="3"/>
      <c r="E197" s="3"/>
      <c r="F197" s="3"/>
      <c r="G197" s="3"/>
      <c r="I197" s="3"/>
      <c r="J197" s="3"/>
      <c r="AG197" s="3"/>
      <c r="AH197" s="3"/>
    </row>
    <row r="198" ht="14.25" customHeight="1">
      <c r="D198" s="3"/>
      <c r="E198" s="3"/>
      <c r="F198" s="3"/>
      <c r="G198" s="3"/>
      <c r="I198" s="3"/>
      <c r="J198" s="3"/>
      <c r="AG198" s="3"/>
      <c r="AH198" s="3"/>
    </row>
    <row r="199" ht="14.25" customHeight="1">
      <c r="D199" s="3"/>
      <c r="E199" s="3"/>
      <c r="F199" s="3"/>
      <c r="G199" s="3"/>
      <c r="I199" s="3"/>
      <c r="J199" s="3"/>
      <c r="AG199" s="3"/>
      <c r="AH199" s="3"/>
    </row>
    <row r="200" ht="14.25" customHeight="1">
      <c r="D200" s="3"/>
      <c r="E200" s="3"/>
      <c r="F200" s="3"/>
      <c r="G200" s="3"/>
      <c r="I200" s="3"/>
      <c r="J200" s="3"/>
      <c r="AG200" s="3"/>
      <c r="AH200" s="3"/>
    </row>
    <row r="201" ht="14.25" customHeight="1">
      <c r="D201" s="3"/>
      <c r="E201" s="3"/>
      <c r="F201" s="3"/>
      <c r="G201" s="3"/>
      <c r="I201" s="3"/>
      <c r="J201" s="3"/>
      <c r="AG201" s="3"/>
      <c r="AH201" s="3"/>
    </row>
    <row r="202" ht="14.25" customHeight="1">
      <c r="D202" s="3"/>
      <c r="E202" s="3"/>
      <c r="F202" s="3"/>
      <c r="G202" s="3"/>
      <c r="I202" s="3"/>
      <c r="J202" s="3"/>
      <c r="AG202" s="3"/>
      <c r="AH202" s="3"/>
    </row>
    <row r="203" ht="14.25" customHeight="1">
      <c r="D203" s="3"/>
      <c r="E203" s="3"/>
      <c r="F203" s="3"/>
      <c r="G203" s="3"/>
      <c r="I203" s="3"/>
      <c r="J203" s="3"/>
      <c r="AG203" s="3"/>
      <c r="AH203" s="3"/>
    </row>
    <row r="204" ht="14.25" customHeight="1">
      <c r="D204" s="3"/>
      <c r="E204" s="3"/>
      <c r="F204" s="3"/>
      <c r="G204" s="3"/>
      <c r="I204" s="3"/>
      <c r="J204" s="3"/>
      <c r="AG204" s="3"/>
      <c r="AH204" s="3"/>
    </row>
    <row r="205" ht="14.25" customHeight="1">
      <c r="D205" s="3"/>
      <c r="E205" s="3"/>
      <c r="F205" s="3"/>
      <c r="G205" s="3"/>
      <c r="I205" s="3"/>
      <c r="J205" s="3"/>
      <c r="AG205" s="3"/>
      <c r="AH205" s="3"/>
    </row>
    <row r="206" ht="14.25" customHeight="1">
      <c r="D206" s="3"/>
      <c r="E206" s="3"/>
      <c r="F206" s="3"/>
      <c r="G206" s="3"/>
      <c r="I206" s="3"/>
      <c r="J206" s="3"/>
      <c r="AG206" s="3"/>
      <c r="AH206" s="3"/>
    </row>
    <row r="207" ht="14.25" customHeight="1">
      <c r="D207" s="3"/>
      <c r="E207" s="3"/>
      <c r="F207" s="3"/>
      <c r="G207" s="3"/>
      <c r="I207" s="3"/>
      <c r="J207" s="3"/>
      <c r="AG207" s="3"/>
      <c r="AH207" s="3"/>
    </row>
    <row r="208" ht="14.25" customHeight="1">
      <c r="D208" s="3"/>
      <c r="E208" s="3"/>
      <c r="F208" s="3"/>
      <c r="G208" s="3"/>
      <c r="I208" s="3"/>
      <c r="J208" s="3"/>
      <c r="AG208" s="3"/>
      <c r="AH208" s="3"/>
    </row>
    <row r="209" ht="14.25" customHeight="1">
      <c r="D209" s="3"/>
      <c r="E209" s="3"/>
      <c r="F209" s="3"/>
      <c r="G209" s="3"/>
      <c r="I209" s="3"/>
      <c r="J209" s="3"/>
      <c r="AG209" s="3"/>
      <c r="AH209" s="3"/>
    </row>
    <row r="210" ht="14.25" customHeight="1">
      <c r="D210" s="3"/>
      <c r="E210" s="3"/>
      <c r="F210" s="3"/>
      <c r="G210" s="3"/>
      <c r="I210" s="3"/>
      <c r="J210" s="3"/>
      <c r="AG210" s="3"/>
      <c r="AH210" s="3"/>
    </row>
    <row r="211" ht="14.25" customHeight="1">
      <c r="D211" s="3"/>
      <c r="E211" s="3"/>
      <c r="F211" s="3"/>
      <c r="G211" s="3"/>
      <c r="I211" s="3"/>
      <c r="J211" s="3"/>
      <c r="AG211" s="3"/>
      <c r="AH211" s="3"/>
    </row>
    <row r="212" ht="14.25" customHeight="1">
      <c r="D212" s="3"/>
      <c r="E212" s="3"/>
      <c r="F212" s="3"/>
      <c r="G212" s="3"/>
      <c r="I212" s="3"/>
      <c r="J212" s="3"/>
      <c r="AG212" s="3"/>
      <c r="AH212" s="3"/>
    </row>
    <row r="213" ht="14.25" customHeight="1">
      <c r="D213" s="3"/>
      <c r="E213" s="3"/>
      <c r="F213" s="3"/>
      <c r="G213" s="3"/>
      <c r="I213" s="3"/>
      <c r="J213" s="3"/>
      <c r="AG213" s="3"/>
      <c r="AH213" s="3"/>
    </row>
    <row r="214" ht="14.25" customHeight="1">
      <c r="D214" s="3"/>
      <c r="E214" s="3"/>
      <c r="F214" s="3"/>
      <c r="G214" s="3"/>
      <c r="I214" s="3"/>
      <c r="J214" s="3"/>
      <c r="AG214" s="3"/>
      <c r="AH214" s="3"/>
    </row>
    <row r="215" ht="14.25" customHeight="1">
      <c r="D215" s="3"/>
      <c r="E215" s="3"/>
      <c r="F215" s="3"/>
      <c r="G215" s="3"/>
      <c r="I215" s="3"/>
      <c r="J215" s="3"/>
      <c r="AG215" s="3"/>
      <c r="AH215" s="3"/>
    </row>
    <row r="216" ht="14.25" customHeight="1">
      <c r="D216" s="3"/>
      <c r="E216" s="3"/>
      <c r="F216" s="3"/>
      <c r="G216" s="3"/>
      <c r="I216" s="3"/>
      <c r="J216" s="3"/>
      <c r="AG216" s="3"/>
      <c r="AH216" s="3"/>
    </row>
    <row r="217" ht="14.25" customHeight="1">
      <c r="D217" s="3"/>
      <c r="E217" s="3"/>
      <c r="F217" s="3"/>
      <c r="G217" s="3"/>
      <c r="I217" s="3"/>
      <c r="J217" s="3"/>
      <c r="AG217" s="3"/>
      <c r="AH217" s="3"/>
    </row>
    <row r="218" ht="14.25" customHeight="1">
      <c r="D218" s="3"/>
      <c r="E218" s="3"/>
      <c r="F218" s="3"/>
      <c r="G218" s="3"/>
      <c r="I218" s="3"/>
      <c r="J218" s="3"/>
      <c r="AG218" s="3"/>
      <c r="AH218" s="3"/>
    </row>
    <row r="219" ht="14.25" customHeight="1">
      <c r="D219" s="3"/>
      <c r="E219" s="3"/>
      <c r="F219" s="3"/>
      <c r="G219" s="3"/>
      <c r="I219" s="3"/>
      <c r="J219" s="3"/>
      <c r="AG219" s="3"/>
      <c r="AH219" s="3"/>
    </row>
    <row r="220" ht="14.25" customHeight="1">
      <c r="D220" s="3"/>
      <c r="E220" s="3"/>
      <c r="F220" s="3"/>
      <c r="G220" s="3"/>
      <c r="I220" s="3"/>
      <c r="J220" s="3"/>
      <c r="AG220" s="3"/>
      <c r="AH220" s="3"/>
    </row>
    <row r="221" ht="14.25" customHeight="1">
      <c r="D221" s="3"/>
      <c r="E221" s="3"/>
      <c r="F221" s="3"/>
      <c r="G221" s="3"/>
      <c r="I221" s="3"/>
      <c r="J221" s="3"/>
      <c r="AG221" s="3"/>
      <c r="AH221" s="3"/>
    </row>
    <row r="222" ht="14.25" customHeight="1">
      <c r="D222" s="3"/>
      <c r="E222" s="3"/>
      <c r="F222" s="3"/>
      <c r="G222" s="3"/>
      <c r="I222" s="3"/>
      <c r="J222" s="3"/>
      <c r="AG222" s="3"/>
      <c r="AH222" s="3"/>
    </row>
    <row r="223" ht="14.25" customHeight="1">
      <c r="D223" s="3"/>
      <c r="E223" s="3"/>
      <c r="F223" s="3"/>
      <c r="G223" s="3"/>
      <c r="I223" s="3"/>
      <c r="J223" s="3"/>
      <c r="AG223" s="3"/>
      <c r="AH223" s="3"/>
    </row>
    <row r="224" ht="14.25" customHeight="1">
      <c r="D224" s="3"/>
      <c r="E224" s="3"/>
      <c r="F224" s="3"/>
      <c r="G224" s="3"/>
      <c r="I224" s="3"/>
      <c r="J224" s="3"/>
      <c r="AG224" s="3"/>
      <c r="AH224" s="3"/>
    </row>
    <row r="225" ht="14.25" customHeight="1">
      <c r="D225" s="3"/>
      <c r="E225" s="3"/>
      <c r="F225" s="3"/>
      <c r="G225" s="3"/>
      <c r="I225" s="3"/>
      <c r="J225" s="3"/>
      <c r="AG225" s="3"/>
      <c r="AH225" s="3"/>
    </row>
    <row r="226" ht="14.25" customHeight="1">
      <c r="D226" s="3"/>
      <c r="E226" s="3"/>
      <c r="F226" s="3"/>
      <c r="G226" s="3"/>
      <c r="I226" s="3"/>
      <c r="J226" s="3"/>
      <c r="AG226" s="3"/>
      <c r="AH226" s="3"/>
    </row>
    <row r="227" ht="14.25" customHeight="1">
      <c r="D227" s="3"/>
      <c r="E227" s="3"/>
      <c r="F227" s="3"/>
      <c r="G227" s="3"/>
      <c r="I227" s="3"/>
      <c r="J227" s="3"/>
      <c r="AG227" s="3"/>
      <c r="AH227" s="3"/>
    </row>
    <row r="228" ht="14.25" customHeight="1">
      <c r="D228" s="3"/>
      <c r="E228" s="3"/>
      <c r="F228" s="3"/>
      <c r="G228" s="3"/>
      <c r="I228" s="3"/>
      <c r="J228" s="3"/>
      <c r="AG228" s="3"/>
      <c r="AH228" s="3"/>
    </row>
    <row r="229" ht="14.25" customHeight="1">
      <c r="D229" s="3"/>
      <c r="E229" s="3"/>
      <c r="F229" s="3"/>
      <c r="G229" s="3"/>
      <c r="I229" s="3"/>
      <c r="J229" s="3"/>
      <c r="AG229" s="3"/>
      <c r="AH229" s="3"/>
    </row>
    <row r="230" ht="14.25" customHeight="1">
      <c r="D230" s="3"/>
      <c r="E230" s="3"/>
      <c r="F230" s="3"/>
      <c r="G230" s="3"/>
      <c r="I230" s="3"/>
      <c r="J230" s="3"/>
      <c r="AG230" s="3"/>
      <c r="AH230" s="3"/>
    </row>
    <row r="231" ht="14.25" customHeight="1">
      <c r="D231" s="3"/>
      <c r="E231" s="3"/>
      <c r="F231" s="3"/>
      <c r="G231" s="3"/>
      <c r="I231" s="3"/>
      <c r="J231" s="3"/>
      <c r="AG231" s="3"/>
      <c r="AH231" s="3"/>
    </row>
    <row r="232" ht="14.25" customHeight="1">
      <c r="D232" s="3"/>
      <c r="E232" s="3"/>
      <c r="F232" s="3"/>
      <c r="G232" s="3"/>
      <c r="I232" s="3"/>
      <c r="J232" s="3"/>
      <c r="AG232" s="3"/>
      <c r="AH232" s="3"/>
    </row>
    <row r="233" ht="14.25" customHeight="1">
      <c r="D233" s="3"/>
      <c r="E233" s="3"/>
      <c r="F233" s="3"/>
      <c r="G233" s="3"/>
      <c r="I233" s="3"/>
      <c r="J233" s="3"/>
      <c r="AG233" s="3"/>
      <c r="AH233" s="3"/>
    </row>
    <row r="234" ht="14.25" customHeight="1">
      <c r="D234" s="3"/>
      <c r="E234" s="3"/>
      <c r="F234" s="3"/>
      <c r="G234" s="3"/>
      <c r="I234" s="3"/>
      <c r="J234" s="3"/>
      <c r="AG234" s="3"/>
      <c r="AH234" s="3"/>
    </row>
    <row r="235" ht="14.25" customHeight="1">
      <c r="D235" s="3"/>
      <c r="E235" s="3"/>
      <c r="F235" s="3"/>
      <c r="G235" s="3"/>
      <c r="I235" s="3"/>
      <c r="J235" s="3"/>
      <c r="AG235" s="3"/>
      <c r="AH235" s="3"/>
    </row>
    <row r="236" ht="14.25" customHeight="1">
      <c r="D236" s="3"/>
      <c r="E236" s="3"/>
      <c r="F236" s="3"/>
      <c r="G236" s="3"/>
      <c r="I236" s="3"/>
      <c r="J236" s="3"/>
      <c r="AG236" s="3"/>
      <c r="AH236" s="3"/>
    </row>
    <row r="237" ht="14.25" customHeight="1">
      <c r="D237" s="3"/>
      <c r="E237" s="3"/>
      <c r="F237" s="3"/>
      <c r="G237" s="3"/>
      <c r="I237" s="3"/>
      <c r="J237" s="3"/>
      <c r="AG237" s="3"/>
      <c r="AH237" s="3"/>
    </row>
    <row r="238" ht="14.25" customHeight="1">
      <c r="D238" s="3"/>
      <c r="E238" s="3"/>
      <c r="F238" s="3"/>
      <c r="G238" s="3"/>
      <c r="I238" s="3"/>
      <c r="J238" s="3"/>
      <c r="AG238" s="3"/>
      <c r="AH238" s="3"/>
    </row>
    <row r="239" ht="14.25" customHeight="1">
      <c r="D239" s="3"/>
      <c r="E239" s="3"/>
      <c r="F239" s="3"/>
      <c r="G239" s="3"/>
      <c r="I239" s="3"/>
      <c r="J239" s="3"/>
      <c r="AG239" s="3"/>
      <c r="AH239" s="3"/>
    </row>
    <row r="240" ht="14.25" customHeight="1">
      <c r="D240" s="3"/>
      <c r="E240" s="3"/>
      <c r="F240" s="3"/>
      <c r="G240" s="3"/>
      <c r="I240" s="3"/>
      <c r="J240" s="3"/>
      <c r="AG240" s="3"/>
      <c r="AH240" s="3"/>
    </row>
    <row r="241" ht="14.25" customHeight="1">
      <c r="D241" s="3"/>
      <c r="E241" s="3"/>
      <c r="F241" s="3"/>
      <c r="G241" s="3"/>
      <c r="I241" s="3"/>
      <c r="J241" s="3"/>
      <c r="AG241" s="3"/>
      <c r="AH241" s="3"/>
    </row>
    <row r="242" ht="14.25" customHeight="1">
      <c r="D242" s="3"/>
      <c r="E242" s="3"/>
      <c r="F242" s="3"/>
      <c r="G242" s="3"/>
      <c r="I242" s="3"/>
      <c r="J242" s="3"/>
      <c r="AG242" s="3"/>
      <c r="AH242" s="3"/>
    </row>
    <row r="243" ht="14.25" customHeight="1">
      <c r="D243" s="3"/>
      <c r="E243" s="3"/>
      <c r="F243" s="3"/>
      <c r="G243" s="3"/>
      <c r="I243" s="3"/>
      <c r="J243" s="3"/>
      <c r="AG243" s="3"/>
      <c r="AH243" s="3"/>
    </row>
    <row r="244" ht="14.25" customHeight="1">
      <c r="D244" s="3"/>
      <c r="E244" s="3"/>
      <c r="F244" s="3"/>
      <c r="G244" s="3"/>
      <c r="I244" s="3"/>
      <c r="J244" s="3"/>
      <c r="AG244" s="3"/>
      <c r="AH244" s="3"/>
    </row>
    <row r="245" ht="14.25" customHeight="1">
      <c r="D245" s="3"/>
      <c r="E245" s="3"/>
      <c r="F245" s="3"/>
      <c r="G245" s="3"/>
      <c r="I245" s="3"/>
      <c r="J245" s="3"/>
      <c r="AG245" s="3"/>
      <c r="AH245" s="3"/>
    </row>
    <row r="246" ht="14.25" customHeight="1">
      <c r="D246" s="3"/>
      <c r="E246" s="3"/>
      <c r="F246" s="3"/>
      <c r="G246" s="3"/>
      <c r="I246" s="3"/>
      <c r="J246" s="3"/>
      <c r="AG246" s="3"/>
      <c r="AH246" s="3"/>
    </row>
    <row r="247" ht="14.25" customHeight="1">
      <c r="D247" s="3"/>
      <c r="E247" s="3"/>
      <c r="F247" s="3"/>
      <c r="G247" s="3"/>
      <c r="I247" s="3"/>
      <c r="J247" s="3"/>
      <c r="AG247" s="3"/>
      <c r="AH247" s="3"/>
    </row>
    <row r="248" ht="14.25" customHeight="1">
      <c r="D248" s="3"/>
      <c r="E248" s="3"/>
      <c r="F248" s="3"/>
      <c r="G248" s="3"/>
      <c r="I248" s="3"/>
      <c r="J248" s="3"/>
      <c r="AG248" s="3"/>
      <c r="AH248" s="3"/>
    </row>
    <row r="249" ht="14.25" customHeight="1">
      <c r="D249" s="3"/>
      <c r="E249" s="3"/>
      <c r="F249" s="3"/>
      <c r="G249" s="3"/>
      <c r="I249" s="3"/>
      <c r="J249" s="3"/>
      <c r="AG249" s="3"/>
      <c r="AH249" s="3"/>
    </row>
    <row r="250" ht="14.25" customHeight="1">
      <c r="D250" s="3"/>
      <c r="E250" s="3"/>
      <c r="F250" s="3"/>
      <c r="G250" s="3"/>
      <c r="I250" s="3"/>
      <c r="J250" s="3"/>
      <c r="AG250" s="3"/>
      <c r="AH250" s="3"/>
    </row>
    <row r="251" ht="14.25" customHeight="1">
      <c r="D251" s="3"/>
      <c r="E251" s="3"/>
      <c r="F251" s="3"/>
      <c r="G251" s="3"/>
      <c r="I251" s="3"/>
      <c r="J251" s="3"/>
      <c r="AG251" s="3"/>
      <c r="AH251" s="3"/>
    </row>
    <row r="252" ht="14.25" customHeight="1">
      <c r="D252" s="3"/>
      <c r="E252" s="3"/>
      <c r="F252" s="3"/>
      <c r="G252" s="3"/>
      <c r="I252" s="3"/>
      <c r="J252" s="3"/>
      <c r="AG252" s="3"/>
      <c r="AH252" s="3"/>
    </row>
    <row r="253" ht="14.25" customHeight="1">
      <c r="D253" s="3"/>
      <c r="E253" s="3"/>
      <c r="F253" s="3"/>
      <c r="G253" s="3"/>
      <c r="I253" s="3"/>
      <c r="J253" s="3"/>
      <c r="AG253" s="3"/>
      <c r="AH253" s="3"/>
    </row>
    <row r="254" ht="14.25" customHeight="1">
      <c r="D254" s="3"/>
      <c r="E254" s="3"/>
      <c r="F254" s="3"/>
      <c r="G254" s="3"/>
      <c r="I254" s="3"/>
      <c r="J254" s="3"/>
      <c r="AG254" s="3"/>
      <c r="AH254" s="3"/>
    </row>
    <row r="255" ht="14.25" customHeight="1">
      <c r="D255" s="3"/>
      <c r="E255" s="3"/>
      <c r="F255" s="3"/>
      <c r="G255" s="3"/>
      <c r="I255" s="3"/>
      <c r="J255" s="3"/>
      <c r="AG255" s="3"/>
      <c r="AH255" s="3"/>
    </row>
    <row r="256" ht="14.25" customHeight="1">
      <c r="D256" s="3"/>
      <c r="E256" s="3"/>
      <c r="F256" s="3"/>
      <c r="G256" s="3"/>
      <c r="I256" s="3"/>
      <c r="J256" s="3"/>
      <c r="AG256" s="3"/>
      <c r="AH256" s="3"/>
    </row>
    <row r="257" ht="14.25" customHeight="1">
      <c r="D257" s="3"/>
      <c r="E257" s="3"/>
      <c r="F257" s="3"/>
      <c r="G257" s="3"/>
      <c r="I257" s="3"/>
      <c r="J257" s="3"/>
      <c r="AG257" s="3"/>
      <c r="AH257" s="3"/>
    </row>
    <row r="258" ht="14.25" customHeight="1">
      <c r="D258" s="3"/>
      <c r="E258" s="3"/>
      <c r="F258" s="3"/>
      <c r="G258" s="3"/>
      <c r="I258" s="3"/>
      <c r="J258" s="3"/>
      <c r="AG258" s="3"/>
      <c r="AH258" s="3"/>
    </row>
    <row r="259" ht="14.25" customHeight="1">
      <c r="D259" s="3"/>
      <c r="E259" s="3"/>
      <c r="F259" s="3"/>
      <c r="G259" s="3"/>
      <c r="I259" s="3"/>
      <c r="J259" s="3"/>
      <c r="AG259" s="3"/>
      <c r="AH259" s="3"/>
    </row>
    <row r="260" ht="14.25" customHeight="1">
      <c r="D260" s="3"/>
      <c r="E260" s="3"/>
      <c r="F260" s="3"/>
      <c r="G260" s="3"/>
      <c r="I260" s="3"/>
      <c r="J260" s="3"/>
      <c r="AG260" s="3"/>
      <c r="AH260" s="3"/>
    </row>
    <row r="261" ht="14.25" customHeight="1">
      <c r="D261" s="3"/>
      <c r="E261" s="3"/>
      <c r="F261" s="3"/>
      <c r="G261" s="3"/>
      <c r="I261" s="3"/>
      <c r="J261" s="3"/>
      <c r="AG261" s="3"/>
      <c r="AH261" s="3"/>
    </row>
    <row r="262" ht="14.25" customHeight="1">
      <c r="D262" s="3"/>
      <c r="E262" s="3"/>
      <c r="F262" s="3"/>
      <c r="G262" s="3"/>
      <c r="I262" s="3"/>
      <c r="J262" s="3"/>
      <c r="AG262" s="3"/>
      <c r="AH262" s="3"/>
    </row>
    <row r="263" ht="14.25" customHeight="1">
      <c r="D263" s="3"/>
      <c r="E263" s="3"/>
      <c r="F263" s="3"/>
      <c r="G263" s="3"/>
      <c r="I263" s="3"/>
      <c r="J263" s="3"/>
      <c r="AG263" s="3"/>
      <c r="AH263" s="3"/>
    </row>
    <row r="264" ht="14.25" customHeight="1">
      <c r="D264" s="3"/>
      <c r="E264" s="3"/>
      <c r="F264" s="3"/>
      <c r="G264" s="3"/>
      <c r="I264" s="3"/>
      <c r="J264" s="3"/>
      <c r="AG264" s="3"/>
      <c r="AH264" s="3"/>
    </row>
    <row r="265" ht="14.25" customHeight="1">
      <c r="D265" s="3"/>
      <c r="E265" s="3"/>
      <c r="F265" s="3"/>
      <c r="G265" s="3"/>
      <c r="I265" s="3"/>
      <c r="J265" s="3"/>
      <c r="AG265" s="3"/>
      <c r="AH265" s="3"/>
    </row>
    <row r="266" ht="14.25" customHeight="1">
      <c r="D266" s="3"/>
      <c r="E266" s="3"/>
      <c r="F266" s="3"/>
      <c r="G266" s="3"/>
      <c r="I266" s="3"/>
      <c r="J266" s="3"/>
      <c r="AG266" s="3"/>
      <c r="AH266" s="3"/>
    </row>
    <row r="267" ht="14.25" customHeight="1">
      <c r="D267" s="3"/>
      <c r="E267" s="3"/>
      <c r="F267" s="3"/>
      <c r="G267" s="3"/>
      <c r="I267" s="3"/>
      <c r="J267" s="3"/>
      <c r="AG267" s="3"/>
      <c r="AH267" s="3"/>
    </row>
    <row r="268" ht="14.25" customHeight="1">
      <c r="D268" s="3"/>
      <c r="E268" s="3"/>
      <c r="F268" s="3"/>
      <c r="G268" s="3"/>
      <c r="I268" s="3"/>
      <c r="J268" s="3"/>
      <c r="AG268" s="3"/>
      <c r="AH268" s="3"/>
    </row>
    <row r="269" ht="14.25" customHeight="1">
      <c r="D269" s="3"/>
      <c r="E269" s="3"/>
      <c r="F269" s="3"/>
      <c r="G269" s="3"/>
      <c r="I269" s="3"/>
      <c r="J269" s="3"/>
      <c r="AG269" s="3"/>
      <c r="AH269" s="3"/>
    </row>
    <row r="270" ht="14.25" customHeight="1">
      <c r="D270" s="3"/>
      <c r="E270" s="3"/>
      <c r="F270" s="3"/>
      <c r="G270" s="3"/>
      <c r="I270" s="3"/>
      <c r="J270" s="3"/>
      <c r="AG270" s="3"/>
      <c r="AH270" s="3"/>
    </row>
    <row r="271" ht="14.25" customHeight="1">
      <c r="D271" s="3"/>
      <c r="E271" s="3"/>
      <c r="F271" s="3"/>
      <c r="G271" s="3"/>
      <c r="I271" s="3"/>
      <c r="J271" s="3"/>
      <c r="AG271" s="3"/>
      <c r="AH271" s="3"/>
    </row>
    <row r="272" ht="14.25" customHeight="1">
      <c r="D272" s="3"/>
      <c r="E272" s="3"/>
      <c r="F272" s="3"/>
      <c r="G272" s="3"/>
      <c r="I272" s="3"/>
      <c r="J272" s="3"/>
      <c r="AG272" s="3"/>
      <c r="AH272" s="3"/>
    </row>
    <row r="273" ht="14.25" customHeight="1">
      <c r="D273" s="3"/>
      <c r="E273" s="3"/>
      <c r="F273" s="3"/>
      <c r="G273" s="3"/>
      <c r="I273" s="3"/>
      <c r="J273" s="3"/>
      <c r="AG273" s="3"/>
      <c r="AH273" s="3"/>
    </row>
    <row r="274" ht="14.25" customHeight="1">
      <c r="D274" s="3"/>
      <c r="E274" s="3"/>
      <c r="F274" s="3"/>
      <c r="G274" s="3"/>
      <c r="I274" s="3"/>
      <c r="J274" s="3"/>
      <c r="AG274" s="3"/>
      <c r="AH274" s="3"/>
    </row>
    <row r="275" ht="14.25" customHeight="1">
      <c r="D275" s="3"/>
      <c r="E275" s="3"/>
      <c r="F275" s="3"/>
      <c r="G275" s="3"/>
      <c r="I275" s="3"/>
      <c r="J275" s="3"/>
      <c r="AG275" s="3"/>
      <c r="AH275" s="3"/>
    </row>
    <row r="276" ht="14.25" customHeight="1">
      <c r="D276" s="3"/>
      <c r="E276" s="3"/>
      <c r="F276" s="3"/>
      <c r="G276" s="3"/>
      <c r="I276" s="3"/>
      <c r="J276" s="3"/>
      <c r="AG276" s="3"/>
      <c r="AH276" s="3"/>
    </row>
    <row r="277" ht="14.25" customHeight="1">
      <c r="D277" s="3"/>
      <c r="E277" s="3"/>
      <c r="F277" s="3"/>
      <c r="G277" s="3"/>
      <c r="I277" s="3"/>
      <c r="J277" s="3"/>
      <c r="AG277" s="3"/>
      <c r="AH277" s="3"/>
    </row>
    <row r="278" ht="14.25" customHeight="1">
      <c r="D278" s="3"/>
      <c r="E278" s="3"/>
      <c r="F278" s="3"/>
      <c r="G278" s="3"/>
      <c r="I278" s="3"/>
      <c r="J278" s="3"/>
      <c r="AG278" s="3"/>
      <c r="AH278" s="3"/>
    </row>
    <row r="279" ht="14.25" customHeight="1">
      <c r="D279" s="3"/>
      <c r="E279" s="3"/>
      <c r="F279" s="3"/>
      <c r="G279" s="3"/>
      <c r="I279" s="3"/>
      <c r="J279" s="3"/>
      <c r="AG279" s="3"/>
      <c r="AH279" s="3"/>
    </row>
    <row r="280" ht="14.25" customHeight="1">
      <c r="D280" s="3"/>
      <c r="E280" s="3"/>
      <c r="F280" s="3"/>
      <c r="G280" s="3"/>
      <c r="I280" s="3"/>
      <c r="J280" s="3"/>
      <c r="AG280" s="3"/>
      <c r="AH280" s="3"/>
    </row>
    <row r="281" ht="14.25" customHeight="1">
      <c r="D281" s="3"/>
      <c r="E281" s="3"/>
      <c r="F281" s="3"/>
      <c r="G281" s="3"/>
      <c r="I281" s="3"/>
      <c r="J281" s="3"/>
      <c r="AG281" s="3"/>
      <c r="AH281" s="3"/>
    </row>
    <row r="282" ht="14.25" customHeight="1">
      <c r="D282" s="3"/>
      <c r="E282" s="3"/>
      <c r="F282" s="3"/>
      <c r="G282" s="3"/>
      <c r="I282" s="3"/>
      <c r="J282" s="3"/>
      <c r="AG282" s="3"/>
      <c r="AH282" s="3"/>
    </row>
    <row r="283" ht="14.25" customHeight="1">
      <c r="D283" s="3"/>
      <c r="E283" s="3"/>
      <c r="F283" s="3"/>
      <c r="G283" s="3"/>
      <c r="I283" s="3"/>
      <c r="J283" s="3"/>
      <c r="AG283" s="3"/>
      <c r="AH283" s="3"/>
    </row>
    <row r="284" ht="14.25" customHeight="1">
      <c r="D284" s="3"/>
      <c r="E284" s="3"/>
      <c r="F284" s="3"/>
      <c r="G284" s="3"/>
      <c r="I284" s="3"/>
      <c r="J284" s="3"/>
      <c r="AG284" s="3"/>
      <c r="AH284" s="3"/>
    </row>
    <row r="285" ht="14.25" customHeight="1">
      <c r="D285" s="3"/>
      <c r="E285" s="3"/>
      <c r="F285" s="3"/>
      <c r="G285" s="3"/>
      <c r="I285" s="3"/>
      <c r="J285" s="3"/>
      <c r="AG285" s="3"/>
      <c r="AH285" s="3"/>
    </row>
    <row r="286" ht="14.25" customHeight="1">
      <c r="D286" s="3"/>
      <c r="E286" s="3"/>
      <c r="F286" s="3"/>
      <c r="G286" s="3"/>
      <c r="I286" s="3"/>
      <c r="J286" s="3"/>
      <c r="AG286" s="3"/>
      <c r="AH286" s="3"/>
    </row>
    <row r="287" ht="14.25" customHeight="1">
      <c r="D287" s="3"/>
      <c r="E287" s="3"/>
      <c r="F287" s="3"/>
      <c r="G287" s="3"/>
      <c r="I287" s="3"/>
      <c r="J287" s="3"/>
      <c r="AG287" s="3"/>
      <c r="AH287" s="3"/>
    </row>
    <row r="288" ht="14.25" customHeight="1">
      <c r="D288" s="3"/>
      <c r="E288" s="3"/>
      <c r="F288" s="3"/>
      <c r="G288" s="3"/>
      <c r="I288" s="3"/>
      <c r="J288" s="3"/>
      <c r="AG288" s="3"/>
      <c r="AH288" s="3"/>
    </row>
    <row r="289" ht="14.25" customHeight="1">
      <c r="D289" s="3"/>
      <c r="E289" s="3"/>
      <c r="F289" s="3"/>
      <c r="G289" s="3"/>
      <c r="I289" s="3"/>
      <c r="J289" s="3"/>
      <c r="AG289" s="3"/>
      <c r="AH289" s="3"/>
    </row>
    <row r="290" ht="14.25" customHeight="1">
      <c r="D290" s="3"/>
      <c r="E290" s="3"/>
      <c r="F290" s="3"/>
      <c r="G290" s="3"/>
      <c r="I290" s="3"/>
      <c r="J290" s="3"/>
      <c r="AG290" s="3"/>
      <c r="AH290" s="3"/>
    </row>
    <row r="291" ht="14.25" customHeight="1">
      <c r="D291" s="3"/>
      <c r="E291" s="3"/>
      <c r="F291" s="3"/>
      <c r="G291" s="3"/>
      <c r="I291" s="3"/>
      <c r="J291" s="3"/>
      <c r="AG291" s="3"/>
      <c r="AH291" s="3"/>
    </row>
    <row r="292" ht="14.25" customHeight="1">
      <c r="D292" s="3"/>
      <c r="E292" s="3"/>
      <c r="F292" s="3"/>
      <c r="G292" s="3"/>
      <c r="I292" s="3"/>
      <c r="J292" s="3"/>
      <c r="AG292" s="3"/>
      <c r="AH292" s="3"/>
    </row>
    <row r="293" ht="14.25" customHeight="1">
      <c r="D293" s="3"/>
      <c r="E293" s="3"/>
      <c r="F293" s="3"/>
      <c r="G293" s="3"/>
      <c r="I293" s="3"/>
      <c r="J293" s="3"/>
      <c r="AG293" s="3"/>
      <c r="AH293" s="3"/>
    </row>
    <row r="294" ht="14.25" customHeight="1">
      <c r="D294" s="3"/>
      <c r="E294" s="3"/>
      <c r="F294" s="3"/>
      <c r="G294" s="3"/>
      <c r="I294" s="3"/>
      <c r="J294" s="3"/>
      <c r="AG294" s="3"/>
      <c r="AH294" s="3"/>
    </row>
    <row r="295" ht="14.25" customHeight="1">
      <c r="D295" s="3"/>
      <c r="E295" s="3"/>
      <c r="F295" s="3"/>
      <c r="G295" s="3"/>
      <c r="I295" s="3"/>
      <c r="J295" s="3"/>
      <c r="AG295" s="3"/>
      <c r="AH295" s="3"/>
    </row>
    <row r="296" ht="14.25" customHeight="1">
      <c r="D296" s="3"/>
      <c r="E296" s="3"/>
      <c r="F296" s="3"/>
      <c r="G296" s="3"/>
      <c r="I296" s="3"/>
      <c r="J296" s="3"/>
      <c r="AG296" s="3"/>
      <c r="AH296" s="3"/>
    </row>
    <row r="297" ht="14.25" customHeight="1">
      <c r="D297" s="3"/>
      <c r="E297" s="3"/>
      <c r="F297" s="3"/>
      <c r="G297" s="3"/>
      <c r="I297" s="3"/>
      <c r="J297" s="3"/>
      <c r="AG297" s="3"/>
      <c r="AH297" s="3"/>
    </row>
    <row r="298" ht="14.25" customHeight="1">
      <c r="D298" s="3"/>
      <c r="E298" s="3"/>
      <c r="F298" s="3"/>
      <c r="G298" s="3"/>
      <c r="I298" s="3"/>
      <c r="J298" s="3"/>
      <c r="AG298" s="3"/>
      <c r="AH298" s="3"/>
    </row>
    <row r="299" ht="14.25" customHeight="1">
      <c r="D299" s="3"/>
      <c r="E299" s="3"/>
      <c r="F299" s="3"/>
      <c r="G299" s="3"/>
      <c r="I299" s="3"/>
      <c r="J299" s="3"/>
      <c r="AG299" s="3"/>
      <c r="AH299" s="3"/>
    </row>
    <row r="300" ht="14.25" customHeight="1">
      <c r="D300" s="3"/>
      <c r="E300" s="3"/>
      <c r="F300" s="3"/>
      <c r="G300" s="3"/>
      <c r="I300" s="3"/>
      <c r="J300" s="3"/>
      <c r="AG300" s="3"/>
      <c r="AH300" s="3"/>
    </row>
    <row r="301" ht="14.25" customHeight="1">
      <c r="D301" s="3"/>
      <c r="E301" s="3"/>
      <c r="F301" s="3"/>
      <c r="G301" s="3"/>
      <c r="I301" s="3"/>
      <c r="J301" s="3"/>
      <c r="AG301" s="3"/>
      <c r="AH301" s="3"/>
    </row>
    <row r="302" ht="14.25" customHeight="1">
      <c r="D302" s="3"/>
      <c r="E302" s="3"/>
      <c r="F302" s="3"/>
      <c r="G302" s="3"/>
      <c r="I302" s="3"/>
      <c r="J302" s="3"/>
      <c r="AG302" s="3"/>
      <c r="AH302" s="3"/>
    </row>
    <row r="303" ht="14.25" customHeight="1">
      <c r="D303" s="3"/>
      <c r="E303" s="3"/>
      <c r="F303" s="3"/>
      <c r="G303" s="3"/>
      <c r="I303" s="3"/>
      <c r="J303" s="3"/>
      <c r="AG303" s="3"/>
      <c r="AH303" s="3"/>
    </row>
    <row r="304" ht="14.25" customHeight="1">
      <c r="D304" s="3"/>
      <c r="E304" s="3"/>
      <c r="F304" s="3"/>
      <c r="G304" s="3"/>
      <c r="I304" s="3"/>
      <c r="J304" s="3"/>
      <c r="AG304" s="3"/>
      <c r="AH304" s="3"/>
    </row>
    <row r="305" ht="14.25" customHeight="1">
      <c r="D305" s="3"/>
      <c r="E305" s="3"/>
      <c r="F305" s="3"/>
      <c r="G305" s="3"/>
      <c r="I305" s="3"/>
      <c r="J305" s="3"/>
      <c r="AG305" s="3"/>
      <c r="AH305" s="3"/>
    </row>
    <row r="306" ht="14.25" customHeight="1">
      <c r="D306" s="3"/>
      <c r="E306" s="3"/>
      <c r="F306" s="3"/>
      <c r="G306" s="3"/>
      <c r="I306" s="3"/>
      <c r="J306" s="3"/>
      <c r="AG306" s="3"/>
      <c r="AH306" s="3"/>
    </row>
    <row r="307" ht="14.25" customHeight="1">
      <c r="D307" s="3"/>
      <c r="E307" s="3"/>
      <c r="F307" s="3"/>
      <c r="G307" s="3"/>
      <c r="I307" s="3"/>
      <c r="J307" s="3"/>
      <c r="AG307" s="3"/>
      <c r="AH307" s="3"/>
    </row>
    <row r="308" ht="14.25" customHeight="1">
      <c r="D308" s="3"/>
      <c r="E308" s="3"/>
      <c r="F308" s="3"/>
      <c r="G308" s="3"/>
      <c r="I308" s="3"/>
      <c r="J308" s="3"/>
      <c r="AG308" s="3"/>
      <c r="AH308" s="3"/>
    </row>
    <row r="309" ht="14.25" customHeight="1">
      <c r="D309" s="3"/>
      <c r="E309" s="3"/>
      <c r="F309" s="3"/>
      <c r="G309" s="3"/>
      <c r="I309" s="3"/>
      <c r="J309" s="3"/>
      <c r="AG309" s="3"/>
      <c r="AH309" s="3"/>
    </row>
    <row r="310" ht="14.25" customHeight="1">
      <c r="D310" s="3"/>
      <c r="E310" s="3"/>
      <c r="F310" s="3"/>
      <c r="G310" s="3"/>
      <c r="I310" s="3"/>
      <c r="J310" s="3"/>
      <c r="AG310" s="3"/>
      <c r="AH310" s="3"/>
    </row>
    <row r="311" ht="14.25" customHeight="1">
      <c r="D311" s="3"/>
      <c r="E311" s="3"/>
      <c r="F311" s="3"/>
      <c r="G311" s="3"/>
      <c r="I311" s="3"/>
      <c r="J311" s="3"/>
      <c r="AG311" s="3"/>
      <c r="AH311" s="3"/>
    </row>
    <row r="312" ht="14.25" customHeight="1">
      <c r="D312" s="3"/>
      <c r="E312" s="3"/>
      <c r="F312" s="3"/>
      <c r="G312" s="3"/>
      <c r="I312" s="3"/>
      <c r="J312" s="3"/>
      <c r="AG312" s="3"/>
      <c r="AH312" s="3"/>
    </row>
    <row r="313" ht="14.25" customHeight="1">
      <c r="D313" s="3"/>
      <c r="E313" s="3"/>
      <c r="F313" s="3"/>
      <c r="G313" s="3"/>
      <c r="I313" s="3"/>
      <c r="J313" s="3"/>
      <c r="AG313" s="3"/>
      <c r="AH313" s="3"/>
    </row>
    <row r="314" ht="14.25" customHeight="1">
      <c r="D314" s="3"/>
      <c r="E314" s="3"/>
      <c r="F314" s="3"/>
      <c r="G314" s="3"/>
      <c r="I314" s="3"/>
      <c r="J314" s="3"/>
      <c r="AG314" s="3"/>
      <c r="AH314" s="3"/>
    </row>
    <row r="315" ht="14.25" customHeight="1">
      <c r="D315" s="3"/>
      <c r="E315" s="3"/>
      <c r="F315" s="3"/>
      <c r="G315" s="3"/>
      <c r="I315" s="3"/>
      <c r="J315" s="3"/>
      <c r="AG315" s="3"/>
      <c r="AH315" s="3"/>
    </row>
    <row r="316" ht="14.25" customHeight="1">
      <c r="D316" s="3"/>
      <c r="E316" s="3"/>
      <c r="F316" s="3"/>
      <c r="G316" s="3"/>
      <c r="I316" s="3"/>
      <c r="J316" s="3"/>
      <c r="AG316" s="3"/>
      <c r="AH316" s="3"/>
    </row>
    <row r="317" ht="14.25" customHeight="1">
      <c r="D317" s="3"/>
      <c r="E317" s="3"/>
      <c r="F317" s="3"/>
      <c r="G317" s="3"/>
      <c r="I317" s="3"/>
      <c r="J317" s="3"/>
      <c r="AG317" s="3"/>
      <c r="AH317" s="3"/>
    </row>
    <row r="318" ht="14.25" customHeight="1">
      <c r="D318" s="3"/>
      <c r="E318" s="3"/>
      <c r="F318" s="3"/>
      <c r="G318" s="3"/>
      <c r="I318" s="3"/>
      <c r="J318" s="3"/>
      <c r="AG318" s="3"/>
      <c r="AH318" s="3"/>
    </row>
    <row r="319" ht="14.25" customHeight="1">
      <c r="D319" s="3"/>
      <c r="E319" s="3"/>
      <c r="F319" s="3"/>
      <c r="G319" s="3"/>
      <c r="I319" s="3"/>
      <c r="J319" s="3"/>
      <c r="AG319" s="3"/>
      <c r="AH319" s="3"/>
    </row>
    <row r="320" ht="14.25" customHeight="1">
      <c r="D320" s="3"/>
      <c r="E320" s="3"/>
      <c r="F320" s="3"/>
      <c r="G320" s="3"/>
      <c r="I320" s="3"/>
      <c r="J320" s="3"/>
      <c r="AG320" s="3"/>
      <c r="AH320" s="3"/>
    </row>
    <row r="321" ht="14.25" customHeight="1">
      <c r="D321" s="3"/>
      <c r="E321" s="3"/>
      <c r="F321" s="3"/>
      <c r="G321" s="3"/>
      <c r="I321" s="3"/>
      <c r="J321" s="3"/>
      <c r="AG321" s="3"/>
      <c r="AH321" s="3"/>
    </row>
    <row r="322" ht="14.25" customHeight="1">
      <c r="D322" s="3"/>
      <c r="E322" s="3"/>
      <c r="F322" s="3"/>
      <c r="G322" s="3"/>
      <c r="I322" s="3"/>
      <c r="J322" s="3"/>
      <c r="AG322" s="3"/>
      <c r="AH322" s="3"/>
    </row>
    <row r="323" ht="14.25" customHeight="1">
      <c r="D323" s="3"/>
      <c r="E323" s="3"/>
      <c r="F323" s="3"/>
      <c r="G323" s="3"/>
      <c r="I323" s="3"/>
      <c r="J323" s="3"/>
      <c r="AG323" s="3"/>
      <c r="AH323" s="3"/>
    </row>
    <row r="324" ht="14.25" customHeight="1">
      <c r="D324" s="3"/>
      <c r="E324" s="3"/>
      <c r="F324" s="3"/>
      <c r="G324" s="3"/>
      <c r="I324" s="3"/>
      <c r="J324" s="3"/>
      <c r="AG324" s="3"/>
      <c r="AH324" s="3"/>
    </row>
    <row r="325" ht="14.25" customHeight="1">
      <c r="D325" s="3"/>
      <c r="E325" s="3"/>
      <c r="F325" s="3"/>
      <c r="G325" s="3"/>
      <c r="I325" s="3"/>
      <c r="J325" s="3"/>
      <c r="AG325" s="3"/>
      <c r="AH325" s="3"/>
    </row>
    <row r="326" ht="14.25" customHeight="1">
      <c r="D326" s="3"/>
      <c r="E326" s="3"/>
      <c r="F326" s="3"/>
      <c r="G326" s="3"/>
      <c r="I326" s="3"/>
      <c r="J326" s="3"/>
      <c r="AG326" s="3"/>
      <c r="AH326" s="3"/>
    </row>
    <row r="327" ht="14.25" customHeight="1">
      <c r="D327" s="3"/>
      <c r="E327" s="3"/>
      <c r="F327" s="3"/>
      <c r="G327" s="3"/>
      <c r="I327" s="3"/>
      <c r="J327" s="3"/>
      <c r="AG327" s="3"/>
      <c r="AH327" s="3"/>
    </row>
    <row r="328" ht="14.25" customHeight="1">
      <c r="D328" s="3"/>
      <c r="E328" s="3"/>
      <c r="F328" s="3"/>
      <c r="G328" s="3"/>
      <c r="I328" s="3"/>
      <c r="J328" s="3"/>
      <c r="AG328" s="3"/>
      <c r="AH328" s="3"/>
    </row>
    <row r="329" ht="14.25" customHeight="1">
      <c r="D329" s="3"/>
      <c r="E329" s="3"/>
      <c r="F329" s="3"/>
      <c r="G329" s="3"/>
      <c r="I329" s="3"/>
      <c r="J329" s="3"/>
      <c r="AG329" s="3"/>
      <c r="AH329" s="3"/>
    </row>
    <row r="330" ht="14.25" customHeight="1">
      <c r="D330" s="3"/>
      <c r="E330" s="3"/>
      <c r="F330" s="3"/>
      <c r="G330" s="3"/>
      <c r="I330" s="3"/>
      <c r="J330" s="3"/>
      <c r="AG330" s="3"/>
      <c r="AH330" s="3"/>
    </row>
    <row r="331" ht="14.25" customHeight="1">
      <c r="D331" s="3"/>
      <c r="E331" s="3"/>
      <c r="F331" s="3"/>
      <c r="G331" s="3"/>
      <c r="I331" s="3"/>
      <c r="J331" s="3"/>
      <c r="AG331" s="3"/>
      <c r="AH331" s="3"/>
    </row>
    <row r="332" ht="14.25" customHeight="1">
      <c r="D332" s="3"/>
      <c r="E332" s="3"/>
      <c r="F332" s="3"/>
      <c r="G332" s="3"/>
      <c r="I332" s="3"/>
      <c r="J332" s="3"/>
      <c r="AG332" s="3"/>
      <c r="AH332" s="3"/>
    </row>
    <row r="333" ht="14.25" customHeight="1">
      <c r="D333" s="3"/>
      <c r="E333" s="3"/>
      <c r="F333" s="3"/>
      <c r="G333" s="3"/>
      <c r="I333" s="3"/>
      <c r="J333" s="3"/>
      <c r="AG333" s="3"/>
      <c r="AH333" s="3"/>
    </row>
    <row r="334" ht="14.25" customHeight="1">
      <c r="D334" s="3"/>
      <c r="E334" s="3"/>
      <c r="F334" s="3"/>
      <c r="G334" s="3"/>
      <c r="I334" s="3"/>
      <c r="J334" s="3"/>
      <c r="AG334" s="3"/>
      <c r="AH334" s="3"/>
    </row>
    <row r="335" ht="14.25" customHeight="1">
      <c r="D335" s="3"/>
      <c r="E335" s="3"/>
      <c r="F335" s="3"/>
      <c r="G335" s="3"/>
      <c r="I335" s="3"/>
      <c r="J335" s="3"/>
      <c r="AG335" s="3"/>
      <c r="AH335" s="3"/>
    </row>
    <row r="336" ht="14.25" customHeight="1">
      <c r="D336" s="3"/>
      <c r="E336" s="3"/>
      <c r="F336" s="3"/>
      <c r="G336" s="3"/>
      <c r="I336" s="3"/>
      <c r="J336" s="3"/>
      <c r="AG336" s="3"/>
      <c r="AH336" s="3"/>
    </row>
    <row r="337" ht="14.25" customHeight="1">
      <c r="D337" s="3"/>
      <c r="E337" s="3"/>
      <c r="F337" s="3"/>
      <c r="G337" s="3"/>
      <c r="I337" s="3"/>
      <c r="J337" s="3"/>
      <c r="AG337" s="3"/>
      <c r="AH337" s="3"/>
    </row>
    <row r="338" ht="14.25" customHeight="1">
      <c r="D338" s="3"/>
      <c r="E338" s="3"/>
      <c r="F338" s="3"/>
      <c r="G338" s="3"/>
      <c r="I338" s="3"/>
      <c r="J338" s="3"/>
      <c r="AG338" s="3"/>
      <c r="AH338" s="3"/>
    </row>
    <row r="339" ht="14.25" customHeight="1">
      <c r="D339" s="3"/>
      <c r="E339" s="3"/>
      <c r="F339" s="3"/>
      <c r="G339" s="3"/>
      <c r="I339" s="3"/>
      <c r="J339" s="3"/>
      <c r="AG339" s="3"/>
      <c r="AH339" s="3"/>
    </row>
    <row r="340" ht="14.25" customHeight="1">
      <c r="D340" s="3"/>
      <c r="E340" s="3"/>
      <c r="F340" s="3"/>
      <c r="G340" s="3"/>
      <c r="I340" s="3"/>
      <c r="J340" s="3"/>
      <c r="AG340" s="3"/>
      <c r="AH340" s="3"/>
    </row>
    <row r="341" ht="14.25" customHeight="1">
      <c r="D341" s="3"/>
      <c r="E341" s="3"/>
      <c r="F341" s="3"/>
      <c r="G341" s="3"/>
      <c r="I341" s="3"/>
      <c r="J341" s="3"/>
      <c r="AG341" s="3"/>
      <c r="AH341" s="3"/>
    </row>
    <row r="342" ht="14.25" customHeight="1">
      <c r="D342" s="3"/>
      <c r="E342" s="3"/>
      <c r="F342" s="3"/>
      <c r="G342" s="3"/>
      <c r="I342" s="3"/>
      <c r="J342" s="3"/>
      <c r="AG342" s="3"/>
      <c r="AH342" s="3"/>
    </row>
    <row r="343" ht="14.25" customHeight="1">
      <c r="D343" s="3"/>
      <c r="E343" s="3"/>
      <c r="F343" s="3"/>
      <c r="G343" s="3"/>
      <c r="I343" s="3"/>
      <c r="J343" s="3"/>
      <c r="AG343" s="3"/>
      <c r="AH343" s="3"/>
    </row>
    <row r="344" ht="14.25" customHeight="1">
      <c r="D344" s="3"/>
      <c r="E344" s="3"/>
      <c r="F344" s="3"/>
      <c r="G344" s="3"/>
      <c r="I344" s="3"/>
      <c r="J344" s="3"/>
      <c r="AG344" s="3"/>
      <c r="AH344" s="3"/>
    </row>
    <row r="345" ht="14.25" customHeight="1">
      <c r="D345" s="3"/>
      <c r="E345" s="3"/>
      <c r="F345" s="3"/>
      <c r="G345" s="3"/>
      <c r="I345" s="3"/>
      <c r="J345" s="3"/>
      <c r="AG345" s="3"/>
      <c r="AH345" s="3"/>
    </row>
    <row r="346" ht="14.25" customHeight="1">
      <c r="D346" s="3"/>
      <c r="E346" s="3"/>
      <c r="F346" s="3"/>
      <c r="G346" s="3"/>
      <c r="I346" s="3"/>
      <c r="J346" s="3"/>
      <c r="AG346" s="3"/>
      <c r="AH346" s="3"/>
    </row>
    <row r="347" ht="14.25" customHeight="1">
      <c r="D347" s="3"/>
      <c r="E347" s="3"/>
      <c r="F347" s="3"/>
      <c r="G347" s="3"/>
      <c r="I347" s="3"/>
      <c r="J347" s="3"/>
      <c r="AG347" s="3"/>
      <c r="AH347" s="3"/>
    </row>
    <row r="348" ht="14.25" customHeight="1">
      <c r="D348" s="3"/>
      <c r="E348" s="3"/>
      <c r="F348" s="3"/>
      <c r="G348" s="3"/>
      <c r="I348" s="3"/>
      <c r="J348" s="3"/>
      <c r="AG348" s="3"/>
      <c r="AH348" s="3"/>
    </row>
    <row r="349" ht="14.25" customHeight="1">
      <c r="D349" s="3"/>
      <c r="E349" s="3"/>
      <c r="F349" s="3"/>
      <c r="G349" s="3"/>
      <c r="I349" s="3"/>
      <c r="J349" s="3"/>
      <c r="AG349" s="3"/>
      <c r="AH349" s="3"/>
    </row>
    <row r="350" ht="14.25" customHeight="1">
      <c r="D350" s="3"/>
      <c r="E350" s="3"/>
      <c r="F350" s="3"/>
      <c r="G350" s="3"/>
      <c r="I350" s="3"/>
      <c r="J350" s="3"/>
      <c r="AG350" s="3"/>
      <c r="AH350" s="3"/>
    </row>
    <row r="351" ht="14.25" customHeight="1">
      <c r="D351" s="3"/>
      <c r="E351" s="3"/>
      <c r="F351" s="3"/>
      <c r="G351" s="3"/>
      <c r="I351" s="3"/>
      <c r="J351" s="3"/>
      <c r="AG351" s="3"/>
      <c r="AH351" s="3"/>
    </row>
    <row r="352" ht="14.25" customHeight="1">
      <c r="D352" s="3"/>
      <c r="E352" s="3"/>
      <c r="F352" s="3"/>
      <c r="G352" s="3"/>
      <c r="I352" s="3"/>
      <c r="J352" s="3"/>
      <c r="AG352" s="3"/>
      <c r="AH352" s="3"/>
    </row>
    <row r="353" ht="14.25" customHeight="1">
      <c r="D353" s="3"/>
      <c r="E353" s="3"/>
      <c r="F353" s="3"/>
      <c r="G353" s="3"/>
      <c r="I353" s="3"/>
      <c r="J353" s="3"/>
      <c r="AG353" s="3"/>
      <c r="AH353" s="3"/>
    </row>
    <row r="354" ht="14.25" customHeight="1">
      <c r="D354" s="3"/>
      <c r="E354" s="3"/>
      <c r="F354" s="3"/>
      <c r="G354" s="3"/>
      <c r="I354" s="3"/>
      <c r="J354" s="3"/>
      <c r="AG354" s="3"/>
      <c r="AH354" s="3"/>
    </row>
    <row r="355" ht="14.25" customHeight="1">
      <c r="D355" s="3"/>
      <c r="E355" s="3"/>
      <c r="F355" s="3"/>
      <c r="G355" s="3"/>
      <c r="I355" s="3"/>
      <c r="J355" s="3"/>
      <c r="AG355" s="3"/>
      <c r="AH355" s="3"/>
    </row>
    <row r="356" ht="14.25" customHeight="1">
      <c r="D356" s="3"/>
      <c r="E356" s="3"/>
      <c r="F356" s="3"/>
      <c r="G356" s="3"/>
      <c r="I356" s="3"/>
      <c r="J356" s="3"/>
      <c r="AG356" s="3"/>
      <c r="AH356" s="3"/>
    </row>
    <row r="357" ht="14.25" customHeight="1">
      <c r="D357" s="3"/>
      <c r="E357" s="3"/>
      <c r="F357" s="3"/>
      <c r="G357" s="3"/>
      <c r="I357" s="3"/>
      <c r="J357" s="3"/>
      <c r="AG357" s="3"/>
      <c r="AH357" s="3"/>
    </row>
    <row r="358" ht="14.25" customHeight="1">
      <c r="D358" s="3"/>
      <c r="E358" s="3"/>
      <c r="F358" s="3"/>
      <c r="G358" s="3"/>
      <c r="I358" s="3"/>
      <c r="J358" s="3"/>
      <c r="AG358" s="3"/>
      <c r="AH358" s="3"/>
    </row>
    <row r="359" ht="14.25" customHeight="1">
      <c r="D359" s="3"/>
      <c r="E359" s="3"/>
      <c r="F359" s="3"/>
      <c r="G359" s="3"/>
      <c r="I359" s="3"/>
      <c r="J359" s="3"/>
      <c r="AG359" s="3"/>
      <c r="AH359" s="3"/>
    </row>
    <row r="360" ht="14.25" customHeight="1">
      <c r="D360" s="3"/>
      <c r="E360" s="3"/>
      <c r="F360" s="3"/>
      <c r="G360" s="3"/>
      <c r="I360" s="3"/>
      <c r="J360" s="3"/>
      <c r="AG360" s="3"/>
      <c r="AH360" s="3"/>
    </row>
    <row r="361" ht="14.25" customHeight="1">
      <c r="D361" s="3"/>
      <c r="E361" s="3"/>
      <c r="F361" s="3"/>
      <c r="G361" s="3"/>
      <c r="I361" s="3"/>
      <c r="J361" s="3"/>
      <c r="AG361" s="3"/>
      <c r="AH361" s="3"/>
    </row>
    <row r="362" ht="14.25" customHeight="1">
      <c r="D362" s="3"/>
      <c r="E362" s="3"/>
      <c r="F362" s="3"/>
      <c r="G362" s="3"/>
      <c r="I362" s="3"/>
      <c r="J362" s="3"/>
      <c r="AG362" s="3"/>
      <c r="AH362" s="3"/>
    </row>
    <row r="363" ht="14.25" customHeight="1">
      <c r="D363" s="3"/>
      <c r="E363" s="3"/>
      <c r="F363" s="3"/>
      <c r="G363" s="3"/>
      <c r="I363" s="3"/>
      <c r="J363" s="3"/>
      <c r="AG363" s="3"/>
      <c r="AH363" s="3"/>
    </row>
    <row r="364" ht="14.25" customHeight="1">
      <c r="D364" s="3"/>
      <c r="E364" s="3"/>
      <c r="F364" s="3"/>
      <c r="G364" s="3"/>
      <c r="I364" s="3"/>
      <c r="J364" s="3"/>
      <c r="AG364" s="3"/>
      <c r="AH364" s="3"/>
    </row>
    <row r="365" ht="14.25" customHeight="1">
      <c r="D365" s="3"/>
      <c r="E365" s="3"/>
      <c r="F365" s="3"/>
      <c r="G365" s="3"/>
      <c r="I365" s="3"/>
      <c r="J365" s="3"/>
      <c r="AG365" s="3"/>
      <c r="AH365" s="3"/>
    </row>
    <row r="366" ht="14.25" customHeight="1">
      <c r="D366" s="3"/>
      <c r="E366" s="3"/>
      <c r="F366" s="3"/>
      <c r="G366" s="3"/>
      <c r="I366" s="3"/>
      <c r="J366" s="3"/>
      <c r="AG366" s="3"/>
      <c r="AH366" s="3"/>
    </row>
    <row r="367" ht="14.25" customHeight="1">
      <c r="D367" s="3"/>
      <c r="E367" s="3"/>
      <c r="F367" s="3"/>
      <c r="G367" s="3"/>
      <c r="I367" s="3"/>
      <c r="J367" s="3"/>
      <c r="AG367" s="3"/>
      <c r="AH367" s="3"/>
    </row>
    <row r="368" ht="14.25" customHeight="1">
      <c r="D368" s="3"/>
      <c r="E368" s="3"/>
      <c r="F368" s="3"/>
      <c r="G368" s="3"/>
      <c r="I368" s="3"/>
      <c r="J368" s="3"/>
      <c r="AG368" s="3"/>
      <c r="AH368" s="3"/>
    </row>
    <row r="369" ht="14.25" customHeight="1">
      <c r="D369" s="3"/>
      <c r="E369" s="3"/>
      <c r="F369" s="3"/>
      <c r="G369" s="3"/>
      <c r="I369" s="3"/>
      <c r="J369" s="3"/>
      <c r="AG369" s="3"/>
      <c r="AH369" s="3"/>
    </row>
    <row r="370" ht="14.25" customHeight="1">
      <c r="D370" s="3"/>
      <c r="E370" s="3"/>
      <c r="F370" s="3"/>
      <c r="G370" s="3"/>
      <c r="I370" s="3"/>
      <c r="J370" s="3"/>
      <c r="AG370" s="3"/>
      <c r="AH370" s="3"/>
    </row>
    <row r="371" ht="14.25" customHeight="1">
      <c r="D371" s="3"/>
      <c r="E371" s="3"/>
      <c r="F371" s="3"/>
      <c r="G371" s="3"/>
      <c r="I371" s="3"/>
      <c r="J371" s="3"/>
      <c r="AG371" s="3"/>
      <c r="AH371" s="3"/>
    </row>
    <row r="372" ht="14.25" customHeight="1">
      <c r="D372" s="3"/>
      <c r="E372" s="3"/>
      <c r="F372" s="3"/>
      <c r="G372" s="3"/>
      <c r="I372" s="3"/>
      <c r="J372" s="3"/>
      <c r="AG372" s="3"/>
      <c r="AH372" s="3"/>
    </row>
    <row r="373" ht="14.25" customHeight="1">
      <c r="D373" s="3"/>
      <c r="E373" s="3"/>
      <c r="F373" s="3"/>
      <c r="G373" s="3"/>
      <c r="I373" s="3"/>
      <c r="J373" s="3"/>
      <c r="AG373" s="3"/>
      <c r="AH373" s="3"/>
    </row>
    <row r="374" ht="14.25" customHeight="1">
      <c r="D374" s="3"/>
      <c r="E374" s="3"/>
      <c r="F374" s="3"/>
      <c r="G374" s="3"/>
      <c r="I374" s="3"/>
      <c r="J374" s="3"/>
      <c r="AG374" s="3"/>
      <c r="AH374" s="3"/>
    </row>
    <row r="375" ht="14.25" customHeight="1">
      <c r="D375" s="3"/>
      <c r="E375" s="3"/>
      <c r="F375" s="3"/>
      <c r="G375" s="3"/>
      <c r="I375" s="3"/>
      <c r="J375" s="3"/>
      <c r="AG375" s="3"/>
      <c r="AH375" s="3"/>
    </row>
    <row r="376" ht="14.25" customHeight="1">
      <c r="D376" s="3"/>
      <c r="E376" s="3"/>
      <c r="F376" s="3"/>
      <c r="G376" s="3"/>
      <c r="I376" s="3"/>
      <c r="J376" s="3"/>
      <c r="AG376" s="3"/>
      <c r="AH376" s="3"/>
    </row>
    <row r="377" ht="14.25" customHeight="1">
      <c r="D377" s="3"/>
      <c r="E377" s="3"/>
      <c r="F377" s="3"/>
      <c r="G377" s="3"/>
      <c r="I377" s="3"/>
      <c r="J377" s="3"/>
      <c r="AG377" s="3"/>
      <c r="AH377" s="3"/>
    </row>
    <row r="378" ht="14.25" customHeight="1">
      <c r="D378" s="3"/>
      <c r="E378" s="3"/>
      <c r="F378" s="3"/>
      <c r="G378" s="3"/>
      <c r="I378" s="3"/>
      <c r="J378" s="3"/>
      <c r="AG378" s="3"/>
      <c r="AH378" s="3"/>
    </row>
    <row r="379" ht="14.25" customHeight="1">
      <c r="D379" s="3"/>
      <c r="E379" s="3"/>
      <c r="F379" s="3"/>
      <c r="G379" s="3"/>
      <c r="I379" s="3"/>
      <c r="J379" s="3"/>
      <c r="AG379" s="3"/>
      <c r="AH379" s="3"/>
    </row>
    <row r="380" ht="14.25" customHeight="1">
      <c r="D380" s="3"/>
      <c r="E380" s="3"/>
      <c r="F380" s="3"/>
      <c r="G380" s="3"/>
      <c r="I380" s="3"/>
      <c r="J380" s="3"/>
      <c r="AG380" s="3"/>
      <c r="AH380" s="3"/>
    </row>
    <row r="381" ht="14.25" customHeight="1">
      <c r="D381" s="3"/>
      <c r="E381" s="3"/>
      <c r="F381" s="3"/>
      <c r="G381" s="3"/>
      <c r="I381" s="3"/>
      <c r="J381" s="3"/>
      <c r="AG381" s="3"/>
      <c r="AH381" s="3"/>
    </row>
    <row r="382" ht="14.25" customHeight="1">
      <c r="D382" s="3"/>
      <c r="E382" s="3"/>
      <c r="F382" s="3"/>
      <c r="G382" s="3"/>
      <c r="I382" s="3"/>
      <c r="J382" s="3"/>
      <c r="AG382" s="3"/>
      <c r="AH382" s="3"/>
    </row>
    <row r="383" ht="14.25" customHeight="1">
      <c r="D383" s="3"/>
      <c r="E383" s="3"/>
      <c r="F383" s="3"/>
      <c r="G383" s="3"/>
      <c r="I383" s="3"/>
      <c r="J383" s="3"/>
      <c r="AG383" s="3"/>
      <c r="AH383" s="3"/>
    </row>
    <row r="384" ht="14.25" customHeight="1">
      <c r="D384" s="3"/>
      <c r="E384" s="3"/>
      <c r="F384" s="3"/>
      <c r="G384" s="3"/>
      <c r="I384" s="3"/>
      <c r="J384" s="3"/>
      <c r="AG384" s="3"/>
      <c r="AH384" s="3"/>
    </row>
    <row r="385" ht="14.25" customHeight="1">
      <c r="D385" s="3"/>
      <c r="E385" s="3"/>
      <c r="F385" s="3"/>
      <c r="G385" s="3"/>
      <c r="I385" s="3"/>
      <c r="J385" s="3"/>
      <c r="AG385" s="3"/>
      <c r="AH385" s="3"/>
    </row>
    <row r="386" ht="14.25" customHeight="1">
      <c r="D386" s="3"/>
      <c r="E386" s="3"/>
      <c r="F386" s="3"/>
      <c r="G386" s="3"/>
      <c r="I386" s="3"/>
      <c r="J386" s="3"/>
      <c r="AG386" s="3"/>
      <c r="AH386" s="3"/>
    </row>
    <row r="387" ht="14.25" customHeight="1">
      <c r="D387" s="3"/>
      <c r="E387" s="3"/>
      <c r="F387" s="3"/>
      <c r="G387" s="3"/>
      <c r="I387" s="3"/>
      <c r="J387" s="3"/>
      <c r="AG387" s="3"/>
      <c r="AH387" s="3"/>
    </row>
    <row r="388" ht="14.25" customHeight="1">
      <c r="D388" s="3"/>
      <c r="E388" s="3"/>
      <c r="F388" s="3"/>
      <c r="G388" s="3"/>
      <c r="I388" s="3"/>
      <c r="J388" s="3"/>
      <c r="AG388" s="3"/>
      <c r="AH388" s="3"/>
    </row>
    <row r="389" ht="14.25" customHeight="1">
      <c r="D389" s="3"/>
      <c r="E389" s="3"/>
      <c r="F389" s="3"/>
      <c r="G389" s="3"/>
      <c r="I389" s="3"/>
      <c r="J389" s="3"/>
      <c r="AG389" s="3"/>
      <c r="AH389" s="3"/>
    </row>
    <row r="390" ht="14.25" customHeight="1">
      <c r="D390" s="3"/>
      <c r="E390" s="3"/>
      <c r="F390" s="3"/>
      <c r="G390" s="3"/>
      <c r="I390" s="3"/>
      <c r="J390" s="3"/>
      <c r="AG390" s="3"/>
      <c r="AH390" s="3"/>
    </row>
    <row r="391" ht="14.25" customHeight="1">
      <c r="D391" s="3"/>
      <c r="E391" s="3"/>
      <c r="F391" s="3"/>
      <c r="G391" s="3"/>
      <c r="I391" s="3"/>
      <c r="J391" s="3"/>
      <c r="AG391" s="3"/>
      <c r="AH391" s="3"/>
    </row>
    <row r="392" ht="14.25" customHeight="1">
      <c r="D392" s="3"/>
      <c r="E392" s="3"/>
      <c r="F392" s="3"/>
      <c r="G392" s="3"/>
      <c r="I392" s="3"/>
      <c r="J392" s="3"/>
      <c r="AG392" s="3"/>
      <c r="AH392" s="3"/>
    </row>
    <row r="393" ht="14.25" customHeight="1">
      <c r="D393" s="3"/>
      <c r="E393" s="3"/>
      <c r="F393" s="3"/>
      <c r="G393" s="3"/>
      <c r="I393" s="3"/>
      <c r="J393" s="3"/>
      <c r="AG393" s="3"/>
      <c r="AH393" s="3"/>
    </row>
    <row r="394" ht="14.25" customHeight="1">
      <c r="D394" s="3"/>
      <c r="E394" s="3"/>
      <c r="F394" s="3"/>
      <c r="G394" s="3"/>
      <c r="I394" s="3"/>
      <c r="J394" s="3"/>
      <c r="AG394" s="3"/>
      <c r="AH394" s="3"/>
    </row>
    <row r="395" ht="14.25" customHeight="1">
      <c r="D395" s="3"/>
      <c r="E395" s="3"/>
      <c r="F395" s="3"/>
      <c r="G395" s="3"/>
      <c r="I395" s="3"/>
      <c r="J395" s="3"/>
      <c r="AG395" s="3"/>
      <c r="AH395" s="3"/>
    </row>
    <row r="396" ht="14.25" customHeight="1">
      <c r="D396" s="3"/>
      <c r="E396" s="3"/>
      <c r="F396" s="3"/>
      <c r="G396" s="3"/>
      <c r="I396" s="3"/>
      <c r="J396" s="3"/>
      <c r="AG396" s="3"/>
      <c r="AH396" s="3"/>
    </row>
    <row r="397" ht="14.25" customHeight="1">
      <c r="D397" s="3"/>
      <c r="E397" s="3"/>
      <c r="F397" s="3"/>
      <c r="G397" s="3"/>
      <c r="I397" s="3"/>
      <c r="J397" s="3"/>
      <c r="AG397" s="3"/>
      <c r="AH397" s="3"/>
    </row>
    <row r="398" ht="14.25" customHeight="1">
      <c r="D398" s="3"/>
      <c r="E398" s="3"/>
      <c r="F398" s="3"/>
      <c r="G398" s="3"/>
      <c r="I398" s="3"/>
      <c r="J398" s="3"/>
      <c r="AG398" s="3"/>
      <c r="AH398" s="3"/>
    </row>
    <row r="399" ht="14.25" customHeight="1">
      <c r="D399" s="3"/>
      <c r="E399" s="3"/>
      <c r="F399" s="3"/>
      <c r="G399" s="3"/>
      <c r="I399" s="3"/>
      <c r="J399" s="3"/>
      <c r="AG399" s="3"/>
      <c r="AH399" s="3"/>
    </row>
    <row r="400" ht="14.25" customHeight="1">
      <c r="D400" s="3"/>
      <c r="E400" s="3"/>
      <c r="F400" s="3"/>
      <c r="G400" s="3"/>
      <c r="I400" s="3"/>
      <c r="J400" s="3"/>
      <c r="AG400" s="3"/>
      <c r="AH400" s="3"/>
    </row>
    <row r="401" ht="14.25" customHeight="1">
      <c r="D401" s="3"/>
      <c r="E401" s="3"/>
      <c r="F401" s="3"/>
      <c r="G401" s="3"/>
      <c r="I401" s="3"/>
      <c r="J401" s="3"/>
      <c r="AG401" s="3"/>
      <c r="AH401" s="3"/>
    </row>
    <row r="402" ht="14.25" customHeight="1">
      <c r="D402" s="3"/>
      <c r="E402" s="3"/>
      <c r="F402" s="3"/>
      <c r="G402" s="3"/>
      <c r="I402" s="3"/>
      <c r="J402" s="3"/>
      <c r="AG402" s="3"/>
      <c r="AH402" s="3"/>
    </row>
    <row r="403" ht="14.25" customHeight="1">
      <c r="D403" s="3"/>
      <c r="E403" s="3"/>
      <c r="F403" s="3"/>
      <c r="G403" s="3"/>
      <c r="I403" s="3"/>
      <c r="J403" s="3"/>
      <c r="AG403" s="3"/>
      <c r="AH403" s="3"/>
    </row>
    <row r="404" ht="14.25" customHeight="1">
      <c r="D404" s="3"/>
      <c r="E404" s="3"/>
      <c r="F404" s="3"/>
      <c r="G404" s="3"/>
      <c r="I404" s="3"/>
      <c r="J404" s="3"/>
      <c r="AG404" s="3"/>
      <c r="AH404" s="3"/>
    </row>
    <row r="405" ht="14.25" customHeight="1">
      <c r="D405" s="3"/>
      <c r="E405" s="3"/>
      <c r="F405" s="3"/>
      <c r="G405" s="3"/>
      <c r="I405" s="3"/>
      <c r="J405" s="3"/>
      <c r="AG405" s="3"/>
      <c r="AH405" s="3"/>
    </row>
    <row r="406" ht="14.25" customHeight="1">
      <c r="D406" s="3"/>
      <c r="E406" s="3"/>
      <c r="F406" s="3"/>
      <c r="G406" s="3"/>
      <c r="I406" s="3"/>
      <c r="J406" s="3"/>
      <c r="AG406" s="3"/>
      <c r="AH406" s="3"/>
    </row>
    <row r="407" ht="14.25" customHeight="1">
      <c r="D407" s="3"/>
      <c r="E407" s="3"/>
      <c r="F407" s="3"/>
      <c r="G407" s="3"/>
      <c r="I407" s="3"/>
      <c r="J407" s="3"/>
      <c r="AG407" s="3"/>
      <c r="AH407" s="3"/>
    </row>
    <row r="408" ht="14.25" customHeight="1">
      <c r="D408" s="3"/>
      <c r="E408" s="3"/>
      <c r="F408" s="3"/>
      <c r="G408" s="3"/>
      <c r="I408" s="3"/>
      <c r="J408" s="3"/>
      <c r="AG408" s="3"/>
      <c r="AH408" s="3"/>
    </row>
    <row r="409" ht="14.25" customHeight="1">
      <c r="D409" s="3"/>
      <c r="E409" s="3"/>
      <c r="F409" s="3"/>
      <c r="G409" s="3"/>
      <c r="I409" s="3"/>
      <c r="J409" s="3"/>
      <c r="AG409" s="3"/>
      <c r="AH409" s="3"/>
    </row>
    <row r="410" ht="14.25" customHeight="1">
      <c r="D410" s="3"/>
      <c r="E410" s="3"/>
      <c r="F410" s="3"/>
      <c r="G410" s="3"/>
      <c r="I410" s="3"/>
      <c r="J410" s="3"/>
      <c r="AG410" s="3"/>
      <c r="AH410" s="3"/>
    </row>
    <row r="411" ht="14.25" customHeight="1">
      <c r="D411" s="3"/>
      <c r="E411" s="3"/>
      <c r="F411" s="3"/>
      <c r="G411" s="3"/>
      <c r="I411" s="3"/>
      <c r="J411" s="3"/>
      <c r="AG411" s="3"/>
      <c r="AH411" s="3"/>
    </row>
    <row r="412" ht="14.25" customHeight="1">
      <c r="D412" s="3"/>
      <c r="E412" s="3"/>
      <c r="F412" s="3"/>
      <c r="G412" s="3"/>
      <c r="I412" s="3"/>
      <c r="J412" s="3"/>
      <c r="AG412" s="3"/>
      <c r="AH412" s="3"/>
    </row>
    <row r="413" ht="14.25" customHeight="1">
      <c r="D413" s="3"/>
      <c r="E413" s="3"/>
      <c r="F413" s="3"/>
      <c r="G413" s="3"/>
      <c r="I413" s="3"/>
      <c r="J413" s="3"/>
      <c r="AG413" s="3"/>
      <c r="AH413" s="3"/>
    </row>
    <row r="414" ht="14.25" customHeight="1">
      <c r="D414" s="3"/>
      <c r="E414" s="3"/>
      <c r="F414" s="3"/>
      <c r="G414" s="3"/>
      <c r="I414" s="3"/>
      <c r="J414" s="3"/>
      <c r="AG414" s="3"/>
      <c r="AH414" s="3"/>
    </row>
    <row r="415" ht="14.25" customHeight="1">
      <c r="D415" s="3"/>
      <c r="E415" s="3"/>
      <c r="F415" s="3"/>
      <c r="G415" s="3"/>
      <c r="I415" s="3"/>
      <c r="J415" s="3"/>
      <c r="AG415" s="3"/>
      <c r="AH415" s="3"/>
    </row>
    <row r="416" ht="14.25" customHeight="1">
      <c r="D416" s="3"/>
      <c r="E416" s="3"/>
      <c r="F416" s="3"/>
      <c r="G416" s="3"/>
      <c r="I416" s="3"/>
      <c r="J416" s="3"/>
      <c r="AG416" s="3"/>
      <c r="AH416" s="3"/>
    </row>
    <row r="417" ht="14.25" customHeight="1">
      <c r="D417" s="3"/>
      <c r="E417" s="3"/>
      <c r="F417" s="3"/>
      <c r="G417" s="3"/>
      <c r="I417" s="3"/>
      <c r="J417" s="3"/>
      <c r="AG417" s="3"/>
      <c r="AH417" s="3"/>
    </row>
    <row r="418" ht="14.25" customHeight="1">
      <c r="D418" s="3"/>
      <c r="E418" s="3"/>
      <c r="F418" s="3"/>
      <c r="G418" s="3"/>
      <c r="I418" s="3"/>
      <c r="J418" s="3"/>
      <c r="AG418" s="3"/>
      <c r="AH418" s="3"/>
    </row>
    <row r="419" ht="14.25" customHeight="1">
      <c r="D419" s="3"/>
      <c r="E419" s="3"/>
      <c r="F419" s="3"/>
      <c r="G419" s="3"/>
      <c r="I419" s="3"/>
      <c r="J419" s="3"/>
      <c r="AG419" s="3"/>
      <c r="AH419" s="3"/>
    </row>
    <row r="420" ht="14.25" customHeight="1">
      <c r="D420" s="3"/>
      <c r="E420" s="3"/>
      <c r="F420" s="3"/>
      <c r="G420" s="3"/>
      <c r="I420" s="3"/>
      <c r="J420" s="3"/>
      <c r="AG420" s="3"/>
      <c r="AH420" s="3"/>
    </row>
    <row r="421" ht="14.25" customHeight="1">
      <c r="D421" s="3"/>
      <c r="E421" s="3"/>
      <c r="F421" s="3"/>
      <c r="G421" s="3"/>
      <c r="I421" s="3"/>
      <c r="J421" s="3"/>
      <c r="AG421" s="3"/>
      <c r="AH421" s="3"/>
    </row>
    <row r="422" ht="14.25" customHeight="1">
      <c r="D422" s="3"/>
      <c r="E422" s="3"/>
      <c r="F422" s="3"/>
      <c r="G422" s="3"/>
      <c r="I422" s="3"/>
      <c r="J422" s="3"/>
      <c r="AG422" s="3"/>
      <c r="AH422" s="3"/>
    </row>
    <row r="423" ht="14.25" customHeight="1">
      <c r="D423" s="3"/>
      <c r="E423" s="3"/>
      <c r="F423" s="3"/>
      <c r="G423" s="3"/>
      <c r="I423" s="3"/>
      <c r="J423" s="3"/>
      <c r="AG423" s="3"/>
      <c r="AH423" s="3"/>
    </row>
    <row r="424" ht="14.25" customHeight="1">
      <c r="D424" s="3"/>
      <c r="E424" s="3"/>
      <c r="F424" s="3"/>
      <c r="G424" s="3"/>
      <c r="I424" s="3"/>
      <c r="J424" s="3"/>
      <c r="AG424" s="3"/>
      <c r="AH424" s="3"/>
    </row>
    <row r="425" ht="14.25" customHeight="1">
      <c r="D425" s="3"/>
      <c r="E425" s="3"/>
      <c r="F425" s="3"/>
      <c r="G425" s="3"/>
      <c r="I425" s="3"/>
      <c r="J425" s="3"/>
      <c r="AG425" s="3"/>
      <c r="AH425" s="3"/>
    </row>
    <row r="426" ht="14.25" customHeight="1">
      <c r="D426" s="3"/>
      <c r="E426" s="3"/>
      <c r="F426" s="3"/>
      <c r="G426" s="3"/>
      <c r="I426" s="3"/>
      <c r="J426" s="3"/>
      <c r="AG426" s="3"/>
      <c r="AH426" s="3"/>
    </row>
    <row r="427" ht="14.25" customHeight="1">
      <c r="D427" s="3"/>
      <c r="E427" s="3"/>
      <c r="F427" s="3"/>
      <c r="G427" s="3"/>
      <c r="I427" s="3"/>
      <c r="J427" s="3"/>
      <c r="AG427" s="3"/>
      <c r="AH427" s="3"/>
    </row>
    <row r="428" ht="14.25" customHeight="1">
      <c r="D428" s="3"/>
      <c r="E428" s="3"/>
      <c r="F428" s="3"/>
      <c r="G428" s="3"/>
      <c r="I428" s="3"/>
      <c r="J428" s="3"/>
      <c r="AG428" s="3"/>
      <c r="AH428" s="3"/>
    </row>
    <row r="429" ht="14.25" customHeight="1">
      <c r="D429" s="3"/>
      <c r="E429" s="3"/>
      <c r="F429" s="3"/>
      <c r="G429" s="3"/>
      <c r="I429" s="3"/>
      <c r="J429" s="3"/>
      <c r="AG429" s="3"/>
      <c r="AH429" s="3"/>
    </row>
    <row r="430" ht="14.25" customHeight="1">
      <c r="D430" s="3"/>
      <c r="E430" s="3"/>
      <c r="F430" s="3"/>
      <c r="G430" s="3"/>
      <c r="I430" s="3"/>
      <c r="J430" s="3"/>
      <c r="AG430" s="3"/>
      <c r="AH430" s="3"/>
    </row>
    <row r="431" ht="14.25" customHeight="1">
      <c r="D431" s="3"/>
      <c r="E431" s="3"/>
      <c r="F431" s="3"/>
      <c r="G431" s="3"/>
      <c r="I431" s="3"/>
      <c r="J431" s="3"/>
      <c r="AG431" s="3"/>
      <c r="AH431" s="3"/>
    </row>
    <row r="432" ht="14.25" customHeight="1">
      <c r="D432" s="3"/>
      <c r="E432" s="3"/>
      <c r="F432" s="3"/>
      <c r="G432" s="3"/>
      <c r="I432" s="3"/>
      <c r="J432" s="3"/>
      <c r="AG432" s="3"/>
      <c r="AH432" s="3"/>
    </row>
    <row r="433" ht="14.25" customHeight="1">
      <c r="D433" s="3"/>
      <c r="E433" s="3"/>
      <c r="F433" s="3"/>
      <c r="G433" s="3"/>
      <c r="I433" s="3"/>
      <c r="J433" s="3"/>
      <c r="AG433" s="3"/>
      <c r="AH433" s="3"/>
    </row>
    <row r="434" ht="14.25" customHeight="1">
      <c r="D434" s="3"/>
      <c r="E434" s="3"/>
      <c r="F434" s="3"/>
      <c r="G434" s="3"/>
      <c r="I434" s="3"/>
      <c r="J434" s="3"/>
      <c r="AG434" s="3"/>
      <c r="AH434" s="3"/>
    </row>
    <row r="435" ht="14.25" customHeight="1">
      <c r="D435" s="3"/>
      <c r="E435" s="3"/>
      <c r="F435" s="3"/>
      <c r="G435" s="3"/>
      <c r="I435" s="3"/>
      <c r="J435" s="3"/>
      <c r="AG435" s="3"/>
      <c r="AH435" s="3"/>
    </row>
    <row r="436" ht="14.25" customHeight="1">
      <c r="D436" s="3"/>
      <c r="E436" s="3"/>
      <c r="F436" s="3"/>
      <c r="G436" s="3"/>
      <c r="I436" s="3"/>
      <c r="J436" s="3"/>
      <c r="AG436" s="3"/>
      <c r="AH436" s="3"/>
    </row>
    <row r="437" ht="14.25" customHeight="1">
      <c r="D437" s="3"/>
      <c r="E437" s="3"/>
      <c r="F437" s="3"/>
      <c r="G437" s="3"/>
      <c r="I437" s="3"/>
      <c r="J437" s="3"/>
      <c r="AG437" s="3"/>
      <c r="AH437" s="3"/>
    </row>
    <row r="438" ht="14.25" customHeight="1">
      <c r="D438" s="3"/>
      <c r="E438" s="3"/>
      <c r="F438" s="3"/>
      <c r="G438" s="3"/>
      <c r="I438" s="3"/>
      <c r="J438" s="3"/>
      <c r="AG438" s="3"/>
      <c r="AH438" s="3"/>
    </row>
    <row r="439" ht="14.25" customHeight="1">
      <c r="D439" s="3"/>
      <c r="E439" s="3"/>
      <c r="F439" s="3"/>
      <c r="G439" s="3"/>
      <c r="I439" s="3"/>
      <c r="J439" s="3"/>
      <c r="AG439" s="3"/>
      <c r="AH439" s="3"/>
    </row>
    <row r="440" ht="14.25" customHeight="1">
      <c r="D440" s="3"/>
      <c r="E440" s="3"/>
      <c r="F440" s="3"/>
      <c r="G440" s="3"/>
      <c r="I440" s="3"/>
      <c r="J440" s="3"/>
      <c r="AG440" s="3"/>
      <c r="AH440" s="3"/>
    </row>
    <row r="441" ht="14.25" customHeight="1">
      <c r="D441" s="3"/>
      <c r="E441" s="3"/>
      <c r="F441" s="3"/>
      <c r="G441" s="3"/>
      <c r="I441" s="3"/>
      <c r="J441" s="3"/>
      <c r="AG441" s="3"/>
      <c r="AH441" s="3"/>
    </row>
    <row r="442" ht="14.25" customHeight="1">
      <c r="D442" s="3"/>
      <c r="E442" s="3"/>
      <c r="F442" s="3"/>
      <c r="G442" s="3"/>
      <c r="I442" s="3"/>
      <c r="J442" s="3"/>
      <c r="AG442" s="3"/>
      <c r="AH442" s="3"/>
    </row>
    <row r="443" ht="14.25" customHeight="1">
      <c r="D443" s="3"/>
      <c r="E443" s="3"/>
      <c r="F443" s="3"/>
      <c r="G443" s="3"/>
      <c r="I443" s="3"/>
      <c r="J443" s="3"/>
      <c r="AG443" s="3"/>
      <c r="AH443" s="3"/>
    </row>
    <row r="444" ht="14.25" customHeight="1">
      <c r="D444" s="3"/>
      <c r="E444" s="3"/>
      <c r="F444" s="3"/>
      <c r="G444" s="3"/>
      <c r="I444" s="3"/>
      <c r="J444" s="3"/>
      <c r="AG444" s="3"/>
      <c r="AH444" s="3"/>
    </row>
    <row r="445" ht="14.25" customHeight="1">
      <c r="D445" s="3"/>
      <c r="E445" s="3"/>
      <c r="F445" s="3"/>
      <c r="G445" s="3"/>
      <c r="I445" s="3"/>
      <c r="J445" s="3"/>
      <c r="AG445" s="3"/>
      <c r="AH445" s="3"/>
    </row>
    <row r="446" ht="14.25" customHeight="1">
      <c r="D446" s="3"/>
      <c r="E446" s="3"/>
      <c r="F446" s="3"/>
      <c r="G446" s="3"/>
      <c r="I446" s="3"/>
      <c r="J446" s="3"/>
      <c r="AG446" s="3"/>
      <c r="AH446" s="3"/>
    </row>
    <row r="447" ht="14.25" customHeight="1">
      <c r="D447" s="3"/>
      <c r="E447" s="3"/>
      <c r="F447" s="3"/>
      <c r="G447" s="3"/>
      <c r="I447" s="3"/>
      <c r="J447" s="3"/>
      <c r="AG447" s="3"/>
      <c r="AH447" s="3"/>
    </row>
    <row r="448" ht="14.25" customHeight="1">
      <c r="D448" s="3"/>
      <c r="E448" s="3"/>
      <c r="F448" s="3"/>
      <c r="G448" s="3"/>
      <c r="I448" s="3"/>
      <c r="J448" s="3"/>
      <c r="AG448" s="3"/>
      <c r="AH448" s="3"/>
    </row>
    <row r="449" ht="14.25" customHeight="1">
      <c r="D449" s="3"/>
      <c r="E449" s="3"/>
      <c r="F449" s="3"/>
      <c r="G449" s="3"/>
      <c r="I449" s="3"/>
      <c r="J449" s="3"/>
      <c r="AG449" s="3"/>
      <c r="AH449" s="3"/>
    </row>
    <row r="450" ht="14.25" customHeight="1">
      <c r="D450" s="3"/>
      <c r="E450" s="3"/>
      <c r="F450" s="3"/>
      <c r="G450" s="3"/>
      <c r="I450" s="3"/>
      <c r="J450" s="3"/>
      <c r="AG450" s="3"/>
      <c r="AH450" s="3"/>
    </row>
    <row r="451" ht="14.25" customHeight="1">
      <c r="D451" s="3"/>
      <c r="E451" s="3"/>
      <c r="F451" s="3"/>
      <c r="G451" s="3"/>
      <c r="I451" s="3"/>
      <c r="J451" s="3"/>
      <c r="AG451" s="3"/>
      <c r="AH451" s="3"/>
    </row>
    <row r="452" ht="14.25" customHeight="1">
      <c r="D452" s="3"/>
      <c r="E452" s="3"/>
      <c r="F452" s="3"/>
      <c r="G452" s="3"/>
      <c r="I452" s="3"/>
      <c r="J452" s="3"/>
      <c r="AG452" s="3"/>
      <c r="AH452" s="3"/>
    </row>
    <row r="453" ht="14.25" customHeight="1">
      <c r="D453" s="3"/>
      <c r="E453" s="3"/>
      <c r="F453" s="3"/>
      <c r="G453" s="3"/>
      <c r="I453" s="3"/>
      <c r="J453" s="3"/>
      <c r="AG453" s="3"/>
      <c r="AH453" s="3"/>
    </row>
    <row r="454" ht="14.25" customHeight="1">
      <c r="D454" s="3"/>
      <c r="E454" s="3"/>
      <c r="F454" s="3"/>
      <c r="G454" s="3"/>
      <c r="I454" s="3"/>
      <c r="J454" s="3"/>
      <c r="AG454" s="3"/>
      <c r="AH454" s="3"/>
    </row>
    <row r="455" ht="14.25" customHeight="1">
      <c r="D455" s="3"/>
      <c r="E455" s="3"/>
      <c r="F455" s="3"/>
      <c r="G455" s="3"/>
      <c r="I455" s="3"/>
      <c r="J455" s="3"/>
      <c r="AG455" s="3"/>
      <c r="AH455" s="3"/>
    </row>
    <row r="456" ht="14.25" customHeight="1">
      <c r="D456" s="3"/>
      <c r="E456" s="3"/>
      <c r="F456" s="3"/>
      <c r="G456" s="3"/>
      <c r="I456" s="3"/>
      <c r="J456" s="3"/>
      <c r="AG456" s="3"/>
      <c r="AH456" s="3"/>
    </row>
    <row r="457" ht="14.25" customHeight="1">
      <c r="D457" s="3"/>
      <c r="E457" s="3"/>
      <c r="F457" s="3"/>
      <c r="G457" s="3"/>
      <c r="I457" s="3"/>
      <c r="J457" s="3"/>
      <c r="AG457" s="3"/>
      <c r="AH457" s="3"/>
    </row>
    <row r="458" ht="14.25" customHeight="1">
      <c r="D458" s="3"/>
      <c r="E458" s="3"/>
      <c r="F458" s="3"/>
      <c r="G458" s="3"/>
      <c r="I458" s="3"/>
      <c r="J458" s="3"/>
      <c r="AG458" s="3"/>
      <c r="AH458" s="3"/>
    </row>
    <row r="459" ht="14.25" customHeight="1">
      <c r="D459" s="3"/>
      <c r="E459" s="3"/>
      <c r="F459" s="3"/>
      <c r="G459" s="3"/>
      <c r="I459" s="3"/>
      <c r="J459" s="3"/>
      <c r="AG459" s="3"/>
      <c r="AH459" s="3"/>
    </row>
    <row r="460" ht="14.25" customHeight="1">
      <c r="D460" s="3"/>
      <c r="E460" s="3"/>
      <c r="F460" s="3"/>
      <c r="G460" s="3"/>
      <c r="I460" s="3"/>
      <c r="J460" s="3"/>
      <c r="AG460" s="3"/>
      <c r="AH460" s="3"/>
    </row>
    <row r="461" ht="14.25" customHeight="1">
      <c r="D461" s="3"/>
      <c r="E461" s="3"/>
      <c r="F461" s="3"/>
      <c r="G461" s="3"/>
      <c r="I461" s="3"/>
      <c r="J461" s="3"/>
      <c r="AG461" s="3"/>
      <c r="AH461" s="3"/>
    </row>
    <row r="462" ht="14.25" customHeight="1">
      <c r="D462" s="3"/>
      <c r="E462" s="3"/>
      <c r="F462" s="3"/>
      <c r="G462" s="3"/>
      <c r="I462" s="3"/>
      <c r="J462" s="3"/>
      <c r="AG462" s="3"/>
      <c r="AH462" s="3"/>
    </row>
    <row r="463" ht="14.25" customHeight="1">
      <c r="D463" s="3"/>
      <c r="E463" s="3"/>
      <c r="F463" s="3"/>
      <c r="G463" s="3"/>
      <c r="I463" s="3"/>
      <c r="J463" s="3"/>
      <c r="AG463" s="3"/>
      <c r="AH463" s="3"/>
    </row>
    <row r="464" ht="14.25" customHeight="1">
      <c r="D464" s="3"/>
      <c r="E464" s="3"/>
      <c r="F464" s="3"/>
      <c r="G464" s="3"/>
      <c r="I464" s="3"/>
      <c r="J464" s="3"/>
      <c r="AG464" s="3"/>
      <c r="AH464" s="3"/>
    </row>
    <row r="465" ht="14.25" customHeight="1">
      <c r="D465" s="3"/>
      <c r="E465" s="3"/>
      <c r="F465" s="3"/>
      <c r="G465" s="3"/>
      <c r="I465" s="3"/>
      <c r="J465" s="3"/>
      <c r="AG465" s="3"/>
      <c r="AH465" s="3"/>
    </row>
    <row r="466" ht="14.25" customHeight="1">
      <c r="D466" s="3"/>
      <c r="E466" s="3"/>
      <c r="F466" s="3"/>
      <c r="G466" s="3"/>
      <c r="I466" s="3"/>
      <c r="J466" s="3"/>
      <c r="AG466" s="3"/>
      <c r="AH466" s="3"/>
    </row>
    <row r="467" ht="14.25" customHeight="1">
      <c r="D467" s="3"/>
      <c r="E467" s="3"/>
      <c r="F467" s="3"/>
      <c r="G467" s="3"/>
      <c r="I467" s="3"/>
      <c r="J467" s="3"/>
      <c r="AG467" s="3"/>
      <c r="AH467" s="3"/>
    </row>
    <row r="468" ht="14.25" customHeight="1">
      <c r="D468" s="3"/>
      <c r="E468" s="3"/>
      <c r="F468" s="3"/>
      <c r="G468" s="3"/>
      <c r="I468" s="3"/>
      <c r="J468" s="3"/>
      <c r="AG468" s="3"/>
      <c r="AH468" s="3"/>
    </row>
    <row r="469" ht="14.25" customHeight="1">
      <c r="D469" s="3"/>
      <c r="E469" s="3"/>
      <c r="F469" s="3"/>
      <c r="G469" s="3"/>
      <c r="I469" s="3"/>
      <c r="J469" s="3"/>
      <c r="AG469" s="3"/>
      <c r="AH469" s="3"/>
    </row>
    <row r="470" ht="14.25" customHeight="1">
      <c r="D470" s="3"/>
      <c r="E470" s="3"/>
      <c r="F470" s="3"/>
      <c r="G470" s="3"/>
      <c r="I470" s="3"/>
      <c r="J470" s="3"/>
      <c r="AG470" s="3"/>
      <c r="AH470" s="3"/>
    </row>
    <row r="471" ht="14.25" customHeight="1">
      <c r="D471" s="3"/>
      <c r="E471" s="3"/>
      <c r="F471" s="3"/>
      <c r="G471" s="3"/>
      <c r="I471" s="3"/>
      <c r="J471" s="3"/>
      <c r="AG471" s="3"/>
      <c r="AH471" s="3"/>
    </row>
    <row r="472" ht="14.25" customHeight="1">
      <c r="D472" s="3"/>
      <c r="E472" s="3"/>
      <c r="F472" s="3"/>
      <c r="G472" s="3"/>
      <c r="I472" s="3"/>
      <c r="J472" s="3"/>
      <c r="AG472" s="3"/>
      <c r="AH472" s="3"/>
    </row>
    <row r="473" ht="14.25" customHeight="1">
      <c r="D473" s="3"/>
      <c r="E473" s="3"/>
      <c r="F473" s="3"/>
      <c r="G473" s="3"/>
      <c r="I473" s="3"/>
      <c r="J473" s="3"/>
      <c r="AG473" s="3"/>
      <c r="AH473" s="3"/>
    </row>
    <row r="474" ht="14.25" customHeight="1">
      <c r="D474" s="3"/>
      <c r="E474" s="3"/>
      <c r="F474" s="3"/>
      <c r="G474" s="3"/>
      <c r="I474" s="3"/>
      <c r="J474" s="3"/>
      <c r="AG474" s="3"/>
      <c r="AH474" s="3"/>
    </row>
    <row r="475" ht="14.25" customHeight="1">
      <c r="D475" s="3"/>
      <c r="E475" s="3"/>
      <c r="F475" s="3"/>
      <c r="G475" s="3"/>
      <c r="I475" s="3"/>
      <c r="J475" s="3"/>
      <c r="AG475" s="3"/>
      <c r="AH475" s="3"/>
    </row>
    <row r="476" ht="14.25" customHeight="1">
      <c r="D476" s="3"/>
      <c r="E476" s="3"/>
      <c r="F476" s="3"/>
      <c r="G476" s="3"/>
      <c r="I476" s="3"/>
      <c r="J476" s="3"/>
      <c r="AG476" s="3"/>
      <c r="AH476" s="3"/>
    </row>
    <row r="477" ht="14.25" customHeight="1">
      <c r="D477" s="3"/>
      <c r="E477" s="3"/>
      <c r="F477" s="3"/>
      <c r="G477" s="3"/>
      <c r="I477" s="3"/>
      <c r="J477" s="3"/>
      <c r="AG477" s="3"/>
      <c r="AH477" s="3"/>
    </row>
    <row r="478" ht="14.25" customHeight="1">
      <c r="D478" s="3"/>
      <c r="E478" s="3"/>
      <c r="F478" s="3"/>
      <c r="G478" s="3"/>
      <c r="I478" s="3"/>
      <c r="J478" s="3"/>
      <c r="AG478" s="3"/>
      <c r="AH478" s="3"/>
    </row>
    <row r="479" ht="14.25" customHeight="1">
      <c r="D479" s="3"/>
      <c r="E479" s="3"/>
      <c r="F479" s="3"/>
      <c r="G479" s="3"/>
      <c r="I479" s="3"/>
      <c r="J479" s="3"/>
      <c r="AG479" s="3"/>
      <c r="AH479" s="3"/>
    </row>
    <row r="480" ht="14.25" customHeight="1">
      <c r="D480" s="3"/>
      <c r="E480" s="3"/>
      <c r="F480" s="3"/>
      <c r="G480" s="3"/>
      <c r="I480" s="3"/>
      <c r="J480" s="3"/>
      <c r="AG480" s="3"/>
      <c r="AH480" s="3"/>
    </row>
    <row r="481" ht="14.25" customHeight="1">
      <c r="D481" s="3"/>
      <c r="E481" s="3"/>
      <c r="F481" s="3"/>
      <c r="G481" s="3"/>
      <c r="I481" s="3"/>
      <c r="J481" s="3"/>
      <c r="AG481" s="3"/>
      <c r="AH481" s="3"/>
    </row>
    <row r="482" ht="14.25" customHeight="1">
      <c r="D482" s="3"/>
      <c r="E482" s="3"/>
      <c r="F482" s="3"/>
      <c r="G482" s="3"/>
      <c r="I482" s="3"/>
      <c r="J482" s="3"/>
      <c r="AG482" s="3"/>
      <c r="AH482" s="3"/>
    </row>
    <row r="483" ht="14.25" customHeight="1">
      <c r="D483" s="3"/>
      <c r="E483" s="3"/>
      <c r="F483" s="3"/>
      <c r="G483" s="3"/>
      <c r="I483" s="3"/>
      <c r="J483" s="3"/>
      <c r="AG483" s="3"/>
      <c r="AH483" s="3"/>
    </row>
    <row r="484" ht="14.25" customHeight="1">
      <c r="D484" s="3"/>
      <c r="E484" s="3"/>
      <c r="F484" s="3"/>
      <c r="G484" s="3"/>
      <c r="I484" s="3"/>
      <c r="J484" s="3"/>
      <c r="AG484" s="3"/>
      <c r="AH484" s="3"/>
    </row>
    <row r="485" ht="14.25" customHeight="1">
      <c r="D485" s="3"/>
      <c r="E485" s="3"/>
      <c r="F485" s="3"/>
      <c r="G485" s="3"/>
      <c r="I485" s="3"/>
      <c r="J485" s="3"/>
      <c r="AG485" s="3"/>
      <c r="AH485" s="3"/>
    </row>
    <row r="486" ht="14.25" customHeight="1">
      <c r="D486" s="3"/>
      <c r="E486" s="3"/>
      <c r="F486" s="3"/>
      <c r="G486" s="3"/>
      <c r="I486" s="3"/>
      <c r="J486" s="3"/>
      <c r="AG486" s="3"/>
      <c r="AH486" s="3"/>
    </row>
    <row r="487" ht="14.25" customHeight="1">
      <c r="D487" s="3"/>
      <c r="E487" s="3"/>
      <c r="F487" s="3"/>
      <c r="G487" s="3"/>
      <c r="I487" s="3"/>
      <c r="J487" s="3"/>
      <c r="AG487" s="3"/>
      <c r="AH487" s="3"/>
    </row>
    <row r="488" ht="14.25" customHeight="1">
      <c r="D488" s="3"/>
      <c r="E488" s="3"/>
      <c r="F488" s="3"/>
      <c r="G488" s="3"/>
      <c r="I488" s="3"/>
      <c r="J488" s="3"/>
      <c r="AG488" s="3"/>
      <c r="AH488" s="3"/>
    </row>
    <row r="489" ht="14.25" customHeight="1">
      <c r="D489" s="3"/>
      <c r="E489" s="3"/>
      <c r="F489" s="3"/>
      <c r="G489" s="3"/>
      <c r="I489" s="3"/>
      <c r="J489" s="3"/>
      <c r="AG489" s="3"/>
      <c r="AH489" s="3"/>
    </row>
    <row r="490" ht="14.25" customHeight="1">
      <c r="D490" s="3"/>
      <c r="E490" s="3"/>
      <c r="F490" s="3"/>
      <c r="G490" s="3"/>
      <c r="I490" s="3"/>
      <c r="J490" s="3"/>
      <c r="AG490" s="3"/>
      <c r="AH490" s="3"/>
    </row>
    <row r="491" ht="14.25" customHeight="1">
      <c r="D491" s="3"/>
      <c r="E491" s="3"/>
      <c r="F491" s="3"/>
      <c r="G491" s="3"/>
      <c r="I491" s="3"/>
      <c r="J491" s="3"/>
      <c r="AG491" s="3"/>
      <c r="AH491" s="3"/>
    </row>
    <row r="492" ht="14.25" customHeight="1">
      <c r="D492" s="3"/>
      <c r="E492" s="3"/>
      <c r="F492" s="3"/>
      <c r="G492" s="3"/>
      <c r="I492" s="3"/>
      <c r="J492" s="3"/>
      <c r="AG492" s="3"/>
      <c r="AH492" s="3"/>
    </row>
    <row r="493" ht="14.25" customHeight="1">
      <c r="D493" s="3"/>
      <c r="E493" s="3"/>
      <c r="F493" s="3"/>
      <c r="G493" s="3"/>
      <c r="I493" s="3"/>
      <c r="J493" s="3"/>
      <c r="AG493" s="3"/>
      <c r="AH493" s="3"/>
    </row>
    <row r="494" ht="14.25" customHeight="1">
      <c r="D494" s="3"/>
      <c r="E494" s="3"/>
      <c r="F494" s="3"/>
      <c r="G494" s="3"/>
      <c r="I494" s="3"/>
      <c r="J494" s="3"/>
      <c r="AG494" s="3"/>
      <c r="AH494" s="3"/>
    </row>
    <row r="495" ht="14.25" customHeight="1">
      <c r="D495" s="3"/>
      <c r="E495" s="3"/>
      <c r="F495" s="3"/>
      <c r="G495" s="3"/>
      <c r="I495" s="3"/>
      <c r="J495" s="3"/>
      <c r="AG495" s="3"/>
      <c r="AH495" s="3"/>
    </row>
    <row r="496" ht="14.25" customHeight="1">
      <c r="D496" s="3"/>
      <c r="E496" s="3"/>
      <c r="F496" s="3"/>
      <c r="G496" s="3"/>
      <c r="I496" s="3"/>
      <c r="J496" s="3"/>
      <c r="AG496" s="3"/>
      <c r="AH496" s="3"/>
    </row>
    <row r="497" ht="14.25" customHeight="1">
      <c r="D497" s="3"/>
      <c r="E497" s="3"/>
      <c r="F497" s="3"/>
      <c r="G497" s="3"/>
      <c r="I497" s="3"/>
      <c r="J497" s="3"/>
      <c r="AG497" s="3"/>
      <c r="AH497" s="3"/>
    </row>
    <row r="498" ht="14.25" customHeight="1">
      <c r="D498" s="3"/>
      <c r="E498" s="3"/>
      <c r="F498" s="3"/>
      <c r="G498" s="3"/>
      <c r="I498" s="3"/>
      <c r="J498" s="3"/>
      <c r="AG498" s="3"/>
      <c r="AH498" s="3"/>
    </row>
    <row r="499" ht="14.25" customHeight="1">
      <c r="D499" s="3"/>
      <c r="E499" s="3"/>
      <c r="F499" s="3"/>
      <c r="G499" s="3"/>
      <c r="I499" s="3"/>
      <c r="J499" s="3"/>
      <c r="AG499" s="3"/>
      <c r="AH499" s="3"/>
    </row>
    <row r="500" ht="14.25" customHeight="1">
      <c r="D500" s="3"/>
      <c r="E500" s="3"/>
      <c r="F500" s="3"/>
      <c r="G500" s="3"/>
      <c r="I500" s="3"/>
      <c r="J500" s="3"/>
      <c r="AG500" s="3"/>
      <c r="AH500" s="3"/>
    </row>
    <row r="501" ht="14.25" customHeight="1">
      <c r="D501" s="3"/>
      <c r="E501" s="3"/>
      <c r="F501" s="3"/>
      <c r="G501" s="3"/>
      <c r="I501" s="3"/>
      <c r="J501" s="3"/>
      <c r="AG501" s="3"/>
      <c r="AH501" s="3"/>
    </row>
    <row r="502" ht="14.25" customHeight="1">
      <c r="D502" s="3"/>
      <c r="E502" s="3"/>
      <c r="F502" s="3"/>
      <c r="G502" s="3"/>
      <c r="I502" s="3"/>
      <c r="J502" s="3"/>
      <c r="AG502" s="3"/>
      <c r="AH502" s="3"/>
    </row>
    <row r="503" ht="14.25" customHeight="1">
      <c r="D503" s="3"/>
      <c r="E503" s="3"/>
      <c r="F503" s="3"/>
      <c r="G503" s="3"/>
      <c r="I503" s="3"/>
      <c r="J503" s="3"/>
      <c r="AG503" s="3"/>
      <c r="AH503" s="3"/>
    </row>
    <row r="504" ht="14.25" customHeight="1">
      <c r="D504" s="3"/>
      <c r="E504" s="3"/>
      <c r="F504" s="3"/>
      <c r="G504" s="3"/>
      <c r="I504" s="3"/>
      <c r="J504" s="3"/>
      <c r="AG504" s="3"/>
      <c r="AH504" s="3"/>
    </row>
    <row r="505" ht="14.25" customHeight="1">
      <c r="D505" s="3"/>
      <c r="E505" s="3"/>
      <c r="F505" s="3"/>
      <c r="G505" s="3"/>
      <c r="I505" s="3"/>
      <c r="J505" s="3"/>
      <c r="AG505" s="3"/>
      <c r="AH505" s="3"/>
    </row>
    <row r="506" ht="14.25" customHeight="1">
      <c r="D506" s="3"/>
      <c r="E506" s="3"/>
      <c r="F506" s="3"/>
      <c r="G506" s="3"/>
      <c r="I506" s="3"/>
      <c r="J506" s="3"/>
      <c r="AG506" s="3"/>
      <c r="AH506" s="3"/>
    </row>
    <row r="507" ht="14.25" customHeight="1">
      <c r="D507" s="3"/>
      <c r="E507" s="3"/>
      <c r="F507" s="3"/>
      <c r="G507" s="3"/>
      <c r="I507" s="3"/>
      <c r="J507" s="3"/>
      <c r="AG507" s="3"/>
      <c r="AH507" s="3"/>
    </row>
    <row r="508" ht="14.25" customHeight="1">
      <c r="D508" s="3"/>
      <c r="E508" s="3"/>
      <c r="F508" s="3"/>
      <c r="G508" s="3"/>
      <c r="I508" s="3"/>
      <c r="J508" s="3"/>
      <c r="AG508" s="3"/>
      <c r="AH508" s="3"/>
    </row>
    <row r="509" ht="14.25" customHeight="1">
      <c r="D509" s="3"/>
      <c r="E509" s="3"/>
      <c r="F509" s="3"/>
      <c r="G509" s="3"/>
      <c r="I509" s="3"/>
      <c r="J509" s="3"/>
      <c r="AG509" s="3"/>
      <c r="AH509" s="3"/>
    </row>
    <row r="510" ht="14.25" customHeight="1">
      <c r="D510" s="3"/>
      <c r="E510" s="3"/>
      <c r="F510" s="3"/>
      <c r="G510" s="3"/>
      <c r="I510" s="3"/>
      <c r="J510" s="3"/>
      <c r="AG510" s="3"/>
      <c r="AH510" s="3"/>
    </row>
    <row r="511" ht="14.25" customHeight="1">
      <c r="D511" s="3"/>
      <c r="E511" s="3"/>
      <c r="F511" s="3"/>
      <c r="G511" s="3"/>
      <c r="I511" s="3"/>
      <c r="J511" s="3"/>
      <c r="AG511" s="3"/>
      <c r="AH511" s="3"/>
    </row>
    <row r="512" ht="14.25" customHeight="1">
      <c r="D512" s="3"/>
      <c r="E512" s="3"/>
      <c r="F512" s="3"/>
      <c r="G512" s="3"/>
      <c r="I512" s="3"/>
      <c r="J512" s="3"/>
      <c r="AG512" s="3"/>
      <c r="AH512" s="3"/>
    </row>
    <row r="513" ht="14.25" customHeight="1">
      <c r="D513" s="3"/>
      <c r="E513" s="3"/>
      <c r="F513" s="3"/>
      <c r="G513" s="3"/>
      <c r="I513" s="3"/>
      <c r="J513" s="3"/>
      <c r="AG513" s="3"/>
      <c r="AH513" s="3"/>
    </row>
    <row r="514" ht="14.25" customHeight="1">
      <c r="D514" s="3"/>
      <c r="E514" s="3"/>
      <c r="F514" s="3"/>
      <c r="G514" s="3"/>
      <c r="I514" s="3"/>
      <c r="J514" s="3"/>
      <c r="AG514" s="3"/>
      <c r="AH514" s="3"/>
    </row>
    <row r="515" ht="14.25" customHeight="1">
      <c r="D515" s="3"/>
      <c r="E515" s="3"/>
      <c r="F515" s="3"/>
      <c r="G515" s="3"/>
      <c r="I515" s="3"/>
      <c r="J515" s="3"/>
      <c r="AG515" s="3"/>
      <c r="AH515" s="3"/>
    </row>
    <row r="516" ht="14.25" customHeight="1">
      <c r="D516" s="3"/>
      <c r="E516" s="3"/>
      <c r="F516" s="3"/>
      <c r="G516" s="3"/>
      <c r="I516" s="3"/>
      <c r="J516" s="3"/>
      <c r="AG516" s="3"/>
      <c r="AH516" s="3"/>
    </row>
    <row r="517" ht="14.25" customHeight="1">
      <c r="D517" s="3"/>
      <c r="E517" s="3"/>
      <c r="F517" s="3"/>
      <c r="G517" s="3"/>
      <c r="I517" s="3"/>
      <c r="J517" s="3"/>
      <c r="AG517" s="3"/>
      <c r="AH517" s="3"/>
    </row>
    <row r="518" ht="14.25" customHeight="1">
      <c r="D518" s="3"/>
      <c r="E518" s="3"/>
      <c r="F518" s="3"/>
      <c r="G518" s="3"/>
      <c r="I518" s="3"/>
      <c r="J518" s="3"/>
      <c r="AG518" s="3"/>
      <c r="AH518" s="3"/>
    </row>
    <row r="519" ht="14.25" customHeight="1">
      <c r="D519" s="3"/>
      <c r="E519" s="3"/>
      <c r="F519" s="3"/>
      <c r="G519" s="3"/>
      <c r="I519" s="3"/>
      <c r="J519" s="3"/>
      <c r="AG519" s="3"/>
      <c r="AH519" s="3"/>
    </row>
    <row r="520" ht="14.25" customHeight="1">
      <c r="D520" s="3"/>
      <c r="E520" s="3"/>
      <c r="F520" s="3"/>
      <c r="G520" s="3"/>
      <c r="I520" s="3"/>
      <c r="J520" s="3"/>
      <c r="AG520" s="3"/>
      <c r="AH520" s="3"/>
    </row>
    <row r="521" ht="14.25" customHeight="1">
      <c r="D521" s="3"/>
      <c r="E521" s="3"/>
      <c r="F521" s="3"/>
      <c r="G521" s="3"/>
      <c r="I521" s="3"/>
      <c r="J521" s="3"/>
      <c r="AG521" s="3"/>
      <c r="AH521" s="3"/>
    </row>
    <row r="522" ht="14.25" customHeight="1">
      <c r="D522" s="3"/>
      <c r="E522" s="3"/>
      <c r="F522" s="3"/>
      <c r="G522" s="3"/>
      <c r="I522" s="3"/>
      <c r="J522" s="3"/>
      <c r="AG522" s="3"/>
      <c r="AH522" s="3"/>
    </row>
    <row r="523" ht="14.25" customHeight="1">
      <c r="D523" s="3"/>
      <c r="E523" s="3"/>
      <c r="F523" s="3"/>
      <c r="G523" s="3"/>
      <c r="I523" s="3"/>
      <c r="J523" s="3"/>
      <c r="AG523" s="3"/>
      <c r="AH523" s="3"/>
    </row>
    <row r="524" ht="14.25" customHeight="1">
      <c r="D524" s="3"/>
      <c r="E524" s="3"/>
      <c r="F524" s="3"/>
      <c r="G524" s="3"/>
      <c r="I524" s="3"/>
      <c r="J524" s="3"/>
      <c r="AG524" s="3"/>
      <c r="AH524" s="3"/>
    </row>
    <row r="525" ht="14.25" customHeight="1">
      <c r="D525" s="3"/>
      <c r="E525" s="3"/>
      <c r="F525" s="3"/>
      <c r="G525" s="3"/>
      <c r="I525" s="3"/>
      <c r="J525" s="3"/>
      <c r="AG525" s="3"/>
      <c r="AH525" s="3"/>
    </row>
    <row r="526" ht="14.25" customHeight="1">
      <c r="D526" s="3"/>
      <c r="E526" s="3"/>
      <c r="F526" s="3"/>
      <c r="G526" s="3"/>
      <c r="I526" s="3"/>
      <c r="J526" s="3"/>
      <c r="AG526" s="3"/>
      <c r="AH526" s="3"/>
    </row>
    <row r="527" ht="14.25" customHeight="1">
      <c r="D527" s="3"/>
      <c r="E527" s="3"/>
      <c r="F527" s="3"/>
      <c r="G527" s="3"/>
      <c r="I527" s="3"/>
      <c r="J527" s="3"/>
      <c r="AG527" s="3"/>
      <c r="AH527" s="3"/>
    </row>
    <row r="528" ht="14.25" customHeight="1">
      <c r="D528" s="3"/>
      <c r="E528" s="3"/>
      <c r="F528" s="3"/>
      <c r="G528" s="3"/>
      <c r="I528" s="3"/>
      <c r="J528" s="3"/>
      <c r="AG528" s="3"/>
      <c r="AH528" s="3"/>
    </row>
    <row r="529" ht="14.25" customHeight="1">
      <c r="D529" s="3"/>
      <c r="E529" s="3"/>
      <c r="F529" s="3"/>
      <c r="G529" s="3"/>
      <c r="I529" s="3"/>
      <c r="J529" s="3"/>
      <c r="AG529" s="3"/>
      <c r="AH529" s="3"/>
    </row>
    <row r="530" ht="14.25" customHeight="1">
      <c r="D530" s="3"/>
      <c r="E530" s="3"/>
      <c r="F530" s="3"/>
      <c r="G530" s="3"/>
      <c r="I530" s="3"/>
      <c r="J530" s="3"/>
      <c r="AG530" s="3"/>
      <c r="AH530" s="3"/>
    </row>
    <row r="531" ht="14.25" customHeight="1">
      <c r="D531" s="3"/>
      <c r="E531" s="3"/>
      <c r="F531" s="3"/>
      <c r="G531" s="3"/>
      <c r="I531" s="3"/>
      <c r="J531" s="3"/>
      <c r="AG531" s="3"/>
      <c r="AH531" s="3"/>
    </row>
    <row r="532" ht="14.25" customHeight="1">
      <c r="D532" s="3"/>
      <c r="E532" s="3"/>
      <c r="F532" s="3"/>
      <c r="G532" s="3"/>
      <c r="I532" s="3"/>
      <c r="J532" s="3"/>
      <c r="AG532" s="3"/>
      <c r="AH532" s="3"/>
    </row>
    <row r="533" ht="14.25" customHeight="1">
      <c r="D533" s="3"/>
      <c r="E533" s="3"/>
      <c r="F533" s="3"/>
      <c r="G533" s="3"/>
      <c r="I533" s="3"/>
      <c r="J533" s="3"/>
      <c r="AG533" s="3"/>
      <c r="AH533" s="3"/>
    </row>
    <row r="534" ht="14.25" customHeight="1">
      <c r="D534" s="3"/>
      <c r="E534" s="3"/>
      <c r="F534" s="3"/>
      <c r="G534" s="3"/>
      <c r="I534" s="3"/>
      <c r="J534" s="3"/>
      <c r="AG534" s="3"/>
      <c r="AH534" s="3"/>
    </row>
    <row r="535" ht="14.25" customHeight="1">
      <c r="D535" s="3"/>
      <c r="E535" s="3"/>
      <c r="F535" s="3"/>
      <c r="G535" s="3"/>
      <c r="I535" s="3"/>
      <c r="J535" s="3"/>
      <c r="AG535" s="3"/>
      <c r="AH535" s="3"/>
    </row>
    <row r="536" ht="14.25" customHeight="1">
      <c r="D536" s="3"/>
      <c r="E536" s="3"/>
      <c r="F536" s="3"/>
      <c r="G536" s="3"/>
      <c r="I536" s="3"/>
      <c r="J536" s="3"/>
      <c r="AG536" s="3"/>
      <c r="AH536" s="3"/>
    </row>
    <row r="537" ht="14.25" customHeight="1">
      <c r="D537" s="3"/>
      <c r="E537" s="3"/>
      <c r="F537" s="3"/>
      <c r="G537" s="3"/>
      <c r="I537" s="3"/>
      <c r="J537" s="3"/>
      <c r="AG537" s="3"/>
      <c r="AH537" s="3"/>
    </row>
    <row r="538" ht="14.25" customHeight="1">
      <c r="D538" s="3"/>
      <c r="E538" s="3"/>
      <c r="F538" s="3"/>
      <c r="G538" s="3"/>
      <c r="I538" s="3"/>
      <c r="J538" s="3"/>
      <c r="AG538" s="3"/>
      <c r="AH538" s="3"/>
    </row>
    <row r="539" ht="14.25" customHeight="1">
      <c r="D539" s="3"/>
      <c r="E539" s="3"/>
      <c r="F539" s="3"/>
      <c r="G539" s="3"/>
      <c r="I539" s="3"/>
      <c r="J539" s="3"/>
      <c r="AG539" s="3"/>
      <c r="AH539" s="3"/>
    </row>
    <row r="540" ht="14.25" customHeight="1">
      <c r="D540" s="3"/>
      <c r="E540" s="3"/>
      <c r="F540" s="3"/>
      <c r="G540" s="3"/>
      <c r="I540" s="3"/>
      <c r="J540" s="3"/>
      <c r="AG540" s="3"/>
      <c r="AH540" s="3"/>
    </row>
    <row r="541" ht="14.25" customHeight="1">
      <c r="D541" s="3"/>
      <c r="E541" s="3"/>
      <c r="F541" s="3"/>
      <c r="G541" s="3"/>
      <c r="I541" s="3"/>
      <c r="J541" s="3"/>
      <c r="AG541" s="3"/>
      <c r="AH541" s="3"/>
    </row>
    <row r="542" ht="14.25" customHeight="1">
      <c r="D542" s="3"/>
      <c r="E542" s="3"/>
      <c r="F542" s="3"/>
      <c r="G542" s="3"/>
      <c r="I542" s="3"/>
      <c r="J542" s="3"/>
      <c r="AG542" s="3"/>
      <c r="AH542" s="3"/>
    </row>
    <row r="543" ht="14.25" customHeight="1">
      <c r="D543" s="3"/>
      <c r="E543" s="3"/>
      <c r="F543" s="3"/>
      <c r="G543" s="3"/>
      <c r="I543" s="3"/>
      <c r="J543" s="3"/>
      <c r="AG543" s="3"/>
      <c r="AH543" s="3"/>
    </row>
    <row r="544" ht="14.25" customHeight="1">
      <c r="D544" s="3"/>
      <c r="E544" s="3"/>
      <c r="F544" s="3"/>
      <c r="G544" s="3"/>
      <c r="I544" s="3"/>
      <c r="J544" s="3"/>
      <c r="AG544" s="3"/>
      <c r="AH544" s="3"/>
    </row>
    <row r="545" ht="14.25" customHeight="1">
      <c r="D545" s="3"/>
      <c r="E545" s="3"/>
      <c r="F545" s="3"/>
      <c r="G545" s="3"/>
      <c r="I545" s="3"/>
      <c r="J545" s="3"/>
      <c r="AG545" s="3"/>
      <c r="AH545" s="3"/>
    </row>
    <row r="546" ht="14.25" customHeight="1">
      <c r="D546" s="3"/>
      <c r="E546" s="3"/>
      <c r="F546" s="3"/>
      <c r="G546" s="3"/>
      <c r="I546" s="3"/>
      <c r="J546" s="3"/>
      <c r="AG546" s="3"/>
      <c r="AH546" s="3"/>
    </row>
    <row r="547" ht="14.25" customHeight="1">
      <c r="D547" s="3"/>
      <c r="E547" s="3"/>
      <c r="F547" s="3"/>
      <c r="G547" s="3"/>
      <c r="I547" s="3"/>
      <c r="J547" s="3"/>
      <c r="AG547" s="3"/>
      <c r="AH547" s="3"/>
    </row>
    <row r="548" ht="14.25" customHeight="1">
      <c r="D548" s="3"/>
      <c r="E548" s="3"/>
      <c r="F548" s="3"/>
      <c r="G548" s="3"/>
      <c r="I548" s="3"/>
      <c r="J548" s="3"/>
      <c r="AG548" s="3"/>
      <c r="AH548" s="3"/>
    </row>
    <row r="549" ht="14.25" customHeight="1">
      <c r="D549" s="3"/>
      <c r="E549" s="3"/>
      <c r="F549" s="3"/>
      <c r="G549" s="3"/>
      <c r="I549" s="3"/>
      <c r="J549" s="3"/>
      <c r="AG549" s="3"/>
      <c r="AH549" s="3"/>
    </row>
    <row r="550" ht="14.25" customHeight="1">
      <c r="D550" s="3"/>
      <c r="E550" s="3"/>
      <c r="F550" s="3"/>
      <c r="G550" s="3"/>
      <c r="I550" s="3"/>
      <c r="J550" s="3"/>
      <c r="AG550" s="3"/>
      <c r="AH550" s="3"/>
    </row>
    <row r="551" ht="14.25" customHeight="1">
      <c r="D551" s="3"/>
      <c r="E551" s="3"/>
      <c r="F551" s="3"/>
      <c r="G551" s="3"/>
      <c r="I551" s="3"/>
      <c r="J551" s="3"/>
      <c r="AG551" s="3"/>
      <c r="AH551" s="3"/>
    </row>
    <row r="552" ht="14.25" customHeight="1">
      <c r="D552" s="3"/>
      <c r="E552" s="3"/>
      <c r="F552" s="3"/>
      <c r="G552" s="3"/>
      <c r="I552" s="3"/>
      <c r="J552" s="3"/>
      <c r="AG552" s="3"/>
      <c r="AH552" s="3"/>
    </row>
    <row r="553" ht="14.25" customHeight="1">
      <c r="D553" s="3"/>
      <c r="E553" s="3"/>
      <c r="F553" s="3"/>
      <c r="G553" s="3"/>
      <c r="I553" s="3"/>
      <c r="J553" s="3"/>
      <c r="AG553" s="3"/>
      <c r="AH553" s="3"/>
    </row>
    <row r="554" ht="14.25" customHeight="1">
      <c r="D554" s="3"/>
      <c r="E554" s="3"/>
      <c r="F554" s="3"/>
      <c r="G554" s="3"/>
      <c r="I554" s="3"/>
      <c r="J554" s="3"/>
      <c r="AG554" s="3"/>
      <c r="AH554" s="3"/>
    </row>
    <row r="555" ht="14.25" customHeight="1">
      <c r="D555" s="3"/>
      <c r="E555" s="3"/>
      <c r="F555" s="3"/>
      <c r="G555" s="3"/>
      <c r="I555" s="3"/>
      <c r="J555" s="3"/>
      <c r="AG555" s="3"/>
      <c r="AH555" s="3"/>
    </row>
    <row r="556" ht="14.25" customHeight="1">
      <c r="D556" s="3"/>
      <c r="E556" s="3"/>
      <c r="F556" s="3"/>
      <c r="G556" s="3"/>
      <c r="I556" s="3"/>
      <c r="J556" s="3"/>
      <c r="AG556" s="3"/>
      <c r="AH556" s="3"/>
    </row>
    <row r="557" ht="14.25" customHeight="1">
      <c r="D557" s="3"/>
      <c r="E557" s="3"/>
      <c r="F557" s="3"/>
      <c r="G557" s="3"/>
      <c r="I557" s="3"/>
      <c r="J557" s="3"/>
      <c r="AG557" s="3"/>
      <c r="AH557" s="3"/>
    </row>
    <row r="558" ht="14.25" customHeight="1">
      <c r="D558" s="3"/>
      <c r="E558" s="3"/>
      <c r="F558" s="3"/>
      <c r="G558" s="3"/>
      <c r="I558" s="3"/>
      <c r="J558" s="3"/>
      <c r="AG558" s="3"/>
      <c r="AH558" s="3"/>
    </row>
    <row r="559" ht="14.25" customHeight="1">
      <c r="D559" s="3"/>
      <c r="E559" s="3"/>
      <c r="F559" s="3"/>
      <c r="G559" s="3"/>
      <c r="I559" s="3"/>
      <c r="J559" s="3"/>
      <c r="AG559" s="3"/>
      <c r="AH559" s="3"/>
    </row>
    <row r="560" ht="14.25" customHeight="1">
      <c r="D560" s="3"/>
      <c r="E560" s="3"/>
      <c r="F560" s="3"/>
      <c r="G560" s="3"/>
      <c r="I560" s="3"/>
      <c r="J560" s="3"/>
      <c r="AG560" s="3"/>
      <c r="AH560" s="3"/>
    </row>
    <row r="561" ht="14.25" customHeight="1">
      <c r="D561" s="3"/>
      <c r="E561" s="3"/>
      <c r="F561" s="3"/>
      <c r="G561" s="3"/>
      <c r="I561" s="3"/>
      <c r="J561" s="3"/>
      <c r="AG561" s="3"/>
      <c r="AH561" s="3"/>
    </row>
    <row r="562" ht="14.25" customHeight="1">
      <c r="D562" s="3"/>
      <c r="E562" s="3"/>
      <c r="F562" s="3"/>
      <c r="G562" s="3"/>
      <c r="I562" s="3"/>
      <c r="J562" s="3"/>
      <c r="AG562" s="3"/>
      <c r="AH562" s="3"/>
    </row>
    <row r="563" ht="14.25" customHeight="1">
      <c r="D563" s="3"/>
      <c r="E563" s="3"/>
      <c r="F563" s="3"/>
      <c r="G563" s="3"/>
      <c r="I563" s="3"/>
      <c r="J563" s="3"/>
      <c r="AG563" s="3"/>
      <c r="AH563" s="3"/>
    </row>
    <row r="564" ht="14.25" customHeight="1">
      <c r="D564" s="3"/>
      <c r="E564" s="3"/>
      <c r="F564" s="3"/>
      <c r="G564" s="3"/>
      <c r="I564" s="3"/>
      <c r="J564" s="3"/>
      <c r="AG564" s="3"/>
      <c r="AH564" s="3"/>
    </row>
    <row r="565" ht="14.25" customHeight="1">
      <c r="D565" s="3"/>
      <c r="E565" s="3"/>
      <c r="F565" s="3"/>
      <c r="G565" s="3"/>
      <c r="I565" s="3"/>
      <c r="J565" s="3"/>
      <c r="AG565" s="3"/>
      <c r="AH565" s="3"/>
    </row>
    <row r="566" ht="14.25" customHeight="1">
      <c r="D566" s="3"/>
      <c r="E566" s="3"/>
      <c r="F566" s="3"/>
      <c r="G566" s="3"/>
      <c r="I566" s="3"/>
      <c r="J566" s="3"/>
      <c r="AG566" s="3"/>
      <c r="AH566" s="3"/>
    </row>
    <row r="567" ht="14.25" customHeight="1">
      <c r="D567" s="3"/>
      <c r="E567" s="3"/>
      <c r="F567" s="3"/>
      <c r="G567" s="3"/>
      <c r="I567" s="3"/>
      <c r="J567" s="3"/>
      <c r="AG567" s="3"/>
      <c r="AH567" s="3"/>
    </row>
    <row r="568" ht="14.25" customHeight="1">
      <c r="D568" s="3"/>
      <c r="E568" s="3"/>
      <c r="F568" s="3"/>
      <c r="G568" s="3"/>
      <c r="I568" s="3"/>
      <c r="J568" s="3"/>
      <c r="AG568" s="3"/>
      <c r="AH568" s="3"/>
    </row>
    <row r="569" ht="14.25" customHeight="1">
      <c r="D569" s="3"/>
      <c r="E569" s="3"/>
      <c r="F569" s="3"/>
      <c r="G569" s="3"/>
      <c r="I569" s="3"/>
      <c r="J569" s="3"/>
      <c r="AG569" s="3"/>
      <c r="AH569" s="3"/>
    </row>
    <row r="570" ht="14.25" customHeight="1">
      <c r="D570" s="3"/>
      <c r="E570" s="3"/>
      <c r="F570" s="3"/>
      <c r="G570" s="3"/>
      <c r="I570" s="3"/>
      <c r="J570" s="3"/>
      <c r="AG570" s="3"/>
      <c r="AH570" s="3"/>
    </row>
    <row r="571" ht="14.25" customHeight="1">
      <c r="D571" s="3"/>
      <c r="E571" s="3"/>
      <c r="F571" s="3"/>
      <c r="G571" s="3"/>
      <c r="I571" s="3"/>
      <c r="J571" s="3"/>
      <c r="AG571" s="3"/>
      <c r="AH571" s="3"/>
    </row>
    <row r="572" ht="14.25" customHeight="1">
      <c r="D572" s="3"/>
      <c r="E572" s="3"/>
      <c r="F572" s="3"/>
      <c r="G572" s="3"/>
      <c r="I572" s="3"/>
      <c r="J572" s="3"/>
      <c r="AG572" s="3"/>
      <c r="AH572" s="3"/>
    </row>
    <row r="573" ht="14.25" customHeight="1">
      <c r="D573" s="3"/>
      <c r="E573" s="3"/>
      <c r="F573" s="3"/>
      <c r="G573" s="3"/>
      <c r="I573" s="3"/>
      <c r="J573" s="3"/>
      <c r="AG573" s="3"/>
      <c r="AH573" s="3"/>
    </row>
    <row r="574" ht="14.25" customHeight="1">
      <c r="D574" s="3"/>
      <c r="E574" s="3"/>
      <c r="F574" s="3"/>
      <c r="G574" s="3"/>
      <c r="I574" s="3"/>
      <c r="J574" s="3"/>
      <c r="AG574" s="3"/>
      <c r="AH574" s="3"/>
    </row>
    <row r="575" ht="14.25" customHeight="1">
      <c r="D575" s="3"/>
      <c r="E575" s="3"/>
      <c r="F575" s="3"/>
      <c r="G575" s="3"/>
      <c r="I575" s="3"/>
      <c r="J575" s="3"/>
      <c r="AG575" s="3"/>
      <c r="AH575" s="3"/>
    </row>
    <row r="576" ht="14.25" customHeight="1">
      <c r="D576" s="3"/>
      <c r="E576" s="3"/>
      <c r="F576" s="3"/>
      <c r="G576" s="3"/>
      <c r="I576" s="3"/>
      <c r="J576" s="3"/>
      <c r="AG576" s="3"/>
      <c r="AH576" s="3"/>
    </row>
    <row r="577" ht="14.25" customHeight="1">
      <c r="D577" s="3"/>
      <c r="E577" s="3"/>
      <c r="F577" s="3"/>
      <c r="G577" s="3"/>
      <c r="I577" s="3"/>
      <c r="J577" s="3"/>
      <c r="AG577" s="3"/>
      <c r="AH577" s="3"/>
    </row>
    <row r="578" ht="14.25" customHeight="1">
      <c r="D578" s="3"/>
      <c r="E578" s="3"/>
      <c r="F578" s="3"/>
      <c r="G578" s="3"/>
      <c r="I578" s="3"/>
      <c r="J578" s="3"/>
      <c r="AG578" s="3"/>
      <c r="AH578" s="3"/>
    </row>
    <row r="579" ht="14.25" customHeight="1">
      <c r="D579" s="3"/>
      <c r="E579" s="3"/>
      <c r="F579" s="3"/>
      <c r="G579" s="3"/>
      <c r="I579" s="3"/>
      <c r="J579" s="3"/>
      <c r="AG579" s="3"/>
      <c r="AH579" s="3"/>
    </row>
    <row r="580" ht="14.25" customHeight="1">
      <c r="D580" s="3"/>
      <c r="E580" s="3"/>
      <c r="F580" s="3"/>
      <c r="G580" s="3"/>
      <c r="I580" s="3"/>
      <c r="J580" s="3"/>
      <c r="AG580" s="3"/>
      <c r="AH580" s="3"/>
    </row>
    <row r="581" ht="14.25" customHeight="1">
      <c r="D581" s="3"/>
      <c r="E581" s="3"/>
      <c r="F581" s="3"/>
      <c r="G581" s="3"/>
      <c r="I581" s="3"/>
      <c r="J581" s="3"/>
      <c r="AG581" s="3"/>
      <c r="AH581" s="3"/>
    </row>
    <row r="582" ht="14.25" customHeight="1">
      <c r="D582" s="3"/>
      <c r="E582" s="3"/>
      <c r="F582" s="3"/>
      <c r="G582" s="3"/>
      <c r="I582" s="3"/>
      <c r="J582" s="3"/>
      <c r="AG582" s="3"/>
      <c r="AH582" s="3"/>
    </row>
    <row r="583" ht="14.25" customHeight="1">
      <c r="D583" s="3"/>
      <c r="E583" s="3"/>
      <c r="F583" s="3"/>
      <c r="G583" s="3"/>
      <c r="I583" s="3"/>
      <c r="J583" s="3"/>
      <c r="AG583" s="3"/>
      <c r="AH583" s="3"/>
    </row>
    <row r="584" ht="14.25" customHeight="1">
      <c r="D584" s="3"/>
      <c r="E584" s="3"/>
      <c r="F584" s="3"/>
      <c r="G584" s="3"/>
      <c r="I584" s="3"/>
      <c r="J584" s="3"/>
      <c r="AG584" s="3"/>
      <c r="AH584" s="3"/>
    </row>
    <row r="585" ht="14.25" customHeight="1">
      <c r="D585" s="3"/>
      <c r="E585" s="3"/>
      <c r="F585" s="3"/>
      <c r="G585" s="3"/>
      <c r="I585" s="3"/>
      <c r="J585" s="3"/>
      <c r="AG585" s="3"/>
      <c r="AH585" s="3"/>
    </row>
    <row r="586" ht="14.25" customHeight="1">
      <c r="D586" s="3"/>
      <c r="E586" s="3"/>
      <c r="F586" s="3"/>
      <c r="G586" s="3"/>
      <c r="I586" s="3"/>
      <c r="J586" s="3"/>
      <c r="AG586" s="3"/>
      <c r="AH586" s="3"/>
    </row>
    <row r="587" ht="14.25" customHeight="1">
      <c r="D587" s="3"/>
      <c r="E587" s="3"/>
      <c r="F587" s="3"/>
      <c r="G587" s="3"/>
      <c r="I587" s="3"/>
      <c r="J587" s="3"/>
      <c r="AG587" s="3"/>
      <c r="AH587" s="3"/>
    </row>
    <row r="588" ht="14.25" customHeight="1">
      <c r="D588" s="3"/>
      <c r="E588" s="3"/>
      <c r="F588" s="3"/>
      <c r="G588" s="3"/>
      <c r="I588" s="3"/>
      <c r="J588" s="3"/>
      <c r="AG588" s="3"/>
      <c r="AH588" s="3"/>
    </row>
    <row r="589" ht="14.25" customHeight="1">
      <c r="D589" s="3"/>
      <c r="E589" s="3"/>
      <c r="F589" s="3"/>
      <c r="G589" s="3"/>
      <c r="I589" s="3"/>
      <c r="J589" s="3"/>
      <c r="AG589" s="3"/>
      <c r="AH589" s="3"/>
    </row>
    <row r="590" ht="14.25" customHeight="1">
      <c r="D590" s="3"/>
      <c r="E590" s="3"/>
      <c r="F590" s="3"/>
      <c r="G590" s="3"/>
      <c r="I590" s="3"/>
      <c r="J590" s="3"/>
      <c r="AG590" s="3"/>
      <c r="AH590" s="3"/>
    </row>
    <row r="591" ht="14.25" customHeight="1">
      <c r="D591" s="3"/>
      <c r="E591" s="3"/>
      <c r="F591" s="3"/>
      <c r="G591" s="3"/>
      <c r="I591" s="3"/>
      <c r="J591" s="3"/>
      <c r="AG591" s="3"/>
      <c r="AH591" s="3"/>
    </row>
    <row r="592" ht="14.25" customHeight="1">
      <c r="D592" s="3"/>
      <c r="E592" s="3"/>
      <c r="F592" s="3"/>
      <c r="G592" s="3"/>
      <c r="I592" s="3"/>
      <c r="J592" s="3"/>
      <c r="AG592" s="3"/>
      <c r="AH592" s="3"/>
    </row>
    <row r="593" ht="14.25" customHeight="1">
      <c r="D593" s="3"/>
      <c r="E593" s="3"/>
      <c r="F593" s="3"/>
      <c r="G593" s="3"/>
      <c r="I593" s="3"/>
      <c r="J593" s="3"/>
      <c r="AG593" s="3"/>
      <c r="AH593" s="3"/>
    </row>
    <row r="594" ht="14.25" customHeight="1">
      <c r="D594" s="3"/>
      <c r="E594" s="3"/>
      <c r="F594" s="3"/>
      <c r="G594" s="3"/>
      <c r="I594" s="3"/>
      <c r="J594" s="3"/>
      <c r="AG594" s="3"/>
      <c r="AH594" s="3"/>
    </row>
    <row r="595" ht="14.25" customHeight="1">
      <c r="D595" s="3"/>
      <c r="E595" s="3"/>
      <c r="F595" s="3"/>
      <c r="G595" s="3"/>
      <c r="I595" s="3"/>
      <c r="J595" s="3"/>
      <c r="AG595" s="3"/>
      <c r="AH595" s="3"/>
    </row>
    <row r="596" ht="14.25" customHeight="1">
      <c r="D596" s="3"/>
      <c r="E596" s="3"/>
      <c r="F596" s="3"/>
      <c r="G596" s="3"/>
      <c r="I596" s="3"/>
      <c r="J596" s="3"/>
      <c r="AG596" s="3"/>
      <c r="AH596" s="3"/>
    </row>
    <row r="597" ht="14.25" customHeight="1">
      <c r="D597" s="3"/>
      <c r="E597" s="3"/>
      <c r="F597" s="3"/>
      <c r="G597" s="3"/>
      <c r="I597" s="3"/>
      <c r="J597" s="3"/>
      <c r="AG597" s="3"/>
      <c r="AH597" s="3"/>
    </row>
    <row r="598" ht="14.25" customHeight="1">
      <c r="D598" s="3"/>
      <c r="E598" s="3"/>
      <c r="F598" s="3"/>
      <c r="G598" s="3"/>
      <c r="I598" s="3"/>
      <c r="J598" s="3"/>
      <c r="AG598" s="3"/>
      <c r="AH598" s="3"/>
    </row>
    <row r="599" ht="14.25" customHeight="1">
      <c r="D599" s="3"/>
      <c r="E599" s="3"/>
      <c r="F599" s="3"/>
      <c r="G599" s="3"/>
      <c r="I599" s="3"/>
      <c r="J599" s="3"/>
      <c r="AG599" s="3"/>
      <c r="AH599" s="3"/>
    </row>
    <row r="600" ht="14.25" customHeight="1">
      <c r="D600" s="3"/>
      <c r="E600" s="3"/>
      <c r="F600" s="3"/>
      <c r="G600" s="3"/>
      <c r="I600" s="3"/>
      <c r="J600" s="3"/>
      <c r="AG600" s="3"/>
      <c r="AH600" s="3"/>
    </row>
    <row r="601" ht="14.25" customHeight="1">
      <c r="D601" s="3"/>
      <c r="E601" s="3"/>
      <c r="F601" s="3"/>
      <c r="G601" s="3"/>
      <c r="I601" s="3"/>
      <c r="J601" s="3"/>
      <c r="AG601" s="3"/>
      <c r="AH601" s="3"/>
    </row>
    <row r="602" ht="14.25" customHeight="1">
      <c r="D602" s="3"/>
      <c r="E602" s="3"/>
      <c r="F602" s="3"/>
      <c r="G602" s="3"/>
      <c r="I602" s="3"/>
      <c r="J602" s="3"/>
      <c r="AG602" s="3"/>
      <c r="AH602" s="3"/>
    </row>
    <row r="603" ht="14.25" customHeight="1">
      <c r="D603" s="3"/>
      <c r="E603" s="3"/>
      <c r="F603" s="3"/>
      <c r="G603" s="3"/>
      <c r="I603" s="3"/>
      <c r="J603" s="3"/>
      <c r="AG603" s="3"/>
      <c r="AH603" s="3"/>
    </row>
    <row r="604" ht="14.25" customHeight="1">
      <c r="D604" s="3"/>
      <c r="E604" s="3"/>
      <c r="F604" s="3"/>
      <c r="G604" s="3"/>
      <c r="I604" s="3"/>
      <c r="J604" s="3"/>
      <c r="AG604" s="3"/>
      <c r="AH604" s="3"/>
    </row>
    <row r="605" ht="14.25" customHeight="1">
      <c r="D605" s="3"/>
      <c r="E605" s="3"/>
      <c r="F605" s="3"/>
      <c r="G605" s="3"/>
      <c r="I605" s="3"/>
      <c r="J605" s="3"/>
      <c r="AG605" s="3"/>
      <c r="AH605" s="3"/>
    </row>
    <row r="606" ht="14.25" customHeight="1">
      <c r="D606" s="3"/>
      <c r="E606" s="3"/>
      <c r="F606" s="3"/>
      <c r="G606" s="3"/>
      <c r="I606" s="3"/>
      <c r="J606" s="3"/>
      <c r="AG606" s="3"/>
      <c r="AH606" s="3"/>
    </row>
    <row r="607" ht="14.25" customHeight="1">
      <c r="D607" s="3"/>
      <c r="E607" s="3"/>
      <c r="F607" s="3"/>
      <c r="G607" s="3"/>
      <c r="I607" s="3"/>
      <c r="J607" s="3"/>
      <c r="AG607" s="3"/>
      <c r="AH607" s="3"/>
    </row>
    <row r="608" ht="14.25" customHeight="1">
      <c r="D608" s="3"/>
      <c r="E608" s="3"/>
      <c r="F608" s="3"/>
      <c r="G608" s="3"/>
      <c r="I608" s="3"/>
      <c r="J608" s="3"/>
      <c r="AG608" s="3"/>
      <c r="AH608" s="3"/>
    </row>
    <row r="609" ht="14.25" customHeight="1">
      <c r="D609" s="3"/>
      <c r="E609" s="3"/>
      <c r="F609" s="3"/>
      <c r="G609" s="3"/>
      <c r="I609" s="3"/>
      <c r="J609" s="3"/>
      <c r="AG609" s="3"/>
      <c r="AH609" s="3"/>
    </row>
    <row r="610" ht="14.25" customHeight="1">
      <c r="D610" s="3"/>
      <c r="E610" s="3"/>
      <c r="F610" s="3"/>
      <c r="G610" s="3"/>
      <c r="I610" s="3"/>
      <c r="J610" s="3"/>
      <c r="AG610" s="3"/>
      <c r="AH610" s="3"/>
    </row>
    <row r="611" ht="14.25" customHeight="1">
      <c r="D611" s="3"/>
      <c r="E611" s="3"/>
      <c r="F611" s="3"/>
      <c r="G611" s="3"/>
      <c r="I611" s="3"/>
      <c r="J611" s="3"/>
      <c r="AG611" s="3"/>
      <c r="AH611" s="3"/>
    </row>
    <row r="612" ht="14.25" customHeight="1">
      <c r="D612" s="3"/>
      <c r="E612" s="3"/>
      <c r="F612" s="3"/>
      <c r="G612" s="3"/>
      <c r="I612" s="3"/>
      <c r="J612" s="3"/>
      <c r="AG612" s="3"/>
      <c r="AH612" s="3"/>
    </row>
    <row r="613" ht="14.25" customHeight="1">
      <c r="D613" s="3"/>
      <c r="E613" s="3"/>
      <c r="F613" s="3"/>
      <c r="G613" s="3"/>
      <c r="I613" s="3"/>
      <c r="J613" s="3"/>
      <c r="AG613" s="3"/>
      <c r="AH613" s="3"/>
    </row>
    <row r="614" ht="14.25" customHeight="1">
      <c r="D614" s="3"/>
      <c r="E614" s="3"/>
      <c r="F614" s="3"/>
      <c r="G614" s="3"/>
      <c r="I614" s="3"/>
      <c r="J614" s="3"/>
      <c r="AG614" s="3"/>
      <c r="AH614" s="3"/>
    </row>
    <row r="615" ht="14.25" customHeight="1">
      <c r="D615" s="3"/>
      <c r="E615" s="3"/>
      <c r="F615" s="3"/>
      <c r="G615" s="3"/>
      <c r="I615" s="3"/>
      <c r="J615" s="3"/>
      <c r="AG615" s="3"/>
      <c r="AH615" s="3"/>
    </row>
    <row r="616" ht="14.25" customHeight="1">
      <c r="D616" s="3"/>
      <c r="E616" s="3"/>
      <c r="F616" s="3"/>
      <c r="G616" s="3"/>
      <c r="I616" s="3"/>
      <c r="J616" s="3"/>
      <c r="AG616" s="3"/>
      <c r="AH616" s="3"/>
    </row>
    <row r="617" ht="14.25" customHeight="1">
      <c r="D617" s="3"/>
      <c r="E617" s="3"/>
      <c r="F617" s="3"/>
      <c r="G617" s="3"/>
      <c r="I617" s="3"/>
      <c r="J617" s="3"/>
      <c r="AG617" s="3"/>
      <c r="AH617" s="3"/>
    </row>
    <row r="618" ht="14.25" customHeight="1">
      <c r="D618" s="3"/>
      <c r="E618" s="3"/>
      <c r="F618" s="3"/>
      <c r="G618" s="3"/>
      <c r="I618" s="3"/>
      <c r="J618" s="3"/>
      <c r="AG618" s="3"/>
      <c r="AH618" s="3"/>
    </row>
    <row r="619" ht="14.25" customHeight="1">
      <c r="D619" s="3"/>
      <c r="E619" s="3"/>
      <c r="F619" s="3"/>
      <c r="G619" s="3"/>
      <c r="I619" s="3"/>
      <c r="J619" s="3"/>
      <c r="AG619" s="3"/>
      <c r="AH619" s="3"/>
    </row>
    <row r="620" ht="14.25" customHeight="1">
      <c r="D620" s="3"/>
      <c r="E620" s="3"/>
      <c r="F620" s="3"/>
      <c r="G620" s="3"/>
      <c r="I620" s="3"/>
      <c r="J620" s="3"/>
      <c r="AG620" s="3"/>
      <c r="AH620" s="3"/>
    </row>
    <row r="621" ht="14.25" customHeight="1">
      <c r="D621" s="3"/>
      <c r="E621" s="3"/>
      <c r="F621" s="3"/>
      <c r="G621" s="3"/>
      <c r="I621" s="3"/>
      <c r="J621" s="3"/>
      <c r="AG621" s="3"/>
      <c r="AH621" s="3"/>
    </row>
    <row r="622" ht="14.25" customHeight="1">
      <c r="D622" s="3"/>
      <c r="E622" s="3"/>
      <c r="F622" s="3"/>
      <c r="G622" s="3"/>
      <c r="I622" s="3"/>
      <c r="J622" s="3"/>
      <c r="AG622" s="3"/>
      <c r="AH622" s="3"/>
    </row>
    <row r="623" ht="14.25" customHeight="1">
      <c r="D623" s="3"/>
      <c r="E623" s="3"/>
      <c r="F623" s="3"/>
      <c r="G623" s="3"/>
      <c r="I623" s="3"/>
      <c r="J623" s="3"/>
      <c r="AG623" s="3"/>
      <c r="AH623" s="3"/>
    </row>
    <row r="624" ht="14.25" customHeight="1">
      <c r="D624" s="3"/>
      <c r="E624" s="3"/>
      <c r="F624" s="3"/>
      <c r="G624" s="3"/>
      <c r="I624" s="3"/>
      <c r="J624" s="3"/>
      <c r="AG624" s="3"/>
      <c r="AH624" s="3"/>
    </row>
    <row r="625" ht="14.25" customHeight="1">
      <c r="D625" s="3"/>
      <c r="E625" s="3"/>
      <c r="F625" s="3"/>
      <c r="G625" s="3"/>
      <c r="I625" s="3"/>
      <c r="J625" s="3"/>
      <c r="AG625" s="3"/>
      <c r="AH625" s="3"/>
    </row>
    <row r="626" ht="14.25" customHeight="1">
      <c r="D626" s="3"/>
      <c r="E626" s="3"/>
      <c r="F626" s="3"/>
      <c r="G626" s="3"/>
      <c r="I626" s="3"/>
      <c r="J626" s="3"/>
      <c r="AG626" s="3"/>
      <c r="AH626" s="3"/>
    </row>
    <row r="627" ht="14.25" customHeight="1">
      <c r="D627" s="3"/>
      <c r="E627" s="3"/>
      <c r="F627" s="3"/>
      <c r="G627" s="3"/>
      <c r="I627" s="3"/>
      <c r="J627" s="3"/>
      <c r="AG627" s="3"/>
      <c r="AH627" s="3"/>
    </row>
    <row r="628" ht="14.25" customHeight="1">
      <c r="D628" s="3"/>
      <c r="E628" s="3"/>
      <c r="F628" s="3"/>
      <c r="G628" s="3"/>
      <c r="I628" s="3"/>
      <c r="J628" s="3"/>
      <c r="AG628" s="3"/>
      <c r="AH628" s="3"/>
    </row>
    <row r="629" ht="14.25" customHeight="1">
      <c r="D629" s="3"/>
      <c r="E629" s="3"/>
      <c r="F629" s="3"/>
      <c r="G629" s="3"/>
      <c r="I629" s="3"/>
      <c r="J629" s="3"/>
      <c r="AG629" s="3"/>
      <c r="AH629" s="3"/>
    </row>
    <row r="630" ht="14.25" customHeight="1">
      <c r="D630" s="3"/>
      <c r="E630" s="3"/>
      <c r="F630" s="3"/>
      <c r="G630" s="3"/>
      <c r="I630" s="3"/>
      <c r="J630" s="3"/>
      <c r="AG630" s="3"/>
      <c r="AH630" s="3"/>
    </row>
    <row r="631" ht="14.25" customHeight="1">
      <c r="D631" s="3"/>
      <c r="E631" s="3"/>
      <c r="F631" s="3"/>
      <c r="G631" s="3"/>
      <c r="I631" s="3"/>
      <c r="J631" s="3"/>
      <c r="AG631" s="3"/>
      <c r="AH631" s="3"/>
    </row>
    <row r="632" ht="14.25" customHeight="1">
      <c r="D632" s="3"/>
      <c r="E632" s="3"/>
      <c r="F632" s="3"/>
      <c r="G632" s="3"/>
      <c r="I632" s="3"/>
      <c r="J632" s="3"/>
      <c r="AG632" s="3"/>
      <c r="AH632" s="3"/>
    </row>
    <row r="633" ht="14.25" customHeight="1">
      <c r="D633" s="3"/>
      <c r="E633" s="3"/>
      <c r="F633" s="3"/>
      <c r="G633" s="3"/>
      <c r="I633" s="3"/>
      <c r="J633" s="3"/>
      <c r="AG633" s="3"/>
      <c r="AH633" s="3"/>
    </row>
    <row r="634" ht="14.25" customHeight="1">
      <c r="D634" s="3"/>
      <c r="E634" s="3"/>
      <c r="F634" s="3"/>
      <c r="G634" s="3"/>
      <c r="I634" s="3"/>
      <c r="J634" s="3"/>
      <c r="AG634" s="3"/>
      <c r="AH634" s="3"/>
    </row>
    <row r="635" ht="14.25" customHeight="1">
      <c r="D635" s="3"/>
      <c r="E635" s="3"/>
      <c r="F635" s="3"/>
      <c r="G635" s="3"/>
      <c r="I635" s="3"/>
      <c r="J635" s="3"/>
      <c r="AG635" s="3"/>
      <c r="AH635" s="3"/>
    </row>
    <row r="636" ht="14.25" customHeight="1">
      <c r="D636" s="3"/>
      <c r="E636" s="3"/>
      <c r="F636" s="3"/>
      <c r="G636" s="3"/>
      <c r="I636" s="3"/>
      <c r="J636" s="3"/>
      <c r="AG636" s="3"/>
      <c r="AH636" s="3"/>
    </row>
    <row r="637" ht="14.25" customHeight="1">
      <c r="D637" s="3"/>
      <c r="E637" s="3"/>
      <c r="F637" s="3"/>
      <c r="G637" s="3"/>
      <c r="I637" s="3"/>
      <c r="J637" s="3"/>
      <c r="AG637" s="3"/>
      <c r="AH637" s="3"/>
    </row>
    <row r="638" ht="14.25" customHeight="1">
      <c r="D638" s="3"/>
      <c r="E638" s="3"/>
      <c r="F638" s="3"/>
      <c r="G638" s="3"/>
      <c r="I638" s="3"/>
      <c r="J638" s="3"/>
      <c r="AG638" s="3"/>
      <c r="AH638" s="3"/>
    </row>
    <row r="639" ht="14.25" customHeight="1">
      <c r="D639" s="3"/>
      <c r="E639" s="3"/>
      <c r="F639" s="3"/>
      <c r="G639" s="3"/>
      <c r="I639" s="3"/>
      <c r="J639" s="3"/>
      <c r="AG639" s="3"/>
      <c r="AH639" s="3"/>
    </row>
    <row r="640" ht="14.25" customHeight="1">
      <c r="D640" s="3"/>
      <c r="E640" s="3"/>
      <c r="F640" s="3"/>
      <c r="G640" s="3"/>
      <c r="I640" s="3"/>
      <c r="J640" s="3"/>
      <c r="AG640" s="3"/>
      <c r="AH640" s="3"/>
    </row>
    <row r="641" ht="14.25" customHeight="1">
      <c r="D641" s="3"/>
      <c r="E641" s="3"/>
      <c r="F641" s="3"/>
      <c r="G641" s="3"/>
      <c r="I641" s="3"/>
      <c r="J641" s="3"/>
      <c r="AG641" s="3"/>
      <c r="AH641" s="3"/>
    </row>
    <row r="642" ht="14.25" customHeight="1">
      <c r="D642" s="3"/>
      <c r="E642" s="3"/>
      <c r="F642" s="3"/>
      <c r="G642" s="3"/>
      <c r="I642" s="3"/>
      <c r="J642" s="3"/>
      <c r="AG642" s="3"/>
      <c r="AH642" s="3"/>
    </row>
    <row r="643" ht="14.25" customHeight="1">
      <c r="D643" s="3"/>
      <c r="E643" s="3"/>
      <c r="F643" s="3"/>
      <c r="G643" s="3"/>
      <c r="I643" s="3"/>
      <c r="J643" s="3"/>
      <c r="AG643" s="3"/>
      <c r="AH643" s="3"/>
    </row>
    <row r="644" ht="14.25" customHeight="1">
      <c r="D644" s="3"/>
      <c r="E644" s="3"/>
      <c r="F644" s="3"/>
      <c r="G644" s="3"/>
      <c r="I644" s="3"/>
      <c r="J644" s="3"/>
      <c r="AG644" s="3"/>
      <c r="AH644" s="3"/>
    </row>
    <row r="645" ht="14.25" customHeight="1">
      <c r="D645" s="3"/>
      <c r="E645" s="3"/>
      <c r="F645" s="3"/>
      <c r="G645" s="3"/>
      <c r="I645" s="3"/>
      <c r="J645" s="3"/>
      <c r="AG645" s="3"/>
      <c r="AH645" s="3"/>
    </row>
    <row r="646" ht="14.25" customHeight="1">
      <c r="D646" s="3"/>
      <c r="E646" s="3"/>
      <c r="F646" s="3"/>
      <c r="G646" s="3"/>
      <c r="I646" s="3"/>
      <c r="J646" s="3"/>
      <c r="AG646" s="3"/>
      <c r="AH646" s="3"/>
    </row>
    <row r="647" ht="14.25" customHeight="1">
      <c r="D647" s="3"/>
      <c r="E647" s="3"/>
      <c r="F647" s="3"/>
      <c r="G647" s="3"/>
      <c r="I647" s="3"/>
      <c r="J647" s="3"/>
      <c r="AG647" s="3"/>
      <c r="AH647" s="3"/>
    </row>
    <row r="648" ht="14.25" customHeight="1">
      <c r="D648" s="3"/>
      <c r="E648" s="3"/>
      <c r="F648" s="3"/>
      <c r="G648" s="3"/>
      <c r="I648" s="3"/>
      <c r="J648" s="3"/>
      <c r="AG648" s="3"/>
      <c r="AH648" s="3"/>
    </row>
    <row r="649" ht="14.25" customHeight="1">
      <c r="D649" s="3"/>
      <c r="E649" s="3"/>
      <c r="F649" s="3"/>
      <c r="G649" s="3"/>
      <c r="I649" s="3"/>
      <c r="J649" s="3"/>
      <c r="AG649" s="3"/>
      <c r="AH649" s="3"/>
    </row>
    <row r="650" ht="14.25" customHeight="1">
      <c r="D650" s="3"/>
      <c r="E650" s="3"/>
      <c r="F650" s="3"/>
      <c r="G650" s="3"/>
      <c r="I650" s="3"/>
      <c r="J650" s="3"/>
      <c r="AG650" s="3"/>
      <c r="AH650" s="3"/>
    </row>
    <row r="651" ht="14.25" customHeight="1">
      <c r="D651" s="3"/>
      <c r="E651" s="3"/>
      <c r="F651" s="3"/>
      <c r="G651" s="3"/>
      <c r="I651" s="3"/>
      <c r="J651" s="3"/>
      <c r="AG651" s="3"/>
      <c r="AH651" s="3"/>
    </row>
    <row r="652" ht="14.25" customHeight="1">
      <c r="D652" s="3"/>
      <c r="E652" s="3"/>
      <c r="F652" s="3"/>
      <c r="G652" s="3"/>
      <c r="I652" s="3"/>
      <c r="J652" s="3"/>
      <c r="AG652" s="3"/>
      <c r="AH652" s="3"/>
    </row>
    <row r="653" ht="14.25" customHeight="1">
      <c r="D653" s="3"/>
      <c r="E653" s="3"/>
      <c r="F653" s="3"/>
      <c r="G653" s="3"/>
      <c r="I653" s="3"/>
      <c r="J653" s="3"/>
      <c r="AG653" s="3"/>
      <c r="AH653" s="3"/>
    </row>
    <row r="654" ht="14.25" customHeight="1">
      <c r="D654" s="3"/>
      <c r="E654" s="3"/>
      <c r="F654" s="3"/>
      <c r="G654" s="3"/>
      <c r="I654" s="3"/>
      <c r="J654" s="3"/>
      <c r="AG654" s="3"/>
      <c r="AH654" s="3"/>
    </row>
    <row r="655" ht="14.25" customHeight="1">
      <c r="D655" s="3"/>
      <c r="E655" s="3"/>
      <c r="F655" s="3"/>
      <c r="G655" s="3"/>
      <c r="I655" s="3"/>
      <c r="J655" s="3"/>
      <c r="AG655" s="3"/>
      <c r="AH655" s="3"/>
    </row>
    <row r="656" ht="14.25" customHeight="1">
      <c r="D656" s="3"/>
      <c r="E656" s="3"/>
      <c r="F656" s="3"/>
      <c r="G656" s="3"/>
      <c r="I656" s="3"/>
      <c r="J656" s="3"/>
      <c r="AG656" s="3"/>
      <c r="AH656" s="3"/>
    </row>
    <row r="657" ht="14.25" customHeight="1">
      <c r="D657" s="3"/>
      <c r="E657" s="3"/>
      <c r="F657" s="3"/>
      <c r="G657" s="3"/>
      <c r="I657" s="3"/>
      <c r="J657" s="3"/>
      <c r="AG657" s="3"/>
      <c r="AH657" s="3"/>
    </row>
    <row r="658" ht="14.25" customHeight="1">
      <c r="D658" s="3"/>
      <c r="E658" s="3"/>
      <c r="F658" s="3"/>
      <c r="G658" s="3"/>
      <c r="I658" s="3"/>
      <c r="J658" s="3"/>
      <c r="AG658" s="3"/>
      <c r="AH658" s="3"/>
    </row>
    <row r="659" ht="14.25" customHeight="1">
      <c r="D659" s="3"/>
      <c r="E659" s="3"/>
      <c r="F659" s="3"/>
      <c r="G659" s="3"/>
      <c r="I659" s="3"/>
      <c r="J659" s="3"/>
      <c r="AG659" s="3"/>
      <c r="AH659" s="3"/>
    </row>
    <row r="660" ht="14.25" customHeight="1">
      <c r="D660" s="3"/>
      <c r="E660" s="3"/>
      <c r="F660" s="3"/>
      <c r="G660" s="3"/>
      <c r="I660" s="3"/>
      <c r="J660" s="3"/>
      <c r="AG660" s="3"/>
      <c r="AH660" s="3"/>
    </row>
    <row r="661" ht="14.25" customHeight="1">
      <c r="D661" s="3"/>
      <c r="E661" s="3"/>
      <c r="F661" s="3"/>
      <c r="G661" s="3"/>
      <c r="I661" s="3"/>
      <c r="J661" s="3"/>
      <c r="AG661" s="3"/>
      <c r="AH661" s="3"/>
    </row>
    <row r="662" ht="14.25" customHeight="1">
      <c r="D662" s="3"/>
      <c r="E662" s="3"/>
      <c r="F662" s="3"/>
      <c r="G662" s="3"/>
      <c r="I662" s="3"/>
      <c r="J662" s="3"/>
      <c r="AG662" s="3"/>
      <c r="AH662" s="3"/>
    </row>
    <row r="663" ht="14.25" customHeight="1">
      <c r="D663" s="3"/>
      <c r="E663" s="3"/>
      <c r="F663" s="3"/>
      <c r="G663" s="3"/>
      <c r="I663" s="3"/>
      <c r="J663" s="3"/>
      <c r="AG663" s="3"/>
      <c r="AH663" s="3"/>
    </row>
    <row r="664" ht="14.25" customHeight="1">
      <c r="D664" s="3"/>
      <c r="E664" s="3"/>
      <c r="F664" s="3"/>
      <c r="G664" s="3"/>
      <c r="I664" s="3"/>
      <c r="J664" s="3"/>
      <c r="AG664" s="3"/>
      <c r="AH664" s="3"/>
    </row>
    <row r="665" ht="14.25" customHeight="1">
      <c r="D665" s="3"/>
      <c r="E665" s="3"/>
      <c r="F665" s="3"/>
      <c r="G665" s="3"/>
      <c r="I665" s="3"/>
      <c r="J665" s="3"/>
      <c r="AG665" s="3"/>
      <c r="AH665" s="3"/>
    </row>
    <row r="666" ht="14.25" customHeight="1">
      <c r="D666" s="3"/>
      <c r="E666" s="3"/>
      <c r="F666" s="3"/>
      <c r="G666" s="3"/>
      <c r="I666" s="3"/>
      <c r="J666" s="3"/>
      <c r="AG666" s="3"/>
      <c r="AH666" s="3"/>
    </row>
    <row r="667" ht="14.25" customHeight="1">
      <c r="D667" s="3"/>
      <c r="E667" s="3"/>
      <c r="F667" s="3"/>
      <c r="G667" s="3"/>
      <c r="I667" s="3"/>
      <c r="J667" s="3"/>
      <c r="AG667" s="3"/>
      <c r="AH667" s="3"/>
    </row>
    <row r="668" ht="14.25" customHeight="1">
      <c r="D668" s="3"/>
      <c r="E668" s="3"/>
      <c r="F668" s="3"/>
      <c r="G668" s="3"/>
      <c r="I668" s="3"/>
      <c r="J668" s="3"/>
      <c r="AG668" s="3"/>
      <c r="AH668" s="3"/>
    </row>
    <row r="669" ht="14.25" customHeight="1">
      <c r="D669" s="3"/>
      <c r="E669" s="3"/>
      <c r="F669" s="3"/>
      <c r="G669" s="3"/>
      <c r="I669" s="3"/>
      <c r="J669" s="3"/>
      <c r="AG669" s="3"/>
      <c r="AH669" s="3"/>
    </row>
    <row r="670" ht="14.25" customHeight="1">
      <c r="D670" s="3"/>
      <c r="E670" s="3"/>
      <c r="F670" s="3"/>
      <c r="G670" s="3"/>
      <c r="I670" s="3"/>
      <c r="J670" s="3"/>
      <c r="AG670" s="3"/>
      <c r="AH670" s="3"/>
    </row>
    <row r="671" ht="14.25" customHeight="1">
      <c r="D671" s="3"/>
      <c r="E671" s="3"/>
      <c r="F671" s="3"/>
      <c r="G671" s="3"/>
      <c r="I671" s="3"/>
      <c r="J671" s="3"/>
      <c r="AG671" s="3"/>
      <c r="AH671" s="3"/>
    </row>
    <row r="672" ht="14.25" customHeight="1">
      <c r="D672" s="3"/>
      <c r="E672" s="3"/>
      <c r="F672" s="3"/>
      <c r="G672" s="3"/>
      <c r="I672" s="3"/>
      <c r="J672" s="3"/>
      <c r="AG672" s="3"/>
      <c r="AH672" s="3"/>
    </row>
    <row r="673" ht="14.25" customHeight="1">
      <c r="D673" s="3"/>
      <c r="E673" s="3"/>
      <c r="F673" s="3"/>
      <c r="G673" s="3"/>
      <c r="I673" s="3"/>
      <c r="J673" s="3"/>
      <c r="AG673" s="3"/>
      <c r="AH673" s="3"/>
    </row>
    <row r="674" ht="14.25" customHeight="1">
      <c r="D674" s="3"/>
      <c r="E674" s="3"/>
      <c r="F674" s="3"/>
      <c r="G674" s="3"/>
      <c r="I674" s="3"/>
      <c r="J674" s="3"/>
      <c r="AG674" s="3"/>
      <c r="AH674" s="3"/>
    </row>
    <row r="675" ht="14.25" customHeight="1">
      <c r="D675" s="3"/>
      <c r="E675" s="3"/>
      <c r="F675" s="3"/>
      <c r="G675" s="3"/>
      <c r="I675" s="3"/>
      <c r="J675" s="3"/>
      <c r="AG675" s="3"/>
      <c r="AH675" s="3"/>
    </row>
    <row r="676" ht="14.25" customHeight="1">
      <c r="D676" s="3"/>
      <c r="E676" s="3"/>
      <c r="F676" s="3"/>
      <c r="G676" s="3"/>
      <c r="I676" s="3"/>
      <c r="J676" s="3"/>
      <c r="AG676" s="3"/>
      <c r="AH676" s="3"/>
    </row>
    <row r="677" ht="14.25" customHeight="1">
      <c r="D677" s="3"/>
      <c r="E677" s="3"/>
      <c r="F677" s="3"/>
      <c r="G677" s="3"/>
      <c r="I677" s="3"/>
      <c r="J677" s="3"/>
      <c r="AG677" s="3"/>
      <c r="AH677" s="3"/>
    </row>
    <row r="678" ht="14.25" customHeight="1">
      <c r="D678" s="3"/>
      <c r="E678" s="3"/>
      <c r="F678" s="3"/>
      <c r="G678" s="3"/>
      <c r="I678" s="3"/>
      <c r="J678" s="3"/>
      <c r="AG678" s="3"/>
      <c r="AH678" s="3"/>
    </row>
    <row r="679" ht="14.25" customHeight="1">
      <c r="D679" s="3"/>
      <c r="E679" s="3"/>
      <c r="F679" s="3"/>
      <c r="G679" s="3"/>
      <c r="I679" s="3"/>
      <c r="J679" s="3"/>
      <c r="AG679" s="3"/>
      <c r="AH679" s="3"/>
    </row>
    <row r="680" ht="14.25" customHeight="1">
      <c r="D680" s="3"/>
      <c r="E680" s="3"/>
      <c r="F680" s="3"/>
      <c r="G680" s="3"/>
      <c r="I680" s="3"/>
      <c r="J680" s="3"/>
      <c r="AG680" s="3"/>
      <c r="AH680" s="3"/>
    </row>
    <row r="681" ht="14.25" customHeight="1">
      <c r="D681" s="3"/>
      <c r="E681" s="3"/>
      <c r="F681" s="3"/>
      <c r="G681" s="3"/>
      <c r="I681" s="3"/>
      <c r="J681" s="3"/>
      <c r="AG681" s="3"/>
      <c r="AH681" s="3"/>
    </row>
    <row r="682" ht="14.25" customHeight="1">
      <c r="D682" s="3"/>
      <c r="E682" s="3"/>
      <c r="F682" s="3"/>
      <c r="G682" s="3"/>
      <c r="I682" s="3"/>
      <c r="J682" s="3"/>
      <c r="AG682" s="3"/>
      <c r="AH682" s="3"/>
    </row>
    <row r="683" ht="14.25" customHeight="1">
      <c r="D683" s="3"/>
      <c r="E683" s="3"/>
      <c r="F683" s="3"/>
      <c r="G683" s="3"/>
      <c r="I683" s="3"/>
      <c r="J683" s="3"/>
      <c r="AG683" s="3"/>
      <c r="AH683" s="3"/>
    </row>
    <row r="684" ht="14.25" customHeight="1">
      <c r="D684" s="3"/>
      <c r="E684" s="3"/>
      <c r="F684" s="3"/>
      <c r="G684" s="3"/>
      <c r="I684" s="3"/>
      <c r="J684" s="3"/>
      <c r="AG684" s="3"/>
      <c r="AH684" s="3"/>
    </row>
    <row r="685" ht="14.25" customHeight="1">
      <c r="D685" s="3"/>
      <c r="E685" s="3"/>
      <c r="F685" s="3"/>
      <c r="G685" s="3"/>
      <c r="I685" s="3"/>
      <c r="J685" s="3"/>
      <c r="AG685" s="3"/>
      <c r="AH685" s="3"/>
    </row>
    <row r="686" ht="14.25" customHeight="1">
      <c r="D686" s="3"/>
      <c r="E686" s="3"/>
      <c r="F686" s="3"/>
      <c r="G686" s="3"/>
      <c r="I686" s="3"/>
      <c r="J686" s="3"/>
      <c r="AG686" s="3"/>
      <c r="AH686" s="3"/>
    </row>
    <row r="687" ht="14.25" customHeight="1">
      <c r="D687" s="3"/>
      <c r="E687" s="3"/>
      <c r="F687" s="3"/>
      <c r="G687" s="3"/>
      <c r="I687" s="3"/>
      <c r="J687" s="3"/>
      <c r="AG687" s="3"/>
      <c r="AH687" s="3"/>
    </row>
    <row r="688" ht="14.25" customHeight="1">
      <c r="D688" s="3"/>
      <c r="E688" s="3"/>
      <c r="F688" s="3"/>
      <c r="G688" s="3"/>
      <c r="I688" s="3"/>
      <c r="J688" s="3"/>
      <c r="AG688" s="3"/>
      <c r="AH688" s="3"/>
    </row>
    <row r="689" ht="14.25" customHeight="1">
      <c r="D689" s="3"/>
      <c r="E689" s="3"/>
      <c r="F689" s="3"/>
      <c r="G689" s="3"/>
      <c r="I689" s="3"/>
      <c r="J689" s="3"/>
      <c r="AG689" s="3"/>
      <c r="AH689" s="3"/>
    </row>
    <row r="690" ht="14.25" customHeight="1">
      <c r="D690" s="3"/>
      <c r="E690" s="3"/>
      <c r="F690" s="3"/>
      <c r="G690" s="3"/>
      <c r="I690" s="3"/>
      <c r="J690" s="3"/>
      <c r="AG690" s="3"/>
      <c r="AH690" s="3"/>
    </row>
    <row r="691" ht="14.25" customHeight="1">
      <c r="D691" s="3"/>
      <c r="E691" s="3"/>
      <c r="F691" s="3"/>
      <c r="G691" s="3"/>
      <c r="I691" s="3"/>
      <c r="J691" s="3"/>
      <c r="AG691" s="3"/>
      <c r="AH691" s="3"/>
    </row>
    <row r="692" ht="14.25" customHeight="1">
      <c r="D692" s="3"/>
      <c r="E692" s="3"/>
      <c r="F692" s="3"/>
      <c r="G692" s="3"/>
      <c r="I692" s="3"/>
      <c r="J692" s="3"/>
      <c r="AG692" s="3"/>
      <c r="AH692" s="3"/>
    </row>
    <row r="693" ht="14.25" customHeight="1">
      <c r="D693" s="3"/>
      <c r="E693" s="3"/>
      <c r="F693" s="3"/>
      <c r="G693" s="3"/>
      <c r="I693" s="3"/>
      <c r="J693" s="3"/>
      <c r="AG693" s="3"/>
      <c r="AH693" s="3"/>
    </row>
    <row r="694" ht="14.25" customHeight="1">
      <c r="D694" s="3"/>
      <c r="E694" s="3"/>
      <c r="F694" s="3"/>
      <c r="G694" s="3"/>
      <c r="I694" s="3"/>
      <c r="J694" s="3"/>
      <c r="AG694" s="3"/>
      <c r="AH694" s="3"/>
    </row>
    <row r="695" ht="14.25" customHeight="1">
      <c r="D695" s="3"/>
      <c r="E695" s="3"/>
      <c r="F695" s="3"/>
      <c r="G695" s="3"/>
      <c r="I695" s="3"/>
      <c r="J695" s="3"/>
      <c r="AG695" s="3"/>
      <c r="AH695" s="3"/>
    </row>
    <row r="696" ht="14.25" customHeight="1">
      <c r="D696" s="3"/>
      <c r="E696" s="3"/>
      <c r="F696" s="3"/>
      <c r="G696" s="3"/>
      <c r="I696" s="3"/>
      <c r="J696" s="3"/>
      <c r="AG696" s="3"/>
      <c r="AH696" s="3"/>
    </row>
    <row r="697" ht="14.25" customHeight="1">
      <c r="D697" s="3"/>
      <c r="E697" s="3"/>
      <c r="F697" s="3"/>
      <c r="G697" s="3"/>
      <c r="I697" s="3"/>
      <c r="J697" s="3"/>
      <c r="AG697" s="3"/>
      <c r="AH697" s="3"/>
    </row>
    <row r="698" ht="14.25" customHeight="1">
      <c r="D698" s="3"/>
      <c r="E698" s="3"/>
      <c r="F698" s="3"/>
      <c r="G698" s="3"/>
      <c r="I698" s="3"/>
      <c r="J698" s="3"/>
      <c r="AG698" s="3"/>
      <c r="AH698" s="3"/>
    </row>
    <row r="699" ht="14.25" customHeight="1">
      <c r="D699" s="3"/>
      <c r="E699" s="3"/>
      <c r="F699" s="3"/>
      <c r="G699" s="3"/>
      <c r="I699" s="3"/>
      <c r="J699" s="3"/>
      <c r="AG699" s="3"/>
      <c r="AH699" s="3"/>
    </row>
    <row r="700" ht="14.25" customHeight="1">
      <c r="D700" s="3"/>
      <c r="E700" s="3"/>
      <c r="F700" s="3"/>
      <c r="G700" s="3"/>
      <c r="I700" s="3"/>
      <c r="J700" s="3"/>
      <c r="AG700" s="3"/>
      <c r="AH700" s="3"/>
    </row>
    <row r="701" ht="14.25" customHeight="1">
      <c r="D701" s="3"/>
      <c r="E701" s="3"/>
      <c r="F701" s="3"/>
      <c r="G701" s="3"/>
      <c r="I701" s="3"/>
      <c r="J701" s="3"/>
      <c r="AG701" s="3"/>
      <c r="AH701" s="3"/>
    </row>
    <row r="702" ht="14.25" customHeight="1">
      <c r="D702" s="3"/>
      <c r="E702" s="3"/>
      <c r="F702" s="3"/>
      <c r="G702" s="3"/>
      <c r="I702" s="3"/>
      <c r="J702" s="3"/>
      <c r="AG702" s="3"/>
      <c r="AH702" s="3"/>
    </row>
    <row r="703" ht="14.25" customHeight="1">
      <c r="D703" s="3"/>
      <c r="E703" s="3"/>
      <c r="F703" s="3"/>
      <c r="G703" s="3"/>
      <c r="I703" s="3"/>
      <c r="J703" s="3"/>
      <c r="AG703" s="3"/>
      <c r="AH703" s="3"/>
    </row>
    <row r="704" ht="14.25" customHeight="1">
      <c r="D704" s="3"/>
      <c r="E704" s="3"/>
      <c r="F704" s="3"/>
      <c r="G704" s="3"/>
      <c r="I704" s="3"/>
      <c r="J704" s="3"/>
      <c r="AG704" s="3"/>
      <c r="AH704" s="3"/>
    </row>
    <row r="705" ht="14.25" customHeight="1">
      <c r="D705" s="3"/>
      <c r="E705" s="3"/>
      <c r="F705" s="3"/>
      <c r="G705" s="3"/>
      <c r="I705" s="3"/>
      <c r="J705" s="3"/>
      <c r="AG705" s="3"/>
      <c r="AH705" s="3"/>
    </row>
    <row r="706" ht="14.25" customHeight="1">
      <c r="D706" s="3"/>
      <c r="E706" s="3"/>
      <c r="F706" s="3"/>
      <c r="G706" s="3"/>
      <c r="I706" s="3"/>
      <c r="J706" s="3"/>
      <c r="AG706" s="3"/>
      <c r="AH706" s="3"/>
    </row>
    <row r="707" ht="14.25" customHeight="1">
      <c r="D707" s="3"/>
      <c r="E707" s="3"/>
      <c r="F707" s="3"/>
      <c r="G707" s="3"/>
      <c r="I707" s="3"/>
      <c r="J707" s="3"/>
      <c r="AG707" s="3"/>
      <c r="AH707" s="3"/>
    </row>
    <row r="708" ht="14.25" customHeight="1">
      <c r="D708" s="3"/>
      <c r="E708" s="3"/>
      <c r="F708" s="3"/>
      <c r="G708" s="3"/>
      <c r="I708" s="3"/>
      <c r="J708" s="3"/>
      <c r="AG708" s="3"/>
      <c r="AH708" s="3"/>
    </row>
    <row r="709" ht="14.25" customHeight="1">
      <c r="D709" s="3"/>
      <c r="E709" s="3"/>
      <c r="F709" s="3"/>
      <c r="G709" s="3"/>
      <c r="I709" s="3"/>
      <c r="J709" s="3"/>
      <c r="AG709" s="3"/>
      <c r="AH709" s="3"/>
    </row>
    <row r="710" ht="14.25" customHeight="1">
      <c r="D710" s="3"/>
      <c r="E710" s="3"/>
      <c r="F710" s="3"/>
      <c r="G710" s="3"/>
      <c r="I710" s="3"/>
      <c r="J710" s="3"/>
      <c r="AG710" s="3"/>
      <c r="AH710" s="3"/>
    </row>
    <row r="711" ht="14.25" customHeight="1">
      <c r="D711" s="3"/>
      <c r="E711" s="3"/>
      <c r="F711" s="3"/>
      <c r="G711" s="3"/>
      <c r="I711" s="3"/>
      <c r="J711" s="3"/>
      <c r="AG711" s="3"/>
      <c r="AH711" s="3"/>
    </row>
    <row r="712" ht="14.25" customHeight="1">
      <c r="D712" s="3"/>
      <c r="E712" s="3"/>
      <c r="F712" s="3"/>
      <c r="G712" s="3"/>
      <c r="I712" s="3"/>
      <c r="J712" s="3"/>
      <c r="AG712" s="3"/>
      <c r="AH712" s="3"/>
    </row>
    <row r="713" ht="14.25" customHeight="1">
      <c r="D713" s="3"/>
      <c r="E713" s="3"/>
      <c r="F713" s="3"/>
      <c r="G713" s="3"/>
      <c r="I713" s="3"/>
      <c r="J713" s="3"/>
      <c r="AG713" s="3"/>
      <c r="AH713" s="3"/>
    </row>
    <row r="714" ht="14.25" customHeight="1">
      <c r="D714" s="3"/>
      <c r="E714" s="3"/>
      <c r="F714" s="3"/>
      <c r="G714" s="3"/>
      <c r="I714" s="3"/>
      <c r="J714" s="3"/>
      <c r="AG714" s="3"/>
      <c r="AH714" s="3"/>
    </row>
    <row r="715" ht="14.25" customHeight="1">
      <c r="D715" s="3"/>
      <c r="E715" s="3"/>
      <c r="F715" s="3"/>
      <c r="G715" s="3"/>
      <c r="I715" s="3"/>
      <c r="J715" s="3"/>
      <c r="AG715" s="3"/>
      <c r="AH715" s="3"/>
    </row>
    <row r="716" ht="14.25" customHeight="1">
      <c r="D716" s="3"/>
      <c r="E716" s="3"/>
      <c r="F716" s="3"/>
      <c r="G716" s="3"/>
      <c r="I716" s="3"/>
      <c r="J716" s="3"/>
      <c r="AG716" s="3"/>
      <c r="AH716" s="3"/>
    </row>
    <row r="717" ht="14.25" customHeight="1">
      <c r="D717" s="3"/>
      <c r="E717" s="3"/>
      <c r="F717" s="3"/>
      <c r="G717" s="3"/>
      <c r="I717" s="3"/>
      <c r="J717" s="3"/>
      <c r="AG717" s="3"/>
      <c r="AH717" s="3"/>
    </row>
    <row r="718" ht="14.25" customHeight="1">
      <c r="D718" s="3"/>
      <c r="E718" s="3"/>
      <c r="F718" s="3"/>
      <c r="G718" s="3"/>
      <c r="I718" s="3"/>
      <c r="J718" s="3"/>
      <c r="AG718" s="3"/>
      <c r="AH718" s="3"/>
    </row>
    <row r="719" ht="14.25" customHeight="1">
      <c r="D719" s="3"/>
      <c r="E719" s="3"/>
      <c r="F719" s="3"/>
      <c r="G719" s="3"/>
      <c r="I719" s="3"/>
      <c r="J719" s="3"/>
      <c r="AG719" s="3"/>
      <c r="AH719" s="3"/>
    </row>
    <row r="720" ht="14.25" customHeight="1">
      <c r="D720" s="3"/>
      <c r="E720" s="3"/>
      <c r="F720" s="3"/>
      <c r="G720" s="3"/>
      <c r="I720" s="3"/>
      <c r="J720" s="3"/>
      <c r="AG720" s="3"/>
      <c r="AH720" s="3"/>
    </row>
    <row r="721" ht="14.25" customHeight="1">
      <c r="D721" s="3"/>
      <c r="E721" s="3"/>
      <c r="F721" s="3"/>
      <c r="G721" s="3"/>
      <c r="I721" s="3"/>
      <c r="J721" s="3"/>
      <c r="AG721" s="3"/>
      <c r="AH721" s="3"/>
    </row>
    <row r="722" ht="14.25" customHeight="1">
      <c r="D722" s="3"/>
      <c r="E722" s="3"/>
      <c r="F722" s="3"/>
      <c r="G722" s="3"/>
      <c r="I722" s="3"/>
      <c r="J722" s="3"/>
      <c r="AG722" s="3"/>
      <c r="AH722" s="3"/>
    </row>
    <row r="723" ht="14.25" customHeight="1">
      <c r="D723" s="3"/>
      <c r="E723" s="3"/>
      <c r="F723" s="3"/>
      <c r="G723" s="3"/>
      <c r="I723" s="3"/>
      <c r="J723" s="3"/>
      <c r="AG723" s="3"/>
      <c r="AH723" s="3"/>
    </row>
    <row r="724" ht="14.25" customHeight="1">
      <c r="D724" s="3"/>
      <c r="E724" s="3"/>
      <c r="F724" s="3"/>
      <c r="G724" s="3"/>
      <c r="I724" s="3"/>
      <c r="J724" s="3"/>
      <c r="AG724" s="3"/>
      <c r="AH724" s="3"/>
    </row>
    <row r="725" ht="14.25" customHeight="1">
      <c r="D725" s="3"/>
      <c r="E725" s="3"/>
      <c r="F725" s="3"/>
      <c r="G725" s="3"/>
      <c r="I725" s="3"/>
      <c r="J725" s="3"/>
      <c r="AG725" s="3"/>
      <c r="AH725" s="3"/>
    </row>
    <row r="726" ht="14.25" customHeight="1">
      <c r="D726" s="3"/>
      <c r="E726" s="3"/>
      <c r="F726" s="3"/>
      <c r="G726" s="3"/>
      <c r="I726" s="3"/>
      <c r="J726" s="3"/>
      <c r="AG726" s="3"/>
      <c r="AH726" s="3"/>
    </row>
    <row r="727" ht="14.25" customHeight="1">
      <c r="D727" s="3"/>
      <c r="E727" s="3"/>
      <c r="F727" s="3"/>
      <c r="G727" s="3"/>
      <c r="I727" s="3"/>
      <c r="J727" s="3"/>
      <c r="AG727" s="3"/>
      <c r="AH727" s="3"/>
    </row>
    <row r="728" ht="14.25" customHeight="1">
      <c r="D728" s="3"/>
      <c r="E728" s="3"/>
      <c r="F728" s="3"/>
      <c r="G728" s="3"/>
      <c r="I728" s="3"/>
      <c r="J728" s="3"/>
      <c r="AG728" s="3"/>
      <c r="AH728" s="3"/>
    </row>
    <row r="729" ht="14.25" customHeight="1">
      <c r="D729" s="3"/>
      <c r="E729" s="3"/>
      <c r="F729" s="3"/>
      <c r="G729" s="3"/>
      <c r="I729" s="3"/>
      <c r="J729" s="3"/>
      <c r="AG729" s="3"/>
      <c r="AH729" s="3"/>
    </row>
    <row r="730" ht="14.25" customHeight="1">
      <c r="D730" s="3"/>
      <c r="E730" s="3"/>
      <c r="F730" s="3"/>
      <c r="G730" s="3"/>
      <c r="I730" s="3"/>
      <c r="J730" s="3"/>
      <c r="AG730" s="3"/>
      <c r="AH730" s="3"/>
    </row>
    <row r="731" ht="14.25" customHeight="1">
      <c r="D731" s="3"/>
      <c r="E731" s="3"/>
      <c r="F731" s="3"/>
      <c r="G731" s="3"/>
      <c r="I731" s="3"/>
      <c r="J731" s="3"/>
      <c r="AG731" s="3"/>
      <c r="AH731" s="3"/>
    </row>
    <row r="732" ht="14.25" customHeight="1">
      <c r="D732" s="3"/>
      <c r="E732" s="3"/>
      <c r="F732" s="3"/>
      <c r="G732" s="3"/>
      <c r="I732" s="3"/>
      <c r="J732" s="3"/>
      <c r="AG732" s="3"/>
      <c r="AH732" s="3"/>
    </row>
    <row r="733" ht="14.25" customHeight="1">
      <c r="D733" s="3"/>
      <c r="E733" s="3"/>
      <c r="F733" s="3"/>
      <c r="G733" s="3"/>
      <c r="I733" s="3"/>
      <c r="J733" s="3"/>
      <c r="AG733" s="3"/>
      <c r="AH733" s="3"/>
    </row>
    <row r="734" ht="14.25" customHeight="1">
      <c r="D734" s="3"/>
      <c r="E734" s="3"/>
      <c r="F734" s="3"/>
      <c r="G734" s="3"/>
      <c r="I734" s="3"/>
      <c r="J734" s="3"/>
      <c r="AG734" s="3"/>
      <c r="AH734" s="3"/>
    </row>
    <row r="735" ht="14.25" customHeight="1">
      <c r="D735" s="3"/>
      <c r="E735" s="3"/>
      <c r="F735" s="3"/>
      <c r="G735" s="3"/>
      <c r="I735" s="3"/>
      <c r="J735" s="3"/>
      <c r="AG735" s="3"/>
      <c r="AH735" s="3"/>
    </row>
    <row r="736" ht="14.25" customHeight="1">
      <c r="D736" s="3"/>
      <c r="E736" s="3"/>
      <c r="F736" s="3"/>
      <c r="G736" s="3"/>
      <c r="I736" s="3"/>
      <c r="J736" s="3"/>
      <c r="AG736" s="3"/>
      <c r="AH736" s="3"/>
    </row>
    <row r="737" ht="14.25" customHeight="1">
      <c r="D737" s="3"/>
      <c r="E737" s="3"/>
      <c r="F737" s="3"/>
      <c r="G737" s="3"/>
      <c r="I737" s="3"/>
      <c r="J737" s="3"/>
      <c r="AG737" s="3"/>
      <c r="AH737" s="3"/>
    </row>
    <row r="738" ht="14.25" customHeight="1">
      <c r="D738" s="3"/>
      <c r="E738" s="3"/>
      <c r="F738" s="3"/>
      <c r="G738" s="3"/>
      <c r="I738" s="3"/>
      <c r="J738" s="3"/>
      <c r="AG738" s="3"/>
      <c r="AH738" s="3"/>
    </row>
    <row r="739" ht="14.25" customHeight="1">
      <c r="D739" s="3"/>
      <c r="E739" s="3"/>
      <c r="F739" s="3"/>
      <c r="G739" s="3"/>
      <c r="I739" s="3"/>
      <c r="J739" s="3"/>
      <c r="AG739" s="3"/>
      <c r="AH739" s="3"/>
    </row>
    <row r="740" ht="14.25" customHeight="1">
      <c r="D740" s="3"/>
      <c r="E740" s="3"/>
      <c r="F740" s="3"/>
      <c r="G740" s="3"/>
      <c r="I740" s="3"/>
      <c r="J740" s="3"/>
      <c r="AG740" s="3"/>
      <c r="AH740" s="3"/>
    </row>
    <row r="741" ht="14.25" customHeight="1">
      <c r="D741" s="3"/>
      <c r="E741" s="3"/>
      <c r="F741" s="3"/>
      <c r="G741" s="3"/>
      <c r="I741" s="3"/>
      <c r="J741" s="3"/>
      <c r="AG741" s="3"/>
      <c r="AH741" s="3"/>
    </row>
    <row r="742" ht="14.25" customHeight="1">
      <c r="D742" s="3"/>
      <c r="E742" s="3"/>
      <c r="F742" s="3"/>
      <c r="G742" s="3"/>
      <c r="I742" s="3"/>
      <c r="J742" s="3"/>
      <c r="AG742" s="3"/>
      <c r="AH742" s="3"/>
    </row>
    <row r="743" ht="14.25" customHeight="1">
      <c r="D743" s="3"/>
      <c r="E743" s="3"/>
      <c r="F743" s="3"/>
      <c r="G743" s="3"/>
      <c r="I743" s="3"/>
      <c r="J743" s="3"/>
      <c r="AG743" s="3"/>
      <c r="AH743" s="3"/>
    </row>
    <row r="744" ht="14.25" customHeight="1">
      <c r="D744" s="3"/>
      <c r="E744" s="3"/>
      <c r="F744" s="3"/>
      <c r="G744" s="3"/>
      <c r="I744" s="3"/>
      <c r="J744" s="3"/>
      <c r="AG744" s="3"/>
      <c r="AH744" s="3"/>
    </row>
    <row r="745" ht="14.25" customHeight="1">
      <c r="D745" s="3"/>
      <c r="E745" s="3"/>
      <c r="F745" s="3"/>
      <c r="G745" s="3"/>
      <c r="I745" s="3"/>
      <c r="J745" s="3"/>
      <c r="AG745" s="3"/>
      <c r="AH745" s="3"/>
    </row>
    <row r="746" ht="14.25" customHeight="1">
      <c r="D746" s="3"/>
      <c r="E746" s="3"/>
      <c r="F746" s="3"/>
      <c r="G746" s="3"/>
      <c r="I746" s="3"/>
      <c r="J746" s="3"/>
      <c r="AG746" s="3"/>
      <c r="AH746" s="3"/>
    </row>
    <row r="747" ht="14.25" customHeight="1">
      <c r="D747" s="3"/>
      <c r="E747" s="3"/>
      <c r="F747" s="3"/>
      <c r="G747" s="3"/>
      <c r="I747" s="3"/>
      <c r="J747" s="3"/>
      <c r="AG747" s="3"/>
      <c r="AH747" s="3"/>
    </row>
    <row r="748" ht="14.25" customHeight="1">
      <c r="D748" s="3"/>
      <c r="E748" s="3"/>
      <c r="F748" s="3"/>
      <c r="G748" s="3"/>
      <c r="I748" s="3"/>
      <c r="J748" s="3"/>
      <c r="AG748" s="3"/>
      <c r="AH748" s="3"/>
    </row>
    <row r="749" ht="14.25" customHeight="1">
      <c r="D749" s="3"/>
      <c r="E749" s="3"/>
      <c r="F749" s="3"/>
      <c r="G749" s="3"/>
      <c r="I749" s="3"/>
      <c r="J749" s="3"/>
      <c r="AG749" s="3"/>
      <c r="AH749" s="3"/>
    </row>
    <row r="750" ht="14.25" customHeight="1">
      <c r="D750" s="3"/>
      <c r="E750" s="3"/>
      <c r="F750" s="3"/>
      <c r="G750" s="3"/>
      <c r="I750" s="3"/>
      <c r="J750" s="3"/>
      <c r="AG750" s="3"/>
      <c r="AH750" s="3"/>
    </row>
    <row r="751" ht="14.25" customHeight="1">
      <c r="D751" s="3"/>
      <c r="E751" s="3"/>
      <c r="F751" s="3"/>
      <c r="G751" s="3"/>
      <c r="I751" s="3"/>
      <c r="J751" s="3"/>
      <c r="AG751" s="3"/>
      <c r="AH751" s="3"/>
    </row>
    <row r="752" ht="14.25" customHeight="1">
      <c r="D752" s="3"/>
      <c r="E752" s="3"/>
      <c r="F752" s="3"/>
      <c r="G752" s="3"/>
      <c r="I752" s="3"/>
      <c r="J752" s="3"/>
      <c r="AG752" s="3"/>
      <c r="AH752" s="3"/>
    </row>
    <row r="753" ht="14.25" customHeight="1">
      <c r="D753" s="3"/>
      <c r="E753" s="3"/>
      <c r="F753" s="3"/>
      <c r="G753" s="3"/>
      <c r="I753" s="3"/>
      <c r="J753" s="3"/>
      <c r="AG753" s="3"/>
      <c r="AH753" s="3"/>
    </row>
    <row r="754" ht="14.25" customHeight="1">
      <c r="D754" s="3"/>
      <c r="E754" s="3"/>
      <c r="F754" s="3"/>
      <c r="G754" s="3"/>
      <c r="I754" s="3"/>
      <c r="J754" s="3"/>
      <c r="AG754" s="3"/>
      <c r="AH754" s="3"/>
    </row>
    <row r="755" ht="14.25" customHeight="1">
      <c r="D755" s="3"/>
      <c r="E755" s="3"/>
      <c r="F755" s="3"/>
      <c r="G755" s="3"/>
      <c r="I755" s="3"/>
      <c r="J755" s="3"/>
      <c r="AG755" s="3"/>
      <c r="AH755" s="3"/>
    </row>
    <row r="756" ht="14.25" customHeight="1">
      <c r="D756" s="3"/>
      <c r="E756" s="3"/>
      <c r="F756" s="3"/>
      <c r="G756" s="3"/>
      <c r="I756" s="3"/>
      <c r="J756" s="3"/>
      <c r="AG756" s="3"/>
      <c r="AH756" s="3"/>
    </row>
    <row r="757" ht="14.25" customHeight="1">
      <c r="D757" s="3"/>
      <c r="E757" s="3"/>
      <c r="F757" s="3"/>
      <c r="G757" s="3"/>
      <c r="I757" s="3"/>
      <c r="J757" s="3"/>
      <c r="AG757" s="3"/>
      <c r="AH757" s="3"/>
    </row>
    <row r="758" ht="14.25" customHeight="1">
      <c r="D758" s="3"/>
      <c r="E758" s="3"/>
      <c r="F758" s="3"/>
      <c r="G758" s="3"/>
      <c r="I758" s="3"/>
      <c r="J758" s="3"/>
      <c r="AG758" s="3"/>
      <c r="AH758" s="3"/>
    </row>
    <row r="759" ht="14.25" customHeight="1">
      <c r="D759" s="3"/>
      <c r="E759" s="3"/>
      <c r="F759" s="3"/>
      <c r="G759" s="3"/>
      <c r="I759" s="3"/>
      <c r="J759" s="3"/>
      <c r="AG759" s="3"/>
      <c r="AH759" s="3"/>
    </row>
    <row r="760" ht="14.25" customHeight="1">
      <c r="D760" s="3"/>
      <c r="E760" s="3"/>
      <c r="F760" s="3"/>
      <c r="G760" s="3"/>
      <c r="I760" s="3"/>
      <c r="J760" s="3"/>
      <c r="AG760" s="3"/>
      <c r="AH760" s="3"/>
    </row>
    <row r="761" ht="14.25" customHeight="1">
      <c r="D761" s="3"/>
      <c r="E761" s="3"/>
      <c r="F761" s="3"/>
      <c r="G761" s="3"/>
      <c r="I761" s="3"/>
      <c r="J761" s="3"/>
      <c r="AG761" s="3"/>
      <c r="AH761" s="3"/>
    </row>
    <row r="762" ht="14.25" customHeight="1">
      <c r="D762" s="3"/>
      <c r="E762" s="3"/>
      <c r="F762" s="3"/>
      <c r="G762" s="3"/>
      <c r="I762" s="3"/>
      <c r="J762" s="3"/>
      <c r="AG762" s="3"/>
      <c r="AH762" s="3"/>
    </row>
    <row r="763" ht="14.25" customHeight="1">
      <c r="D763" s="3"/>
      <c r="E763" s="3"/>
      <c r="F763" s="3"/>
      <c r="G763" s="3"/>
      <c r="I763" s="3"/>
      <c r="J763" s="3"/>
      <c r="AG763" s="3"/>
      <c r="AH763" s="3"/>
    </row>
    <row r="764" ht="14.25" customHeight="1">
      <c r="D764" s="3"/>
      <c r="E764" s="3"/>
      <c r="F764" s="3"/>
      <c r="G764" s="3"/>
      <c r="I764" s="3"/>
      <c r="J764" s="3"/>
      <c r="AG764" s="3"/>
      <c r="AH764" s="3"/>
    </row>
    <row r="765" ht="14.25" customHeight="1">
      <c r="D765" s="3"/>
      <c r="E765" s="3"/>
      <c r="F765" s="3"/>
      <c r="G765" s="3"/>
      <c r="I765" s="3"/>
      <c r="J765" s="3"/>
      <c r="AG765" s="3"/>
      <c r="AH765" s="3"/>
    </row>
    <row r="766" ht="14.25" customHeight="1">
      <c r="D766" s="3"/>
      <c r="E766" s="3"/>
      <c r="F766" s="3"/>
      <c r="G766" s="3"/>
      <c r="I766" s="3"/>
      <c r="J766" s="3"/>
      <c r="AG766" s="3"/>
      <c r="AH766" s="3"/>
    </row>
    <row r="767" ht="14.25" customHeight="1">
      <c r="D767" s="3"/>
      <c r="E767" s="3"/>
      <c r="F767" s="3"/>
      <c r="G767" s="3"/>
      <c r="I767" s="3"/>
      <c r="J767" s="3"/>
      <c r="AG767" s="3"/>
      <c r="AH767" s="3"/>
    </row>
    <row r="768" ht="14.25" customHeight="1">
      <c r="D768" s="3"/>
      <c r="E768" s="3"/>
      <c r="F768" s="3"/>
      <c r="G768" s="3"/>
      <c r="I768" s="3"/>
      <c r="J768" s="3"/>
      <c r="AG768" s="3"/>
      <c r="AH768" s="3"/>
    </row>
    <row r="769" ht="14.25" customHeight="1">
      <c r="D769" s="3"/>
      <c r="E769" s="3"/>
      <c r="F769" s="3"/>
      <c r="G769" s="3"/>
      <c r="I769" s="3"/>
      <c r="J769" s="3"/>
      <c r="AG769" s="3"/>
      <c r="AH769" s="3"/>
    </row>
    <row r="770" ht="14.25" customHeight="1">
      <c r="D770" s="3"/>
      <c r="E770" s="3"/>
      <c r="F770" s="3"/>
      <c r="G770" s="3"/>
      <c r="I770" s="3"/>
      <c r="J770" s="3"/>
      <c r="AG770" s="3"/>
      <c r="AH770" s="3"/>
    </row>
    <row r="771" ht="14.25" customHeight="1">
      <c r="D771" s="3"/>
      <c r="E771" s="3"/>
      <c r="F771" s="3"/>
      <c r="G771" s="3"/>
      <c r="I771" s="3"/>
      <c r="J771" s="3"/>
      <c r="AG771" s="3"/>
      <c r="AH771" s="3"/>
    </row>
    <row r="772" ht="14.25" customHeight="1">
      <c r="D772" s="3"/>
      <c r="E772" s="3"/>
      <c r="F772" s="3"/>
      <c r="G772" s="3"/>
      <c r="I772" s="3"/>
      <c r="J772" s="3"/>
      <c r="AG772" s="3"/>
      <c r="AH772" s="3"/>
    </row>
    <row r="773" ht="14.25" customHeight="1">
      <c r="D773" s="3"/>
      <c r="E773" s="3"/>
      <c r="F773" s="3"/>
      <c r="G773" s="3"/>
      <c r="I773" s="3"/>
      <c r="J773" s="3"/>
      <c r="AG773" s="3"/>
      <c r="AH773" s="3"/>
    </row>
    <row r="774" ht="14.25" customHeight="1">
      <c r="D774" s="3"/>
      <c r="E774" s="3"/>
      <c r="F774" s="3"/>
      <c r="G774" s="3"/>
      <c r="I774" s="3"/>
      <c r="J774" s="3"/>
      <c r="AG774" s="3"/>
      <c r="AH774" s="3"/>
    </row>
    <row r="775" ht="14.25" customHeight="1">
      <c r="D775" s="3"/>
      <c r="E775" s="3"/>
      <c r="F775" s="3"/>
      <c r="G775" s="3"/>
      <c r="I775" s="3"/>
      <c r="J775" s="3"/>
      <c r="AG775" s="3"/>
      <c r="AH775" s="3"/>
    </row>
    <row r="776" ht="14.25" customHeight="1">
      <c r="D776" s="3"/>
      <c r="E776" s="3"/>
      <c r="F776" s="3"/>
      <c r="G776" s="3"/>
      <c r="I776" s="3"/>
      <c r="J776" s="3"/>
      <c r="AG776" s="3"/>
      <c r="AH776" s="3"/>
    </row>
    <row r="777" ht="14.25" customHeight="1">
      <c r="D777" s="3"/>
      <c r="E777" s="3"/>
      <c r="F777" s="3"/>
      <c r="G777" s="3"/>
      <c r="I777" s="3"/>
      <c r="J777" s="3"/>
      <c r="AG777" s="3"/>
      <c r="AH777" s="3"/>
    </row>
    <row r="778" ht="14.25" customHeight="1">
      <c r="D778" s="3"/>
      <c r="E778" s="3"/>
      <c r="F778" s="3"/>
      <c r="G778" s="3"/>
      <c r="I778" s="3"/>
      <c r="J778" s="3"/>
      <c r="AG778" s="3"/>
      <c r="AH778" s="3"/>
    </row>
    <row r="779" ht="14.25" customHeight="1">
      <c r="D779" s="3"/>
      <c r="E779" s="3"/>
      <c r="F779" s="3"/>
      <c r="G779" s="3"/>
      <c r="I779" s="3"/>
      <c r="J779" s="3"/>
      <c r="AG779" s="3"/>
      <c r="AH779" s="3"/>
    </row>
    <row r="780" ht="14.25" customHeight="1">
      <c r="D780" s="3"/>
      <c r="E780" s="3"/>
      <c r="F780" s="3"/>
      <c r="G780" s="3"/>
      <c r="I780" s="3"/>
      <c r="J780" s="3"/>
      <c r="AG780" s="3"/>
      <c r="AH780" s="3"/>
    </row>
    <row r="781" ht="14.25" customHeight="1">
      <c r="D781" s="3"/>
      <c r="E781" s="3"/>
      <c r="F781" s="3"/>
      <c r="G781" s="3"/>
      <c r="I781" s="3"/>
      <c r="J781" s="3"/>
      <c r="AG781" s="3"/>
      <c r="AH781" s="3"/>
    </row>
    <row r="782" ht="14.25" customHeight="1">
      <c r="D782" s="3"/>
      <c r="E782" s="3"/>
      <c r="F782" s="3"/>
      <c r="G782" s="3"/>
      <c r="I782" s="3"/>
      <c r="J782" s="3"/>
      <c r="AG782" s="3"/>
      <c r="AH782" s="3"/>
    </row>
    <row r="783" ht="14.25" customHeight="1">
      <c r="D783" s="3"/>
      <c r="E783" s="3"/>
      <c r="F783" s="3"/>
      <c r="G783" s="3"/>
      <c r="I783" s="3"/>
      <c r="J783" s="3"/>
      <c r="AG783" s="3"/>
      <c r="AH783" s="3"/>
    </row>
    <row r="784" ht="14.25" customHeight="1">
      <c r="D784" s="3"/>
      <c r="E784" s="3"/>
      <c r="F784" s="3"/>
      <c r="G784" s="3"/>
      <c r="I784" s="3"/>
      <c r="J784" s="3"/>
      <c r="AG784" s="3"/>
      <c r="AH784" s="3"/>
    </row>
    <row r="785" ht="14.25" customHeight="1">
      <c r="D785" s="3"/>
      <c r="E785" s="3"/>
      <c r="F785" s="3"/>
      <c r="G785" s="3"/>
      <c r="I785" s="3"/>
      <c r="J785" s="3"/>
      <c r="AG785" s="3"/>
      <c r="AH785" s="3"/>
    </row>
    <row r="786" ht="14.25" customHeight="1">
      <c r="D786" s="3"/>
      <c r="E786" s="3"/>
      <c r="F786" s="3"/>
      <c r="G786" s="3"/>
      <c r="I786" s="3"/>
      <c r="J786" s="3"/>
      <c r="AG786" s="3"/>
      <c r="AH786" s="3"/>
    </row>
    <row r="787" ht="14.25" customHeight="1">
      <c r="D787" s="3"/>
      <c r="E787" s="3"/>
      <c r="F787" s="3"/>
      <c r="G787" s="3"/>
      <c r="I787" s="3"/>
      <c r="J787" s="3"/>
      <c r="AG787" s="3"/>
      <c r="AH787" s="3"/>
    </row>
    <row r="788" ht="14.25" customHeight="1">
      <c r="D788" s="3"/>
      <c r="E788" s="3"/>
      <c r="F788" s="3"/>
      <c r="G788" s="3"/>
      <c r="I788" s="3"/>
      <c r="J788" s="3"/>
      <c r="AG788" s="3"/>
      <c r="AH788" s="3"/>
    </row>
    <row r="789" ht="14.25" customHeight="1">
      <c r="D789" s="3"/>
      <c r="E789" s="3"/>
      <c r="F789" s="3"/>
      <c r="G789" s="3"/>
      <c r="I789" s="3"/>
      <c r="J789" s="3"/>
      <c r="AG789" s="3"/>
      <c r="AH789" s="3"/>
    </row>
    <row r="790" ht="14.25" customHeight="1">
      <c r="D790" s="3"/>
      <c r="E790" s="3"/>
      <c r="F790" s="3"/>
      <c r="G790" s="3"/>
      <c r="I790" s="3"/>
      <c r="J790" s="3"/>
      <c r="AG790" s="3"/>
      <c r="AH790" s="3"/>
    </row>
    <row r="791" ht="14.25" customHeight="1">
      <c r="D791" s="3"/>
      <c r="E791" s="3"/>
      <c r="F791" s="3"/>
      <c r="G791" s="3"/>
      <c r="I791" s="3"/>
      <c r="J791" s="3"/>
      <c r="AG791" s="3"/>
      <c r="AH791" s="3"/>
    </row>
    <row r="792" ht="14.25" customHeight="1">
      <c r="D792" s="3"/>
      <c r="E792" s="3"/>
      <c r="F792" s="3"/>
      <c r="G792" s="3"/>
      <c r="I792" s="3"/>
      <c r="J792" s="3"/>
      <c r="AG792" s="3"/>
      <c r="AH792" s="3"/>
    </row>
    <row r="793" ht="14.25" customHeight="1">
      <c r="D793" s="3"/>
      <c r="E793" s="3"/>
      <c r="F793" s="3"/>
      <c r="G793" s="3"/>
      <c r="I793" s="3"/>
      <c r="J793" s="3"/>
      <c r="AG793" s="3"/>
      <c r="AH793" s="3"/>
    </row>
    <row r="794" ht="14.25" customHeight="1">
      <c r="D794" s="3"/>
      <c r="E794" s="3"/>
      <c r="F794" s="3"/>
      <c r="G794" s="3"/>
      <c r="I794" s="3"/>
      <c r="J794" s="3"/>
      <c r="AG794" s="3"/>
      <c r="AH794" s="3"/>
    </row>
    <row r="795" ht="14.25" customHeight="1">
      <c r="D795" s="3"/>
      <c r="E795" s="3"/>
      <c r="F795" s="3"/>
      <c r="G795" s="3"/>
      <c r="I795" s="3"/>
      <c r="J795" s="3"/>
      <c r="AG795" s="3"/>
      <c r="AH795" s="3"/>
    </row>
    <row r="796" ht="14.25" customHeight="1">
      <c r="D796" s="3"/>
      <c r="E796" s="3"/>
      <c r="F796" s="3"/>
      <c r="G796" s="3"/>
      <c r="I796" s="3"/>
      <c r="J796" s="3"/>
      <c r="AG796" s="3"/>
      <c r="AH796" s="3"/>
    </row>
    <row r="797" ht="14.25" customHeight="1">
      <c r="D797" s="3"/>
      <c r="E797" s="3"/>
      <c r="F797" s="3"/>
      <c r="G797" s="3"/>
      <c r="I797" s="3"/>
      <c r="J797" s="3"/>
      <c r="AG797" s="3"/>
      <c r="AH797" s="3"/>
    </row>
    <row r="798" ht="14.25" customHeight="1">
      <c r="D798" s="3"/>
      <c r="E798" s="3"/>
      <c r="F798" s="3"/>
      <c r="G798" s="3"/>
      <c r="I798" s="3"/>
      <c r="J798" s="3"/>
      <c r="AG798" s="3"/>
      <c r="AH798" s="3"/>
    </row>
    <row r="799" ht="14.25" customHeight="1">
      <c r="D799" s="3"/>
      <c r="E799" s="3"/>
      <c r="F799" s="3"/>
      <c r="G799" s="3"/>
      <c r="I799" s="3"/>
      <c r="J799" s="3"/>
      <c r="AG799" s="3"/>
      <c r="AH799" s="3"/>
    </row>
    <row r="800" ht="14.25" customHeight="1">
      <c r="D800" s="3"/>
      <c r="E800" s="3"/>
      <c r="F800" s="3"/>
      <c r="G800" s="3"/>
      <c r="I800" s="3"/>
      <c r="J800" s="3"/>
      <c r="AG800" s="3"/>
      <c r="AH800" s="3"/>
    </row>
    <row r="801" ht="14.25" customHeight="1">
      <c r="D801" s="3"/>
      <c r="E801" s="3"/>
      <c r="F801" s="3"/>
      <c r="G801" s="3"/>
      <c r="I801" s="3"/>
      <c r="J801" s="3"/>
      <c r="AG801" s="3"/>
      <c r="AH801" s="3"/>
    </row>
    <row r="802" ht="14.25" customHeight="1">
      <c r="D802" s="3"/>
      <c r="E802" s="3"/>
      <c r="F802" s="3"/>
      <c r="G802" s="3"/>
      <c r="I802" s="3"/>
      <c r="J802" s="3"/>
      <c r="AG802" s="3"/>
      <c r="AH802" s="3"/>
    </row>
    <row r="803" ht="14.25" customHeight="1">
      <c r="D803" s="3"/>
      <c r="E803" s="3"/>
      <c r="F803" s="3"/>
      <c r="G803" s="3"/>
      <c r="I803" s="3"/>
      <c r="J803" s="3"/>
      <c r="AG803" s="3"/>
      <c r="AH803" s="3"/>
    </row>
    <row r="804" ht="14.25" customHeight="1">
      <c r="D804" s="3"/>
      <c r="E804" s="3"/>
      <c r="F804" s="3"/>
      <c r="G804" s="3"/>
      <c r="I804" s="3"/>
      <c r="J804" s="3"/>
      <c r="AG804" s="3"/>
      <c r="AH804" s="3"/>
    </row>
    <row r="805" ht="14.25" customHeight="1">
      <c r="D805" s="3"/>
      <c r="E805" s="3"/>
      <c r="F805" s="3"/>
      <c r="G805" s="3"/>
      <c r="I805" s="3"/>
      <c r="J805" s="3"/>
      <c r="AG805" s="3"/>
      <c r="AH805" s="3"/>
    </row>
    <row r="806" ht="14.25" customHeight="1">
      <c r="D806" s="3"/>
      <c r="E806" s="3"/>
      <c r="F806" s="3"/>
      <c r="G806" s="3"/>
      <c r="I806" s="3"/>
      <c r="J806" s="3"/>
      <c r="AG806" s="3"/>
      <c r="AH806" s="3"/>
    </row>
    <row r="807" ht="14.25" customHeight="1">
      <c r="D807" s="3"/>
      <c r="E807" s="3"/>
      <c r="F807" s="3"/>
      <c r="G807" s="3"/>
      <c r="I807" s="3"/>
      <c r="J807" s="3"/>
      <c r="AG807" s="3"/>
      <c r="AH807" s="3"/>
    </row>
    <row r="808" ht="14.25" customHeight="1">
      <c r="D808" s="3"/>
      <c r="E808" s="3"/>
      <c r="F808" s="3"/>
      <c r="G808" s="3"/>
      <c r="I808" s="3"/>
      <c r="J808" s="3"/>
      <c r="AG808" s="3"/>
      <c r="AH808" s="3"/>
    </row>
    <row r="809" ht="14.25" customHeight="1">
      <c r="D809" s="3"/>
      <c r="E809" s="3"/>
      <c r="F809" s="3"/>
      <c r="G809" s="3"/>
      <c r="I809" s="3"/>
      <c r="J809" s="3"/>
      <c r="AG809" s="3"/>
      <c r="AH809" s="3"/>
    </row>
    <row r="810" ht="14.25" customHeight="1">
      <c r="D810" s="3"/>
      <c r="E810" s="3"/>
      <c r="F810" s="3"/>
      <c r="G810" s="3"/>
      <c r="I810" s="3"/>
      <c r="J810" s="3"/>
      <c r="AG810" s="3"/>
      <c r="AH810" s="3"/>
    </row>
    <row r="811" ht="14.25" customHeight="1">
      <c r="D811" s="3"/>
      <c r="E811" s="3"/>
      <c r="F811" s="3"/>
      <c r="G811" s="3"/>
      <c r="I811" s="3"/>
      <c r="J811" s="3"/>
      <c r="AG811" s="3"/>
      <c r="AH811" s="3"/>
    </row>
    <row r="812" ht="14.25" customHeight="1">
      <c r="D812" s="3"/>
      <c r="E812" s="3"/>
      <c r="F812" s="3"/>
      <c r="G812" s="3"/>
      <c r="I812" s="3"/>
      <c r="J812" s="3"/>
      <c r="AG812" s="3"/>
      <c r="AH812" s="3"/>
    </row>
    <row r="813" ht="14.25" customHeight="1">
      <c r="D813" s="3"/>
      <c r="E813" s="3"/>
      <c r="F813" s="3"/>
      <c r="G813" s="3"/>
      <c r="I813" s="3"/>
      <c r="J813" s="3"/>
      <c r="AG813" s="3"/>
      <c r="AH813" s="3"/>
    </row>
    <row r="814" ht="14.25" customHeight="1">
      <c r="D814" s="3"/>
      <c r="E814" s="3"/>
      <c r="F814" s="3"/>
      <c r="G814" s="3"/>
      <c r="I814" s="3"/>
      <c r="J814" s="3"/>
      <c r="AG814" s="3"/>
      <c r="AH814" s="3"/>
    </row>
    <row r="815" ht="14.25" customHeight="1">
      <c r="D815" s="3"/>
      <c r="E815" s="3"/>
      <c r="F815" s="3"/>
      <c r="G815" s="3"/>
      <c r="I815" s="3"/>
      <c r="J815" s="3"/>
      <c r="AG815" s="3"/>
      <c r="AH815" s="3"/>
    </row>
    <row r="816" ht="14.25" customHeight="1">
      <c r="D816" s="3"/>
      <c r="E816" s="3"/>
      <c r="F816" s="3"/>
      <c r="G816" s="3"/>
      <c r="I816" s="3"/>
      <c r="J816" s="3"/>
      <c r="AG816" s="3"/>
      <c r="AH816" s="3"/>
    </row>
    <row r="817" ht="14.25" customHeight="1">
      <c r="D817" s="3"/>
      <c r="E817" s="3"/>
      <c r="F817" s="3"/>
      <c r="G817" s="3"/>
      <c r="I817" s="3"/>
      <c r="J817" s="3"/>
      <c r="AG817" s="3"/>
      <c r="AH817" s="3"/>
    </row>
    <row r="818" ht="14.25" customHeight="1">
      <c r="D818" s="3"/>
      <c r="E818" s="3"/>
      <c r="F818" s="3"/>
      <c r="G818" s="3"/>
      <c r="I818" s="3"/>
      <c r="J818" s="3"/>
      <c r="AG818" s="3"/>
      <c r="AH818" s="3"/>
    </row>
    <row r="819" ht="14.25" customHeight="1">
      <c r="D819" s="3"/>
      <c r="E819" s="3"/>
      <c r="F819" s="3"/>
      <c r="G819" s="3"/>
      <c r="I819" s="3"/>
      <c r="J819" s="3"/>
      <c r="AG819" s="3"/>
      <c r="AH819" s="3"/>
    </row>
    <row r="820" ht="14.25" customHeight="1">
      <c r="D820" s="3"/>
      <c r="E820" s="3"/>
      <c r="F820" s="3"/>
      <c r="G820" s="3"/>
      <c r="I820" s="3"/>
      <c r="J820" s="3"/>
      <c r="AG820" s="3"/>
      <c r="AH820" s="3"/>
    </row>
    <row r="821" ht="14.25" customHeight="1">
      <c r="D821" s="3"/>
      <c r="E821" s="3"/>
      <c r="F821" s="3"/>
      <c r="G821" s="3"/>
      <c r="I821" s="3"/>
      <c r="J821" s="3"/>
      <c r="AG821" s="3"/>
      <c r="AH821" s="3"/>
    </row>
    <row r="822" ht="14.25" customHeight="1">
      <c r="D822" s="3"/>
      <c r="E822" s="3"/>
      <c r="F822" s="3"/>
      <c r="G822" s="3"/>
      <c r="I822" s="3"/>
      <c r="J822" s="3"/>
      <c r="AG822" s="3"/>
      <c r="AH822" s="3"/>
    </row>
    <row r="823" ht="14.25" customHeight="1">
      <c r="D823" s="3"/>
      <c r="E823" s="3"/>
      <c r="F823" s="3"/>
      <c r="G823" s="3"/>
      <c r="I823" s="3"/>
      <c r="J823" s="3"/>
      <c r="AG823" s="3"/>
      <c r="AH823" s="3"/>
    </row>
    <row r="824" ht="14.25" customHeight="1">
      <c r="D824" s="3"/>
      <c r="E824" s="3"/>
      <c r="F824" s="3"/>
      <c r="G824" s="3"/>
      <c r="I824" s="3"/>
      <c r="J824" s="3"/>
      <c r="AG824" s="3"/>
      <c r="AH824" s="3"/>
    </row>
    <row r="825" ht="14.25" customHeight="1">
      <c r="D825" s="3"/>
      <c r="E825" s="3"/>
      <c r="F825" s="3"/>
      <c r="G825" s="3"/>
      <c r="I825" s="3"/>
      <c r="J825" s="3"/>
      <c r="AG825" s="3"/>
      <c r="AH825" s="3"/>
    </row>
    <row r="826" ht="14.25" customHeight="1">
      <c r="D826" s="3"/>
      <c r="E826" s="3"/>
      <c r="F826" s="3"/>
      <c r="G826" s="3"/>
      <c r="I826" s="3"/>
      <c r="J826" s="3"/>
      <c r="AG826" s="3"/>
      <c r="AH826" s="3"/>
    </row>
    <row r="827" ht="14.25" customHeight="1">
      <c r="D827" s="3"/>
      <c r="E827" s="3"/>
      <c r="F827" s="3"/>
      <c r="G827" s="3"/>
      <c r="I827" s="3"/>
      <c r="J827" s="3"/>
      <c r="AG827" s="3"/>
      <c r="AH827" s="3"/>
    </row>
    <row r="828" ht="14.25" customHeight="1">
      <c r="D828" s="3"/>
      <c r="E828" s="3"/>
      <c r="F828" s="3"/>
      <c r="G828" s="3"/>
      <c r="I828" s="3"/>
      <c r="J828" s="3"/>
      <c r="AG828" s="3"/>
      <c r="AH828" s="3"/>
    </row>
    <row r="829" ht="14.25" customHeight="1">
      <c r="D829" s="3"/>
      <c r="E829" s="3"/>
      <c r="F829" s="3"/>
      <c r="G829" s="3"/>
      <c r="I829" s="3"/>
      <c r="J829" s="3"/>
      <c r="AG829" s="3"/>
      <c r="AH829" s="3"/>
    </row>
    <row r="830" ht="14.25" customHeight="1">
      <c r="D830" s="3"/>
      <c r="E830" s="3"/>
      <c r="F830" s="3"/>
      <c r="G830" s="3"/>
      <c r="I830" s="3"/>
      <c r="J830" s="3"/>
      <c r="AG830" s="3"/>
      <c r="AH830" s="3"/>
    </row>
    <row r="831" ht="14.25" customHeight="1">
      <c r="D831" s="3"/>
      <c r="E831" s="3"/>
      <c r="F831" s="3"/>
      <c r="G831" s="3"/>
      <c r="I831" s="3"/>
      <c r="J831" s="3"/>
      <c r="AG831" s="3"/>
      <c r="AH831" s="3"/>
    </row>
    <row r="832" ht="14.25" customHeight="1">
      <c r="D832" s="3"/>
      <c r="E832" s="3"/>
      <c r="F832" s="3"/>
      <c r="G832" s="3"/>
      <c r="I832" s="3"/>
      <c r="J832" s="3"/>
      <c r="AG832" s="3"/>
      <c r="AH832" s="3"/>
    </row>
    <row r="833" ht="14.25" customHeight="1">
      <c r="D833" s="3"/>
      <c r="E833" s="3"/>
      <c r="F833" s="3"/>
      <c r="G833" s="3"/>
      <c r="I833" s="3"/>
      <c r="J833" s="3"/>
      <c r="AG833" s="3"/>
      <c r="AH833" s="3"/>
    </row>
    <row r="834" ht="14.25" customHeight="1">
      <c r="D834" s="3"/>
      <c r="E834" s="3"/>
      <c r="F834" s="3"/>
      <c r="G834" s="3"/>
      <c r="I834" s="3"/>
      <c r="J834" s="3"/>
      <c r="AG834" s="3"/>
      <c r="AH834" s="3"/>
    </row>
    <row r="835" ht="14.25" customHeight="1">
      <c r="D835" s="3"/>
      <c r="E835" s="3"/>
      <c r="F835" s="3"/>
      <c r="G835" s="3"/>
      <c r="I835" s="3"/>
      <c r="J835" s="3"/>
      <c r="AG835" s="3"/>
      <c r="AH835" s="3"/>
    </row>
    <row r="836" ht="14.25" customHeight="1">
      <c r="D836" s="3"/>
      <c r="E836" s="3"/>
      <c r="F836" s="3"/>
      <c r="G836" s="3"/>
      <c r="I836" s="3"/>
      <c r="J836" s="3"/>
      <c r="AG836" s="3"/>
      <c r="AH836" s="3"/>
    </row>
    <row r="837" ht="14.25" customHeight="1">
      <c r="D837" s="3"/>
      <c r="E837" s="3"/>
      <c r="F837" s="3"/>
      <c r="G837" s="3"/>
      <c r="I837" s="3"/>
      <c r="J837" s="3"/>
      <c r="AG837" s="3"/>
      <c r="AH837" s="3"/>
    </row>
    <row r="838" ht="14.25" customHeight="1">
      <c r="D838" s="3"/>
      <c r="E838" s="3"/>
      <c r="F838" s="3"/>
      <c r="G838" s="3"/>
      <c r="I838" s="3"/>
      <c r="J838" s="3"/>
      <c r="AG838" s="3"/>
      <c r="AH838" s="3"/>
    </row>
    <row r="839" ht="14.25" customHeight="1">
      <c r="D839" s="3"/>
      <c r="E839" s="3"/>
      <c r="F839" s="3"/>
      <c r="G839" s="3"/>
      <c r="I839" s="3"/>
      <c r="J839" s="3"/>
      <c r="AG839" s="3"/>
      <c r="AH839" s="3"/>
    </row>
    <row r="840" ht="14.25" customHeight="1">
      <c r="D840" s="3"/>
      <c r="E840" s="3"/>
      <c r="F840" s="3"/>
      <c r="G840" s="3"/>
      <c r="I840" s="3"/>
      <c r="J840" s="3"/>
      <c r="AG840" s="3"/>
      <c r="AH840" s="3"/>
    </row>
    <row r="841" ht="14.25" customHeight="1">
      <c r="D841" s="3"/>
      <c r="E841" s="3"/>
      <c r="F841" s="3"/>
      <c r="G841" s="3"/>
      <c r="I841" s="3"/>
      <c r="J841" s="3"/>
      <c r="AG841" s="3"/>
      <c r="AH841" s="3"/>
    </row>
    <row r="842" ht="14.25" customHeight="1">
      <c r="D842" s="3"/>
      <c r="E842" s="3"/>
      <c r="F842" s="3"/>
      <c r="G842" s="3"/>
      <c r="I842" s="3"/>
      <c r="J842" s="3"/>
      <c r="AG842" s="3"/>
      <c r="AH842" s="3"/>
    </row>
    <row r="843" ht="14.25" customHeight="1">
      <c r="D843" s="3"/>
      <c r="E843" s="3"/>
      <c r="F843" s="3"/>
      <c r="G843" s="3"/>
      <c r="I843" s="3"/>
      <c r="J843" s="3"/>
      <c r="AG843" s="3"/>
      <c r="AH843" s="3"/>
    </row>
    <row r="844" ht="14.25" customHeight="1">
      <c r="D844" s="3"/>
      <c r="E844" s="3"/>
      <c r="F844" s="3"/>
      <c r="G844" s="3"/>
      <c r="I844" s="3"/>
      <c r="J844" s="3"/>
      <c r="AG844" s="3"/>
      <c r="AH844" s="3"/>
    </row>
    <row r="845" ht="14.25" customHeight="1">
      <c r="D845" s="3"/>
      <c r="E845" s="3"/>
      <c r="F845" s="3"/>
      <c r="G845" s="3"/>
      <c r="I845" s="3"/>
      <c r="J845" s="3"/>
      <c r="AG845" s="3"/>
      <c r="AH845" s="3"/>
    </row>
    <row r="846" ht="14.25" customHeight="1">
      <c r="D846" s="3"/>
      <c r="E846" s="3"/>
      <c r="F846" s="3"/>
      <c r="G846" s="3"/>
      <c r="I846" s="3"/>
      <c r="J846" s="3"/>
      <c r="AG846" s="3"/>
      <c r="AH846" s="3"/>
    </row>
    <row r="847" ht="14.25" customHeight="1">
      <c r="D847" s="3"/>
      <c r="E847" s="3"/>
      <c r="F847" s="3"/>
      <c r="G847" s="3"/>
      <c r="I847" s="3"/>
      <c r="J847" s="3"/>
      <c r="AG847" s="3"/>
      <c r="AH847" s="3"/>
    </row>
    <row r="848" ht="14.25" customHeight="1">
      <c r="D848" s="3"/>
      <c r="E848" s="3"/>
      <c r="F848" s="3"/>
      <c r="G848" s="3"/>
      <c r="I848" s="3"/>
      <c r="J848" s="3"/>
      <c r="AG848" s="3"/>
      <c r="AH848" s="3"/>
    </row>
    <row r="849" ht="14.25" customHeight="1">
      <c r="D849" s="3"/>
      <c r="E849" s="3"/>
      <c r="F849" s="3"/>
      <c r="G849" s="3"/>
      <c r="I849" s="3"/>
      <c r="J849" s="3"/>
      <c r="AG849" s="3"/>
      <c r="AH849" s="3"/>
    </row>
    <row r="850" ht="14.25" customHeight="1">
      <c r="D850" s="3"/>
      <c r="E850" s="3"/>
      <c r="F850" s="3"/>
      <c r="G850" s="3"/>
      <c r="I850" s="3"/>
      <c r="J850" s="3"/>
      <c r="AG850" s="3"/>
      <c r="AH850" s="3"/>
    </row>
    <row r="851" ht="14.25" customHeight="1">
      <c r="D851" s="3"/>
      <c r="E851" s="3"/>
      <c r="F851" s="3"/>
      <c r="G851" s="3"/>
      <c r="I851" s="3"/>
      <c r="J851" s="3"/>
      <c r="AG851" s="3"/>
      <c r="AH851" s="3"/>
    </row>
    <row r="852" ht="14.25" customHeight="1">
      <c r="D852" s="3"/>
      <c r="E852" s="3"/>
      <c r="F852" s="3"/>
      <c r="G852" s="3"/>
      <c r="I852" s="3"/>
      <c r="J852" s="3"/>
      <c r="AG852" s="3"/>
      <c r="AH852" s="3"/>
    </row>
    <row r="853" ht="14.25" customHeight="1">
      <c r="D853" s="3"/>
      <c r="E853" s="3"/>
      <c r="F853" s="3"/>
      <c r="G853" s="3"/>
      <c r="I853" s="3"/>
      <c r="J853" s="3"/>
      <c r="AG853" s="3"/>
      <c r="AH853" s="3"/>
    </row>
    <row r="854" ht="14.25" customHeight="1">
      <c r="D854" s="3"/>
      <c r="E854" s="3"/>
      <c r="F854" s="3"/>
      <c r="G854" s="3"/>
      <c r="I854" s="3"/>
      <c r="J854" s="3"/>
      <c r="AG854" s="3"/>
      <c r="AH854" s="3"/>
    </row>
    <row r="855" ht="14.25" customHeight="1">
      <c r="D855" s="3"/>
      <c r="E855" s="3"/>
      <c r="F855" s="3"/>
      <c r="G855" s="3"/>
      <c r="I855" s="3"/>
      <c r="J855" s="3"/>
      <c r="AG855" s="3"/>
      <c r="AH855" s="3"/>
    </row>
    <row r="856" ht="14.25" customHeight="1">
      <c r="D856" s="3"/>
      <c r="E856" s="3"/>
      <c r="F856" s="3"/>
      <c r="G856" s="3"/>
      <c r="I856" s="3"/>
      <c r="J856" s="3"/>
      <c r="AG856" s="3"/>
      <c r="AH856" s="3"/>
    </row>
    <row r="857" ht="14.25" customHeight="1">
      <c r="D857" s="3"/>
      <c r="E857" s="3"/>
      <c r="F857" s="3"/>
      <c r="G857" s="3"/>
      <c r="I857" s="3"/>
      <c r="J857" s="3"/>
      <c r="AG857" s="3"/>
      <c r="AH857" s="3"/>
    </row>
    <row r="858" ht="14.25" customHeight="1">
      <c r="D858" s="3"/>
      <c r="E858" s="3"/>
      <c r="F858" s="3"/>
      <c r="G858" s="3"/>
      <c r="I858" s="3"/>
      <c r="J858" s="3"/>
      <c r="AG858" s="3"/>
      <c r="AH858" s="3"/>
    </row>
    <row r="859" ht="14.25" customHeight="1">
      <c r="D859" s="3"/>
      <c r="E859" s="3"/>
      <c r="F859" s="3"/>
      <c r="G859" s="3"/>
      <c r="I859" s="3"/>
      <c r="J859" s="3"/>
      <c r="AG859" s="3"/>
      <c r="AH859" s="3"/>
    </row>
    <row r="860" ht="14.25" customHeight="1">
      <c r="D860" s="3"/>
      <c r="E860" s="3"/>
      <c r="F860" s="3"/>
      <c r="G860" s="3"/>
      <c r="I860" s="3"/>
      <c r="J860" s="3"/>
      <c r="AG860" s="3"/>
      <c r="AH860" s="3"/>
    </row>
    <row r="861" ht="14.25" customHeight="1">
      <c r="D861" s="3"/>
      <c r="E861" s="3"/>
      <c r="F861" s="3"/>
      <c r="G861" s="3"/>
      <c r="I861" s="3"/>
      <c r="J861" s="3"/>
      <c r="AG861" s="3"/>
      <c r="AH861" s="3"/>
    </row>
    <row r="862" ht="14.25" customHeight="1">
      <c r="D862" s="3"/>
      <c r="E862" s="3"/>
      <c r="F862" s="3"/>
      <c r="G862" s="3"/>
      <c r="I862" s="3"/>
      <c r="J862" s="3"/>
      <c r="AG862" s="3"/>
      <c r="AH862" s="3"/>
    </row>
    <row r="863" ht="14.25" customHeight="1">
      <c r="D863" s="3"/>
      <c r="E863" s="3"/>
      <c r="F863" s="3"/>
      <c r="G863" s="3"/>
      <c r="I863" s="3"/>
      <c r="J863" s="3"/>
      <c r="AG863" s="3"/>
      <c r="AH863" s="3"/>
    </row>
    <row r="864" ht="14.25" customHeight="1">
      <c r="D864" s="3"/>
      <c r="E864" s="3"/>
      <c r="F864" s="3"/>
      <c r="G864" s="3"/>
      <c r="I864" s="3"/>
      <c r="J864" s="3"/>
      <c r="AG864" s="3"/>
      <c r="AH864" s="3"/>
    </row>
    <row r="865" ht="14.25" customHeight="1">
      <c r="D865" s="3"/>
      <c r="E865" s="3"/>
      <c r="F865" s="3"/>
      <c r="G865" s="3"/>
      <c r="I865" s="3"/>
      <c r="J865" s="3"/>
      <c r="AG865" s="3"/>
      <c r="AH865" s="3"/>
    </row>
    <row r="866" ht="14.25" customHeight="1">
      <c r="D866" s="3"/>
      <c r="E866" s="3"/>
      <c r="F866" s="3"/>
      <c r="G866" s="3"/>
      <c r="I866" s="3"/>
      <c r="J866" s="3"/>
      <c r="AG866" s="3"/>
      <c r="AH866" s="3"/>
    </row>
    <row r="867" ht="14.25" customHeight="1">
      <c r="D867" s="3"/>
      <c r="E867" s="3"/>
      <c r="F867" s="3"/>
      <c r="G867" s="3"/>
      <c r="I867" s="3"/>
      <c r="J867" s="3"/>
      <c r="AG867" s="3"/>
      <c r="AH867" s="3"/>
    </row>
    <row r="868" ht="14.25" customHeight="1">
      <c r="D868" s="3"/>
      <c r="E868" s="3"/>
      <c r="F868" s="3"/>
      <c r="G868" s="3"/>
      <c r="I868" s="3"/>
      <c r="J868" s="3"/>
      <c r="AG868" s="3"/>
      <c r="AH868" s="3"/>
    </row>
    <row r="869" ht="14.25" customHeight="1">
      <c r="D869" s="3"/>
      <c r="E869" s="3"/>
      <c r="F869" s="3"/>
      <c r="G869" s="3"/>
      <c r="I869" s="3"/>
      <c r="J869" s="3"/>
      <c r="AG869" s="3"/>
      <c r="AH869" s="3"/>
    </row>
    <row r="870" ht="14.25" customHeight="1">
      <c r="D870" s="3"/>
      <c r="E870" s="3"/>
      <c r="F870" s="3"/>
      <c r="G870" s="3"/>
      <c r="I870" s="3"/>
      <c r="J870" s="3"/>
      <c r="AG870" s="3"/>
      <c r="AH870" s="3"/>
    </row>
    <row r="871" ht="14.25" customHeight="1">
      <c r="D871" s="3"/>
      <c r="E871" s="3"/>
      <c r="F871" s="3"/>
      <c r="G871" s="3"/>
      <c r="I871" s="3"/>
      <c r="J871" s="3"/>
      <c r="AG871" s="3"/>
      <c r="AH871" s="3"/>
    </row>
    <row r="872" ht="14.25" customHeight="1">
      <c r="D872" s="3"/>
      <c r="E872" s="3"/>
      <c r="F872" s="3"/>
      <c r="G872" s="3"/>
      <c r="I872" s="3"/>
      <c r="J872" s="3"/>
      <c r="AG872" s="3"/>
      <c r="AH872" s="3"/>
    </row>
    <row r="873" ht="14.25" customHeight="1">
      <c r="D873" s="3"/>
      <c r="E873" s="3"/>
      <c r="F873" s="3"/>
      <c r="G873" s="3"/>
      <c r="I873" s="3"/>
      <c r="J873" s="3"/>
      <c r="AG873" s="3"/>
      <c r="AH873" s="3"/>
    </row>
    <row r="874" ht="14.25" customHeight="1">
      <c r="D874" s="3"/>
      <c r="E874" s="3"/>
      <c r="F874" s="3"/>
      <c r="G874" s="3"/>
      <c r="I874" s="3"/>
      <c r="J874" s="3"/>
      <c r="AG874" s="3"/>
      <c r="AH874" s="3"/>
    </row>
    <row r="875" ht="14.25" customHeight="1">
      <c r="D875" s="3"/>
      <c r="E875" s="3"/>
      <c r="F875" s="3"/>
      <c r="G875" s="3"/>
      <c r="I875" s="3"/>
      <c r="J875" s="3"/>
      <c r="AG875" s="3"/>
      <c r="AH875" s="3"/>
    </row>
    <row r="876" ht="14.25" customHeight="1">
      <c r="D876" s="3"/>
      <c r="E876" s="3"/>
      <c r="F876" s="3"/>
      <c r="G876" s="3"/>
      <c r="I876" s="3"/>
      <c r="J876" s="3"/>
      <c r="AG876" s="3"/>
      <c r="AH876" s="3"/>
    </row>
    <row r="877" ht="14.25" customHeight="1">
      <c r="D877" s="3"/>
      <c r="E877" s="3"/>
      <c r="F877" s="3"/>
      <c r="G877" s="3"/>
      <c r="I877" s="3"/>
      <c r="J877" s="3"/>
      <c r="AG877" s="3"/>
      <c r="AH877" s="3"/>
    </row>
    <row r="878" ht="14.25" customHeight="1">
      <c r="D878" s="3"/>
      <c r="E878" s="3"/>
      <c r="F878" s="3"/>
      <c r="G878" s="3"/>
      <c r="I878" s="3"/>
      <c r="J878" s="3"/>
      <c r="AG878" s="3"/>
      <c r="AH878" s="3"/>
    </row>
    <row r="879" ht="14.25" customHeight="1">
      <c r="D879" s="3"/>
      <c r="E879" s="3"/>
      <c r="F879" s="3"/>
      <c r="G879" s="3"/>
      <c r="I879" s="3"/>
      <c r="J879" s="3"/>
      <c r="AG879" s="3"/>
      <c r="AH879" s="3"/>
    </row>
    <row r="880" ht="14.25" customHeight="1">
      <c r="D880" s="3"/>
      <c r="E880" s="3"/>
      <c r="F880" s="3"/>
      <c r="G880" s="3"/>
      <c r="I880" s="3"/>
      <c r="J880" s="3"/>
      <c r="AG880" s="3"/>
      <c r="AH880" s="3"/>
    </row>
    <row r="881" ht="14.25" customHeight="1">
      <c r="D881" s="3"/>
      <c r="E881" s="3"/>
      <c r="F881" s="3"/>
      <c r="G881" s="3"/>
      <c r="I881" s="3"/>
      <c r="J881" s="3"/>
      <c r="AG881" s="3"/>
      <c r="AH881" s="3"/>
    </row>
    <row r="882" ht="14.25" customHeight="1">
      <c r="D882" s="3"/>
      <c r="E882" s="3"/>
      <c r="F882" s="3"/>
      <c r="G882" s="3"/>
      <c r="I882" s="3"/>
      <c r="J882" s="3"/>
      <c r="AG882" s="3"/>
      <c r="AH882" s="3"/>
    </row>
    <row r="883" ht="14.25" customHeight="1">
      <c r="D883" s="3"/>
      <c r="E883" s="3"/>
      <c r="F883" s="3"/>
      <c r="G883" s="3"/>
      <c r="I883" s="3"/>
      <c r="J883" s="3"/>
      <c r="AG883" s="3"/>
      <c r="AH883" s="3"/>
    </row>
    <row r="884" ht="14.25" customHeight="1">
      <c r="D884" s="3"/>
      <c r="E884" s="3"/>
      <c r="F884" s="3"/>
      <c r="G884" s="3"/>
      <c r="I884" s="3"/>
      <c r="J884" s="3"/>
      <c r="AG884" s="3"/>
      <c r="AH884" s="3"/>
    </row>
    <row r="885" ht="14.25" customHeight="1">
      <c r="D885" s="3"/>
      <c r="E885" s="3"/>
      <c r="F885" s="3"/>
      <c r="G885" s="3"/>
      <c r="I885" s="3"/>
      <c r="J885" s="3"/>
      <c r="AG885" s="3"/>
      <c r="AH885" s="3"/>
    </row>
    <row r="886" ht="14.25" customHeight="1">
      <c r="D886" s="3"/>
      <c r="E886" s="3"/>
      <c r="F886" s="3"/>
      <c r="G886" s="3"/>
      <c r="I886" s="3"/>
      <c r="J886" s="3"/>
      <c r="AG886" s="3"/>
      <c r="AH886" s="3"/>
    </row>
    <row r="887" ht="14.25" customHeight="1">
      <c r="D887" s="3"/>
      <c r="E887" s="3"/>
      <c r="F887" s="3"/>
      <c r="G887" s="3"/>
      <c r="I887" s="3"/>
      <c r="J887" s="3"/>
      <c r="AG887" s="3"/>
      <c r="AH887" s="3"/>
    </row>
    <row r="888" ht="14.25" customHeight="1">
      <c r="D888" s="3"/>
      <c r="E888" s="3"/>
      <c r="F888" s="3"/>
      <c r="G888" s="3"/>
      <c r="I888" s="3"/>
      <c r="J888" s="3"/>
      <c r="AG888" s="3"/>
      <c r="AH888" s="3"/>
    </row>
    <row r="889" ht="14.25" customHeight="1">
      <c r="D889" s="3"/>
      <c r="E889" s="3"/>
      <c r="F889" s="3"/>
      <c r="G889" s="3"/>
      <c r="I889" s="3"/>
      <c r="J889" s="3"/>
      <c r="AG889" s="3"/>
      <c r="AH889" s="3"/>
    </row>
    <row r="890" ht="14.25" customHeight="1">
      <c r="D890" s="3"/>
      <c r="E890" s="3"/>
      <c r="F890" s="3"/>
      <c r="G890" s="3"/>
      <c r="I890" s="3"/>
      <c r="J890" s="3"/>
      <c r="AG890" s="3"/>
      <c r="AH890" s="3"/>
    </row>
    <row r="891" ht="14.25" customHeight="1">
      <c r="D891" s="3"/>
      <c r="E891" s="3"/>
      <c r="F891" s="3"/>
      <c r="G891" s="3"/>
      <c r="I891" s="3"/>
      <c r="J891" s="3"/>
      <c r="AG891" s="3"/>
      <c r="AH891" s="3"/>
    </row>
    <row r="892" ht="14.25" customHeight="1">
      <c r="D892" s="3"/>
      <c r="E892" s="3"/>
      <c r="F892" s="3"/>
      <c r="G892" s="3"/>
      <c r="I892" s="3"/>
      <c r="J892" s="3"/>
      <c r="AG892" s="3"/>
      <c r="AH892" s="3"/>
    </row>
    <row r="893" ht="14.25" customHeight="1">
      <c r="D893" s="3"/>
      <c r="E893" s="3"/>
      <c r="F893" s="3"/>
      <c r="G893" s="3"/>
      <c r="I893" s="3"/>
      <c r="J893" s="3"/>
      <c r="AG893" s="3"/>
      <c r="AH893" s="3"/>
    </row>
    <row r="894" ht="14.25" customHeight="1">
      <c r="D894" s="3"/>
      <c r="E894" s="3"/>
      <c r="F894" s="3"/>
      <c r="G894" s="3"/>
      <c r="I894" s="3"/>
      <c r="J894" s="3"/>
      <c r="AG894" s="3"/>
      <c r="AH894" s="3"/>
    </row>
    <row r="895" ht="14.25" customHeight="1">
      <c r="D895" s="3"/>
      <c r="E895" s="3"/>
      <c r="F895" s="3"/>
      <c r="G895" s="3"/>
      <c r="I895" s="3"/>
      <c r="J895" s="3"/>
      <c r="AG895" s="3"/>
      <c r="AH895" s="3"/>
    </row>
    <row r="896" ht="14.25" customHeight="1">
      <c r="D896" s="3"/>
      <c r="E896" s="3"/>
      <c r="F896" s="3"/>
      <c r="G896" s="3"/>
      <c r="I896" s="3"/>
      <c r="J896" s="3"/>
      <c r="AG896" s="3"/>
      <c r="AH896" s="3"/>
    </row>
    <row r="897" ht="14.25" customHeight="1">
      <c r="D897" s="3"/>
      <c r="E897" s="3"/>
      <c r="F897" s="3"/>
      <c r="G897" s="3"/>
      <c r="I897" s="3"/>
      <c r="J897" s="3"/>
      <c r="AG897" s="3"/>
      <c r="AH897" s="3"/>
    </row>
    <row r="898" ht="14.25" customHeight="1">
      <c r="D898" s="3"/>
      <c r="E898" s="3"/>
      <c r="F898" s="3"/>
      <c r="G898" s="3"/>
      <c r="I898" s="3"/>
      <c r="J898" s="3"/>
      <c r="AG898" s="3"/>
      <c r="AH898" s="3"/>
    </row>
    <row r="899" ht="14.25" customHeight="1">
      <c r="D899" s="3"/>
      <c r="E899" s="3"/>
      <c r="F899" s="3"/>
      <c r="G899" s="3"/>
      <c r="I899" s="3"/>
      <c r="J899" s="3"/>
      <c r="AG899" s="3"/>
      <c r="AH899" s="3"/>
    </row>
    <row r="900" ht="14.25" customHeight="1">
      <c r="D900" s="3"/>
      <c r="E900" s="3"/>
      <c r="F900" s="3"/>
      <c r="G900" s="3"/>
      <c r="I900" s="3"/>
      <c r="J900" s="3"/>
      <c r="AG900" s="3"/>
      <c r="AH900" s="3"/>
    </row>
    <row r="901" ht="14.25" customHeight="1">
      <c r="D901" s="3"/>
      <c r="E901" s="3"/>
      <c r="F901" s="3"/>
      <c r="G901" s="3"/>
      <c r="I901" s="3"/>
      <c r="J901" s="3"/>
      <c r="AG901" s="3"/>
      <c r="AH901" s="3"/>
    </row>
    <row r="902" ht="14.25" customHeight="1">
      <c r="D902" s="3"/>
      <c r="E902" s="3"/>
      <c r="F902" s="3"/>
      <c r="G902" s="3"/>
      <c r="I902" s="3"/>
      <c r="J902" s="3"/>
      <c r="AG902" s="3"/>
      <c r="AH902" s="3"/>
    </row>
    <row r="903" ht="14.25" customHeight="1">
      <c r="D903" s="3"/>
      <c r="E903" s="3"/>
      <c r="F903" s="3"/>
      <c r="G903" s="3"/>
      <c r="I903" s="3"/>
      <c r="J903" s="3"/>
      <c r="AG903" s="3"/>
      <c r="AH903" s="3"/>
    </row>
    <row r="904" ht="14.25" customHeight="1">
      <c r="D904" s="3"/>
      <c r="E904" s="3"/>
      <c r="F904" s="3"/>
      <c r="G904" s="3"/>
      <c r="I904" s="3"/>
      <c r="J904" s="3"/>
      <c r="AG904" s="3"/>
      <c r="AH904" s="3"/>
    </row>
    <row r="905" ht="14.25" customHeight="1">
      <c r="D905" s="3"/>
      <c r="E905" s="3"/>
      <c r="F905" s="3"/>
      <c r="G905" s="3"/>
      <c r="I905" s="3"/>
      <c r="J905" s="3"/>
      <c r="AG905" s="3"/>
      <c r="AH905" s="3"/>
    </row>
    <row r="906" ht="14.25" customHeight="1">
      <c r="D906" s="3"/>
      <c r="E906" s="3"/>
      <c r="F906" s="3"/>
      <c r="G906" s="3"/>
      <c r="I906" s="3"/>
      <c r="J906" s="3"/>
      <c r="AG906" s="3"/>
      <c r="AH906" s="3"/>
    </row>
    <row r="907" ht="14.25" customHeight="1">
      <c r="D907" s="3"/>
      <c r="E907" s="3"/>
      <c r="F907" s="3"/>
      <c r="G907" s="3"/>
      <c r="I907" s="3"/>
      <c r="J907" s="3"/>
      <c r="AG907" s="3"/>
      <c r="AH907" s="3"/>
    </row>
    <row r="908" ht="14.25" customHeight="1">
      <c r="D908" s="3"/>
      <c r="E908" s="3"/>
      <c r="F908" s="3"/>
      <c r="G908" s="3"/>
      <c r="I908" s="3"/>
      <c r="J908" s="3"/>
      <c r="AG908" s="3"/>
      <c r="AH908" s="3"/>
    </row>
    <row r="909" ht="14.25" customHeight="1">
      <c r="D909" s="3"/>
      <c r="E909" s="3"/>
      <c r="F909" s="3"/>
      <c r="G909" s="3"/>
      <c r="I909" s="3"/>
      <c r="J909" s="3"/>
      <c r="AG909" s="3"/>
      <c r="AH909" s="3"/>
    </row>
    <row r="910" ht="14.25" customHeight="1">
      <c r="D910" s="3"/>
      <c r="E910" s="3"/>
      <c r="F910" s="3"/>
      <c r="G910" s="3"/>
      <c r="I910" s="3"/>
      <c r="J910" s="3"/>
      <c r="AG910" s="3"/>
      <c r="AH910" s="3"/>
    </row>
    <row r="911" ht="14.25" customHeight="1">
      <c r="D911" s="3"/>
      <c r="E911" s="3"/>
      <c r="F911" s="3"/>
      <c r="G911" s="3"/>
      <c r="I911" s="3"/>
      <c r="J911" s="3"/>
      <c r="AG911" s="3"/>
      <c r="AH911" s="3"/>
    </row>
    <row r="912" ht="14.25" customHeight="1">
      <c r="D912" s="3"/>
      <c r="E912" s="3"/>
      <c r="F912" s="3"/>
      <c r="G912" s="3"/>
      <c r="I912" s="3"/>
      <c r="J912" s="3"/>
      <c r="AG912" s="3"/>
      <c r="AH912" s="3"/>
    </row>
    <row r="913" ht="14.25" customHeight="1">
      <c r="D913" s="3"/>
      <c r="E913" s="3"/>
      <c r="F913" s="3"/>
      <c r="G913" s="3"/>
      <c r="I913" s="3"/>
      <c r="J913" s="3"/>
      <c r="AG913" s="3"/>
      <c r="AH913" s="3"/>
    </row>
    <row r="914" ht="14.25" customHeight="1">
      <c r="D914" s="3"/>
      <c r="E914" s="3"/>
      <c r="F914" s="3"/>
      <c r="G914" s="3"/>
      <c r="I914" s="3"/>
      <c r="J914" s="3"/>
      <c r="AG914" s="3"/>
      <c r="AH914" s="3"/>
    </row>
    <row r="915" ht="14.25" customHeight="1">
      <c r="D915" s="3"/>
      <c r="E915" s="3"/>
      <c r="F915" s="3"/>
      <c r="G915" s="3"/>
      <c r="I915" s="3"/>
      <c r="J915" s="3"/>
      <c r="AG915" s="3"/>
      <c r="AH915" s="3"/>
    </row>
    <row r="916" ht="14.25" customHeight="1">
      <c r="D916" s="3"/>
      <c r="E916" s="3"/>
      <c r="F916" s="3"/>
      <c r="G916" s="3"/>
      <c r="I916" s="3"/>
      <c r="J916" s="3"/>
      <c r="AG916" s="3"/>
      <c r="AH916" s="3"/>
    </row>
    <row r="917" ht="14.25" customHeight="1">
      <c r="D917" s="3"/>
      <c r="E917" s="3"/>
      <c r="F917" s="3"/>
      <c r="G917" s="3"/>
      <c r="I917" s="3"/>
      <c r="J917" s="3"/>
      <c r="AG917" s="3"/>
      <c r="AH917" s="3"/>
    </row>
    <row r="918" ht="14.25" customHeight="1">
      <c r="D918" s="3"/>
      <c r="E918" s="3"/>
      <c r="F918" s="3"/>
      <c r="G918" s="3"/>
      <c r="I918" s="3"/>
      <c r="J918" s="3"/>
      <c r="AG918" s="3"/>
      <c r="AH918" s="3"/>
    </row>
    <row r="919" ht="14.25" customHeight="1">
      <c r="D919" s="3"/>
      <c r="E919" s="3"/>
      <c r="F919" s="3"/>
      <c r="G919" s="3"/>
      <c r="I919" s="3"/>
      <c r="J919" s="3"/>
      <c r="AG919" s="3"/>
      <c r="AH919" s="3"/>
    </row>
    <row r="920" ht="14.25" customHeight="1">
      <c r="D920" s="3"/>
      <c r="E920" s="3"/>
      <c r="F920" s="3"/>
      <c r="G920" s="3"/>
      <c r="I920" s="3"/>
      <c r="J920" s="3"/>
      <c r="AG920" s="3"/>
      <c r="AH920" s="3"/>
    </row>
    <row r="921" ht="14.25" customHeight="1">
      <c r="D921" s="3"/>
      <c r="E921" s="3"/>
      <c r="F921" s="3"/>
      <c r="G921" s="3"/>
      <c r="I921" s="3"/>
      <c r="J921" s="3"/>
      <c r="AG921" s="3"/>
      <c r="AH921" s="3"/>
    </row>
    <row r="922" ht="14.25" customHeight="1">
      <c r="D922" s="3"/>
      <c r="E922" s="3"/>
      <c r="F922" s="3"/>
      <c r="G922" s="3"/>
      <c r="I922" s="3"/>
      <c r="J922" s="3"/>
      <c r="AG922" s="3"/>
      <c r="AH922" s="3"/>
    </row>
    <row r="923" ht="14.25" customHeight="1">
      <c r="D923" s="3"/>
      <c r="E923" s="3"/>
      <c r="F923" s="3"/>
      <c r="G923" s="3"/>
      <c r="I923" s="3"/>
      <c r="J923" s="3"/>
      <c r="AG923" s="3"/>
      <c r="AH923" s="3"/>
    </row>
    <row r="924" ht="14.25" customHeight="1">
      <c r="D924" s="3"/>
      <c r="E924" s="3"/>
      <c r="F924" s="3"/>
      <c r="G924" s="3"/>
      <c r="I924" s="3"/>
      <c r="J924" s="3"/>
      <c r="AG924" s="3"/>
      <c r="AH924" s="3"/>
    </row>
    <row r="925" ht="14.25" customHeight="1">
      <c r="D925" s="3"/>
      <c r="E925" s="3"/>
      <c r="F925" s="3"/>
      <c r="G925" s="3"/>
      <c r="I925" s="3"/>
      <c r="J925" s="3"/>
      <c r="AG925" s="3"/>
      <c r="AH925" s="3"/>
    </row>
    <row r="926" ht="14.25" customHeight="1">
      <c r="D926" s="3"/>
      <c r="E926" s="3"/>
      <c r="F926" s="3"/>
      <c r="G926" s="3"/>
      <c r="I926" s="3"/>
      <c r="J926" s="3"/>
      <c r="AG926" s="3"/>
      <c r="AH926" s="3"/>
    </row>
    <row r="927" ht="14.25" customHeight="1">
      <c r="D927" s="3"/>
      <c r="E927" s="3"/>
      <c r="F927" s="3"/>
      <c r="G927" s="3"/>
      <c r="I927" s="3"/>
      <c r="J927" s="3"/>
      <c r="AG927" s="3"/>
      <c r="AH927" s="3"/>
    </row>
    <row r="928" ht="14.25" customHeight="1">
      <c r="D928" s="3"/>
      <c r="E928" s="3"/>
      <c r="F928" s="3"/>
      <c r="G928" s="3"/>
      <c r="I928" s="3"/>
      <c r="J928" s="3"/>
      <c r="AG928" s="3"/>
      <c r="AH928" s="3"/>
    </row>
    <row r="929" ht="14.25" customHeight="1">
      <c r="D929" s="3"/>
      <c r="E929" s="3"/>
      <c r="F929" s="3"/>
      <c r="G929" s="3"/>
      <c r="I929" s="3"/>
      <c r="J929" s="3"/>
      <c r="AG929" s="3"/>
      <c r="AH929" s="3"/>
    </row>
    <row r="930" ht="14.25" customHeight="1">
      <c r="D930" s="3"/>
      <c r="E930" s="3"/>
      <c r="F930" s="3"/>
      <c r="G930" s="3"/>
      <c r="I930" s="3"/>
      <c r="J930" s="3"/>
      <c r="AG930" s="3"/>
      <c r="AH930" s="3"/>
    </row>
    <row r="931" ht="14.25" customHeight="1">
      <c r="D931" s="3"/>
      <c r="E931" s="3"/>
      <c r="F931" s="3"/>
      <c r="G931" s="3"/>
      <c r="I931" s="3"/>
      <c r="J931" s="3"/>
      <c r="AG931" s="3"/>
      <c r="AH931" s="3"/>
    </row>
    <row r="932" ht="14.25" customHeight="1">
      <c r="D932" s="3"/>
      <c r="E932" s="3"/>
      <c r="F932" s="3"/>
      <c r="G932" s="3"/>
      <c r="I932" s="3"/>
      <c r="J932" s="3"/>
      <c r="AG932" s="3"/>
      <c r="AH932" s="3"/>
    </row>
    <row r="933" ht="14.25" customHeight="1">
      <c r="D933" s="3"/>
      <c r="E933" s="3"/>
      <c r="F933" s="3"/>
      <c r="G933" s="3"/>
      <c r="I933" s="3"/>
      <c r="J933" s="3"/>
      <c r="AG933" s="3"/>
      <c r="AH933" s="3"/>
    </row>
    <row r="934" ht="14.25" customHeight="1">
      <c r="D934" s="3"/>
      <c r="E934" s="3"/>
      <c r="F934" s="3"/>
      <c r="G934" s="3"/>
      <c r="I934" s="3"/>
      <c r="J934" s="3"/>
      <c r="AG934" s="3"/>
      <c r="AH934" s="3"/>
    </row>
    <row r="935" ht="14.25" customHeight="1">
      <c r="D935" s="3"/>
      <c r="E935" s="3"/>
      <c r="F935" s="3"/>
      <c r="G935" s="3"/>
      <c r="I935" s="3"/>
      <c r="J935" s="3"/>
      <c r="AG935" s="3"/>
      <c r="AH935" s="3"/>
    </row>
    <row r="936" ht="14.25" customHeight="1">
      <c r="D936" s="3"/>
      <c r="E936" s="3"/>
      <c r="F936" s="3"/>
      <c r="G936" s="3"/>
      <c r="I936" s="3"/>
      <c r="J936" s="3"/>
      <c r="AG936" s="3"/>
      <c r="AH936" s="3"/>
    </row>
    <row r="937" ht="14.25" customHeight="1">
      <c r="D937" s="3"/>
      <c r="E937" s="3"/>
      <c r="F937" s="3"/>
      <c r="G937" s="3"/>
      <c r="I937" s="3"/>
      <c r="J937" s="3"/>
      <c r="AG937" s="3"/>
      <c r="AH937" s="3"/>
    </row>
    <row r="938" ht="14.25" customHeight="1">
      <c r="D938" s="3"/>
      <c r="E938" s="3"/>
      <c r="F938" s="3"/>
      <c r="G938" s="3"/>
      <c r="I938" s="3"/>
      <c r="J938" s="3"/>
      <c r="AG938" s="3"/>
      <c r="AH938" s="3"/>
    </row>
    <row r="939" ht="14.25" customHeight="1">
      <c r="D939" s="3"/>
      <c r="E939" s="3"/>
      <c r="F939" s="3"/>
      <c r="G939" s="3"/>
      <c r="I939" s="3"/>
      <c r="J939" s="3"/>
      <c r="AG939" s="3"/>
      <c r="AH939" s="3"/>
    </row>
    <row r="940" ht="14.25" customHeight="1">
      <c r="D940" s="3"/>
      <c r="E940" s="3"/>
      <c r="F940" s="3"/>
      <c r="G940" s="3"/>
      <c r="I940" s="3"/>
      <c r="J940" s="3"/>
      <c r="AG940" s="3"/>
      <c r="AH940" s="3"/>
    </row>
    <row r="941" ht="14.25" customHeight="1">
      <c r="D941" s="3"/>
      <c r="E941" s="3"/>
      <c r="F941" s="3"/>
      <c r="G941" s="3"/>
      <c r="I941" s="3"/>
      <c r="J941" s="3"/>
      <c r="AG941" s="3"/>
      <c r="AH941" s="3"/>
    </row>
    <row r="942" ht="14.25" customHeight="1">
      <c r="D942" s="3"/>
      <c r="E942" s="3"/>
      <c r="F942" s="3"/>
      <c r="G942" s="3"/>
      <c r="I942" s="3"/>
      <c r="J942" s="3"/>
      <c r="AG942" s="3"/>
      <c r="AH942" s="3"/>
    </row>
    <row r="943" ht="14.25" customHeight="1">
      <c r="D943" s="3"/>
      <c r="E943" s="3"/>
      <c r="F943" s="3"/>
      <c r="G943" s="3"/>
      <c r="I943" s="3"/>
      <c r="J943" s="3"/>
      <c r="AG943" s="3"/>
      <c r="AH943" s="3"/>
    </row>
    <row r="944" ht="14.25" customHeight="1">
      <c r="D944" s="3"/>
      <c r="E944" s="3"/>
      <c r="F944" s="3"/>
      <c r="G944" s="3"/>
      <c r="I944" s="3"/>
      <c r="J944" s="3"/>
      <c r="AG944" s="3"/>
      <c r="AH944" s="3"/>
    </row>
    <row r="945" ht="14.25" customHeight="1">
      <c r="D945" s="3"/>
      <c r="E945" s="3"/>
      <c r="F945" s="3"/>
      <c r="G945" s="3"/>
      <c r="I945" s="3"/>
      <c r="J945" s="3"/>
      <c r="AG945" s="3"/>
      <c r="AH945" s="3"/>
    </row>
    <row r="946" ht="14.25" customHeight="1">
      <c r="D946" s="3"/>
      <c r="E946" s="3"/>
      <c r="F946" s="3"/>
      <c r="G946" s="3"/>
      <c r="I946" s="3"/>
      <c r="J946" s="3"/>
      <c r="AG946" s="3"/>
      <c r="AH946" s="3"/>
    </row>
    <row r="947" ht="14.25" customHeight="1">
      <c r="D947" s="3"/>
      <c r="E947" s="3"/>
      <c r="F947" s="3"/>
      <c r="G947" s="3"/>
      <c r="I947" s="3"/>
      <c r="J947" s="3"/>
      <c r="AG947" s="3"/>
      <c r="AH947" s="3"/>
    </row>
    <row r="948" ht="14.25" customHeight="1">
      <c r="D948" s="3"/>
      <c r="E948" s="3"/>
      <c r="F948" s="3"/>
      <c r="G948" s="3"/>
      <c r="I948" s="3"/>
      <c r="J948" s="3"/>
      <c r="AG948" s="3"/>
      <c r="AH948" s="3"/>
    </row>
    <row r="949" ht="14.25" customHeight="1">
      <c r="D949" s="3"/>
      <c r="E949" s="3"/>
      <c r="F949" s="3"/>
      <c r="G949" s="3"/>
      <c r="I949" s="3"/>
      <c r="J949" s="3"/>
      <c r="AG949" s="3"/>
      <c r="AH949" s="3"/>
    </row>
    <row r="950" ht="14.25" customHeight="1">
      <c r="D950" s="3"/>
      <c r="E950" s="3"/>
      <c r="F950" s="3"/>
      <c r="G950" s="3"/>
      <c r="I950" s="3"/>
      <c r="J950" s="3"/>
      <c r="AG950" s="3"/>
      <c r="AH950" s="3"/>
    </row>
    <row r="951" ht="14.25" customHeight="1">
      <c r="D951" s="3"/>
      <c r="E951" s="3"/>
      <c r="F951" s="3"/>
      <c r="G951" s="3"/>
      <c r="I951" s="3"/>
      <c r="J951" s="3"/>
      <c r="AG951" s="3"/>
      <c r="AH951" s="3"/>
    </row>
    <row r="952" ht="14.25" customHeight="1">
      <c r="D952" s="3"/>
      <c r="E952" s="3"/>
      <c r="F952" s="3"/>
      <c r="G952" s="3"/>
      <c r="I952" s="3"/>
      <c r="J952" s="3"/>
      <c r="AG952" s="3"/>
      <c r="AH952" s="3"/>
    </row>
    <row r="953" ht="14.25" customHeight="1">
      <c r="D953" s="3"/>
      <c r="E953" s="3"/>
      <c r="F953" s="3"/>
      <c r="G953" s="3"/>
      <c r="I953" s="3"/>
      <c r="J953" s="3"/>
      <c r="AG953" s="3"/>
      <c r="AH953" s="3"/>
    </row>
    <row r="954" ht="14.25" customHeight="1">
      <c r="D954" s="3"/>
      <c r="E954" s="3"/>
      <c r="F954" s="3"/>
      <c r="G954" s="3"/>
      <c r="I954" s="3"/>
      <c r="J954" s="3"/>
      <c r="AG954" s="3"/>
      <c r="AH954" s="3"/>
    </row>
    <row r="955" ht="14.25" customHeight="1">
      <c r="D955" s="3"/>
      <c r="E955" s="3"/>
      <c r="F955" s="3"/>
      <c r="G955" s="3"/>
      <c r="I955" s="3"/>
      <c r="J955" s="3"/>
      <c r="AG955" s="3"/>
      <c r="AH955" s="3"/>
    </row>
    <row r="956" ht="14.25" customHeight="1">
      <c r="D956" s="3"/>
      <c r="E956" s="3"/>
      <c r="F956" s="3"/>
      <c r="G956" s="3"/>
      <c r="I956" s="3"/>
      <c r="J956" s="3"/>
      <c r="AG956" s="3"/>
      <c r="AH956" s="3"/>
    </row>
    <row r="957" ht="14.25" customHeight="1">
      <c r="D957" s="3"/>
      <c r="E957" s="3"/>
      <c r="F957" s="3"/>
      <c r="G957" s="3"/>
      <c r="I957" s="3"/>
      <c r="J957" s="3"/>
      <c r="AG957" s="3"/>
      <c r="AH957" s="3"/>
    </row>
    <row r="958" ht="14.25" customHeight="1">
      <c r="D958" s="3"/>
      <c r="E958" s="3"/>
      <c r="F958" s="3"/>
      <c r="G958" s="3"/>
      <c r="I958" s="3"/>
      <c r="J958" s="3"/>
      <c r="AG958" s="3"/>
      <c r="AH958" s="3"/>
    </row>
    <row r="959" ht="14.25" customHeight="1">
      <c r="D959" s="3"/>
      <c r="E959" s="3"/>
      <c r="F959" s="3"/>
      <c r="G959" s="3"/>
      <c r="I959" s="3"/>
      <c r="J959" s="3"/>
      <c r="AG959" s="3"/>
      <c r="AH959" s="3"/>
    </row>
    <row r="960" ht="14.25" customHeight="1">
      <c r="D960" s="3"/>
      <c r="E960" s="3"/>
      <c r="F960" s="3"/>
      <c r="G960" s="3"/>
      <c r="I960" s="3"/>
      <c r="J960" s="3"/>
      <c r="AG960" s="3"/>
      <c r="AH960" s="3"/>
    </row>
    <row r="961" ht="14.25" customHeight="1">
      <c r="D961" s="3"/>
      <c r="E961" s="3"/>
      <c r="F961" s="3"/>
      <c r="G961" s="3"/>
      <c r="I961" s="3"/>
      <c r="J961" s="3"/>
      <c r="AG961" s="3"/>
      <c r="AH961" s="3"/>
    </row>
    <row r="962" ht="14.25" customHeight="1">
      <c r="D962" s="3"/>
      <c r="E962" s="3"/>
      <c r="F962" s="3"/>
      <c r="G962" s="3"/>
      <c r="I962" s="3"/>
      <c r="J962" s="3"/>
      <c r="AG962" s="3"/>
      <c r="AH962" s="3"/>
    </row>
    <row r="963" ht="14.25" customHeight="1">
      <c r="D963" s="3"/>
      <c r="E963" s="3"/>
      <c r="F963" s="3"/>
      <c r="G963" s="3"/>
      <c r="I963" s="3"/>
      <c r="J963" s="3"/>
      <c r="AG963" s="3"/>
      <c r="AH963" s="3"/>
    </row>
    <row r="964" ht="14.25" customHeight="1">
      <c r="D964" s="3"/>
      <c r="E964" s="3"/>
      <c r="F964" s="3"/>
      <c r="G964" s="3"/>
      <c r="I964" s="3"/>
      <c r="J964" s="3"/>
      <c r="AG964" s="3"/>
      <c r="AH964" s="3"/>
    </row>
    <row r="965" ht="14.25" customHeight="1">
      <c r="D965" s="3"/>
      <c r="E965" s="3"/>
      <c r="F965" s="3"/>
      <c r="G965" s="3"/>
      <c r="I965" s="3"/>
      <c r="J965" s="3"/>
      <c r="AG965" s="3"/>
      <c r="AH965" s="3"/>
    </row>
    <row r="966" ht="14.25" customHeight="1">
      <c r="D966" s="3"/>
      <c r="E966" s="3"/>
      <c r="F966" s="3"/>
      <c r="G966" s="3"/>
      <c r="I966" s="3"/>
      <c r="J966" s="3"/>
      <c r="AG966" s="3"/>
      <c r="AH966" s="3"/>
    </row>
    <row r="967" ht="14.25" customHeight="1">
      <c r="D967" s="3"/>
      <c r="E967" s="3"/>
      <c r="F967" s="3"/>
      <c r="G967" s="3"/>
      <c r="I967" s="3"/>
      <c r="J967" s="3"/>
      <c r="AG967" s="3"/>
      <c r="AH967" s="3"/>
    </row>
    <row r="968" ht="14.25" customHeight="1">
      <c r="D968" s="3"/>
      <c r="E968" s="3"/>
      <c r="F968" s="3"/>
      <c r="G968" s="3"/>
      <c r="I968" s="3"/>
      <c r="J968" s="3"/>
      <c r="AG968" s="3"/>
      <c r="AH968" s="3"/>
    </row>
    <row r="969" ht="14.25" customHeight="1">
      <c r="D969" s="3"/>
      <c r="E969" s="3"/>
      <c r="F969" s="3"/>
      <c r="G969" s="3"/>
      <c r="I969" s="3"/>
      <c r="J969" s="3"/>
      <c r="AG969" s="3"/>
      <c r="AH969" s="3"/>
    </row>
    <row r="970" ht="14.25" customHeight="1">
      <c r="D970" s="3"/>
      <c r="E970" s="3"/>
      <c r="F970" s="3"/>
      <c r="G970" s="3"/>
      <c r="I970" s="3"/>
      <c r="J970" s="3"/>
      <c r="AG970" s="3"/>
      <c r="AH970" s="3"/>
    </row>
    <row r="971" ht="14.25" customHeight="1">
      <c r="D971" s="3"/>
      <c r="E971" s="3"/>
      <c r="F971" s="3"/>
      <c r="G971" s="3"/>
      <c r="I971" s="3"/>
      <c r="J971" s="3"/>
      <c r="AG971" s="3"/>
      <c r="AH971" s="3"/>
    </row>
    <row r="972" ht="14.25" customHeight="1">
      <c r="D972" s="3"/>
      <c r="E972" s="3"/>
      <c r="F972" s="3"/>
      <c r="G972" s="3"/>
      <c r="I972" s="3"/>
      <c r="J972" s="3"/>
      <c r="AG972" s="3"/>
      <c r="AH972" s="3"/>
    </row>
    <row r="973" ht="14.25" customHeight="1">
      <c r="D973" s="3"/>
      <c r="E973" s="3"/>
      <c r="F973" s="3"/>
      <c r="G973" s="3"/>
      <c r="I973" s="3"/>
      <c r="J973" s="3"/>
      <c r="AG973" s="3"/>
      <c r="AH973" s="3"/>
    </row>
    <row r="974" ht="14.25" customHeight="1">
      <c r="D974" s="3"/>
      <c r="E974" s="3"/>
      <c r="F974" s="3"/>
      <c r="G974" s="3"/>
      <c r="I974" s="3"/>
      <c r="J974" s="3"/>
      <c r="AG974" s="3"/>
      <c r="AH974" s="3"/>
    </row>
    <row r="975" ht="14.25" customHeight="1">
      <c r="D975" s="3"/>
      <c r="E975" s="3"/>
      <c r="F975" s="3"/>
      <c r="G975" s="3"/>
      <c r="I975" s="3"/>
      <c r="J975" s="3"/>
      <c r="AG975" s="3"/>
      <c r="AH975" s="3"/>
    </row>
    <row r="976" ht="14.25" customHeight="1">
      <c r="D976" s="3"/>
      <c r="E976" s="3"/>
      <c r="F976" s="3"/>
      <c r="G976" s="3"/>
      <c r="I976" s="3"/>
      <c r="J976" s="3"/>
      <c r="AG976" s="3"/>
      <c r="AH976" s="3"/>
    </row>
    <row r="977" ht="14.25" customHeight="1">
      <c r="D977" s="3"/>
      <c r="E977" s="3"/>
      <c r="F977" s="3"/>
      <c r="G977" s="3"/>
      <c r="I977" s="3"/>
      <c r="J977" s="3"/>
      <c r="AG977" s="3"/>
      <c r="AH977" s="3"/>
    </row>
    <row r="978" ht="14.25" customHeight="1">
      <c r="D978" s="3"/>
      <c r="E978" s="3"/>
      <c r="F978" s="3"/>
      <c r="G978" s="3"/>
      <c r="I978" s="3"/>
      <c r="J978" s="3"/>
      <c r="AG978" s="3"/>
      <c r="AH978" s="3"/>
    </row>
    <row r="979" ht="14.25" customHeight="1">
      <c r="D979" s="3"/>
      <c r="E979" s="3"/>
      <c r="F979" s="3"/>
      <c r="G979" s="3"/>
      <c r="I979" s="3"/>
      <c r="J979" s="3"/>
      <c r="AG979" s="3"/>
      <c r="AH979" s="3"/>
    </row>
    <row r="980" ht="14.25" customHeight="1">
      <c r="D980" s="3"/>
      <c r="E980" s="3"/>
      <c r="F980" s="3"/>
      <c r="G980" s="3"/>
      <c r="I980" s="3"/>
      <c r="J980" s="3"/>
      <c r="AG980" s="3"/>
      <c r="AH980" s="3"/>
    </row>
    <row r="981" ht="14.25" customHeight="1">
      <c r="D981" s="3"/>
      <c r="E981" s="3"/>
      <c r="F981" s="3"/>
      <c r="G981" s="3"/>
      <c r="I981" s="3"/>
      <c r="J981" s="3"/>
      <c r="AG981" s="3"/>
      <c r="AH981" s="3"/>
    </row>
    <row r="982" ht="14.25" customHeight="1">
      <c r="D982" s="3"/>
      <c r="E982" s="3"/>
      <c r="F982" s="3"/>
      <c r="G982" s="3"/>
      <c r="I982" s="3"/>
      <c r="J982" s="3"/>
      <c r="AG982" s="3"/>
      <c r="AH982" s="3"/>
    </row>
    <row r="983" ht="14.25" customHeight="1">
      <c r="D983" s="3"/>
      <c r="E983" s="3"/>
      <c r="F983" s="3"/>
      <c r="G983" s="3"/>
      <c r="I983" s="3"/>
      <c r="J983" s="3"/>
      <c r="AG983" s="3"/>
      <c r="AH983" s="3"/>
    </row>
    <row r="984" ht="14.25" customHeight="1">
      <c r="D984" s="3"/>
      <c r="E984" s="3"/>
      <c r="F984" s="3"/>
      <c r="G984" s="3"/>
      <c r="I984" s="3"/>
      <c r="J984" s="3"/>
      <c r="AG984" s="3"/>
      <c r="AH984" s="3"/>
    </row>
    <row r="985" ht="14.25" customHeight="1">
      <c r="D985" s="3"/>
      <c r="E985" s="3"/>
      <c r="F985" s="3"/>
      <c r="G985" s="3"/>
      <c r="I985" s="3"/>
      <c r="J985" s="3"/>
      <c r="AG985" s="3"/>
      <c r="AH985" s="3"/>
    </row>
    <row r="986" ht="14.25" customHeight="1">
      <c r="D986" s="3"/>
      <c r="E986" s="3"/>
      <c r="F986" s="3"/>
      <c r="G986" s="3"/>
      <c r="I986" s="3"/>
      <c r="J986" s="3"/>
      <c r="AG986" s="3"/>
      <c r="AH986" s="3"/>
    </row>
    <row r="987" ht="14.25" customHeight="1">
      <c r="D987" s="3"/>
      <c r="E987" s="3"/>
      <c r="F987" s="3"/>
      <c r="G987" s="3"/>
      <c r="I987" s="3"/>
      <c r="J987" s="3"/>
      <c r="AG987" s="3"/>
      <c r="AH987" s="3"/>
    </row>
    <row r="988" ht="14.25" customHeight="1">
      <c r="D988" s="3"/>
      <c r="E988" s="3"/>
      <c r="F988" s="3"/>
      <c r="G988" s="3"/>
      <c r="I988" s="3"/>
      <c r="J988" s="3"/>
      <c r="AG988" s="3"/>
      <c r="AH988" s="3"/>
    </row>
    <row r="989" ht="14.25" customHeight="1">
      <c r="D989" s="3"/>
      <c r="E989" s="3"/>
      <c r="F989" s="3"/>
      <c r="G989" s="3"/>
      <c r="I989" s="3"/>
      <c r="J989" s="3"/>
      <c r="AG989" s="3"/>
      <c r="AH989" s="3"/>
    </row>
    <row r="990" ht="14.25" customHeight="1">
      <c r="D990" s="3"/>
      <c r="E990" s="3"/>
      <c r="F990" s="3"/>
      <c r="G990" s="3"/>
      <c r="I990" s="3"/>
      <c r="J990" s="3"/>
      <c r="AG990" s="3"/>
      <c r="AH990" s="3"/>
    </row>
    <row r="991" ht="14.25" customHeight="1">
      <c r="D991" s="3"/>
      <c r="E991" s="3"/>
      <c r="F991" s="3"/>
      <c r="G991" s="3"/>
      <c r="I991" s="3"/>
      <c r="J991" s="3"/>
      <c r="AG991" s="3"/>
      <c r="AH991" s="3"/>
    </row>
    <row r="992" ht="14.25" customHeight="1">
      <c r="D992" s="3"/>
      <c r="E992" s="3"/>
      <c r="F992" s="3"/>
      <c r="G992" s="3"/>
      <c r="I992" s="3"/>
      <c r="J992" s="3"/>
      <c r="AG992" s="3"/>
      <c r="AH992" s="3"/>
    </row>
    <row r="993" ht="14.25" customHeight="1">
      <c r="D993" s="3"/>
      <c r="E993" s="3"/>
      <c r="F993" s="3"/>
      <c r="G993" s="3"/>
      <c r="I993" s="3"/>
      <c r="J993" s="3"/>
      <c r="AG993" s="3"/>
      <c r="AH993" s="3"/>
    </row>
    <row r="994" ht="14.25" customHeight="1">
      <c r="D994" s="3"/>
      <c r="E994" s="3"/>
      <c r="F994" s="3"/>
      <c r="G994" s="3"/>
      <c r="I994" s="3"/>
      <c r="J994" s="3"/>
      <c r="AG994" s="3"/>
      <c r="AH994" s="3"/>
    </row>
    <row r="995" ht="14.25" customHeight="1">
      <c r="D995" s="3"/>
      <c r="E995" s="3"/>
      <c r="F995" s="3"/>
      <c r="G995" s="3"/>
      <c r="I995" s="3"/>
      <c r="J995" s="3"/>
      <c r="AG995" s="3"/>
      <c r="AH995" s="3"/>
    </row>
    <row r="996" ht="14.25" customHeight="1">
      <c r="D996" s="3"/>
      <c r="E996" s="3"/>
      <c r="F996" s="3"/>
      <c r="G996" s="3"/>
      <c r="I996" s="3"/>
      <c r="J996" s="3"/>
      <c r="AG996" s="3"/>
      <c r="AH996" s="3"/>
    </row>
    <row r="997" ht="14.25" customHeight="1">
      <c r="D997" s="3"/>
      <c r="E997" s="3"/>
      <c r="F997" s="3"/>
      <c r="G997" s="3"/>
      <c r="I997" s="3"/>
      <c r="J997" s="3"/>
      <c r="AG997" s="3"/>
      <c r="AH997" s="3"/>
    </row>
    <row r="998" ht="14.25" customHeight="1">
      <c r="D998" s="3"/>
      <c r="E998" s="3"/>
      <c r="F998" s="3"/>
      <c r="G998" s="3"/>
      <c r="I998" s="3"/>
      <c r="J998" s="3"/>
      <c r="AG998" s="3"/>
      <c r="AH998" s="3"/>
    </row>
    <row r="999" ht="14.25" customHeight="1">
      <c r="D999" s="3"/>
      <c r="E999" s="3"/>
      <c r="F999" s="3"/>
      <c r="G999" s="3"/>
      <c r="I999" s="3"/>
      <c r="J999" s="3"/>
      <c r="AG999" s="3"/>
      <c r="AH999" s="3"/>
    </row>
    <row r="1000" ht="14.25" customHeight="1">
      <c r="D1000" s="3"/>
      <c r="E1000" s="3"/>
      <c r="F1000" s="3"/>
      <c r="G1000" s="3"/>
      <c r="I1000" s="3"/>
      <c r="J1000" s="3"/>
      <c r="AG1000" s="3"/>
      <c r="AH1000" s="3"/>
    </row>
  </sheetData>
  <mergeCells count="24">
    <mergeCell ref="I2:J2"/>
    <mergeCell ref="L2:M2"/>
    <mergeCell ref="O2:P2"/>
    <mergeCell ref="R2:S2"/>
    <mergeCell ref="U2:V2"/>
    <mergeCell ref="X2:Y2"/>
    <mergeCell ref="AG3:AM3"/>
    <mergeCell ref="R33:S33"/>
    <mergeCell ref="U33:V33"/>
    <mergeCell ref="X33:Y33"/>
    <mergeCell ref="F42:G42"/>
    <mergeCell ref="I42:J42"/>
    <mergeCell ref="L42:M42"/>
    <mergeCell ref="O42:P42"/>
    <mergeCell ref="R42:S42"/>
    <mergeCell ref="U42:V42"/>
    <mergeCell ref="X42:Y42"/>
    <mergeCell ref="F2:G2"/>
    <mergeCell ref="B5:B17"/>
    <mergeCell ref="B20:B30"/>
    <mergeCell ref="F33:G33"/>
    <mergeCell ref="I33:J33"/>
    <mergeCell ref="L33:M33"/>
    <mergeCell ref="O33:P33"/>
  </mergeCells>
  <printOptions/>
  <pageMargins bottom="0.75" footer="0.0" header="0.0" left="0.25" right="0.25" top="0.75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12.38"/>
    <col customWidth="1" min="3" max="3" width="9.38"/>
    <col customWidth="1" min="4" max="4" width="8.63"/>
    <col customWidth="1" min="5" max="5" width="4.13"/>
    <col customWidth="1" min="6" max="6" width="11.88"/>
    <col customWidth="1" min="7" max="7" width="9.25"/>
    <col customWidth="1" min="8" max="8" width="11.88"/>
    <col customWidth="1" min="9" max="10" width="9.0"/>
    <col customWidth="1" min="11" max="11" width="7.63"/>
    <col customWidth="1" min="12" max="12" width="11.75"/>
    <col customWidth="1" min="13" max="13" width="7.63"/>
    <col customWidth="1" min="14" max="14" width="10.88"/>
    <col customWidth="1" min="15" max="26" width="7.63"/>
  </cols>
  <sheetData>
    <row r="1" ht="14.25" customHeight="1"/>
    <row r="2" ht="14.25" customHeight="1">
      <c r="B2" s="31" t="s">
        <v>95</v>
      </c>
      <c r="C2" s="32" t="s">
        <v>96</v>
      </c>
      <c r="F2" s="33"/>
    </row>
    <row r="3" ht="14.25" customHeight="1"/>
    <row r="4" ht="14.25" customHeight="1">
      <c r="B4" s="6" t="s">
        <v>97</v>
      </c>
      <c r="N4" s="1" t="s">
        <v>98</v>
      </c>
    </row>
    <row r="5" ht="14.25" customHeight="1">
      <c r="L5" s="6" t="s">
        <v>99</v>
      </c>
      <c r="N5" s="34">
        <v>30000.0</v>
      </c>
    </row>
    <row r="6" ht="14.25" customHeight="1">
      <c r="B6" s="1" t="s">
        <v>100</v>
      </c>
      <c r="E6" s="1" t="s">
        <v>35</v>
      </c>
      <c r="H6" s="3">
        <f>'Lähtötiedot'!G5</f>
        <v>40</v>
      </c>
      <c r="N6" s="35"/>
    </row>
    <row r="7" ht="14.25" customHeight="1">
      <c r="B7" s="1" t="s">
        <v>101</v>
      </c>
      <c r="C7" s="3">
        <f>'Lähtötiedot'!D18</f>
        <v>2828</v>
      </c>
      <c r="E7" s="1" t="s">
        <v>37</v>
      </c>
      <c r="H7" s="3">
        <f>'Lähtötiedot'!G6</f>
        <v>30</v>
      </c>
      <c r="L7" s="36" t="s">
        <v>63</v>
      </c>
      <c r="N7" s="34">
        <v>26000.0</v>
      </c>
    </row>
    <row r="8" ht="14.25" customHeight="1">
      <c r="B8" s="1" t="s">
        <v>102</v>
      </c>
      <c r="C8" s="3">
        <f>'Lähtötiedot'!D30</f>
        <v>384</v>
      </c>
      <c r="E8" s="1" t="s">
        <v>39</v>
      </c>
      <c r="H8" s="3">
        <f>'Lähtötiedot'!G7</f>
        <v>60</v>
      </c>
    </row>
    <row r="9" ht="14.25" customHeight="1">
      <c r="E9" s="1" t="s">
        <v>41</v>
      </c>
      <c r="H9" s="3">
        <f>'Lähtötiedot'!G8</f>
        <v>55</v>
      </c>
    </row>
    <row r="10" ht="14.25" customHeight="1">
      <c r="E10" s="1" t="s">
        <v>43</v>
      </c>
      <c r="H10" s="3">
        <f>'Lähtötiedot'!G9</f>
        <v>10</v>
      </c>
      <c r="J10" s="23"/>
      <c r="K10" s="23"/>
      <c r="L10" s="23"/>
      <c r="M10" s="6"/>
      <c r="N10" s="6"/>
      <c r="P10" s="21"/>
    </row>
    <row r="11" ht="14.25" customHeight="1">
      <c r="E11" s="6" t="s">
        <v>45</v>
      </c>
      <c r="H11" s="3"/>
      <c r="J11" s="37"/>
      <c r="K11" s="23"/>
      <c r="L11" s="37" t="s">
        <v>103</v>
      </c>
      <c r="M11" s="35"/>
      <c r="N11" s="35"/>
      <c r="O11" s="35"/>
      <c r="P11" s="38"/>
    </row>
    <row r="12" ht="14.25" customHeight="1">
      <c r="E12" s="1" t="s">
        <v>47</v>
      </c>
      <c r="H12" s="3">
        <f>'Lähtötiedot'!G11</f>
        <v>5000</v>
      </c>
      <c r="J12" s="37"/>
      <c r="K12" s="23"/>
      <c r="L12" s="23"/>
      <c r="M12" s="3"/>
      <c r="N12" s="3"/>
      <c r="P12" s="3"/>
      <c r="Q12" s="3"/>
    </row>
    <row r="13" ht="14.25" customHeight="1">
      <c r="E13" s="1" t="s">
        <v>39</v>
      </c>
      <c r="H13" s="3">
        <f>'Lähtötiedot'!G12</f>
        <v>8760</v>
      </c>
      <c r="K13" s="23"/>
      <c r="L13" s="23"/>
      <c r="M13" s="39"/>
      <c r="N13" s="39">
        <f>(N5-N7)/(H28-F28)</f>
        <v>1.590165589</v>
      </c>
      <c r="O13" s="1" t="s">
        <v>104</v>
      </c>
      <c r="P13" s="3"/>
      <c r="Q13" s="3"/>
    </row>
    <row r="14" ht="14.25" customHeight="1">
      <c r="H14" s="3"/>
    </row>
    <row r="15" ht="14.25" customHeight="1">
      <c r="E15" s="1" t="s">
        <v>51</v>
      </c>
      <c r="H15" s="3">
        <f>'Lähtötiedot'!G14</f>
        <v>0.1</v>
      </c>
    </row>
    <row r="16" ht="14.25" customHeight="1"/>
    <row r="17" ht="14.25" customHeight="1"/>
    <row r="18" ht="14.25" customHeight="1">
      <c r="B18" s="40" t="s">
        <v>105</v>
      </c>
      <c r="C18" s="41"/>
      <c r="D18" s="41"/>
      <c r="E18" s="42"/>
      <c r="F18" s="43" t="str">
        <f>L5</f>
        <v>ECOFLEX VIP</v>
      </c>
      <c r="G18" s="44"/>
      <c r="H18" s="45" t="str">
        <f>L7</f>
        <v>Rauheat</v>
      </c>
      <c r="I18" s="46"/>
    </row>
    <row r="19" ht="14.25" customHeight="1">
      <c r="B19" s="47" t="s">
        <v>106</v>
      </c>
      <c r="D19" s="3" t="s">
        <v>81</v>
      </c>
      <c r="E19" s="48"/>
      <c r="F19" s="49">
        <f>'Twin &amp; 2 singleä kaikki'!G34</f>
        <v>50204.375</v>
      </c>
      <c r="G19" s="50"/>
      <c r="H19" s="51">
        <f>IF(H$18="Ecoflex",'Twin &amp; 2 singleä kaikki'!J34,IF(H$18="Rauheat",'Twin &amp; 2 singleä kaikki'!M34,IF('Vertailu VIP vs vaihtoehto'!H$18="Calpex",'Twin &amp; 2 singleä kaikki'!P34,IF(H$18="Terrendis",'Twin &amp; 2 singleä kaikki'!S34,IF('Vertailu VIP vs vaihtoehto'!H$18="Microflex",'Twin &amp; 2 singleä kaikki'!V34,IF('Vertailu VIP vs vaihtoehto'!H$18="Meltex",'Twin &amp; 2 singleä kaikki'!Y34))))))</f>
        <v>68512.0625</v>
      </c>
      <c r="I19" s="25"/>
    </row>
    <row r="20" ht="14.25" customHeight="1">
      <c r="B20" s="47" t="s">
        <v>107</v>
      </c>
      <c r="D20" s="3" t="s">
        <v>81</v>
      </c>
      <c r="E20" s="48"/>
      <c r="F20" s="49">
        <f>'Twin &amp; 2 singleä kaikki'!G35</f>
        <v>20306.0961</v>
      </c>
      <c r="G20" s="50"/>
      <c r="H20" s="51">
        <f>IF(H$18="Ecoflex",'Twin &amp; 2 singleä kaikki'!J35,IF(H$18="Rauheat",'Twin &amp; 2 singleä kaikki'!M35,IF('Vertailu VIP vs vaihtoehto'!H$18="Calpex",'Twin &amp; 2 singleä kaikki'!P35,IF(H$18="Terrendis",'Twin &amp; 2 singleä kaikki'!S35,IF('Vertailu VIP vs vaihtoehto'!H$18="Microflex",'Twin &amp; 2 singleä kaikki'!V35,IF('Vertailu VIP vs vaihtoehto'!H$18="Meltex",'Twin &amp; 2 singleä kaikki'!Y35))))))</f>
        <v>27153.0216</v>
      </c>
      <c r="I20" s="25"/>
    </row>
    <row r="21" ht="14.25" customHeight="1">
      <c r="B21" s="52" t="s">
        <v>108</v>
      </c>
      <c r="C21" s="53"/>
      <c r="D21" s="54" t="s">
        <v>81</v>
      </c>
      <c r="E21" s="55"/>
      <c r="F21" s="56">
        <f>'Twin &amp; 2 singleä kaikki'!G36</f>
        <v>70510.4711</v>
      </c>
      <c r="G21" s="57"/>
      <c r="H21" s="58">
        <f>IF(H$18="Ecoflex",'Twin &amp; 2 singleä kaikki'!J36,IF(H$18="Rauheat",'Twin &amp; 2 singleä kaikki'!M36,IF('Vertailu VIP vs vaihtoehto'!H$18="Calpex",'Twin &amp; 2 singleä kaikki'!P36,IF(H$18="Terrendis",'Twin &amp; 2 singleä kaikki'!S36,IF('Vertailu VIP vs vaihtoehto'!H$18="Microflex",'Twin &amp; 2 singleä kaikki'!V36,IF('Vertailu VIP vs vaihtoehto'!H$18="Meltex",'Twin &amp; 2 singleä kaikki'!Y36))))))</f>
        <v>95665.0841</v>
      </c>
      <c r="I21" s="25"/>
    </row>
    <row r="22" ht="14.25" customHeight="1">
      <c r="B22" s="59" t="s">
        <v>109</v>
      </c>
      <c r="C22" s="60"/>
      <c r="D22" s="60"/>
      <c r="E22" s="61"/>
      <c r="F22" s="62"/>
      <c r="G22" s="63"/>
      <c r="H22" s="64"/>
      <c r="I22" s="25"/>
    </row>
    <row r="23" ht="14.25" customHeight="1">
      <c r="B23" s="65" t="s">
        <v>106</v>
      </c>
      <c r="C23" s="66"/>
      <c r="D23" s="67" t="s">
        <v>85</v>
      </c>
      <c r="E23" s="68"/>
      <c r="F23" s="69">
        <f>'Twin &amp; 2 singleä kaikki'!G38</f>
        <v>5020.4375</v>
      </c>
      <c r="G23" s="70"/>
      <c r="H23" s="71">
        <f>IF(H$18="Ecoflex",'Twin &amp; 2 singleä kaikki'!J38,IF(H$18="Rauheat",'Twin &amp; 2 singleä kaikki'!M38,IF('Vertailu VIP vs vaihtoehto'!H$18="Calpex",'Twin &amp; 2 singleä kaikki'!P38,IF(H$18="Terrendis",'Twin &amp; 2 singleä kaikki'!S38,IF('Vertailu VIP vs vaihtoehto'!H$18="Microflex",'Twin &amp; 2 singleä kaikki'!V38,IF('Vertailu VIP vs vaihtoehto'!H$18="Meltex",'Twin &amp; 2 singleä kaikki'!Y38))))))</f>
        <v>6851.20625</v>
      </c>
      <c r="I23" s="25"/>
    </row>
    <row r="24" ht="14.25" customHeight="1">
      <c r="B24" s="47" t="s">
        <v>107</v>
      </c>
      <c r="D24" s="3" t="s">
        <v>85</v>
      </c>
      <c r="E24" s="46"/>
      <c r="F24" s="72">
        <f>'Twin &amp; 2 singleä kaikki'!G39</f>
        <v>2030.60961</v>
      </c>
      <c r="G24" s="23"/>
      <c r="H24" s="73">
        <f>IF(H$18="Ecoflex",'Twin &amp; 2 singleä kaikki'!J39,IF(H$18="Rauheat",'Twin &amp; 2 singleä kaikki'!M39,IF('Vertailu VIP vs vaihtoehto'!H$18="Calpex",'Twin &amp; 2 singleä kaikki'!P39,IF(H$18="Terrendis",'Twin &amp; 2 singleä kaikki'!S39,IF('Vertailu VIP vs vaihtoehto'!H$18="Microflex",'Twin &amp; 2 singleä kaikki'!V39,IF('Vertailu VIP vs vaihtoehto'!H$18="Meltex",'Twin &amp; 2 singleä kaikki'!Y39))))))</f>
        <v>2715.30216</v>
      </c>
      <c r="I24" s="25"/>
    </row>
    <row r="25" ht="14.25" customHeight="1">
      <c r="B25" s="74" t="s">
        <v>108</v>
      </c>
      <c r="C25" s="75"/>
      <c r="D25" s="76" t="s">
        <v>85</v>
      </c>
      <c r="E25" s="77"/>
      <c r="F25" s="78">
        <f>'Twin &amp; 2 singleä kaikki'!G40</f>
        <v>7051.04711</v>
      </c>
      <c r="G25" s="79"/>
      <c r="H25" s="80">
        <f>IF(H$18="Ecoflex",'Twin &amp; 2 singleä kaikki'!J40,IF(H$18="Rauheat",'Twin &amp; 2 singleä kaikki'!M40,IF('Vertailu VIP vs vaihtoehto'!H$18="Calpex",'Twin &amp; 2 singleä kaikki'!P40,IF(H$18="Terrendis",'Twin &amp; 2 singleä kaikki'!S40,IF('Vertailu VIP vs vaihtoehto'!H$18="Microflex",'Twin &amp; 2 singleä kaikki'!V40,IF('Vertailu VIP vs vaihtoehto'!H$18="Meltex",'Twin &amp; 2 singleä kaikki'!Y40))))))</f>
        <v>9566.50841</v>
      </c>
      <c r="I25" s="25"/>
    </row>
    <row r="26" ht="14.25" customHeight="1">
      <c r="F26" s="3"/>
      <c r="G26" s="3"/>
      <c r="H26" s="3"/>
      <c r="I26" s="25"/>
    </row>
    <row r="27" ht="27.0" customHeight="1">
      <c r="B27" s="81" t="s">
        <v>88</v>
      </c>
      <c r="C27" s="82"/>
      <c r="D27" s="41"/>
      <c r="E27" s="41"/>
      <c r="F27" s="44" t="str">
        <f>L5</f>
        <v>ECOFLEX VIP</v>
      </c>
      <c r="G27" s="83"/>
      <c r="H27" s="84" t="str">
        <f>L7</f>
        <v>Rauheat</v>
      </c>
      <c r="I27" s="25"/>
    </row>
    <row r="28" ht="14.25" customHeight="1">
      <c r="B28" s="85" t="s">
        <v>89</v>
      </c>
      <c r="C28" s="3" t="s">
        <v>90</v>
      </c>
      <c r="D28" s="46"/>
      <c r="E28" s="46"/>
      <c r="F28" s="72">
        <f>'Twin &amp; 2 singleä kaikki'!G43</f>
        <v>7051.04711</v>
      </c>
      <c r="G28" s="23"/>
      <c r="H28" s="73">
        <f>IF(H$18="Ecoflex",'Twin &amp; 2 singleä kaikki'!J43,IF(H$18="Rauheat",'Twin &amp; 2 singleä kaikki'!M43,IF('Vertailu VIP vs vaihtoehto'!H$18="Calpex",'Twin &amp; 2 singleä kaikki'!P43,IF(H$18="Terrendis",'Twin &amp; 2 singleä kaikki'!S43,IF('Vertailu VIP vs vaihtoehto'!H$18="Microflex",'Twin &amp; 2 singleä kaikki'!V43,IF('Vertailu VIP vs vaihtoehto'!H$18="Meltex",'Twin &amp; 2 singleä kaikki'!Y43))))))</f>
        <v>9566.50841</v>
      </c>
      <c r="I28" s="25"/>
    </row>
    <row r="29" ht="14.25" customHeight="1">
      <c r="B29" s="85" t="s">
        <v>91</v>
      </c>
      <c r="C29" s="3" t="s">
        <v>90</v>
      </c>
      <c r="D29" s="46"/>
      <c r="E29" s="46"/>
      <c r="F29" s="72">
        <f>'Twin &amp; 2 singleä kaikki'!G44</f>
        <v>35255.23555</v>
      </c>
      <c r="G29" s="23"/>
      <c r="H29" s="73">
        <f>IF(H$18="Ecoflex",'Twin &amp; 2 singleä kaikki'!J44,IF(H$18="Rauheat",'Twin &amp; 2 singleä kaikki'!M44,IF('Vertailu VIP vs vaihtoehto'!H$18="Calpex",'Twin &amp; 2 singleä kaikki'!P44,IF(H$18="Terrendis",'Twin &amp; 2 singleä kaikki'!S44,IF('Vertailu VIP vs vaihtoehto'!H$18="Microflex",'Twin &amp; 2 singleä kaikki'!V44,IF('Vertailu VIP vs vaihtoehto'!H$18="Meltex",'Twin &amp; 2 singleä kaikki'!Y44))))))</f>
        <v>47832.54205</v>
      </c>
      <c r="I29" s="25"/>
    </row>
    <row r="30" ht="14.25" customHeight="1">
      <c r="B30" s="85" t="s">
        <v>92</v>
      </c>
      <c r="C30" s="3" t="s">
        <v>90</v>
      </c>
      <c r="D30" s="46"/>
      <c r="E30" s="46"/>
      <c r="F30" s="72">
        <f>'Twin &amp; 2 singleä kaikki'!G45</f>
        <v>70510.4711</v>
      </c>
      <c r="G30" s="23"/>
      <c r="H30" s="73">
        <f>IF(H$18="Ecoflex",'Twin &amp; 2 singleä kaikki'!J45,IF(H$18="Rauheat",'Twin &amp; 2 singleä kaikki'!M45,IF('Vertailu VIP vs vaihtoehto'!H$18="Calpex",'Twin &amp; 2 singleä kaikki'!P45,IF(H$18="Terrendis",'Twin &amp; 2 singleä kaikki'!S45,IF('Vertailu VIP vs vaihtoehto'!H$18="Microflex",'Twin &amp; 2 singleä kaikki'!V45,IF('Vertailu VIP vs vaihtoehto'!H$18="Meltex",'Twin &amp; 2 singleä kaikki'!Y45))))))</f>
        <v>95665.0841</v>
      </c>
      <c r="I30" s="25"/>
    </row>
    <row r="31" ht="14.25" customHeight="1">
      <c r="B31" s="86" t="s">
        <v>93</v>
      </c>
      <c r="C31" s="87" t="s">
        <v>90</v>
      </c>
      <c r="D31" s="88"/>
      <c r="E31" s="88"/>
      <c r="F31" s="89">
        <f>'Twin &amp; 2 singleä kaikki'!G46</f>
        <v>211531.4133</v>
      </c>
      <c r="G31" s="90"/>
      <c r="H31" s="91">
        <f>IF(H$18="Ecoflex",'Twin &amp; 2 singleä kaikki'!J46,IF(H$18="Rauheat",'Twin &amp; 2 singleä kaikki'!M46,IF('Vertailu VIP vs vaihtoehto'!H$18="Calpex",'Twin &amp; 2 singleä kaikki'!P46,IF(H$18="Terrendis",'Twin &amp; 2 singleä kaikki'!S46,IF('Vertailu VIP vs vaihtoehto'!H$18="Microflex",'Twin &amp; 2 singleä kaikki'!V46,IF('Vertailu VIP vs vaihtoehto'!H$18="Meltex",'Twin &amp; 2 singleä kaikki'!Y46))))))</f>
        <v>286995.2523</v>
      </c>
      <c r="I31" s="25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0">
    <mergeCell ref="B24:C24"/>
    <mergeCell ref="B25:C25"/>
    <mergeCell ref="B27:C27"/>
    <mergeCell ref="C2:E2"/>
    <mergeCell ref="P10:Q10"/>
    <mergeCell ref="P11:Q11"/>
    <mergeCell ref="B19:C19"/>
    <mergeCell ref="B20:C20"/>
    <mergeCell ref="B21:C21"/>
    <mergeCell ref="B23:C23"/>
  </mergeCells>
  <dataValidations>
    <dataValidation type="list" allowBlank="1" showErrorMessage="1" sqref="L7">
      <formula1>'U-arvot'!$B$37:$B$42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3.25"/>
    <col customWidth="1" min="3" max="10" width="7.63"/>
    <col customWidth="1" min="11" max="11" width="3.38"/>
    <col customWidth="1" min="12" max="14" width="7.63"/>
    <col customWidth="1" min="15" max="15" width="8.0"/>
    <col customWidth="1" min="16" max="46" width="7.63"/>
  </cols>
  <sheetData>
    <row r="1" ht="14.25" customHeight="1"/>
    <row r="2" ht="14.25" customHeight="1">
      <c r="B2" s="92"/>
      <c r="C2" s="93" t="s">
        <v>110</v>
      </c>
      <c r="D2" s="94"/>
      <c r="E2" s="94"/>
      <c r="F2" s="94"/>
      <c r="G2" s="94"/>
      <c r="H2" s="94"/>
      <c r="I2" s="94"/>
      <c r="J2" s="95"/>
      <c r="K2" s="96"/>
      <c r="L2" s="93" t="s">
        <v>70</v>
      </c>
      <c r="M2" s="94"/>
      <c r="N2" s="94"/>
      <c r="O2" s="94"/>
      <c r="P2" s="94"/>
      <c r="Q2" s="94"/>
      <c r="R2" s="94"/>
      <c r="S2" s="95"/>
    </row>
    <row r="3" ht="14.25" customHeight="1">
      <c r="B3" s="97" t="s">
        <v>111</v>
      </c>
      <c r="C3" s="98" t="s">
        <v>73</v>
      </c>
      <c r="D3" s="99" t="s">
        <v>112</v>
      </c>
      <c r="E3" s="99" t="s">
        <v>113</v>
      </c>
      <c r="F3" s="99" t="s">
        <v>75</v>
      </c>
      <c r="G3" s="99" t="s">
        <v>64</v>
      </c>
      <c r="H3" s="99" t="s">
        <v>76</v>
      </c>
      <c r="I3" s="99" t="s">
        <v>77</v>
      </c>
      <c r="J3" s="100" t="s">
        <v>67</v>
      </c>
      <c r="K3" s="101"/>
      <c r="L3" s="98" t="s">
        <v>73</v>
      </c>
      <c r="M3" s="99" t="s">
        <v>112</v>
      </c>
      <c r="N3" s="99" t="s">
        <v>113</v>
      </c>
      <c r="O3" s="99" t="s">
        <v>75</v>
      </c>
      <c r="P3" s="99" t="s">
        <v>64</v>
      </c>
      <c r="Q3" s="99" t="s">
        <v>76</v>
      </c>
      <c r="R3" s="99" t="s">
        <v>77</v>
      </c>
      <c r="S3" s="100" t="s">
        <v>67</v>
      </c>
    </row>
    <row r="4" ht="14.25" customHeight="1">
      <c r="B4" s="102" t="s">
        <v>48</v>
      </c>
      <c r="C4" s="103">
        <v>140.0</v>
      </c>
      <c r="D4" s="104">
        <v>175.0</v>
      </c>
      <c r="E4" s="104">
        <v>145.0</v>
      </c>
      <c r="F4" s="104">
        <v>125.0</v>
      </c>
      <c r="G4" s="104">
        <v>91.0</v>
      </c>
      <c r="H4" s="104">
        <v>140.0</v>
      </c>
      <c r="I4" s="104">
        <v>125.0</v>
      </c>
      <c r="J4" s="105">
        <v>160.0</v>
      </c>
      <c r="K4" s="96"/>
      <c r="L4" s="106">
        <v>0.1198</v>
      </c>
      <c r="M4" s="107">
        <v>0.201</v>
      </c>
      <c r="N4" s="107">
        <v>0.135</v>
      </c>
      <c r="O4" s="108">
        <v>0.1577</v>
      </c>
      <c r="P4" s="107">
        <v>0.1635</v>
      </c>
      <c r="Q4" s="107">
        <v>0.221</v>
      </c>
      <c r="R4" s="107">
        <v>0.267</v>
      </c>
      <c r="S4" s="109">
        <v>0.237</v>
      </c>
    </row>
    <row r="5" ht="14.25" customHeight="1">
      <c r="B5" s="102" t="s">
        <v>114</v>
      </c>
      <c r="C5" s="103">
        <v>140.0</v>
      </c>
      <c r="D5" s="104">
        <v>175.0</v>
      </c>
      <c r="E5" s="104">
        <v>145.0</v>
      </c>
      <c r="F5" s="104">
        <v>125.0</v>
      </c>
      <c r="G5" s="104">
        <v>111.0</v>
      </c>
      <c r="H5" s="104">
        <v>160.0</v>
      </c>
      <c r="I5" s="104">
        <v>125.0</v>
      </c>
      <c r="J5" s="105">
        <v>160.0</v>
      </c>
      <c r="K5" s="96"/>
      <c r="L5" s="106">
        <v>0.1406</v>
      </c>
      <c r="M5" s="107">
        <v>0.241</v>
      </c>
      <c r="N5" s="107">
        <v>0.171</v>
      </c>
      <c r="O5" s="110">
        <v>0.195</v>
      </c>
      <c r="P5" s="107">
        <v>0.169</v>
      </c>
      <c r="Q5" s="107">
        <v>0.228</v>
      </c>
      <c r="R5" s="107">
        <v>0.344</v>
      </c>
      <c r="S5" s="109">
        <v>0.31</v>
      </c>
    </row>
    <row r="6" ht="14.25" customHeight="1">
      <c r="B6" s="102" t="s">
        <v>50</v>
      </c>
      <c r="C6" s="103">
        <v>175.0</v>
      </c>
      <c r="D6" s="104">
        <v>175.0</v>
      </c>
      <c r="E6" s="104">
        <v>175.0</v>
      </c>
      <c r="F6" s="104">
        <v>145.0</v>
      </c>
      <c r="G6" s="104">
        <v>126.0</v>
      </c>
      <c r="H6" s="104">
        <v>160.0</v>
      </c>
      <c r="I6" s="104">
        <v>160.0</v>
      </c>
      <c r="J6" s="105">
        <v>160.0</v>
      </c>
      <c r="K6" s="96"/>
      <c r="L6" s="106">
        <v>0.1502</v>
      </c>
      <c r="M6" s="107">
        <v>0.293</v>
      </c>
      <c r="N6" s="107">
        <v>0.173</v>
      </c>
      <c r="O6" s="110">
        <v>0.206</v>
      </c>
      <c r="P6" s="107">
        <v>0.1909</v>
      </c>
      <c r="Q6" s="107">
        <v>0.286</v>
      </c>
      <c r="R6" s="107">
        <v>0.311</v>
      </c>
      <c r="S6" s="109">
        <v>0.427</v>
      </c>
    </row>
    <row r="7" ht="14.25" customHeight="1">
      <c r="B7" s="102" t="s">
        <v>52</v>
      </c>
      <c r="C7" s="103">
        <v>175.0</v>
      </c>
      <c r="D7" s="104">
        <v>200.0</v>
      </c>
      <c r="E7" s="104">
        <v>200.0</v>
      </c>
      <c r="F7" s="104">
        <v>175.0</v>
      </c>
      <c r="G7" s="104">
        <v>162.0</v>
      </c>
      <c r="H7" s="104">
        <v>160.0</v>
      </c>
      <c r="I7" s="104">
        <v>160.0</v>
      </c>
      <c r="J7" s="105">
        <v>200.0</v>
      </c>
      <c r="K7" s="96"/>
      <c r="L7" s="106">
        <v>0.179</v>
      </c>
      <c r="M7" s="107">
        <v>0.314</v>
      </c>
      <c r="N7" s="107">
        <v>0.193</v>
      </c>
      <c r="O7" s="110">
        <v>0.221</v>
      </c>
      <c r="P7" s="107">
        <v>0.178</v>
      </c>
      <c r="Q7" s="107">
        <v>0.4</v>
      </c>
      <c r="R7" s="107">
        <v>0.444</v>
      </c>
      <c r="S7" s="109">
        <v>0.427</v>
      </c>
    </row>
    <row r="8" ht="14.25" customHeight="1">
      <c r="B8" s="102" t="s">
        <v>53</v>
      </c>
      <c r="C8" s="103">
        <v>200.0</v>
      </c>
      <c r="D8" s="104">
        <v>200.0</v>
      </c>
      <c r="E8" s="104">
        <v>200.0</v>
      </c>
      <c r="F8" s="104">
        <v>200.0</v>
      </c>
      <c r="G8" s="104">
        <v>182.0</v>
      </c>
      <c r="H8" s="104">
        <v>200.0</v>
      </c>
      <c r="I8" s="104">
        <v>200.0</v>
      </c>
      <c r="J8" s="105"/>
      <c r="K8" s="96"/>
      <c r="L8" s="106">
        <v>0.204</v>
      </c>
      <c r="M8" s="107">
        <v>0.42</v>
      </c>
      <c r="N8" s="107">
        <v>0.263</v>
      </c>
      <c r="O8" s="108">
        <v>0.2517</v>
      </c>
      <c r="P8" s="107">
        <v>0.213</v>
      </c>
      <c r="Q8" s="107">
        <v>0.409</v>
      </c>
      <c r="R8" s="107">
        <v>0.456</v>
      </c>
      <c r="S8" s="111"/>
    </row>
    <row r="9" ht="14.25" customHeight="1">
      <c r="B9" s="102" t="s">
        <v>54</v>
      </c>
      <c r="C9" s="103">
        <v>250.0</v>
      </c>
      <c r="D9" s="104">
        <v>250.0</v>
      </c>
      <c r="E9" s="104"/>
      <c r="F9" s="104">
        <v>240.0</v>
      </c>
      <c r="G9" s="104">
        <v>202.0</v>
      </c>
      <c r="H9" s="104">
        <v>202.0</v>
      </c>
      <c r="I9" s="104"/>
      <c r="J9" s="105"/>
      <c r="K9" s="96"/>
      <c r="L9" s="106">
        <v>0.2177</v>
      </c>
      <c r="M9" s="107">
        <v>0.369</v>
      </c>
      <c r="N9" s="107"/>
      <c r="O9" s="108">
        <v>0.2527</v>
      </c>
      <c r="P9" s="107">
        <v>0.243</v>
      </c>
      <c r="Q9" s="112"/>
      <c r="R9" s="112"/>
      <c r="S9" s="111"/>
    </row>
    <row r="10" ht="14.25" customHeight="1">
      <c r="B10" s="102"/>
      <c r="C10" s="103"/>
      <c r="D10" s="104"/>
      <c r="E10" s="104"/>
      <c r="F10" s="104"/>
      <c r="G10" s="104"/>
      <c r="H10" s="104"/>
      <c r="I10" s="104"/>
      <c r="J10" s="105"/>
      <c r="K10" s="96"/>
      <c r="L10" s="106"/>
      <c r="M10" s="107"/>
      <c r="N10" s="107"/>
      <c r="O10" s="107"/>
      <c r="P10" s="107"/>
      <c r="Q10" s="112"/>
      <c r="R10" s="112"/>
      <c r="S10" s="111"/>
    </row>
    <row r="11" ht="14.25" customHeight="1">
      <c r="B11" s="102" t="s">
        <v>34</v>
      </c>
      <c r="C11" s="103">
        <v>140.0</v>
      </c>
      <c r="D11" s="104">
        <v>175.0</v>
      </c>
      <c r="E11" s="104">
        <v>175.0</v>
      </c>
      <c r="F11" s="104">
        <v>125.0</v>
      </c>
      <c r="G11" s="104">
        <v>91.0</v>
      </c>
      <c r="H11" s="104">
        <v>140.0</v>
      </c>
      <c r="I11" s="104"/>
      <c r="J11" s="105">
        <v>110.0</v>
      </c>
      <c r="K11" s="96"/>
      <c r="L11" s="106">
        <v>0.0969</v>
      </c>
      <c r="M11" s="107">
        <v>0.172</v>
      </c>
      <c r="N11" s="107">
        <v>0.097</v>
      </c>
      <c r="O11" s="110">
        <v>0.13</v>
      </c>
      <c r="P11" s="107">
        <v>0.138</v>
      </c>
      <c r="Q11" s="107">
        <v>0.17</v>
      </c>
      <c r="R11" s="112"/>
      <c r="S11" s="109">
        <v>0.283</v>
      </c>
    </row>
    <row r="12" ht="14.25" customHeight="1">
      <c r="B12" s="102" t="s">
        <v>36</v>
      </c>
      <c r="C12" s="103">
        <v>140.0</v>
      </c>
      <c r="D12" s="104">
        <v>175.0</v>
      </c>
      <c r="E12" s="104">
        <v>175.0</v>
      </c>
      <c r="F12" s="104">
        <v>125.0</v>
      </c>
      <c r="G12" s="104">
        <v>111.0</v>
      </c>
      <c r="H12" s="104">
        <v>140.0</v>
      </c>
      <c r="I12" s="104">
        <v>125.0</v>
      </c>
      <c r="J12" s="105">
        <v>160.0</v>
      </c>
      <c r="K12" s="96"/>
      <c r="L12" s="106">
        <v>0.1171</v>
      </c>
      <c r="M12" s="107">
        <v>0.203</v>
      </c>
      <c r="N12" s="107">
        <v>0.116</v>
      </c>
      <c r="O12" s="110">
        <v>0.164</v>
      </c>
      <c r="P12" s="107">
        <v>0.142</v>
      </c>
      <c r="Q12" s="107">
        <v>0.204</v>
      </c>
      <c r="R12" s="107">
        <v>0.278</v>
      </c>
      <c r="S12" s="109">
        <v>0.237</v>
      </c>
    </row>
    <row r="13" ht="14.25" customHeight="1">
      <c r="B13" s="102" t="s">
        <v>38</v>
      </c>
      <c r="C13" s="103">
        <v>140.0</v>
      </c>
      <c r="D13" s="104">
        <v>175.0</v>
      </c>
      <c r="E13" s="104">
        <v>175.0</v>
      </c>
      <c r="F13" s="104">
        <v>145.0</v>
      </c>
      <c r="G13" s="104">
        <v>126.0</v>
      </c>
      <c r="H13" s="104">
        <v>140.0</v>
      </c>
      <c r="I13" s="104">
        <v>125.0</v>
      </c>
      <c r="J13" s="105">
        <v>160.0</v>
      </c>
      <c r="K13" s="96"/>
      <c r="L13" s="106">
        <v>0.1456</v>
      </c>
      <c r="M13" s="107">
        <v>0.249</v>
      </c>
      <c r="N13" s="107">
        <v>0.144</v>
      </c>
      <c r="O13" s="110">
        <v>0.17</v>
      </c>
      <c r="P13" s="107">
        <v>0.162</v>
      </c>
      <c r="Q13" s="107">
        <v>0.258</v>
      </c>
      <c r="R13" s="107">
        <v>0.378</v>
      </c>
      <c r="S13" s="109">
        <v>0.304</v>
      </c>
    </row>
    <row r="14" ht="14.25" customHeight="1">
      <c r="B14" s="102" t="s">
        <v>40</v>
      </c>
      <c r="C14" s="103">
        <v>140.0</v>
      </c>
      <c r="D14" s="104">
        <v>200.0</v>
      </c>
      <c r="E14" s="104">
        <v>175.0</v>
      </c>
      <c r="F14" s="104">
        <v>145.0</v>
      </c>
      <c r="G14" s="104">
        <v>142.0</v>
      </c>
      <c r="H14" s="104">
        <v>160.0</v>
      </c>
      <c r="I14" s="104"/>
      <c r="J14" s="105">
        <v>200.0</v>
      </c>
      <c r="K14" s="96"/>
      <c r="L14" s="106">
        <v>0.1713</v>
      </c>
      <c r="M14" s="107">
        <v>0.257</v>
      </c>
      <c r="N14" s="107">
        <v>0.176</v>
      </c>
      <c r="O14" s="110">
        <v>0.21</v>
      </c>
      <c r="P14" s="107">
        <v>0.175</v>
      </c>
      <c r="Q14" s="107">
        <v>0.275</v>
      </c>
      <c r="R14" s="112"/>
      <c r="S14" s="109">
        <v>0.28</v>
      </c>
    </row>
    <row r="15" ht="14.25" customHeight="1">
      <c r="B15" s="102" t="s">
        <v>42</v>
      </c>
      <c r="C15" s="103">
        <v>175.0</v>
      </c>
      <c r="D15" s="104">
        <v>200.0</v>
      </c>
      <c r="E15" s="104">
        <v>200.0</v>
      </c>
      <c r="F15" s="104">
        <v>175.0</v>
      </c>
      <c r="G15" s="104">
        <v>162.0</v>
      </c>
      <c r="H15" s="104">
        <v>160.0</v>
      </c>
      <c r="I15" s="104"/>
      <c r="J15" s="105">
        <v>200.0</v>
      </c>
      <c r="K15" s="96"/>
      <c r="L15" s="106">
        <v>0.1756</v>
      </c>
      <c r="M15" s="107">
        <v>0.315</v>
      </c>
      <c r="N15" s="107">
        <v>0.195</v>
      </c>
      <c r="O15" s="110">
        <v>0.222</v>
      </c>
      <c r="P15" s="107">
        <v>0.1903</v>
      </c>
      <c r="Q15" s="107">
        <v>0.353</v>
      </c>
      <c r="R15" s="112"/>
      <c r="S15" s="109">
        <v>0.362</v>
      </c>
    </row>
    <row r="16" ht="14.25" customHeight="1">
      <c r="B16" s="102" t="s">
        <v>44</v>
      </c>
      <c r="C16" s="103">
        <v>175.0</v>
      </c>
      <c r="D16" s="104">
        <v>200.0</v>
      </c>
      <c r="E16" s="104">
        <v>200.0</v>
      </c>
      <c r="F16" s="104">
        <v>200.0</v>
      </c>
      <c r="G16" s="104">
        <v>162.0</v>
      </c>
      <c r="H16" s="104">
        <v>200.0</v>
      </c>
      <c r="I16" s="104"/>
      <c r="J16" s="105">
        <v>200.0</v>
      </c>
      <c r="K16" s="96"/>
      <c r="L16" s="106">
        <v>0.2212</v>
      </c>
      <c r="M16" s="107">
        <v>0.421</v>
      </c>
      <c r="N16" s="107">
        <v>0.265</v>
      </c>
      <c r="O16" s="108">
        <v>0.2477</v>
      </c>
      <c r="P16" s="107">
        <v>0.274</v>
      </c>
      <c r="Q16" s="107">
        <v>0.347</v>
      </c>
      <c r="R16" s="112"/>
      <c r="S16" s="109">
        <v>0.51</v>
      </c>
    </row>
    <row r="17" ht="14.25" customHeight="1">
      <c r="B17" s="102" t="s">
        <v>46</v>
      </c>
      <c r="C17" s="103">
        <v>200.0</v>
      </c>
      <c r="D17" s="104">
        <v>250.0</v>
      </c>
      <c r="E17" s="104"/>
      <c r="F17" s="104">
        <v>240.0</v>
      </c>
      <c r="G17" s="104">
        <v>182.0</v>
      </c>
      <c r="H17" s="104"/>
      <c r="I17" s="104"/>
      <c r="J17" s="105"/>
      <c r="K17" s="96"/>
      <c r="L17" s="106">
        <v>0.2273</v>
      </c>
      <c r="M17" s="107">
        <v>0.378</v>
      </c>
      <c r="N17" s="107"/>
      <c r="O17" s="108">
        <v>0.2237</v>
      </c>
      <c r="P17" s="107">
        <v>0.2807</v>
      </c>
      <c r="Q17" s="112"/>
      <c r="R17" s="112"/>
      <c r="S17" s="111"/>
    </row>
    <row r="18" ht="14.25" customHeight="1">
      <c r="B18" s="102"/>
      <c r="C18" s="113"/>
      <c r="D18" s="112"/>
      <c r="E18" s="112"/>
      <c r="F18" s="112"/>
      <c r="G18" s="112"/>
      <c r="H18" s="112"/>
      <c r="I18" s="112"/>
      <c r="J18" s="111"/>
      <c r="K18" s="114"/>
      <c r="L18" s="113"/>
      <c r="M18" s="112"/>
      <c r="N18" s="112"/>
      <c r="O18" s="112"/>
      <c r="P18" s="112"/>
      <c r="Q18" s="112"/>
      <c r="R18" s="112"/>
      <c r="S18" s="111"/>
    </row>
    <row r="19" ht="14.25" customHeight="1">
      <c r="B19" s="102"/>
      <c r="C19" s="113"/>
      <c r="D19" s="112"/>
      <c r="E19" s="112"/>
      <c r="F19" s="112"/>
      <c r="G19" s="112"/>
      <c r="H19" s="112"/>
      <c r="I19" s="112"/>
      <c r="J19" s="111"/>
      <c r="K19" s="114"/>
      <c r="L19" s="113"/>
      <c r="M19" s="112"/>
      <c r="N19" s="112"/>
      <c r="O19" s="112"/>
      <c r="P19" s="112"/>
      <c r="Q19" s="112"/>
      <c r="R19" s="112"/>
      <c r="S19" s="111"/>
    </row>
    <row r="20" ht="14.25" customHeight="1">
      <c r="B20" s="102"/>
      <c r="C20" s="115" t="s">
        <v>110</v>
      </c>
      <c r="D20" s="116"/>
      <c r="E20" s="116"/>
      <c r="F20" s="116"/>
      <c r="G20" s="116"/>
      <c r="H20" s="116"/>
      <c r="I20" s="116"/>
      <c r="J20" s="117"/>
      <c r="K20" s="114"/>
      <c r="L20" s="115" t="s">
        <v>70</v>
      </c>
      <c r="M20" s="116"/>
      <c r="N20" s="116"/>
      <c r="O20" s="116"/>
      <c r="P20" s="116"/>
      <c r="Q20" s="116"/>
      <c r="R20" s="116"/>
      <c r="S20" s="117"/>
    </row>
    <row r="21" ht="14.25" customHeight="1">
      <c r="B21" s="97" t="s">
        <v>115</v>
      </c>
      <c r="C21" s="118" t="s">
        <v>73</v>
      </c>
      <c r="D21" s="119" t="s">
        <v>116</v>
      </c>
      <c r="E21" s="112"/>
      <c r="F21" s="119" t="s">
        <v>75</v>
      </c>
      <c r="G21" s="119" t="s">
        <v>64</v>
      </c>
      <c r="H21" s="119" t="s">
        <v>76</v>
      </c>
      <c r="I21" s="119" t="s">
        <v>77</v>
      </c>
      <c r="J21" s="120" t="s">
        <v>67</v>
      </c>
      <c r="K21" s="101"/>
      <c r="L21" s="118" t="s">
        <v>73</v>
      </c>
      <c r="M21" s="119" t="s">
        <v>116</v>
      </c>
      <c r="N21" s="112"/>
      <c r="O21" s="119" t="s">
        <v>75</v>
      </c>
      <c r="P21" s="119" t="s">
        <v>64</v>
      </c>
      <c r="Q21" s="119" t="s">
        <v>76</v>
      </c>
      <c r="R21" s="119" t="s">
        <v>77</v>
      </c>
      <c r="S21" s="120" t="s">
        <v>67</v>
      </c>
    </row>
    <row r="22" ht="14.25" customHeight="1">
      <c r="B22" s="102" t="s">
        <v>117</v>
      </c>
      <c r="C22" s="103">
        <v>140.0</v>
      </c>
      <c r="D22" s="104">
        <v>140.0</v>
      </c>
      <c r="E22" s="112"/>
      <c r="F22" s="104">
        <v>125.0</v>
      </c>
      <c r="G22" s="104">
        <v>91.0</v>
      </c>
      <c r="H22" s="104">
        <v>140.0</v>
      </c>
      <c r="I22" s="104">
        <v>125.0</v>
      </c>
      <c r="J22" s="105">
        <v>160.0</v>
      </c>
      <c r="K22" s="96"/>
      <c r="L22" s="106">
        <v>0.114</v>
      </c>
      <c r="M22" s="107">
        <v>0.194</v>
      </c>
      <c r="N22" s="112"/>
      <c r="O22" s="121">
        <v>0.142</v>
      </c>
      <c r="P22" s="107">
        <v>0.171</v>
      </c>
      <c r="Q22" s="104">
        <v>0.221</v>
      </c>
      <c r="R22" s="104">
        <v>0.25</v>
      </c>
      <c r="S22" s="105">
        <v>0.237</v>
      </c>
    </row>
    <row r="23" ht="14.25" customHeight="1">
      <c r="B23" s="102" t="s">
        <v>118</v>
      </c>
      <c r="C23" s="103">
        <v>140.0</v>
      </c>
      <c r="D23" s="104">
        <v>175.0</v>
      </c>
      <c r="E23" s="112"/>
      <c r="F23" s="104">
        <v>125.0</v>
      </c>
      <c r="G23" s="104">
        <v>111.0</v>
      </c>
      <c r="H23" s="104">
        <v>140.0</v>
      </c>
      <c r="I23" s="104">
        <v>125.0</v>
      </c>
      <c r="J23" s="105">
        <v>160.0</v>
      </c>
      <c r="K23" s="96"/>
      <c r="L23" s="106">
        <v>0.122</v>
      </c>
      <c r="M23" s="107">
        <v>0.205</v>
      </c>
      <c r="N23" s="112"/>
      <c r="O23" s="122">
        <v>0.168</v>
      </c>
      <c r="P23" s="107">
        <v>0.163</v>
      </c>
      <c r="Q23" s="104">
        <v>0.262</v>
      </c>
      <c r="R23" s="104">
        <v>0.33</v>
      </c>
      <c r="S23" s="105">
        <v>0.312</v>
      </c>
    </row>
    <row r="24" ht="14.25" customHeight="1">
      <c r="B24" s="102" t="s">
        <v>119</v>
      </c>
      <c r="C24" s="103">
        <v>140.0</v>
      </c>
      <c r="D24" s="104">
        <v>175.0</v>
      </c>
      <c r="E24" s="112"/>
      <c r="F24" s="104">
        <v>145.0</v>
      </c>
      <c r="G24" s="104">
        <v>126.0</v>
      </c>
      <c r="H24" s="104">
        <v>160.0</v>
      </c>
      <c r="I24" s="104">
        <v>160.0</v>
      </c>
      <c r="J24" s="105">
        <v>160.0</v>
      </c>
      <c r="K24" s="96"/>
      <c r="L24" s="106">
        <v>0.143</v>
      </c>
      <c r="M24" s="107">
        <v>0.233</v>
      </c>
      <c r="N24" s="112"/>
      <c r="O24" s="121">
        <v>0.176</v>
      </c>
      <c r="P24" s="107">
        <v>0.178</v>
      </c>
      <c r="Q24" s="104">
        <v>0.286</v>
      </c>
      <c r="R24" s="104">
        <v>0.3</v>
      </c>
      <c r="S24" s="109">
        <v>0.427</v>
      </c>
    </row>
    <row r="25" ht="14.25" customHeight="1">
      <c r="B25" s="102" t="s">
        <v>120</v>
      </c>
      <c r="C25" s="103">
        <v>175.0</v>
      </c>
      <c r="D25" s="104">
        <v>175.0</v>
      </c>
      <c r="E25" s="112"/>
      <c r="F25" s="104">
        <v>145.0</v>
      </c>
      <c r="G25" s="104">
        <v>126.0</v>
      </c>
      <c r="H25" s="104">
        <v>160.0</v>
      </c>
      <c r="I25" s="104">
        <v>160.0</v>
      </c>
      <c r="J25" s="105">
        <v>160.0</v>
      </c>
      <c r="K25" s="96"/>
      <c r="L25" s="106">
        <v>0.153</v>
      </c>
      <c r="M25" s="107">
        <v>0.289</v>
      </c>
      <c r="N25" s="112"/>
      <c r="O25" s="122">
        <v>0.215</v>
      </c>
      <c r="P25" s="107">
        <v>0.248</v>
      </c>
      <c r="Q25" s="104">
        <v>0.4</v>
      </c>
      <c r="R25" s="104">
        <v>0.42</v>
      </c>
      <c r="S25" s="105">
        <v>0.614</v>
      </c>
    </row>
    <row r="26" ht="14.25" customHeight="1">
      <c r="B26" s="102"/>
      <c r="C26" s="103"/>
      <c r="D26" s="104"/>
      <c r="E26" s="112"/>
      <c r="F26" s="104"/>
      <c r="G26" s="104"/>
      <c r="H26" s="104"/>
      <c r="I26" s="104"/>
      <c r="J26" s="105"/>
      <c r="K26" s="96"/>
      <c r="L26" s="103"/>
      <c r="M26" s="104"/>
      <c r="N26" s="112"/>
      <c r="O26" s="104"/>
      <c r="P26" s="104"/>
      <c r="Q26" s="104"/>
      <c r="R26" s="104"/>
      <c r="S26" s="105"/>
    </row>
    <row r="27" ht="14.25" customHeight="1">
      <c r="B27" s="102" t="s">
        <v>34</v>
      </c>
      <c r="C27" s="103">
        <v>140.0</v>
      </c>
      <c r="D27" s="104">
        <v>175.0</v>
      </c>
      <c r="E27" s="112"/>
      <c r="F27" s="104">
        <v>125.0</v>
      </c>
      <c r="G27" s="104">
        <v>91.0</v>
      </c>
      <c r="H27" s="104">
        <v>90.0</v>
      </c>
      <c r="I27" s="104"/>
      <c r="J27" s="105">
        <v>110.0</v>
      </c>
      <c r="K27" s="96"/>
      <c r="L27" s="103">
        <v>0.103</v>
      </c>
      <c r="M27" s="104">
        <v>0.184</v>
      </c>
      <c r="N27" s="112"/>
      <c r="O27" s="121">
        <v>0.135</v>
      </c>
      <c r="P27" s="107">
        <v>0.167</v>
      </c>
      <c r="Q27" s="104">
        <v>0.27</v>
      </c>
      <c r="R27" s="104"/>
      <c r="S27" s="105">
        <v>0.283</v>
      </c>
    </row>
    <row r="28" ht="14.25" customHeight="1">
      <c r="B28" s="102" t="s">
        <v>36</v>
      </c>
      <c r="C28" s="103">
        <v>140.0</v>
      </c>
      <c r="D28" s="104">
        <v>175.0</v>
      </c>
      <c r="E28" s="112"/>
      <c r="F28" s="104">
        <v>125.0</v>
      </c>
      <c r="G28" s="104">
        <v>111.0</v>
      </c>
      <c r="H28" s="104">
        <v>140.0</v>
      </c>
      <c r="I28" s="104">
        <v>125.0</v>
      </c>
      <c r="J28" s="105">
        <v>160.0</v>
      </c>
      <c r="K28" s="96"/>
      <c r="L28" s="103">
        <v>0.121</v>
      </c>
      <c r="M28" s="104">
        <v>0.216</v>
      </c>
      <c r="N28" s="112"/>
      <c r="O28" s="122">
        <v>0.17</v>
      </c>
      <c r="P28" s="107">
        <v>0.171</v>
      </c>
      <c r="Q28" s="104">
        <v>0.195</v>
      </c>
      <c r="R28" s="104">
        <v>0.27</v>
      </c>
      <c r="S28" s="105">
        <v>0.237</v>
      </c>
    </row>
    <row r="29" ht="14.25" customHeight="1">
      <c r="B29" s="102" t="s">
        <v>38</v>
      </c>
      <c r="C29" s="103">
        <v>140.0</v>
      </c>
      <c r="D29" s="104">
        <v>175.0</v>
      </c>
      <c r="E29" s="112"/>
      <c r="F29" s="104">
        <v>145.0</v>
      </c>
      <c r="G29" s="104">
        <v>126.0</v>
      </c>
      <c r="H29" s="104">
        <v>140.0</v>
      </c>
      <c r="I29" s="104">
        <v>125.0</v>
      </c>
      <c r="J29" s="105">
        <v>160.0</v>
      </c>
      <c r="K29" s="96"/>
      <c r="L29" s="103">
        <v>0.145</v>
      </c>
      <c r="M29" s="104">
        <v>0.26</v>
      </c>
      <c r="N29" s="112"/>
      <c r="O29" s="121">
        <v>0.185</v>
      </c>
      <c r="P29" s="107">
        <v>0.196</v>
      </c>
      <c r="Q29" s="104">
        <v>0.248</v>
      </c>
      <c r="R29" s="104">
        <v>0.37</v>
      </c>
      <c r="S29" s="105">
        <v>0.304</v>
      </c>
    </row>
    <row r="30" ht="14.25" customHeight="1">
      <c r="B30" s="102" t="s">
        <v>40</v>
      </c>
      <c r="C30" s="103">
        <v>140.0</v>
      </c>
      <c r="D30" s="104">
        <v>200.0</v>
      </c>
      <c r="E30" s="112"/>
      <c r="F30" s="104"/>
      <c r="G30" s="104"/>
      <c r="H30" s="104"/>
      <c r="I30" s="104"/>
      <c r="J30" s="105">
        <v>200.0</v>
      </c>
      <c r="K30" s="96"/>
      <c r="L30" s="103">
        <v>0.17</v>
      </c>
      <c r="M30" s="104">
        <v>0.276</v>
      </c>
      <c r="N30" s="112"/>
      <c r="O30" s="104"/>
      <c r="P30" s="104"/>
      <c r="Q30" s="104"/>
      <c r="R30" s="112"/>
      <c r="S30" s="105">
        <v>0.28</v>
      </c>
    </row>
    <row r="31" ht="14.25" customHeight="1">
      <c r="B31" s="102" t="s">
        <v>42</v>
      </c>
      <c r="C31" s="103">
        <v>175.0</v>
      </c>
      <c r="D31" s="104">
        <v>200.0</v>
      </c>
      <c r="E31" s="112"/>
      <c r="F31" s="104"/>
      <c r="G31" s="104"/>
      <c r="H31" s="104"/>
      <c r="I31" s="104"/>
      <c r="J31" s="105"/>
      <c r="K31" s="96"/>
      <c r="L31" s="103">
        <v>0.174</v>
      </c>
      <c r="M31" s="104">
        <v>0.333</v>
      </c>
      <c r="N31" s="104"/>
      <c r="O31" s="104"/>
      <c r="P31" s="104"/>
      <c r="Q31" s="104"/>
      <c r="R31" s="112"/>
      <c r="S31" s="111"/>
    </row>
    <row r="32" ht="14.25" customHeight="1">
      <c r="B32" s="123" t="s">
        <v>44</v>
      </c>
      <c r="C32" s="124">
        <v>175.0</v>
      </c>
      <c r="D32" s="125">
        <v>200.0</v>
      </c>
      <c r="E32" s="126"/>
      <c r="F32" s="125"/>
      <c r="G32" s="125"/>
      <c r="H32" s="125"/>
      <c r="I32" s="125"/>
      <c r="J32" s="127"/>
      <c r="K32" s="96"/>
      <c r="L32" s="124">
        <v>0.219</v>
      </c>
      <c r="M32" s="125">
        <v>0.4315</v>
      </c>
      <c r="N32" s="125"/>
      <c r="O32" s="125"/>
      <c r="P32" s="125"/>
      <c r="Q32" s="125"/>
      <c r="R32" s="126"/>
      <c r="S32" s="128"/>
    </row>
    <row r="33" ht="14.25" customHeight="1"/>
    <row r="34" ht="14.25" customHeight="1"/>
    <row r="35" ht="14.25" customHeight="1"/>
    <row r="36" ht="14.25" customHeight="1"/>
    <row r="37" ht="14.25" customHeight="1">
      <c r="B37" s="6" t="s">
        <v>121</v>
      </c>
      <c r="C37" s="6"/>
      <c r="F37" s="6"/>
      <c r="I37" s="6"/>
      <c r="L37" s="6"/>
      <c r="O37" s="6"/>
      <c r="P37" s="21"/>
      <c r="R37" s="6"/>
    </row>
    <row r="38" ht="14.25" customHeight="1">
      <c r="B38" s="6" t="s">
        <v>63</v>
      </c>
    </row>
    <row r="39" ht="14.25" customHeight="1">
      <c r="B39" s="6" t="s">
        <v>64</v>
      </c>
    </row>
    <row r="40" ht="14.25" customHeight="1">
      <c r="B40" s="6" t="s">
        <v>122</v>
      </c>
    </row>
    <row r="41" ht="14.25" customHeight="1">
      <c r="B41" s="6" t="s">
        <v>123</v>
      </c>
    </row>
    <row r="42" ht="14.25" customHeight="1">
      <c r="B42" s="6" t="s">
        <v>67</v>
      </c>
    </row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C2:J2"/>
    <mergeCell ref="L2:S2"/>
    <mergeCell ref="C20:J20"/>
    <mergeCell ref="L20:S2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2017-04-10T12:16:25Z</dcterms:created>
  <dc:creator>Haljoki,Marko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8db05b-8d0f-4671-968e-683e694bb3b1_Enabled">
    <vt:lpwstr>True</vt:lpwstr>
  </property>
  <property fmtid="{D5CDD505-2E9C-101B-9397-08002B2CF9AE}" pid="3" name="MSIP_Label_d98db05b-8d0f-4671-968e-683e694bb3b1_SiteId">
    <vt:lpwstr>a4f1aa99-bd23-4521-a3c0-1d07bdce1616</vt:lpwstr>
  </property>
  <property fmtid="{D5CDD505-2E9C-101B-9397-08002B2CF9AE}" pid="4" name="MSIP_Label_d98db05b-8d0f-4671-968e-683e694bb3b1_Owner">
    <vt:lpwstr>marko.haljoki@uponor.com</vt:lpwstr>
  </property>
  <property fmtid="{D5CDD505-2E9C-101B-9397-08002B2CF9AE}" pid="5" name="MSIP_Label_d98db05b-8d0f-4671-968e-683e694bb3b1_SetDate">
    <vt:lpwstr>2020-01-31T08:02:38.4081370Z</vt:lpwstr>
  </property>
  <property fmtid="{D5CDD505-2E9C-101B-9397-08002B2CF9AE}" pid="6" name="MSIP_Label_d98db05b-8d0f-4671-968e-683e694bb3b1_Name">
    <vt:lpwstr>Internal</vt:lpwstr>
  </property>
  <property fmtid="{D5CDD505-2E9C-101B-9397-08002B2CF9AE}" pid="7" name="MSIP_Label_d98db05b-8d0f-4671-968e-683e694bb3b1_Application">
    <vt:lpwstr>Microsoft Azure Information Protection</vt:lpwstr>
  </property>
  <property fmtid="{D5CDD505-2E9C-101B-9397-08002B2CF9AE}" pid="8" name="MSIP_Label_d98db05b-8d0f-4671-968e-683e694bb3b1_ActionId">
    <vt:lpwstr>decffa76-6e94-46e9-bbb4-37b196681401</vt:lpwstr>
  </property>
  <property fmtid="{D5CDD505-2E9C-101B-9397-08002B2CF9AE}" pid="9" name="MSIP_Label_d98db05b-8d0f-4671-968e-683e694bb3b1_Extended_MSFT_Method">
    <vt:lpwstr>Automatic</vt:lpwstr>
  </property>
  <property fmtid="{D5CDD505-2E9C-101B-9397-08002B2CF9AE}" pid="10" name="Sensitivity">
    <vt:lpwstr>Internal</vt:lpwstr>
  </property>
  <property fmtid="{D5CDD505-2E9C-101B-9397-08002B2CF9AE}" pid="11" name="ContentTypeId">
    <vt:lpwstr>0x010100255A32B1C0913E4AB88084325AD693BB</vt:lpwstr>
  </property>
</Properties>
</file>