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4" documentId="8_{49F13210-FC82-478E-B9E1-43022CDEE392}" xr6:coauthVersionLast="47" xr6:coauthVersionMax="47" xr10:uidLastSave="{724B519D-964C-4E03-A45C-928AC52639F0}"/>
  <bookViews>
    <workbookView xWindow="-120" yWindow="-120" windowWidth="29040" windowHeight="15840" xr2:uid="{00000000-000D-0000-FFFF-FFFF00000000}"/>
  </bookViews>
  <sheets>
    <sheet name="Sheet1" sheetId="2" r:id="rId1"/>
    <sheet name="編集用" sheetId="4" r:id="rId2"/>
  </sheets>
  <definedNames>
    <definedName name="_xlnm._FilterDatabase" localSheetId="0" hidden="1">Sheet1!$A$4:$AA$376</definedName>
    <definedName name="_xlnm._FilterDatabase" localSheetId="1" hidden="1">編集用!$A$4:$AA$573</definedName>
    <definedName name="開始日" localSheetId="1">編集用!$P$1</definedName>
    <definedName name="開始日">Sheet1!$P$1</definedName>
    <definedName name="基準日" localSheetId="1">編集用!$P$2</definedName>
    <definedName name="基準日">Sheet1!$P$2</definedName>
    <definedName name="計画_開始日" localSheetId="1">編集用!$V:$V</definedName>
    <definedName name="計画_開始日">Sheet1!$V:$V</definedName>
    <definedName name="計画_終了日" localSheetId="1">編集用!$W:$W</definedName>
    <definedName name="計画_終了日">Sheet1!$W:$W</definedName>
    <definedName name="計画_日数" localSheetId="1">編集用!$X:$X</definedName>
    <definedName name="計画_日数">Sheet1!$X:$X</definedName>
    <definedName name="実績_開始日" localSheetId="1">編集用!$Z1</definedName>
    <definedName name="実績_開始日">Sheet1!$Z1</definedName>
    <definedName name="実績_終了日" localSheetId="1">編集用!$AA1</definedName>
    <definedName name="実績_終了日">Sheet1!$AA1</definedName>
    <definedName name="週表示" localSheetId="1">編集用!$P$3</definedName>
    <definedName name="週表示">Sheet1!$P$3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H285" i="4" l="1"/>
  <c r="JG285" i="4"/>
  <c r="X285" i="4"/>
  <c r="W285" i="4"/>
  <c r="V285" i="4"/>
  <c r="Q285" i="4" a="1"/>
  <c r="Q285" i="4" s="1"/>
  <c r="K285" i="4"/>
  <c r="L285" i="4" s="1"/>
  <c r="I285" i="4"/>
  <c r="JH284" i="4"/>
  <c r="JG284" i="4"/>
  <c r="X284" i="4"/>
  <c r="W284" i="4"/>
  <c r="V284" i="4"/>
  <c r="Q284" i="4" a="1"/>
  <c r="Q284" i="4" s="1"/>
  <c r="K284" i="4"/>
  <c r="L284" i="4" s="1"/>
  <c r="I284" i="4"/>
  <c r="JH283" i="4"/>
  <c r="JG283" i="4"/>
  <c r="X283" i="4"/>
  <c r="W283" i="4"/>
  <c r="V283" i="4"/>
  <c r="Q283" i="4" a="1"/>
  <c r="Q283" i="4" s="1"/>
  <c r="K283" i="4"/>
  <c r="L283" i="4" s="1"/>
  <c r="I283" i="4"/>
  <c r="JH282" i="4"/>
  <c r="JG282" i="4"/>
  <c r="X282" i="4"/>
  <c r="W282" i="4"/>
  <c r="V282" i="4"/>
  <c r="Q282" i="4" a="1"/>
  <c r="Q282" i="4" s="1"/>
  <c r="K282" i="4"/>
  <c r="L282" i="4" s="1"/>
  <c r="I282" i="4"/>
  <c r="JH281" i="4"/>
  <c r="JG281" i="4"/>
  <c r="X281" i="4"/>
  <c r="W281" i="4"/>
  <c r="V281" i="4"/>
  <c r="Q281" i="4" a="1"/>
  <c r="Q281" i="4" s="1"/>
  <c r="K281" i="4"/>
  <c r="L281" i="4" s="1"/>
  <c r="I281" i="4"/>
  <c r="JH279" i="4"/>
  <c r="JG279" i="4"/>
  <c r="X279" i="4"/>
  <c r="W279" i="4"/>
  <c r="V279" i="4"/>
  <c r="Q279" i="4" a="1"/>
  <c r="Q279" i="4" s="1"/>
  <c r="K279" i="4"/>
  <c r="L279" i="4" s="1"/>
  <c r="I279" i="4"/>
  <c r="JH278" i="4"/>
  <c r="JG278" i="4"/>
  <c r="X278" i="4"/>
  <c r="W278" i="4"/>
  <c r="V278" i="4"/>
  <c r="Q278" i="4" a="1"/>
  <c r="Q278" i="4" s="1"/>
  <c r="K278" i="4"/>
  <c r="L278" i="4" s="1"/>
  <c r="I278" i="4"/>
  <c r="JH277" i="4"/>
  <c r="JG277" i="4"/>
  <c r="X277" i="4"/>
  <c r="W277" i="4"/>
  <c r="V277" i="4"/>
  <c r="Q277" i="4" a="1"/>
  <c r="Q277" i="4" s="1"/>
  <c r="K277" i="4"/>
  <c r="L277" i="4" s="1"/>
  <c r="I277" i="4"/>
  <c r="JH276" i="4"/>
  <c r="JG276" i="4"/>
  <c r="X276" i="4"/>
  <c r="W276" i="4"/>
  <c r="V276" i="4"/>
  <c r="Q276" i="4" a="1"/>
  <c r="Q276" i="4" s="1"/>
  <c r="K276" i="4"/>
  <c r="L276" i="4" s="1"/>
  <c r="I276" i="4"/>
  <c r="JH275" i="4"/>
  <c r="JG275" i="4"/>
  <c r="X275" i="4"/>
  <c r="W275" i="4"/>
  <c r="V275" i="4"/>
  <c r="Q275" i="4" a="1"/>
  <c r="Q275" i="4" s="1"/>
  <c r="K275" i="4"/>
  <c r="L275" i="4" s="1"/>
  <c r="I275" i="4"/>
  <c r="JH273" i="4"/>
  <c r="JG273" i="4"/>
  <c r="X273" i="4"/>
  <c r="W273" i="4"/>
  <c r="V273" i="4"/>
  <c r="Q273" i="4" a="1"/>
  <c r="Q273" i="4" s="1"/>
  <c r="K273" i="4"/>
  <c r="L273" i="4" s="1"/>
  <c r="I273" i="4"/>
  <c r="JH272" i="4"/>
  <c r="JG272" i="4"/>
  <c r="X272" i="4"/>
  <c r="W272" i="4"/>
  <c r="V272" i="4"/>
  <c r="Q272" i="4" a="1"/>
  <c r="Q272" i="4" s="1"/>
  <c r="K272" i="4"/>
  <c r="L272" i="4" s="1"/>
  <c r="I272" i="4"/>
  <c r="JH271" i="4"/>
  <c r="JG271" i="4"/>
  <c r="X271" i="4"/>
  <c r="W271" i="4"/>
  <c r="V271" i="4"/>
  <c r="Q271" i="4" a="1"/>
  <c r="Q271" i="4" s="1"/>
  <c r="K271" i="4"/>
  <c r="L271" i="4" s="1"/>
  <c r="I271" i="4"/>
  <c r="JH270" i="4"/>
  <c r="JG270" i="4"/>
  <c r="X270" i="4"/>
  <c r="W270" i="4"/>
  <c r="V270" i="4"/>
  <c r="Q270" i="4" a="1"/>
  <c r="Q270" i="4" s="1"/>
  <c r="K270" i="4"/>
  <c r="L270" i="4" s="1"/>
  <c r="I270" i="4"/>
  <c r="JH269" i="4"/>
  <c r="JG269" i="4"/>
  <c r="X269" i="4"/>
  <c r="W269" i="4"/>
  <c r="V269" i="4"/>
  <c r="Q269" i="4" a="1"/>
  <c r="Q269" i="4" s="1"/>
  <c r="K269" i="4"/>
  <c r="L269" i="4" s="1"/>
  <c r="I269" i="4"/>
  <c r="JH267" i="4"/>
  <c r="JG267" i="4"/>
  <c r="X267" i="4"/>
  <c r="W267" i="4"/>
  <c r="V267" i="4"/>
  <c r="Q267" i="4" a="1"/>
  <c r="Q267" i="4" s="1"/>
  <c r="K267" i="4"/>
  <c r="L267" i="4" s="1"/>
  <c r="I267" i="4"/>
  <c r="JH266" i="4"/>
  <c r="JG266" i="4"/>
  <c r="X266" i="4"/>
  <c r="W266" i="4"/>
  <c r="V266" i="4"/>
  <c r="Q266" i="4" a="1"/>
  <c r="Q266" i="4" s="1"/>
  <c r="K266" i="4"/>
  <c r="L266" i="4" s="1"/>
  <c r="I266" i="4"/>
  <c r="JH265" i="4"/>
  <c r="JG265" i="4"/>
  <c r="X265" i="4"/>
  <c r="W265" i="4"/>
  <c r="V265" i="4"/>
  <c r="Q265" i="4" a="1"/>
  <c r="Q265" i="4" s="1"/>
  <c r="K265" i="4"/>
  <c r="L265" i="4" s="1"/>
  <c r="I265" i="4"/>
  <c r="JH264" i="4"/>
  <c r="JG264" i="4"/>
  <c r="X264" i="4"/>
  <c r="W264" i="4"/>
  <c r="V264" i="4"/>
  <c r="Q264" i="4" a="1"/>
  <c r="Q264" i="4" s="1"/>
  <c r="K264" i="4"/>
  <c r="L264" i="4" s="1"/>
  <c r="I264" i="4"/>
  <c r="JH263" i="4"/>
  <c r="JG263" i="4"/>
  <c r="X263" i="4"/>
  <c r="W263" i="4"/>
  <c r="V263" i="4"/>
  <c r="Q263" i="4" a="1"/>
  <c r="Q263" i="4" s="1"/>
  <c r="K263" i="4"/>
  <c r="L263" i="4" s="1"/>
  <c r="I263" i="4"/>
  <c r="JH261" i="4"/>
  <c r="JG261" i="4"/>
  <c r="X261" i="4"/>
  <c r="W261" i="4"/>
  <c r="V261" i="4"/>
  <c r="Q261" i="4" a="1"/>
  <c r="Q261" i="4" s="1"/>
  <c r="K261" i="4"/>
  <c r="L261" i="4" s="1"/>
  <c r="I261" i="4"/>
  <c r="JH260" i="4"/>
  <c r="JG260" i="4"/>
  <c r="X260" i="4"/>
  <c r="W260" i="4"/>
  <c r="V260" i="4"/>
  <c r="Q260" i="4" a="1"/>
  <c r="Q260" i="4" s="1"/>
  <c r="K260" i="4"/>
  <c r="L260" i="4" s="1"/>
  <c r="I260" i="4"/>
  <c r="JH259" i="4"/>
  <c r="JG259" i="4"/>
  <c r="X259" i="4"/>
  <c r="W259" i="4"/>
  <c r="V259" i="4"/>
  <c r="Q259" i="4" a="1"/>
  <c r="Q259" i="4" s="1"/>
  <c r="K259" i="4"/>
  <c r="L259" i="4" s="1"/>
  <c r="I259" i="4"/>
  <c r="JH258" i="4"/>
  <c r="JG258" i="4"/>
  <c r="X258" i="4"/>
  <c r="W258" i="4"/>
  <c r="V258" i="4"/>
  <c r="Q258" i="4" a="1"/>
  <c r="Q258" i="4" s="1"/>
  <c r="K258" i="4"/>
  <c r="L258" i="4" s="1"/>
  <c r="I258" i="4"/>
  <c r="JH257" i="4"/>
  <c r="JG257" i="4"/>
  <c r="X257" i="4"/>
  <c r="W257" i="4"/>
  <c r="V257" i="4"/>
  <c r="Q257" i="4" a="1"/>
  <c r="Q257" i="4" s="1"/>
  <c r="K257" i="4"/>
  <c r="L257" i="4" s="1"/>
  <c r="I257" i="4"/>
  <c r="JH255" i="4"/>
  <c r="JG255" i="4"/>
  <c r="X255" i="4"/>
  <c r="W255" i="4"/>
  <c r="V255" i="4"/>
  <c r="Q255" i="4" a="1"/>
  <c r="Q255" i="4" s="1"/>
  <c r="K255" i="4"/>
  <c r="L255" i="4" s="1"/>
  <c r="I255" i="4"/>
  <c r="JH254" i="4"/>
  <c r="JG254" i="4"/>
  <c r="X254" i="4"/>
  <c r="W254" i="4"/>
  <c r="V254" i="4"/>
  <c r="Q254" i="4" a="1"/>
  <c r="Q254" i="4" s="1"/>
  <c r="K254" i="4"/>
  <c r="L254" i="4" s="1"/>
  <c r="I254" i="4"/>
  <c r="JH253" i="4"/>
  <c r="JG253" i="4"/>
  <c r="X253" i="4"/>
  <c r="W253" i="4"/>
  <c r="V253" i="4"/>
  <c r="Q253" i="4" a="1"/>
  <c r="Q253" i="4" s="1"/>
  <c r="K253" i="4"/>
  <c r="L253" i="4" s="1"/>
  <c r="I253" i="4"/>
  <c r="JH252" i="4"/>
  <c r="JG252" i="4"/>
  <c r="X252" i="4"/>
  <c r="W252" i="4"/>
  <c r="V252" i="4"/>
  <c r="Q252" i="4" a="1"/>
  <c r="Q252" i="4" s="1"/>
  <c r="K252" i="4"/>
  <c r="L252" i="4" s="1"/>
  <c r="I252" i="4"/>
  <c r="JH251" i="4"/>
  <c r="JG251" i="4"/>
  <c r="X251" i="4"/>
  <c r="W251" i="4"/>
  <c r="V251" i="4"/>
  <c r="Q251" i="4" a="1"/>
  <c r="Q251" i="4" s="1"/>
  <c r="K251" i="4"/>
  <c r="L251" i="4" s="1"/>
  <c r="I251" i="4"/>
  <c r="JH248" i="4"/>
  <c r="JG248" i="4"/>
  <c r="X248" i="4"/>
  <c r="W248" i="4"/>
  <c r="V248" i="4"/>
  <c r="Q248" i="4" a="1"/>
  <c r="Q248" i="4" s="1"/>
  <c r="K248" i="4"/>
  <c r="L248" i="4" s="1"/>
  <c r="I248" i="4"/>
  <c r="JH247" i="4"/>
  <c r="JG247" i="4"/>
  <c r="X247" i="4"/>
  <c r="W247" i="4"/>
  <c r="V247" i="4"/>
  <c r="Q247" i="4" a="1"/>
  <c r="Q247" i="4" s="1"/>
  <c r="K247" i="4"/>
  <c r="L247" i="4" s="1"/>
  <c r="I247" i="4"/>
  <c r="JH246" i="4"/>
  <c r="JG246" i="4"/>
  <c r="X246" i="4"/>
  <c r="W246" i="4"/>
  <c r="V246" i="4"/>
  <c r="Q246" i="4" a="1"/>
  <c r="Q246" i="4" s="1"/>
  <c r="K246" i="4"/>
  <c r="L246" i="4" s="1"/>
  <c r="I246" i="4"/>
  <c r="JH245" i="4"/>
  <c r="JG245" i="4"/>
  <c r="X245" i="4"/>
  <c r="W245" i="4"/>
  <c r="V245" i="4"/>
  <c r="Q245" i="4" a="1"/>
  <c r="Q245" i="4" s="1"/>
  <c r="K245" i="4"/>
  <c r="L245" i="4" s="1"/>
  <c r="I245" i="4"/>
  <c r="JH244" i="4"/>
  <c r="JG244" i="4"/>
  <c r="X244" i="4"/>
  <c r="W244" i="4"/>
  <c r="V244" i="4"/>
  <c r="Q244" i="4" a="1"/>
  <c r="Q244" i="4" s="1"/>
  <c r="K244" i="4"/>
  <c r="L244" i="4" s="1"/>
  <c r="I244" i="4"/>
  <c r="JH242" i="4"/>
  <c r="JG242" i="4"/>
  <c r="X242" i="4"/>
  <c r="W242" i="4"/>
  <c r="V242" i="4"/>
  <c r="Q242" i="4" a="1"/>
  <c r="Q242" i="4" s="1"/>
  <c r="K242" i="4"/>
  <c r="L242" i="4" s="1"/>
  <c r="I242" i="4"/>
  <c r="JH241" i="4"/>
  <c r="JG241" i="4"/>
  <c r="X241" i="4"/>
  <c r="W241" i="4"/>
  <c r="V241" i="4"/>
  <c r="Q241" i="4" a="1"/>
  <c r="Q241" i="4" s="1"/>
  <c r="K241" i="4"/>
  <c r="L241" i="4" s="1"/>
  <c r="I241" i="4"/>
  <c r="JH240" i="4"/>
  <c r="JG240" i="4"/>
  <c r="X240" i="4"/>
  <c r="W240" i="4"/>
  <c r="V240" i="4"/>
  <c r="Q240" i="4" a="1"/>
  <c r="Q240" i="4" s="1"/>
  <c r="K240" i="4"/>
  <c r="L240" i="4" s="1"/>
  <c r="I240" i="4"/>
  <c r="JH239" i="4"/>
  <c r="JG239" i="4"/>
  <c r="X239" i="4"/>
  <c r="W239" i="4"/>
  <c r="V239" i="4"/>
  <c r="Q239" i="4" a="1"/>
  <c r="Q239" i="4" s="1"/>
  <c r="K239" i="4"/>
  <c r="L239" i="4" s="1"/>
  <c r="I239" i="4"/>
  <c r="JH238" i="4"/>
  <c r="JG238" i="4"/>
  <c r="X238" i="4"/>
  <c r="W238" i="4"/>
  <c r="V238" i="4"/>
  <c r="Q238" i="4" a="1"/>
  <c r="Q238" i="4" s="1"/>
  <c r="K238" i="4"/>
  <c r="L238" i="4" s="1"/>
  <c r="I238" i="4"/>
  <c r="JH236" i="4"/>
  <c r="JG236" i="4"/>
  <c r="X236" i="4"/>
  <c r="W236" i="4"/>
  <c r="V236" i="4"/>
  <c r="Q236" i="4" a="1"/>
  <c r="Q236" i="4" s="1"/>
  <c r="K236" i="4"/>
  <c r="L236" i="4" s="1"/>
  <c r="I236" i="4"/>
  <c r="JH235" i="4"/>
  <c r="JG235" i="4"/>
  <c r="X235" i="4"/>
  <c r="W235" i="4"/>
  <c r="V235" i="4"/>
  <c r="Q235" i="4" a="1"/>
  <c r="Q235" i="4" s="1"/>
  <c r="K235" i="4"/>
  <c r="L235" i="4" s="1"/>
  <c r="I235" i="4"/>
  <c r="JH234" i="4"/>
  <c r="JG234" i="4"/>
  <c r="X234" i="4"/>
  <c r="W234" i="4"/>
  <c r="V234" i="4"/>
  <c r="Q234" i="4" a="1"/>
  <c r="Q234" i="4" s="1"/>
  <c r="K234" i="4"/>
  <c r="L234" i="4" s="1"/>
  <c r="I234" i="4"/>
  <c r="JH233" i="4"/>
  <c r="JG233" i="4"/>
  <c r="X233" i="4"/>
  <c r="W233" i="4"/>
  <c r="V233" i="4"/>
  <c r="Q233" i="4" a="1"/>
  <c r="Q233" i="4" s="1"/>
  <c r="K233" i="4"/>
  <c r="L233" i="4" s="1"/>
  <c r="I233" i="4"/>
  <c r="JH232" i="4"/>
  <c r="JG232" i="4"/>
  <c r="X232" i="4"/>
  <c r="W232" i="4"/>
  <c r="V232" i="4"/>
  <c r="Q232" i="4" a="1"/>
  <c r="Q232" i="4" s="1"/>
  <c r="K232" i="4"/>
  <c r="L232" i="4" s="1"/>
  <c r="I232" i="4"/>
  <c r="JH230" i="4"/>
  <c r="JG230" i="4"/>
  <c r="X230" i="4"/>
  <c r="W230" i="4"/>
  <c r="V230" i="4"/>
  <c r="Q230" i="4" a="1"/>
  <c r="Q230" i="4" s="1"/>
  <c r="K230" i="4"/>
  <c r="L230" i="4" s="1"/>
  <c r="I230" i="4"/>
  <c r="JH229" i="4"/>
  <c r="JG229" i="4"/>
  <c r="X229" i="4"/>
  <c r="W229" i="4"/>
  <c r="V229" i="4"/>
  <c r="Q229" i="4" a="1"/>
  <c r="Q229" i="4" s="1"/>
  <c r="K229" i="4"/>
  <c r="L229" i="4" s="1"/>
  <c r="I229" i="4"/>
  <c r="JH228" i="4"/>
  <c r="JG228" i="4"/>
  <c r="X228" i="4"/>
  <c r="W228" i="4"/>
  <c r="V228" i="4"/>
  <c r="Q228" i="4" a="1"/>
  <c r="Q228" i="4" s="1"/>
  <c r="K228" i="4"/>
  <c r="L228" i="4" s="1"/>
  <c r="I228" i="4"/>
  <c r="JH227" i="4"/>
  <c r="JG227" i="4"/>
  <c r="X227" i="4"/>
  <c r="W227" i="4"/>
  <c r="V227" i="4"/>
  <c r="Q227" i="4" a="1"/>
  <c r="Q227" i="4" s="1"/>
  <c r="K227" i="4"/>
  <c r="L227" i="4" s="1"/>
  <c r="I227" i="4"/>
  <c r="JH226" i="4"/>
  <c r="JG226" i="4"/>
  <c r="X226" i="4"/>
  <c r="W226" i="4"/>
  <c r="V226" i="4"/>
  <c r="Q226" i="4" a="1"/>
  <c r="Q226" i="4" s="1"/>
  <c r="K226" i="4"/>
  <c r="L226" i="4" s="1"/>
  <c r="I226" i="4"/>
  <c r="JH224" i="4"/>
  <c r="JG224" i="4"/>
  <c r="X224" i="4"/>
  <c r="W224" i="4"/>
  <c r="V224" i="4"/>
  <c r="Q224" i="4" a="1"/>
  <c r="Q224" i="4" s="1"/>
  <c r="K224" i="4"/>
  <c r="L224" i="4" s="1"/>
  <c r="I224" i="4"/>
  <c r="JH223" i="4"/>
  <c r="JG223" i="4"/>
  <c r="X223" i="4"/>
  <c r="W223" i="4"/>
  <c r="V223" i="4"/>
  <c r="Q223" i="4" a="1"/>
  <c r="Q223" i="4" s="1"/>
  <c r="K223" i="4"/>
  <c r="L223" i="4" s="1"/>
  <c r="I223" i="4"/>
  <c r="JH222" i="4"/>
  <c r="JG222" i="4"/>
  <c r="X222" i="4"/>
  <c r="W222" i="4"/>
  <c r="V222" i="4"/>
  <c r="Q222" i="4" a="1"/>
  <c r="Q222" i="4" s="1"/>
  <c r="K222" i="4"/>
  <c r="L222" i="4" s="1"/>
  <c r="I222" i="4"/>
  <c r="JH221" i="4"/>
  <c r="JG221" i="4"/>
  <c r="X221" i="4"/>
  <c r="W221" i="4"/>
  <c r="V221" i="4"/>
  <c r="Q221" i="4" a="1"/>
  <c r="Q221" i="4" s="1"/>
  <c r="K221" i="4"/>
  <c r="L221" i="4" s="1"/>
  <c r="I221" i="4"/>
  <c r="JH220" i="4"/>
  <c r="JG220" i="4"/>
  <c r="X220" i="4"/>
  <c r="W220" i="4"/>
  <c r="V220" i="4"/>
  <c r="Q220" i="4" a="1"/>
  <c r="Q220" i="4" s="1"/>
  <c r="K220" i="4"/>
  <c r="L220" i="4" s="1"/>
  <c r="I220" i="4"/>
  <c r="JH217" i="4"/>
  <c r="JG217" i="4"/>
  <c r="X217" i="4"/>
  <c r="W217" i="4"/>
  <c r="V217" i="4"/>
  <c r="Q217" i="4" a="1"/>
  <c r="Q217" i="4" s="1"/>
  <c r="K217" i="4"/>
  <c r="L217" i="4" s="1"/>
  <c r="I217" i="4"/>
  <c r="JH216" i="4"/>
  <c r="JG216" i="4"/>
  <c r="X216" i="4"/>
  <c r="W216" i="4"/>
  <c r="V216" i="4"/>
  <c r="Q216" i="4" a="1"/>
  <c r="Q216" i="4" s="1"/>
  <c r="K216" i="4"/>
  <c r="L216" i="4" s="1"/>
  <c r="I216" i="4"/>
  <c r="JH215" i="4"/>
  <c r="JG215" i="4"/>
  <c r="X215" i="4"/>
  <c r="W215" i="4"/>
  <c r="V215" i="4"/>
  <c r="Q215" i="4" a="1"/>
  <c r="Q215" i="4" s="1"/>
  <c r="K215" i="4"/>
  <c r="L215" i="4" s="1"/>
  <c r="I215" i="4"/>
  <c r="JH214" i="4"/>
  <c r="JG214" i="4"/>
  <c r="X214" i="4"/>
  <c r="W214" i="4"/>
  <c r="V214" i="4"/>
  <c r="Q214" i="4" a="1"/>
  <c r="Q214" i="4" s="1"/>
  <c r="K214" i="4"/>
  <c r="L214" i="4" s="1"/>
  <c r="I214" i="4"/>
  <c r="JH213" i="4"/>
  <c r="JG213" i="4"/>
  <c r="X213" i="4"/>
  <c r="W213" i="4"/>
  <c r="V213" i="4"/>
  <c r="Q213" i="4" a="1"/>
  <c r="Q213" i="4" s="1"/>
  <c r="K213" i="4"/>
  <c r="L213" i="4" s="1"/>
  <c r="I213" i="4"/>
  <c r="JH211" i="4"/>
  <c r="JG211" i="4"/>
  <c r="X211" i="4"/>
  <c r="W211" i="4"/>
  <c r="V211" i="4"/>
  <c r="Q211" i="4" a="1"/>
  <c r="Q211" i="4" s="1"/>
  <c r="K211" i="4"/>
  <c r="L211" i="4" s="1"/>
  <c r="I211" i="4"/>
  <c r="JH210" i="4"/>
  <c r="JG210" i="4"/>
  <c r="X210" i="4"/>
  <c r="W210" i="4"/>
  <c r="V210" i="4"/>
  <c r="Q210" i="4" a="1"/>
  <c r="Q210" i="4" s="1"/>
  <c r="K210" i="4"/>
  <c r="L210" i="4" s="1"/>
  <c r="I210" i="4"/>
  <c r="JH209" i="4"/>
  <c r="JG209" i="4"/>
  <c r="X209" i="4"/>
  <c r="W209" i="4"/>
  <c r="V209" i="4"/>
  <c r="Q209" i="4" a="1"/>
  <c r="Q209" i="4" s="1"/>
  <c r="K209" i="4"/>
  <c r="L209" i="4" s="1"/>
  <c r="I209" i="4"/>
  <c r="JH208" i="4"/>
  <c r="JG208" i="4"/>
  <c r="X208" i="4"/>
  <c r="W208" i="4"/>
  <c r="V208" i="4"/>
  <c r="Q208" i="4" a="1"/>
  <c r="Q208" i="4" s="1"/>
  <c r="K208" i="4"/>
  <c r="L208" i="4" s="1"/>
  <c r="I208" i="4"/>
  <c r="JH207" i="4"/>
  <c r="JG207" i="4"/>
  <c r="X207" i="4"/>
  <c r="W207" i="4"/>
  <c r="V207" i="4"/>
  <c r="Q207" i="4" a="1"/>
  <c r="Q207" i="4" s="1"/>
  <c r="K207" i="4"/>
  <c r="L207" i="4" s="1"/>
  <c r="I207" i="4"/>
  <c r="JH205" i="4"/>
  <c r="JG205" i="4"/>
  <c r="X205" i="4"/>
  <c r="W205" i="4"/>
  <c r="V205" i="4"/>
  <c r="Q205" i="4" a="1"/>
  <c r="Q205" i="4" s="1"/>
  <c r="K205" i="4"/>
  <c r="L205" i="4" s="1"/>
  <c r="I205" i="4"/>
  <c r="JH204" i="4"/>
  <c r="JG204" i="4"/>
  <c r="X204" i="4"/>
  <c r="W204" i="4"/>
  <c r="V204" i="4"/>
  <c r="Q204" i="4" a="1"/>
  <c r="Q204" i="4" s="1"/>
  <c r="K204" i="4"/>
  <c r="L204" i="4" s="1"/>
  <c r="I204" i="4"/>
  <c r="JH203" i="4"/>
  <c r="JG203" i="4"/>
  <c r="X203" i="4"/>
  <c r="W203" i="4"/>
  <c r="V203" i="4"/>
  <c r="Q203" i="4" a="1"/>
  <c r="Q203" i="4" s="1"/>
  <c r="K203" i="4"/>
  <c r="L203" i="4" s="1"/>
  <c r="I203" i="4"/>
  <c r="JH202" i="4"/>
  <c r="JG202" i="4"/>
  <c r="X202" i="4"/>
  <c r="W202" i="4"/>
  <c r="V202" i="4"/>
  <c r="Q202" i="4" a="1"/>
  <c r="Q202" i="4" s="1"/>
  <c r="K202" i="4"/>
  <c r="L202" i="4" s="1"/>
  <c r="I202" i="4"/>
  <c r="JH201" i="4"/>
  <c r="JG201" i="4"/>
  <c r="X201" i="4"/>
  <c r="W201" i="4"/>
  <c r="V201" i="4"/>
  <c r="Q201" i="4" a="1"/>
  <c r="Q201" i="4" s="1"/>
  <c r="K201" i="4"/>
  <c r="L201" i="4" s="1"/>
  <c r="I201" i="4"/>
  <c r="JH199" i="4"/>
  <c r="JG199" i="4"/>
  <c r="X199" i="4"/>
  <c r="W199" i="4"/>
  <c r="V199" i="4"/>
  <c r="Q199" i="4" a="1"/>
  <c r="Q199" i="4" s="1"/>
  <c r="K199" i="4"/>
  <c r="L199" i="4" s="1"/>
  <c r="I199" i="4"/>
  <c r="JH198" i="4"/>
  <c r="JG198" i="4"/>
  <c r="X198" i="4"/>
  <c r="W198" i="4"/>
  <c r="V198" i="4"/>
  <c r="Q198" i="4" a="1"/>
  <c r="Q198" i="4" s="1"/>
  <c r="K198" i="4"/>
  <c r="L198" i="4" s="1"/>
  <c r="I198" i="4"/>
  <c r="JH197" i="4"/>
  <c r="JG197" i="4"/>
  <c r="X197" i="4"/>
  <c r="W197" i="4"/>
  <c r="V197" i="4"/>
  <c r="Q197" i="4" a="1"/>
  <c r="Q197" i="4" s="1"/>
  <c r="K197" i="4"/>
  <c r="L197" i="4" s="1"/>
  <c r="I197" i="4"/>
  <c r="JH196" i="4"/>
  <c r="JG196" i="4"/>
  <c r="X196" i="4"/>
  <c r="W196" i="4"/>
  <c r="V196" i="4"/>
  <c r="Q196" i="4" a="1"/>
  <c r="Q196" i="4" s="1"/>
  <c r="K196" i="4"/>
  <c r="L196" i="4" s="1"/>
  <c r="I196" i="4"/>
  <c r="JH195" i="4"/>
  <c r="JG195" i="4"/>
  <c r="X195" i="4"/>
  <c r="W195" i="4"/>
  <c r="V195" i="4"/>
  <c r="Q195" i="4" a="1"/>
  <c r="Q195" i="4" s="1"/>
  <c r="K195" i="4"/>
  <c r="L195" i="4" s="1"/>
  <c r="I195" i="4"/>
  <c r="JH193" i="4"/>
  <c r="JG193" i="4"/>
  <c r="X193" i="4"/>
  <c r="W193" i="4"/>
  <c r="V193" i="4"/>
  <c r="Q193" i="4" a="1"/>
  <c r="Q193" i="4" s="1"/>
  <c r="K193" i="4"/>
  <c r="L193" i="4" s="1"/>
  <c r="I193" i="4"/>
  <c r="JH192" i="4"/>
  <c r="JG192" i="4"/>
  <c r="X192" i="4"/>
  <c r="W192" i="4"/>
  <c r="V192" i="4"/>
  <c r="Q192" i="4" a="1"/>
  <c r="Q192" i="4" s="1"/>
  <c r="K192" i="4"/>
  <c r="L192" i="4" s="1"/>
  <c r="I192" i="4"/>
  <c r="JH191" i="4"/>
  <c r="JG191" i="4"/>
  <c r="X191" i="4"/>
  <c r="W191" i="4"/>
  <c r="V191" i="4"/>
  <c r="Q191" i="4" a="1"/>
  <c r="Q191" i="4" s="1"/>
  <c r="K191" i="4"/>
  <c r="L191" i="4" s="1"/>
  <c r="I191" i="4"/>
  <c r="JH190" i="4"/>
  <c r="JG190" i="4"/>
  <c r="X190" i="4"/>
  <c r="W190" i="4"/>
  <c r="V190" i="4"/>
  <c r="Q190" i="4" a="1"/>
  <c r="Q190" i="4" s="1"/>
  <c r="K190" i="4"/>
  <c r="L190" i="4" s="1"/>
  <c r="I190" i="4"/>
  <c r="JH189" i="4"/>
  <c r="JG189" i="4"/>
  <c r="X189" i="4"/>
  <c r="W189" i="4"/>
  <c r="V189" i="4"/>
  <c r="Q189" i="4" a="1"/>
  <c r="Q189" i="4" s="1"/>
  <c r="K189" i="4"/>
  <c r="L189" i="4" s="1"/>
  <c r="I189" i="4"/>
  <c r="JH185" i="4"/>
  <c r="JG185" i="4"/>
  <c r="X185" i="4"/>
  <c r="W185" i="4"/>
  <c r="V185" i="4"/>
  <c r="Q185" i="4" a="1"/>
  <c r="Q185" i="4" s="1"/>
  <c r="K185" i="4"/>
  <c r="L185" i="4" s="1"/>
  <c r="I185" i="4"/>
  <c r="JH184" i="4"/>
  <c r="JG184" i="4"/>
  <c r="X184" i="4"/>
  <c r="W184" i="4"/>
  <c r="V184" i="4"/>
  <c r="Q184" i="4" a="1"/>
  <c r="Q184" i="4" s="1"/>
  <c r="K184" i="4"/>
  <c r="L184" i="4" s="1"/>
  <c r="I184" i="4"/>
  <c r="JH183" i="4"/>
  <c r="JG183" i="4"/>
  <c r="X183" i="4"/>
  <c r="W183" i="4"/>
  <c r="V183" i="4"/>
  <c r="Q183" i="4" a="1"/>
  <c r="Q183" i="4" s="1"/>
  <c r="K183" i="4"/>
  <c r="L183" i="4" s="1"/>
  <c r="I183" i="4"/>
  <c r="JH182" i="4"/>
  <c r="JG182" i="4"/>
  <c r="X182" i="4"/>
  <c r="W182" i="4"/>
  <c r="V182" i="4"/>
  <c r="Q182" i="4" a="1"/>
  <c r="Q182" i="4" s="1"/>
  <c r="K182" i="4"/>
  <c r="L182" i="4" s="1"/>
  <c r="I182" i="4"/>
  <c r="JH181" i="4"/>
  <c r="JG181" i="4"/>
  <c r="X181" i="4"/>
  <c r="W181" i="4"/>
  <c r="V181" i="4"/>
  <c r="Q181" i="4" a="1"/>
  <c r="Q181" i="4" s="1"/>
  <c r="K181" i="4"/>
  <c r="L181" i="4" s="1"/>
  <c r="I181" i="4"/>
  <c r="JH179" i="4"/>
  <c r="JG179" i="4"/>
  <c r="X179" i="4"/>
  <c r="W179" i="4"/>
  <c r="V179" i="4"/>
  <c r="Q179" i="4" a="1"/>
  <c r="Q179" i="4" s="1"/>
  <c r="K179" i="4"/>
  <c r="L179" i="4" s="1"/>
  <c r="I179" i="4"/>
  <c r="JH178" i="4"/>
  <c r="JG178" i="4"/>
  <c r="X178" i="4"/>
  <c r="W178" i="4"/>
  <c r="V178" i="4"/>
  <c r="Q178" i="4" a="1"/>
  <c r="Q178" i="4" s="1"/>
  <c r="K178" i="4"/>
  <c r="L178" i="4" s="1"/>
  <c r="I178" i="4"/>
  <c r="JH177" i="4"/>
  <c r="JG177" i="4"/>
  <c r="X177" i="4"/>
  <c r="W177" i="4"/>
  <c r="V177" i="4"/>
  <c r="Q177" i="4" a="1"/>
  <c r="Q177" i="4" s="1"/>
  <c r="K177" i="4"/>
  <c r="L177" i="4" s="1"/>
  <c r="I177" i="4"/>
  <c r="JH176" i="4"/>
  <c r="JG176" i="4"/>
  <c r="X176" i="4"/>
  <c r="W176" i="4"/>
  <c r="V176" i="4"/>
  <c r="Q176" i="4" a="1"/>
  <c r="Q176" i="4" s="1"/>
  <c r="K176" i="4"/>
  <c r="L176" i="4" s="1"/>
  <c r="I176" i="4"/>
  <c r="JH175" i="4"/>
  <c r="JG175" i="4"/>
  <c r="X175" i="4"/>
  <c r="W175" i="4"/>
  <c r="V175" i="4"/>
  <c r="Q175" i="4" a="1"/>
  <c r="Q175" i="4" s="1"/>
  <c r="K175" i="4"/>
  <c r="L175" i="4" s="1"/>
  <c r="I175" i="4"/>
  <c r="JH173" i="4"/>
  <c r="JG173" i="4"/>
  <c r="X173" i="4"/>
  <c r="W173" i="4"/>
  <c r="V173" i="4"/>
  <c r="Q173" i="4" a="1"/>
  <c r="Q173" i="4" s="1"/>
  <c r="K173" i="4"/>
  <c r="L173" i="4" s="1"/>
  <c r="I173" i="4"/>
  <c r="JH172" i="4"/>
  <c r="JG172" i="4"/>
  <c r="X172" i="4"/>
  <c r="W172" i="4"/>
  <c r="V172" i="4"/>
  <c r="Q172" i="4" a="1"/>
  <c r="Q172" i="4" s="1"/>
  <c r="K172" i="4"/>
  <c r="L172" i="4" s="1"/>
  <c r="I172" i="4"/>
  <c r="JH171" i="4"/>
  <c r="JG171" i="4"/>
  <c r="X171" i="4"/>
  <c r="W171" i="4"/>
  <c r="V171" i="4"/>
  <c r="Q171" i="4" a="1"/>
  <c r="Q171" i="4" s="1"/>
  <c r="K171" i="4"/>
  <c r="L171" i="4" s="1"/>
  <c r="I171" i="4"/>
  <c r="JH170" i="4"/>
  <c r="JG170" i="4"/>
  <c r="X170" i="4"/>
  <c r="W170" i="4"/>
  <c r="V170" i="4"/>
  <c r="Q170" i="4" a="1"/>
  <c r="Q170" i="4" s="1"/>
  <c r="K170" i="4"/>
  <c r="L170" i="4" s="1"/>
  <c r="I170" i="4"/>
  <c r="JH169" i="4"/>
  <c r="JG169" i="4"/>
  <c r="X169" i="4"/>
  <c r="W169" i="4"/>
  <c r="V169" i="4"/>
  <c r="Q169" i="4" a="1"/>
  <c r="Q169" i="4" s="1"/>
  <c r="K169" i="4"/>
  <c r="L169" i="4" s="1"/>
  <c r="I169" i="4"/>
  <c r="JH160" i="4"/>
  <c r="JG160" i="4"/>
  <c r="X160" i="4"/>
  <c r="W160" i="4"/>
  <c r="V160" i="4"/>
  <c r="Q160" i="4" a="1"/>
  <c r="Q160" i="4" s="1"/>
  <c r="K160" i="4"/>
  <c r="L160" i="4" s="1"/>
  <c r="I160" i="4"/>
  <c r="JH159" i="4"/>
  <c r="JG159" i="4"/>
  <c r="X159" i="4"/>
  <c r="W159" i="4"/>
  <c r="V159" i="4"/>
  <c r="Q159" i="4" a="1"/>
  <c r="Q159" i="4" s="1"/>
  <c r="K159" i="4"/>
  <c r="L159" i="4" s="1"/>
  <c r="I159" i="4"/>
  <c r="JH158" i="4"/>
  <c r="JG158" i="4"/>
  <c r="X158" i="4"/>
  <c r="W158" i="4"/>
  <c r="V158" i="4"/>
  <c r="Q158" i="4" a="1"/>
  <c r="Q158" i="4" s="1"/>
  <c r="K158" i="4"/>
  <c r="L158" i="4" s="1"/>
  <c r="I158" i="4"/>
  <c r="JH157" i="4"/>
  <c r="JG157" i="4"/>
  <c r="X157" i="4"/>
  <c r="W157" i="4"/>
  <c r="V157" i="4"/>
  <c r="Q157" i="4" a="1"/>
  <c r="Q157" i="4" s="1"/>
  <c r="K157" i="4"/>
  <c r="L157" i="4" s="1"/>
  <c r="I157" i="4"/>
  <c r="JH156" i="4"/>
  <c r="JG156" i="4"/>
  <c r="X156" i="4"/>
  <c r="W156" i="4"/>
  <c r="V156" i="4"/>
  <c r="Q156" i="4" a="1"/>
  <c r="Q156" i="4" s="1"/>
  <c r="K156" i="4"/>
  <c r="L156" i="4" s="1"/>
  <c r="I156" i="4"/>
  <c r="JH167" i="4"/>
  <c r="JG167" i="4"/>
  <c r="X167" i="4"/>
  <c r="W167" i="4"/>
  <c r="V167" i="4"/>
  <c r="Q167" i="4" a="1"/>
  <c r="Q167" i="4" s="1"/>
  <c r="K167" i="4"/>
  <c r="L167" i="4" s="1"/>
  <c r="I167" i="4"/>
  <c r="JH166" i="4"/>
  <c r="JG166" i="4"/>
  <c r="X166" i="4"/>
  <c r="W166" i="4"/>
  <c r="V166" i="4"/>
  <c r="Q166" i="4" a="1"/>
  <c r="Q166" i="4" s="1"/>
  <c r="K166" i="4"/>
  <c r="L166" i="4" s="1"/>
  <c r="I166" i="4"/>
  <c r="JH165" i="4"/>
  <c r="JG165" i="4"/>
  <c r="X165" i="4"/>
  <c r="W165" i="4"/>
  <c r="V165" i="4"/>
  <c r="Q165" i="4" a="1"/>
  <c r="Q165" i="4" s="1"/>
  <c r="K165" i="4"/>
  <c r="L165" i="4" s="1"/>
  <c r="I165" i="4"/>
  <c r="JH164" i="4"/>
  <c r="JG164" i="4"/>
  <c r="X164" i="4"/>
  <c r="W164" i="4"/>
  <c r="V164" i="4"/>
  <c r="Q164" i="4" a="1"/>
  <c r="Q164" i="4" s="1"/>
  <c r="K164" i="4"/>
  <c r="L164" i="4" s="1"/>
  <c r="I164" i="4"/>
  <c r="JH163" i="4"/>
  <c r="JG163" i="4"/>
  <c r="X163" i="4"/>
  <c r="W163" i="4"/>
  <c r="V163" i="4"/>
  <c r="Q163" i="4" a="1"/>
  <c r="Q163" i="4" s="1"/>
  <c r="K163" i="4"/>
  <c r="L163" i="4" s="1"/>
  <c r="I163" i="4"/>
  <c r="JH154" i="4"/>
  <c r="JG154" i="4"/>
  <c r="X154" i="4"/>
  <c r="W154" i="4"/>
  <c r="V154" i="4"/>
  <c r="Q154" i="4" a="1"/>
  <c r="Q154" i="4" s="1"/>
  <c r="K154" i="4"/>
  <c r="L154" i="4" s="1"/>
  <c r="I154" i="4"/>
  <c r="JH153" i="4"/>
  <c r="JG153" i="4"/>
  <c r="X153" i="4"/>
  <c r="W153" i="4"/>
  <c r="V153" i="4"/>
  <c r="Q153" i="4" a="1"/>
  <c r="Q153" i="4" s="1"/>
  <c r="K153" i="4"/>
  <c r="L153" i="4" s="1"/>
  <c r="I153" i="4"/>
  <c r="JH152" i="4"/>
  <c r="JG152" i="4"/>
  <c r="X152" i="4"/>
  <c r="W152" i="4"/>
  <c r="V152" i="4"/>
  <c r="Q152" i="4" a="1"/>
  <c r="Q152" i="4" s="1"/>
  <c r="K152" i="4"/>
  <c r="L152" i="4" s="1"/>
  <c r="I152" i="4"/>
  <c r="JH151" i="4"/>
  <c r="JG151" i="4"/>
  <c r="X151" i="4"/>
  <c r="W151" i="4"/>
  <c r="V151" i="4"/>
  <c r="Q151" i="4" a="1"/>
  <c r="Q151" i="4" s="1"/>
  <c r="K151" i="4"/>
  <c r="L151" i="4" s="1"/>
  <c r="I151" i="4"/>
  <c r="JH150" i="4"/>
  <c r="JG150" i="4"/>
  <c r="X150" i="4"/>
  <c r="W150" i="4"/>
  <c r="V150" i="4"/>
  <c r="Q150" i="4" a="1"/>
  <c r="Q150" i="4" s="1"/>
  <c r="K150" i="4"/>
  <c r="L150" i="4" s="1"/>
  <c r="I150" i="4"/>
  <c r="JH147" i="4"/>
  <c r="JG147" i="4"/>
  <c r="X147" i="4"/>
  <c r="W147" i="4"/>
  <c r="V147" i="4"/>
  <c r="Q147" i="4" a="1"/>
  <c r="Q147" i="4" s="1"/>
  <c r="K147" i="4"/>
  <c r="L147" i="4" s="1"/>
  <c r="I147" i="4"/>
  <c r="JH146" i="4"/>
  <c r="JG146" i="4"/>
  <c r="X146" i="4"/>
  <c r="W146" i="4"/>
  <c r="V146" i="4"/>
  <c r="Q146" i="4" a="1"/>
  <c r="Q146" i="4" s="1"/>
  <c r="K146" i="4"/>
  <c r="L146" i="4" s="1"/>
  <c r="I146" i="4"/>
  <c r="JH145" i="4"/>
  <c r="JG145" i="4"/>
  <c r="X145" i="4"/>
  <c r="W145" i="4"/>
  <c r="V145" i="4"/>
  <c r="Q145" i="4" a="1"/>
  <c r="Q145" i="4" s="1"/>
  <c r="K145" i="4"/>
  <c r="L145" i="4" s="1"/>
  <c r="I145" i="4"/>
  <c r="JH144" i="4"/>
  <c r="JG144" i="4"/>
  <c r="X144" i="4"/>
  <c r="W144" i="4"/>
  <c r="V144" i="4"/>
  <c r="Q144" i="4" a="1"/>
  <c r="Q144" i="4" s="1"/>
  <c r="K144" i="4"/>
  <c r="L144" i="4" s="1"/>
  <c r="I144" i="4"/>
  <c r="JH143" i="4"/>
  <c r="JG143" i="4"/>
  <c r="X143" i="4"/>
  <c r="W143" i="4"/>
  <c r="V143" i="4"/>
  <c r="Q143" i="4" a="1"/>
  <c r="Q143" i="4" s="1"/>
  <c r="K143" i="4"/>
  <c r="L143" i="4" s="1"/>
  <c r="I143" i="4"/>
  <c r="JH141" i="4"/>
  <c r="JG141" i="4"/>
  <c r="X141" i="4"/>
  <c r="W141" i="4"/>
  <c r="V141" i="4"/>
  <c r="Q141" i="4" a="1"/>
  <c r="Q141" i="4" s="1"/>
  <c r="K141" i="4"/>
  <c r="L141" i="4" s="1"/>
  <c r="I141" i="4"/>
  <c r="JH140" i="4"/>
  <c r="JG140" i="4"/>
  <c r="X140" i="4"/>
  <c r="W140" i="4"/>
  <c r="V140" i="4"/>
  <c r="Q140" i="4" a="1"/>
  <c r="Q140" i="4" s="1"/>
  <c r="K140" i="4"/>
  <c r="L140" i="4" s="1"/>
  <c r="I140" i="4"/>
  <c r="JH139" i="4"/>
  <c r="JG139" i="4"/>
  <c r="X139" i="4"/>
  <c r="W139" i="4"/>
  <c r="V139" i="4"/>
  <c r="Q139" i="4" a="1"/>
  <c r="Q139" i="4" s="1"/>
  <c r="K139" i="4"/>
  <c r="L139" i="4" s="1"/>
  <c r="I139" i="4"/>
  <c r="JH138" i="4"/>
  <c r="JG138" i="4"/>
  <c r="X138" i="4"/>
  <c r="W138" i="4"/>
  <c r="V138" i="4"/>
  <c r="Q138" i="4" a="1"/>
  <c r="Q138" i="4" s="1"/>
  <c r="K138" i="4"/>
  <c r="L138" i="4" s="1"/>
  <c r="I138" i="4"/>
  <c r="JH137" i="4"/>
  <c r="JG137" i="4"/>
  <c r="X137" i="4"/>
  <c r="W137" i="4"/>
  <c r="V137" i="4"/>
  <c r="Q137" i="4" a="1"/>
  <c r="Q137" i="4" s="1"/>
  <c r="K137" i="4"/>
  <c r="L137" i="4" s="1"/>
  <c r="I137" i="4"/>
  <c r="JH135" i="4"/>
  <c r="JG135" i="4"/>
  <c r="X135" i="4"/>
  <c r="W135" i="4"/>
  <c r="V135" i="4"/>
  <c r="Q135" i="4" a="1"/>
  <c r="Q135" i="4" s="1"/>
  <c r="K135" i="4"/>
  <c r="L135" i="4" s="1"/>
  <c r="I135" i="4"/>
  <c r="JH134" i="4"/>
  <c r="JG134" i="4"/>
  <c r="X134" i="4"/>
  <c r="W134" i="4"/>
  <c r="V134" i="4"/>
  <c r="Q134" i="4" a="1"/>
  <c r="Q134" i="4" s="1"/>
  <c r="K134" i="4"/>
  <c r="L134" i="4" s="1"/>
  <c r="I134" i="4"/>
  <c r="JH133" i="4"/>
  <c r="JG133" i="4"/>
  <c r="X133" i="4"/>
  <c r="W133" i="4"/>
  <c r="V133" i="4"/>
  <c r="Q133" i="4" a="1"/>
  <c r="Q133" i="4" s="1"/>
  <c r="K133" i="4"/>
  <c r="L133" i="4" s="1"/>
  <c r="I133" i="4"/>
  <c r="JH132" i="4"/>
  <c r="JG132" i="4"/>
  <c r="X132" i="4"/>
  <c r="W132" i="4"/>
  <c r="V132" i="4"/>
  <c r="Q132" i="4" a="1"/>
  <c r="Q132" i="4" s="1"/>
  <c r="K132" i="4"/>
  <c r="L132" i="4" s="1"/>
  <c r="I132" i="4"/>
  <c r="JH131" i="4"/>
  <c r="JG131" i="4"/>
  <c r="X131" i="4"/>
  <c r="W131" i="4"/>
  <c r="V131" i="4"/>
  <c r="Q131" i="4" a="1"/>
  <c r="Q131" i="4" s="1"/>
  <c r="K131" i="4"/>
  <c r="L131" i="4" s="1"/>
  <c r="I131" i="4"/>
  <c r="JH129" i="4"/>
  <c r="JG129" i="4"/>
  <c r="X129" i="4"/>
  <c r="W129" i="4"/>
  <c r="V129" i="4"/>
  <c r="Q129" i="4" a="1"/>
  <c r="Q129" i="4" s="1"/>
  <c r="K129" i="4"/>
  <c r="L129" i="4" s="1"/>
  <c r="I129" i="4"/>
  <c r="JH128" i="4"/>
  <c r="JG128" i="4"/>
  <c r="X128" i="4"/>
  <c r="W128" i="4"/>
  <c r="V128" i="4"/>
  <c r="Q128" i="4" a="1"/>
  <c r="Q128" i="4" s="1"/>
  <c r="K128" i="4"/>
  <c r="L128" i="4" s="1"/>
  <c r="I128" i="4"/>
  <c r="JH127" i="4"/>
  <c r="JG127" i="4"/>
  <c r="X127" i="4"/>
  <c r="W127" i="4"/>
  <c r="V127" i="4"/>
  <c r="Q127" i="4" a="1"/>
  <c r="Q127" i="4" s="1"/>
  <c r="K127" i="4"/>
  <c r="L127" i="4" s="1"/>
  <c r="I127" i="4"/>
  <c r="JH126" i="4"/>
  <c r="JG126" i="4"/>
  <c r="X126" i="4"/>
  <c r="W126" i="4"/>
  <c r="V126" i="4"/>
  <c r="Q126" i="4" a="1"/>
  <c r="Q126" i="4" s="1"/>
  <c r="K126" i="4"/>
  <c r="L126" i="4" s="1"/>
  <c r="I126" i="4"/>
  <c r="JH125" i="4"/>
  <c r="JG125" i="4"/>
  <c r="X125" i="4"/>
  <c r="W125" i="4"/>
  <c r="V125" i="4"/>
  <c r="Q125" i="4" a="1"/>
  <c r="Q125" i="4" s="1"/>
  <c r="K125" i="4"/>
  <c r="L125" i="4" s="1"/>
  <c r="I125" i="4"/>
  <c r="JH123" i="4"/>
  <c r="JG123" i="4"/>
  <c r="X123" i="4"/>
  <c r="W123" i="4"/>
  <c r="V123" i="4"/>
  <c r="Q123" i="4" a="1"/>
  <c r="Q123" i="4" s="1"/>
  <c r="K123" i="4"/>
  <c r="L123" i="4" s="1"/>
  <c r="I123" i="4"/>
  <c r="JH66" i="4"/>
  <c r="JG66" i="4"/>
  <c r="X66" i="4"/>
  <c r="W66" i="4"/>
  <c r="V66" i="4"/>
  <c r="Q66" i="4" a="1"/>
  <c r="Q66" i="4" s="1"/>
  <c r="K66" i="4"/>
  <c r="L66" i="4" s="1"/>
  <c r="I66" i="4"/>
  <c r="JH65" i="4"/>
  <c r="JG65" i="4"/>
  <c r="X65" i="4"/>
  <c r="W65" i="4"/>
  <c r="V65" i="4"/>
  <c r="Q65" i="4" a="1"/>
  <c r="Q65" i="4" s="1"/>
  <c r="K65" i="4"/>
  <c r="L65" i="4" s="1"/>
  <c r="I65" i="4"/>
  <c r="JH64" i="4"/>
  <c r="JG64" i="4"/>
  <c r="X64" i="4"/>
  <c r="W64" i="4"/>
  <c r="V64" i="4"/>
  <c r="Q64" i="4" a="1"/>
  <c r="Q64" i="4" s="1"/>
  <c r="K64" i="4"/>
  <c r="L64" i="4" s="1"/>
  <c r="I64" i="4"/>
  <c r="JH63" i="4"/>
  <c r="JG63" i="4"/>
  <c r="X63" i="4"/>
  <c r="W63" i="4"/>
  <c r="V63" i="4"/>
  <c r="Q63" i="4" a="1"/>
  <c r="Q63" i="4" s="1"/>
  <c r="K63" i="4"/>
  <c r="L63" i="4" s="1"/>
  <c r="I63" i="4"/>
  <c r="JH62" i="4"/>
  <c r="JG62" i="4"/>
  <c r="X62" i="4"/>
  <c r="W62" i="4"/>
  <c r="V62" i="4"/>
  <c r="Q62" i="4" a="1"/>
  <c r="Q62" i="4" s="1"/>
  <c r="K62" i="4"/>
  <c r="L62" i="4" s="1"/>
  <c r="I62" i="4"/>
  <c r="JH115" i="4"/>
  <c r="JG115" i="4"/>
  <c r="X115" i="4"/>
  <c r="W115" i="4"/>
  <c r="V115" i="4"/>
  <c r="Q115" i="4" a="1"/>
  <c r="Q115" i="4" s="1"/>
  <c r="K115" i="4"/>
  <c r="L115" i="4" s="1"/>
  <c r="I115" i="4"/>
  <c r="JH114" i="4"/>
  <c r="JG114" i="4"/>
  <c r="X114" i="4"/>
  <c r="W114" i="4"/>
  <c r="V114" i="4"/>
  <c r="Q114" i="4" a="1"/>
  <c r="Q114" i="4" s="1"/>
  <c r="K114" i="4"/>
  <c r="L114" i="4" s="1"/>
  <c r="I114" i="4"/>
  <c r="JH113" i="4"/>
  <c r="JG113" i="4"/>
  <c r="X113" i="4"/>
  <c r="W113" i="4"/>
  <c r="V113" i="4"/>
  <c r="Q113" i="4" a="1"/>
  <c r="Q113" i="4" s="1"/>
  <c r="K113" i="4"/>
  <c r="L113" i="4" s="1"/>
  <c r="I113" i="4"/>
  <c r="JH112" i="4"/>
  <c r="JG112" i="4"/>
  <c r="X112" i="4"/>
  <c r="W112" i="4"/>
  <c r="V112" i="4"/>
  <c r="Q112" i="4" a="1"/>
  <c r="Q112" i="4" s="1"/>
  <c r="K112" i="4"/>
  <c r="L112" i="4" s="1"/>
  <c r="I112" i="4"/>
  <c r="JH111" i="4"/>
  <c r="JG111" i="4"/>
  <c r="X111" i="4"/>
  <c r="W111" i="4"/>
  <c r="V111" i="4"/>
  <c r="Q111" i="4" a="1"/>
  <c r="Q111" i="4" s="1"/>
  <c r="K111" i="4"/>
  <c r="L111" i="4" s="1"/>
  <c r="I111" i="4"/>
  <c r="JH109" i="4"/>
  <c r="JG109" i="4"/>
  <c r="X109" i="4"/>
  <c r="W109" i="4"/>
  <c r="V109" i="4"/>
  <c r="Q109" i="4" a="1"/>
  <c r="Q109" i="4" s="1"/>
  <c r="K109" i="4"/>
  <c r="L109" i="4" s="1"/>
  <c r="I109" i="4"/>
  <c r="JH108" i="4"/>
  <c r="JG108" i="4"/>
  <c r="X108" i="4"/>
  <c r="W108" i="4"/>
  <c r="V108" i="4"/>
  <c r="Q108" i="4" a="1"/>
  <c r="Q108" i="4" s="1"/>
  <c r="K108" i="4"/>
  <c r="L108" i="4" s="1"/>
  <c r="I108" i="4"/>
  <c r="JH107" i="4"/>
  <c r="JG107" i="4"/>
  <c r="X107" i="4"/>
  <c r="W107" i="4"/>
  <c r="V107" i="4"/>
  <c r="Q107" i="4" a="1"/>
  <c r="Q107" i="4" s="1"/>
  <c r="K107" i="4"/>
  <c r="L107" i="4" s="1"/>
  <c r="I107" i="4"/>
  <c r="JH106" i="4"/>
  <c r="JG106" i="4"/>
  <c r="X106" i="4"/>
  <c r="W106" i="4"/>
  <c r="V106" i="4"/>
  <c r="Q106" i="4" a="1"/>
  <c r="Q106" i="4" s="1"/>
  <c r="K106" i="4"/>
  <c r="L106" i="4" s="1"/>
  <c r="I106" i="4"/>
  <c r="JH105" i="4"/>
  <c r="JG105" i="4"/>
  <c r="X105" i="4"/>
  <c r="W105" i="4"/>
  <c r="V105" i="4"/>
  <c r="Q105" i="4" a="1"/>
  <c r="Q105" i="4" s="1"/>
  <c r="K105" i="4"/>
  <c r="L105" i="4" s="1"/>
  <c r="I105" i="4"/>
  <c r="JH104" i="4"/>
  <c r="JG104" i="4"/>
  <c r="X104" i="4"/>
  <c r="W104" i="4"/>
  <c r="V104" i="4"/>
  <c r="Q104" i="4" a="1"/>
  <c r="Q104" i="4" s="1"/>
  <c r="K104" i="4"/>
  <c r="L104" i="4" s="1"/>
  <c r="I104" i="4"/>
  <c r="JH102" i="4"/>
  <c r="JG102" i="4"/>
  <c r="X102" i="4"/>
  <c r="W102" i="4"/>
  <c r="V102" i="4"/>
  <c r="Q102" i="4" a="1"/>
  <c r="Q102" i="4" s="1"/>
  <c r="K102" i="4"/>
  <c r="L102" i="4" s="1"/>
  <c r="I102" i="4"/>
  <c r="JH101" i="4"/>
  <c r="JG101" i="4"/>
  <c r="X101" i="4"/>
  <c r="W101" i="4"/>
  <c r="V101" i="4"/>
  <c r="Q101" i="4" a="1"/>
  <c r="Q101" i="4" s="1"/>
  <c r="K101" i="4"/>
  <c r="L101" i="4" s="1"/>
  <c r="I101" i="4"/>
  <c r="JH100" i="4"/>
  <c r="JG100" i="4"/>
  <c r="X100" i="4"/>
  <c r="W100" i="4"/>
  <c r="V100" i="4"/>
  <c r="Q100" i="4" a="1"/>
  <c r="Q100" i="4" s="1"/>
  <c r="K100" i="4"/>
  <c r="L100" i="4" s="1"/>
  <c r="I100" i="4"/>
  <c r="JH99" i="4"/>
  <c r="JG99" i="4"/>
  <c r="X99" i="4"/>
  <c r="W99" i="4"/>
  <c r="V99" i="4"/>
  <c r="Q99" i="4" a="1"/>
  <c r="Q99" i="4" s="1"/>
  <c r="K99" i="4"/>
  <c r="L99" i="4" s="1"/>
  <c r="I99" i="4"/>
  <c r="JH98" i="4"/>
  <c r="JG98" i="4"/>
  <c r="X98" i="4"/>
  <c r="W98" i="4"/>
  <c r="V98" i="4"/>
  <c r="Q98" i="4" a="1"/>
  <c r="Q98" i="4" s="1"/>
  <c r="K98" i="4"/>
  <c r="L98" i="4" s="1"/>
  <c r="I98" i="4"/>
  <c r="JH96" i="4"/>
  <c r="JG96" i="4"/>
  <c r="X96" i="4"/>
  <c r="W96" i="4"/>
  <c r="V96" i="4"/>
  <c r="Q96" i="4" a="1"/>
  <c r="Q96" i="4" s="1"/>
  <c r="K96" i="4"/>
  <c r="L96" i="4" s="1"/>
  <c r="I96" i="4"/>
  <c r="JH95" i="4"/>
  <c r="JG95" i="4"/>
  <c r="X95" i="4"/>
  <c r="W95" i="4"/>
  <c r="V95" i="4"/>
  <c r="Q95" i="4" a="1"/>
  <c r="Q95" i="4" s="1"/>
  <c r="K95" i="4"/>
  <c r="L95" i="4" s="1"/>
  <c r="I95" i="4"/>
  <c r="JH94" i="4"/>
  <c r="JG94" i="4"/>
  <c r="X94" i="4"/>
  <c r="W94" i="4"/>
  <c r="V94" i="4"/>
  <c r="Q94" i="4" a="1"/>
  <c r="Q94" i="4" s="1"/>
  <c r="K94" i="4"/>
  <c r="L94" i="4" s="1"/>
  <c r="I94" i="4"/>
  <c r="JH93" i="4"/>
  <c r="JG93" i="4"/>
  <c r="X93" i="4"/>
  <c r="W93" i="4"/>
  <c r="V93" i="4"/>
  <c r="Q93" i="4" a="1"/>
  <c r="Q93" i="4" s="1"/>
  <c r="K93" i="4"/>
  <c r="L93" i="4" s="1"/>
  <c r="I93" i="4"/>
  <c r="JH92" i="4"/>
  <c r="JG92" i="4"/>
  <c r="X92" i="4"/>
  <c r="W92" i="4"/>
  <c r="V92" i="4"/>
  <c r="Q92" i="4" a="1"/>
  <c r="Q92" i="4" s="1"/>
  <c r="K92" i="4"/>
  <c r="L92" i="4" s="1"/>
  <c r="I92" i="4"/>
  <c r="JH90" i="4"/>
  <c r="JG90" i="4"/>
  <c r="X90" i="4"/>
  <c r="W90" i="4"/>
  <c r="V90" i="4"/>
  <c r="Q90" i="4" a="1"/>
  <c r="Q90" i="4" s="1"/>
  <c r="K90" i="4"/>
  <c r="L90" i="4" s="1"/>
  <c r="I90" i="4"/>
  <c r="JH89" i="4"/>
  <c r="JG89" i="4"/>
  <c r="X89" i="4"/>
  <c r="W89" i="4"/>
  <c r="V89" i="4"/>
  <c r="Q89" i="4" a="1"/>
  <c r="Q89" i="4" s="1"/>
  <c r="K89" i="4"/>
  <c r="L89" i="4" s="1"/>
  <c r="I89" i="4"/>
  <c r="JH88" i="4"/>
  <c r="JG88" i="4"/>
  <c r="X88" i="4"/>
  <c r="W88" i="4"/>
  <c r="V88" i="4"/>
  <c r="Q88" i="4" a="1"/>
  <c r="Q88" i="4" s="1"/>
  <c r="K88" i="4"/>
  <c r="L88" i="4" s="1"/>
  <c r="I88" i="4"/>
  <c r="JH87" i="4"/>
  <c r="JG87" i="4"/>
  <c r="X87" i="4"/>
  <c r="W87" i="4"/>
  <c r="V87" i="4"/>
  <c r="Q87" i="4" a="1"/>
  <c r="Q87" i="4" s="1"/>
  <c r="K87" i="4"/>
  <c r="L87" i="4" s="1"/>
  <c r="I87" i="4"/>
  <c r="JH86" i="4"/>
  <c r="JG86" i="4"/>
  <c r="X86" i="4"/>
  <c r="W86" i="4"/>
  <c r="V86" i="4"/>
  <c r="Q86" i="4" a="1"/>
  <c r="Q86" i="4" s="1"/>
  <c r="K86" i="4"/>
  <c r="L86" i="4" s="1"/>
  <c r="I86" i="4"/>
  <c r="JH84" i="4"/>
  <c r="JG84" i="4"/>
  <c r="X84" i="4"/>
  <c r="W84" i="4"/>
  <c r="V84" i="4"/>
  <c r="Q84" i="4" a="1"/>
  <c r="Q84" i="4" s="1"/>
  <c r="K84" i="4"/>
  <c r="L84" i="4" s="1"/>
  <c r="I84" i="4"/>
  <c r="JH83" i="4"/>
  <c r="JG83" i="4"/>
  <c r="X83" i="4"/>
  <c r="W83" i="4"/>
  <c r="V83" i="4"/>
  <c r="Q83" i="4" a="1"/>
  <c r="Q83" i="4" s="1"/>
  <c r="K83" i="4"/>
  <c r="L83" i="4" s="1"/>
  <c r="I83" i="4"/>
  <c r="JH82" i="4"/>
  <c r="JG82" i="4"/>
  <c r="X82" i="4"/>
  <c r="W82" i="4"/>
  <c r="V82" i="4"/>
  <c r="Q82" i="4" a="1"/>
  <c r="Q82" i="4" s="1"/>
  <c r="K82" i="4"/>
  <c r="L82" i="4" s="1"/>
  <c r="I82" i="4"/>
  <c r="JH81" i="4"/>
  <c r="JG81" i="4"/>
  <c r="X81" i="4"/>
  <c r="W81" i="4"/>
  <c r="V81" i="4"/>
  <c r="Q81" i="4" a="1"/>
  <c r="Q81" i="4" s="1"/>
  <c r="K81" i="4"/>
  <c r="L81" i="4" s="1"/>
  <c r="I81" i="4"/>
  <c r="JH80" i="4"/>
  <c r="JG80" i="4"/>
  <c r="X80" i="4"/>
  <c r="W80" i="4"/>
  <c r="V80" i="4"/>
  <c r="Q80" i="4" a="1"/>
  <c r="Q80" i="4" s="1"/>
  <c r="K80" i="4"/>
  <c r="L80" i="4" s="1"/>
  <c r="I80" i="4"/>
  <c r="JH78" i="4"/>
  <c r="JG78" i="4"/>
  <c r="X78" i="4"/>
  <c r="W78" i="4"/>
  <c r="V78" i="4"/>
  <c r="Q78" i="4" a="1"/>
  <c r="Q78" i="4" s="1"/>
  <c r="K78" i="4"/>
  <c r="L78" i="4" s="1"/>
  <c r="I78" i="4"/>
  <c r="JH77" i="4"/>
  <c r="JG77" i="4"/>
  <c r="X77" i="4"/>
  <c r="W77" i="4"/>
  <c r="V77" i="4"/>
  <c r="Q77" i="4" a="1"/>
  <c r="Q77" i="4" s="1"/>
  <c r="K77" i="4"/>
  <c r="L77" i="4" s="1"/>
  <c r="I77" i="4"/>
  <c r="JH76" i="4"/>
  <c r="JG76" i="4"/>
  <c r="X76" i="4"/>
  <c r="W76" i="4"/>
  <c r="V76" i="4"/>
  <c r="Q76" i="4" a="1"/>
  <c r="Q76" i="4" s="1"/>
  <c r="K76" i="4"/>
  <c r="L76" i="4" s="1"/>
  <c r="I76" i="4"/>
  <c r="JH75" i="4"/>
  <c r="JG75" i="4"/>
  <c r="X75" i="4"/>
  <c r="W75" i="4"/>
  <c r="V75" i="4"/>
  <c r="Q75" i="4" a="1"/>
  <c r="Q75" i="4" s="1"/>
  <c r="K75" i="4"/>
  <c r="L75" i="4" s="1"/>
  <c r="I75" i="4"/>
  <c r="JH74" i="4"/>
  <c r="JG74" i="4"/>
  <c r="X74" i="4"/>
  <c r="W74" i="4"/>
  <c r="V74" i="4"/>
  <c r="Q74" i="4" a="1"/>
  <c r="Q74" i="4" s="1"/>
  <c r="K74" i="4"/>
  <c r="L74" i="4" s="1"/>
  <c r="I74" i="4"/>
  <c r="JH72" i="4"/>
  <c r="JG72" i="4"/>
  <c r="X72" i="4"/>
  <c r="W72" i="4"/>
  <c r="V72" i="4"/>
  <c r="Q72" i="4" a="1"/>
  <c r="Q72" i="4" s="1"/>
  <c r="K72" i="4"/>
  <c r="L72" i="4" s="1"/>
  <c r="I72" i="4"/>
  <c r="JH71" i="4"/>
  <c r="JG71" i="4"/>
  <c r="X71" i="4"/>
  <c r="W71" i="4"/>
  <c r="V71" i="4"/>
  <c r="Q71" i="4" a="1"/>
  <c r="Q71" i="4" s="1"/>
  <c r="K71" i="4"/>
  <c r="L71" i="4" s="1"/>
  <c r="I71" i="4"/>
  <c r="JH70" i="4"/>
  <c r="JG70" i="4"/>
  <c r="X70" i="4"/>
  <c r="W70" i="4"/>
  <c r="V70" i="4"/>
  <c r="Q70" i="4" a="1"/>
  <c r="Q70" i="4" s="1"/>
  <c r="K70" i="4"/>
  <c r="L70" i="4" s="1"/>
  <c r="I70" i="4"/>
  <c r="JH69" i="4"/>
  <c r="JG69" i="4"/>
  <c r="X69" i="4"/>
  <c r="W69" i="4"/>
  <c r="V69" i="4"/>
  <c r="Q69" i="4" a="1"/>
  <c r="Q69" i="4" s="1"/>
  <c r="K69" i="4"/>
  <c r="L69" i="4" s="1"/>
  <c r="I69" i="4"/>
  <c r="JH68" i="4"/>
  <c r="JG68" i="4"/>
  <c r="X68" i="4"/>
  <c r="W68" i="4"/>
  <c r="V68" i="4"/>
  <c r="Q68" i="4" a="1"/>
  <c r="Q68" i="4" s="1"/>
  <c r="K68" i="4"/>
  <c r="L68" i="4" s="1"/>
  <c r="I68" i="4"/>
  <c r="JH60" i="4"/>
  <c r="JG60" i="4"/>
  <c r="X60" i="4"/>
  <c r="W60" i="4"/>
  <c r="V60" i="4"/>
  <c r="Q60" i="4" a="1"/>
  <c r="Q60" i="4" s="1"/>
  <c r="K60" i="4"/>
  <c r="L60" i="4" s="1"/>
  <c r="I60" i="4"/>
  <c r="JH53" i="4"/>
  <c r="JG53" i="4"/>
  <c r="X53" i="4"/>
  <c r="W53" i="4"/>
  <c r="V53" i="4"/>
  <c r="Q53" i="4" a="1"/>
  <c r="Q53" i="4" s="1"/>
  <c r="K53" i="4"/>
  <c r="L53" i="4" s="1"/>
  <c r="I53" i="4"/>
  <c r="JH52" i="4"/>
  <c r="JG52" i="4"/>
  <c r="X52" i="4"/>
  <c r="W52" i="4"/>
  <c r="V52" i="4"/>
  <c r="Q52" i="4" a="1"/>
  <c r="Q52" i="4" s="1"/>
  <c r="K52" i="4"/>
  <c r="L52" i="4" s="1"/>
  <c r="I52" i="4"/>
  <c r="JH51" i="4"/>
  <c r="JG51" i="4"/>
  <c r="X51" i="4"/>
  <c r="W51" i="4"/>
  <c r="V51" i="4"/>
  <c r="Q51" i="4" a="1"/>
  <c r="Q51" i="4" s="1"/>
  <c r="K51" i="4"/>
  <c r="L51" i="4" s="1"/>
  <c r="I51" i="4"/>
  <c r="JH50" i="4"/>
  <c r="JG50" i="4"/>
  <c r="X50" i="4"/>
  <c r="W50" i="4"/>
  <c r="V50" i="4"/>
  <c r="Q50" i="4" a="1"/>
  <c r="Q50" i="4" s="1"/>
  <c r="K50" i="4"/>
  <c r="L50" i="4" s="1"/>
  <c r="I50" i="4"/>
  <c r="JH49" i="4"/>
  <c r="JG49" i="4"/>
  <c r="X49" i="4"/>
  <c r="W49" i="4"/>
  <c r="V49" i="4"/>
  <c r="Q49" i="4" a="1"/>
  <c r="Q49" i="4" s="1"/>
  <c r="K49" i="4"/>
  <c r="L49" i="4" s="1"/>
  <c r="I49" i="4"/>
  <c r="JH47" i="4"/>
  <c r="JG47" i="4"/>
  <c r="X47" i="4"/>
  <c r="W47" i="4"/>
  <c r="V47" i="4"/>
  <c r="Q47" i="4" a="1"/>
  <c r="Q47" i="4" s="1"/>
  <c r="K47" i="4"/>
  <c r="L47" i="4" s="1"/>
  <c r="I47" i="4"/>
  <c r="JH46" i="4"/>
  <c r="JG46" i="4"/>
  <c r="X46" i="4"/>
  <c r="W46" i="4"/>
  <c r="V46" i="4"/>
  <c r="Q46" i="4" a="1"/>
  <c r="Q46" i="4" s="1"/>
  <c r="K46" i="4"/>
  <c r="L46" i="4" s="1"/>
  <c r="I46" i="4"/>
  <c r="JH45" i="4"/>
  <c r="JG45" i="4"/>
  <c r="X45" i="4"/>
  <c r="W45" i="4"/>
  <c r="V45" i="4"/>
  <c r="Q45" i="4" a="1"/>
  <c r="Q45" i="4" s="1"/>
  <c r="K45" i="4"/>
  <c r="L45" i="4" s="1"/>
  <c r="I45" i="4"/>
  <c r="JH44" i="4"/>
  <c r="JG44" i="4"/>
  <c r="X44" i="4"/>
  <c r="W44" i="4"/>
  <c r="V44" i="4"/>
  <c r="Q44" i="4" a="1"/>
  <c r="Q44" i="4" s="1"/>
  <c r="K44" i="4"/>
  <c r="L44" i="4" s="1"/>
  <c r="I44" i="4"/>
  <c r="JH43" i="4"/>
  <c r="JG43" i="4"/>
  <c r="X43" i="4"/>
  <c r="W43" i="4"/>
  <c r="V43" i="4"/>
  <c r="Q43" i="4" a="1"/>
  <c r="Q43" i="4" s="1"/>
  <c r="K43" i="4"/>
  <c r="L43" i="4" s="1"/>
  <c r="I43" i="4"/>
  <c r="JH41" i="4"/>
  <c r="JG41" i="4"/>
  <c r="X41" i="4"/>
  <c r="W41" i="4"/>
  <c r="V41" i="4"/>
  <c r="Q41" i="4" a="1"/>
  <c r="Q41" i="4" s="1"/>
  <c r="K41" i="4"/>
  <c r="L41" i="4" s="1"/>
  <c r="I41" i="4"/>
  <c r="JH40" i="4"/>
  <c r="JG40" i="4"/>
  <c r="X40" i="4"/>
  <c r="W40" i="4"/>
  <c r="V40" i="4"/>
  <c r="Q40" i="4" a="1"/>
  <c r="Q40" i="4" s="1"/>
  <c r="K40" i="4"/>
  <c r="L40" i="4" s="1"/>
  <c r="I40" i="4"/>
  <c r="JH39" i="4"/>
  <c r="JG39" i="4"/>
  <c r="X39" i="4"/>
  <c r="W39" i="4"/>
  <c r="V39" i="4"/>
  <c r="Q39" i="4" a="1"/>
  <c r="Q39" i="4" s="1"/>
  <c r="K39" i="4"/>
  <c r="L39" i="4" s="1"/>
  <c r="I39" i="4"/>
  <c r="JH38" i="4"/>
  <c r="JG38" i="4"/>
  <c r="X38" i="4"/>
  <c r="W38" i="4"/>
  <c r="V38" i="4"/>
  <c r="Q38" i="4" a="1"/>
  <c r="Q38" i="4" s="1"/>
  <c r="K38" i="4"/>
  <c r="L38" i="4" s="1"/>
  <c r="I38" i="4"/>
  <c r="JH37" i="4"/>
  <c r="JG37" i="4"/>
  <c r="X37" i="4"/>
  <c r="W37" i="4"/>
  <c r="V37" i="4"/>
  <c r="Q37" i="4" a="1"/>
  <c r="Q37" i="4" s="1"/>
  <c r="K37" i="4"/>
  <c r="L37" i="4" s="1"/>
  <c r="I37" i="4"/>
  <c r="JH35" i="4"/>
  <c r="JG35" i="4"/>
  <c r="X35" i="4"/>
  <c r="W35" i="4"/>
  <c r="V35" i="4"/>
  <c r="Q35" i="4" a="1"/>
  <c r="Q35" i="4" s="1"/>
  <c r="K35" i="4"/>
  <c r="L35" i="4" s="1"/>
  <c r="I35" i="4"/>
  <c r="JH34" i="4"/>
  <c r="JG34" i="4"/>
  <c r="X34" i="4"/>
  <c r="W34" i="4"/>
  <c r="V34" i="4"/>
  <c r="Q34" i="4" a="1"/>
  <c r="Q34" i="4" s="1"/>
  <c r="K34" i="4"/>
  <c r="L34" i="4" s="1"/>
  <c r="I34" i="4"/>
  <c r="JH33" i="4"/>
  <c r="JG33" i="4"/>
  <c r="X33" i="4"/>
  <c r="W33" i="4"/>
  <c r="V33" i="4"/>
  <c r="Q33" i="4" a="1"/>
  <c r="Q33" i="4" s="1"/>
  <c r="K33" i="4"/>
  <c r="L33" i="4" s="1"/>
  <c r="I33" i="4"/>
  <c r="JH32" i="4"/>
  <c r="JG32" i="4"/>
  <c r="X32" i="4"/>
  <c r="W32" i="4"/>
  <c r="V32" i="4"/>
  <c r="Q32" i="4" a="1"/>
  <c r="Q32" i="4" s="1"/>
  <c r="K32" i="4"/>
  <c r="L32" i="4" s="1"/>
  <c r="I32" i="4"/>
  <c r="JH31" i="4"/>
  <c r="JG31" i="4"/>
  <c r="X31" i="4"/>
  <c r="W31" i="4"/>
  <c r="V31" i="4"/>
  <c r="Q31" i="4" a="1"/>
  <c r="Q31" i="4" s="1"/>
  <c r="K31" i="4"/>
  <c r="L31" i="4" s="1"/>
  <c r="I31" i="4"/>
  <c r="JH29" i="4"/>
  <c r="JG29" i="4"/>
  <c r="X29" i="4"/>
  <c r="W29" i="4"/>
  <c r="V29" i="4"/>
  <c r="Q29" i="4" a="1"/>
  <c r="Q29" i="4" s="1"/>
  <c r="K29" i="4"/>
  <c r="L29" i="4" s="1"/>
  <c r="I29" i="4"/>
  <c r="JH572" i="4"/>
  <c r="JG572" i="4"/>
  <c r="X572" i="4"/>
  <c r="W572" i="4"/>
  <c r="V572" i="4"/>
  <c r="Q572" i="4" a="1"/>
  <c r="Q572" i="4" s="1"/>
  <c r="K572" i="4"/>
  <c r="L572" i="4" s="1"/>
  <c r="I572" i="4"/>
  <c r="JH571" i="4"/>
  <c r="JG571" i="4"/>
  <c r="X571" i="4"/>
  <c r="W571" i="4"/>
  <c r="V571" i="4"/>
  <c r="Q571" i="4" a="1"/>
  <c r="Q571" i="4" s="1"/>
  <c r="K571" i="4"/>
  <c r="L571" i="4" s="1"/>
  <c r="I571" i="4"/>
  <c r="JH570" i="4"/>
  <c r="JG570" i="4"/>
  <c r="X570" i="4"/>
  <c r="W570" i="4"/>
  <c r="V570" i="4"/>
  <c r="Q570" i="4" a="1"/>
  <c r="Q570" i="4" s="1"/>
  <c r="K570" i="4"/>
  <c r="L570" i="4" s="1"/>
  <c r="I570" i="4"/>
  <c r="JH569" i="4"/>
  <c r="JG569" i="4"/>
  <c r="X569" i="4"/>
  <c r="W569" i="4"/>
  <c r="V569" i="4"/>
  <c r="Q569" i="4" a="1"/>
  <c r="Q569" i="4" s="1"/>
  <c r="K569" i="4"/>
  <c r="L569" i="4" s="1"/>
  <c r="I569" i="4"/>
  <c r="JH568" i="4"/>
  <c r="JG568" i="4"/>
  <c r="X568" i="4"/>
  <c r="W568" i="4"/>
  <c r="V568" i="4"/>
  <c r="Q568" i="4" a="1"/>
  <c r="Q568" i="4" s="1"/>
  <c r="K568" i="4"/>
  <c r="L568" i="4" s="1"/>
  <c r="I568" i="4"/>
  <c r="JH567" i="4"/>
  <c r="JG567" i="4"/>
  <c r="X567" i="4"/>
  <c r="W567" i="4"/>
  <c r="V567" i="4"/>
  <c r="Q567" i="4" a="1"/>
  <c r="Q567" i="4" s="1"/>
  <c r="K567" i="4"/>
  <c r="L567" i="4" s="1"/>
  <c r="I567" i="4"/>
  <c r="JH566" i="4"/>
  <c r="JG566" i="4"/>
  <c r="X566" i="4"/>
  <c r="W566" i="4"/>
  <c r="V566" i="4"/>
  <c r="Q566" i="4" a="1"/>
  <c r="Q566" i="4" s="1"/>
  <c r="K566" i="4"/>
  <c r="L566" i="4" s="1"/>
  <c r="I566" i="4"/>
  <c r="JH565" i="4"/>
  <c r="JG565" i="4"/>
  <c r="X565" i="4"/>
  <c r="W565" i="4"/>
  <c r="V565" i="4"/>
  <c r="Q565" i="4" a="1"/>
  <c r="Q565" i="4" s="1"/>
  <c r="K565" i="4"/>
  <c r="L565" i="4" s="1"/>
  <c r="I565" i="4"/>
  <c r="JH564" i="4"/>
  <c r="JG564" i="4"/>
  <c r="X564" i="4"/>
  <c r="W564" i="4"/>
  <c r="V564" i="4"/>
  <c r="Q564" i="4" a="1"/>
  <c r="Q564" i="4" s="1"/>
  <c r="K564" i="4"/>
  <c r="L564" i="4" s="1"/>
  <c r="I564" i="4"/>
  <c r="JH563" i="4"/>
  <c r="JG563" i="4"/>
  <c r="X563" i="4"/>
  <c r="W563" i="4"/>
  <c r="V563" i="4"/>
  <c r="Q563" i="4" a="1"/>
  <c r="Q563" i="4" s="1"/>
  <c r="K563" i="4"/>
  <c r="L563" i="4" s="1"/>
  <c r="I563" i="4"/>
  <c r="JH562" i="4"/>
  <c r="JG562" i="4"/>
  <c r="X562" i="4"/>
  <c r="W562" i="4"/>
  <c r="V562" i="4"/>
  <c r="Q562" i="4" a="1"/>
  <c r="Q562" i="4" s="1"/>
  <c r="K562" i="4"/>
  <c r="L562" i="4" s="1"/>
  <c r="I562" i="4"/>
  <c r="JH561" i="4"/>
  <c r="JG561" i="4"/>
  <c r="X561" i="4"/>
  <c r="W561" i="4"/>
  <c r="V561" i="4"/>
  <c r="Q561" i="4" a="1"/>
  <c r="Q561" i="4" s="1"/>
  <c r="K561" i="4"/>
  <c r="L561" i="4" s="1"/>
  <c r="I561" i="4"/>
  <c r="JH560" i="4"/>
  <c r="JG560" i="4"/>
  <c r="X560" i="4"/>
  <c r="W560" i="4"/>
  <c r="V560" i="4"/>
  <c r="Q560" i="4" a="1"/>
  <c r="Q560" i="4" s="1"/>
  <c r="K560" i="4"/>
  <c r="L560" i="4" s="1"/>
  <c r="I560" i="4"/>
  <c r="JH559" i="4"/>
  <c r="JG559" i="4"/>
  <c r="X559" i="4"/>
  <c r="W559" i="4"/>
  <c r="V559" i="4"/>
  <c r="Q559" i="4" a="1"/>
  <c r="Q559" i="4" s="1"/>
  <c r="K559" i="4"/>
  <c r="L559" i="4" s="1"/>
  <c r="I559" i="4"/>
  <c r="JH558" i="4"/>
  <c r="JG558" i="4"/>
  <c r="X558" i="4"/>
  <c r="W558" i="4"/>
  <c r="V558" i="4"/>
  <c r="Q558" i="4" a="1"/>
  <c r="Q558" i="4" s="1"/>
  <c r="K558" i="4"/>
  <c r="L558" i="4" s="1"/>
  <c r="I558" i="4"/>
  <c r="JH557" i="4"/>
  <c r="JG557" i="4"/>
  <c r="X557" i="4"/>
  <c r="W557" i="4"/>
  <c r="V557" i="4"/>
  <c r="Q557" i="4" a="1"/>
  <c r="Q557" i="4" s="1"/>
  <c r="K557" i="4"/>
  <c r="L557" i="4" s="1"/>
  <c r="I557" i="4"/>
  <c r="JH556" i="4"/>
  <c r="JG556" i="4"/>
  <c r="X556" i="4"/>
  <c r="W556" i="4"/>
  <c r="V556" i="4"/>
  <c r="Q556" i="4" a="1"/>
  <c r="Q556" i="4" s="1"/>
  <c r="K556" i="4"/>
  <c r="L556" i="4" s="1"/>
  <c r="I556" i="4"/>
  <c r="JH555" i="4"/>
  <c r="JG555" i="4"/>
  <c r="X555" i="4"/>
  <c r="W555" i="4"/>
  <c r="V555" i="4"/>
  <c r="Q555" i="4" a="1"/>
  <c r="Q555" i="4" s="1"/>
  <c r="K555" i="4"/>
  <c r="L555" i="4" s="1"/>
  <c r="I555" i="4"/>
  <c r="JH554" i="4"/>
  <c r="JG554" i="4"/>
  <c r="X554" i="4"/>
  <c r="W554" i="4"/>
  <c r="V554" i="4"/>
  <c r="Q554" i="4" a="1"/>
  <c r="Q554" i="4" s="1"/>
  <c r="K554" i="4"/>
  <c r="L554" i="4" s="1"/>
  <c r="I554" i="4"/>
  <c r="JH553" i="4"/>
  <c r="JG553" i="4"/>
  <c r="X553" i="4"/>
  <c r="W553" i="4"/>
  <c r="V553" i="4"/>
  <c r="Q553" i="4" a="1"/>
  <c r="Q553" i="4" s="1"/>
  <c r="K553" i="4"/>
  <c r="L553" i="4" s="1"/>
  <c r="I553" i="4"/>
  <c r="JH552" i="4"/>
  <c r="JG552" i="4"/>
  <c r="X552" i="4"/>
  <c r="W552" i="4"/>
  <c r="V552" i="4"/>
  <c r="Q552" i="4" a="1"/>
  <c r="Q552" i="4" s="1"/>
  <c r="K552" i="4"/>
  <c r="L552" i="4" s="1"/>
  <c r="I552" i="4"/>
  <c r="JH551" i="4"/>
  <c r="JG551" i="4"/>
  <c r="X551" i="4"/>
  <c r="W551" i="4"/>
  <c r="V551" i="4"/>
  <c r="Q551" i="4" a="1"/>
  <c r="Q551" i="4" s="1"/>
  <c r="K551" i="4"/>
  <c r="L551" i="4" s="1"/>
  <c r="I551" i="4"/>
  <c r="JH550" i="4"/>
  <c r="JG550" i="4"/>
  <c r="X550" i="4"/>
  <c r="W550" i="4"/>
  <c r="V550" i="4"/>
  <c r="Q550" i="4" a="1"/>
  <c r="Q550" i="4" s="1"/>
  <c r="K550" i="4"/>
  <c r="L550" i="4" s="1"/>
  <c r="I550" i="4"/>
  <c r="JH549" i="4"/>
  <c r="JG549" i="4"/>
  <c r="X549" i="4"/>
  <c r="W549" i="4"/>
  <c r="V549" i="4"/>
  <c r="Q549" i="4" a="1"/>
  <c r="Q549" i="4" s="1"/>
  <c r="K549" i="4"/>
  <c r="L549" i="4" s="1"/>
  <c r="I549" i="4"/>
  <c r="JH548" i="4"/>
  <c r="JG548" i="4"/>
  <c r="X548" i="4"/>
  <c r="W548" i="4"/>
  <c r="V548" i="4"/>
  <c r="Q548" i="4" a="1"/>
  <c r="Q548" i="4" s="1"/>
  <c r="K548" i="4"/>
  <c r="L548" i="4" s="1"/>
  <c r="I548" i="4"/>
  <c r="JH547" i="4"/>
  <c r="JG547" i="4"/>
  <c r="X547" i="4"/>
  <c r="W547" i="4"/>
  <c r="V547" i="4"/>
  <c r="Q547" i="4" a="1"/>
  <c r="Q547" i="4" s="1"/>
  <c r="K547" i="4"/>
  <c r="L547" i="4" s="1"/>
  <c r="I547" i="4"/>
  <c r="JH546" i="4"/>
  <c r="JG546" i="4"/>
  <c r="X546" i="4"/>
  <c r="W546" i="4"/>
  <c r="V546" i="4"/>
  <c r="Q546" i="4" a="1"/>
  <c r="Q546" i="4" s="1"/>
  <c r="K546" i="4"/>
  <c r="L546" i="4" s="1"/>
  <c r="I546" i="4"/>
  <c r="JH545" i="4"/>
  <c r="JG545" i="4"/>
  <c r="X545" i="4"/>
  <c r="W545" i="4"/>
  <c r="V545" i="4"/>
  <c r="Q545" i="4" a="1"/>
  <c r="Q545" i="4" s="1"/>
  <c r="K545" i="4"/>
  <c r="L545" i="4" s="1"/>
  <c r="I545" i="4"/>
  <c r="JH544" i="4"/>
  <c r="JG544" i="4"/>
  <c r="X544" i="4"/>
  <c r="W544" i="4"/>
  <c r="V544" i="4"/>
  <c r="Q544" i="4" a="1"/>
  <c r="Q544" i="4" s="1"/>
  <c r="K544" i="4"/>
  <c r="L544" i="4" s="1"/>
  <c r="I544" i="4"/>
  <c r="JH543" i="4"/>
  <c r="JG543" i="4"/>
  <c r="X543" i="4"/>
  <c r="W543" i="4"/>
  <c r="V543" i="4"/>
  <c r="Q543" i="4" a="1"/>
  <c r="Q543" i="4" s="1"/>
  <c r="K543" i="4"/>
  <c r="L543" i="4" s="1"/>
  <c r="I543" i="4"/>
  <c r="JH542" i="4"/>
  <c r="JG542" i="4"/>
  <c r="X542" i="4"/>
  <c r="W542" i="4"/>
  <c r="V542" i="4"/>
  <c r="Q542" i="4" a="1"/>
  <c r="Q542" i="4" s="1"/>
  <c r="K542" i="4"/>
  <c r="L542" i="4" s="1"/>
  <c r="I542" i="4"/>
  <c r="JH541" i="4"/>
  <c r="JG541" i="4"/>
  <c r="X541" i="4"/>
  <c r="W541" i="4"/>
  <c r="V541" i="4"/>
  <c r="Q541" i="4" a="1"/>
  <c r="Q541" i="4" s="1"/>
  <c r="K541" i="4"/>
  <c r="L541" i="4" s="1"/>
  <c r="I541" i="4"/>
  <c r="JH540" i="4"/>
  <c r="JG540" i="4"/>
  <c r="X540" i="4"/>
  <c r="W540" i="4"/>
  <c r="V540" i="4"/>
  <c r="Q540" i="4" a="1"/>
  <c r="Q540" i="4" s="1"/>
  <c r="K540" i="4"/>
  <c r="L540" i="4" s="1"/>
  <c r="I540" i="4"/>
  <c r="JH539" i="4"/>
  <c r="JG539" i="4"/>
  <c r="X539" i="4"/>
  <c r="W539" i="4"/>
  <c r="V539" i="4"/>
  <c r="Q539" i="4" a="1"/>
  <c r="Q539" i="4" s="1"/>
  <c r="K539" i="4"/>
  <c r="L539" i="4" s="1"/>
  <c r="I539" i="4"/>
  <c r="JH538" i="4"/>
  <c r="JG538" i="4"/>
  <c r="X538" i="4"/>
  <c r="W538" i="4"/>
  <c r="V538" i="4"/>
  <c r="Q538" i="4" a="1"/>
  <c r="Q538" i="4" s="1"/>
  <c r="K538" i="4"/>
  <c r="L538" i="4" s="1"/>
  <c r="I538" i="4"/>
  <c r="JH537" i="4"/>
  <c r="JG537" i="4"/>
  <c r="X537" i="4"/>
  <c r="W537" i="4"/>
  <c r="V537" i="4"/>
  <c r="Q537" i="4" a="1"/>
  <c r="Q537" i="4" s="1"/>
  <c r="K537" i="4"/>
  <c r="L537" i="4" s="1"/>
  <c r="I537" i="4"/>
  <c r="JH536" i="4"/>
  <c r="JG536" i="4"/>
  <c r="X536" i="4"/>
  <c r="W536" i="4"/>
  <c r="V536" i="4"/>
  <c r="Q536" i="4" a="1"/>
  <c r="Q536" i="4" s="1"/>
  <c r="K536" i="4"/>
  <c r="L536" i="4" s="1"/>
  <c r="I536" i="4"/>
  <c r="JH535" i="4"/>
  <c r="JG535" i="4"/>
  <c r="X535" i="4"/>
  <c r="W535" i="4"/>
  <c r="V535" i="4"/>
  <c r="Q535" i="4" a="1"/>
  <c r="Q535" i="4" s="1"/>
  <c r="K535" i="4"/>
  <c r="L535" i="4" s="1"/>
  <c r="I535" i="4"/>
  <c r="JH534" i="4"/>
  <c r="JG534" i="4"/>
  <c r="X534" i="4"/>
  <c r="W534" i="4"/>
  <c r="V534" i="4"/>
  <c r="Q534" i="4" a="1"/>
  <c r="Q534" i="4" s="1"/>
  <c r="K534" i="4"/>
  <c r="L534" i="4" s="1"/>
  <c r="I534" i="4"/>
  <c r="JH533" i="4"/>
  <c r="JG533" i="4"/>
  <c r="X533" i="4"/>
  <c r="W533" i="4"/>
  <c r="V533" i="4"/>
  <c r="Q533" i="4" a="1"/>
  <c r="Q533" i="4" s="1"/>
  <c r="K533" i="4"/>
  <c r="L533" i="4" s="1"/>
  <c r="I533" i="4"/>
  <c r="JH532" i="4"/>
  <c r="JG532" i="4"/>
  <c r="X532" i="4"/>
  <c r="W532" i="4"/>
  <c r="V532" i="4"/>
  <c r="Q532" i="4" a="1"/>
  <c r="Q532" i="4" s="1"/>
  <c r="K532" i="4"/>
  <c r="L532" i="4" s="1"/>
  <c r="I532" i="4"/>
  <c r="JH531" i="4"/>
  <c r="JG531" i="4"/>
  <c r="X531" i="4"/>
  <c r="W531" i="4"/>
  <c r="V531" i="4"/>
  <c r="Q531" i="4" a="1"/>
  <c r="Q531" i="4" s="1"/>
  <c r="K531" i="4"/>
  <c r="L531" i="4" s="1"/>
  <c r="I531" i="4"/>
  <c r="JH530" i="4"/>
  <c r="JG530" i="4"/>
  <c r="X530" i="4"/>
  <c r="W530" i="4"/>
  <c r="V530" i="4"/>
  <c r="Q530" i="4" a="1"/>
  <c r="Q530" i="4" s="1"/>
  <c r="K530" i="4"/>
  <c r="L530" i="4" s="1"/>
  <c r="I530" i="4"/>
  <c r="JH529" i="4"/>
  <c r="JG529" i="4"/>
  <c r="X529" i="4"/>
  <c r="W529" i="4"/>
  <c r="V529" i="4"/>
  <c r="Q529" i="4" a="1"/>
  <c r="Q529" i="4" s="1"/>
  <c r="K529" i="4"/>
  <c r="L529" i="4" s="1"/>
  <c r="I529" i="4"/>
  <c r="JH528" i="4"/>
  <c r="JG528" i="4"/>
  <c r="X528" i="4"/>
  <c r="W528" i="4"/>
  <c r="V528" i="4"/>
  <c r="Q528" i="4" a="1"/>
  <c r="Q528" i="4" s="1"/>
  <c r="K528" i="4"/>
  <c r="L528" i="4" s="1"/>
  <c r="I528" i="4"/>
  <c r="JH527" i="4"/>
  <c r="JG527" i="4"/>
  <c r="X527" i="4"/>
  <c r="W527" i="4"/>
  <c r="V527" i="4"/>
  <c r="Q527" i="4" a="1"/>
  <c r="Q527" i="4" s="1"/>
  <c r="K527" i="4"/>
  <c r="L527" i="4" s="1"/>
  <c r="I527" i="4"/>
  <c r="JH526" i="4"/>
  <c r="JG526" i="4"/>
  <c r="X526" i="4"/>
  <c r="W526" i="4"/>
  <c r="V526" i="4"/>
  <c r="Q526" i="4" a="1"/>
  <c r="Q526" i="4" s="1"/>
  <c r="K526" i="4"/>
  <c r="L526" i="4" s="1"/>
  <c r="I526" i="4"/>
  <c r="JH525" i="4"/>
  <c r="JG525" i="4"/>
  <c r="X525" i="4"/>
  <c r="W525" i="4"/>
  <c r="V525" i="4"/>
  <c r="Q525" i="4" a="1"/>
  <c r="Q525" i="4" s="1"/>
  <c r="K525" i="4"/>
  <c r="L525" i="4" s="1"/>
  <c r="I525" i="4"/>
  <c r="JH524" i="4"/>
  <c r="JG524" i="4"/>
  <c r="X524" i="4"/>
  <c r="W524" i="4"/>
  <c r="V524" i="4"/>
  <c r="Q524" i="4" a="1"/>
  <c r="Q524" i="4" s="1"/>
  <c r="K524" i="4"/>
  <c r="L524" i="4" s="1"/>
  <c r="I524" i="4"/>
  <c r="JH523" i="4"/>
  <c r="JG523" i="4"/>
  <c r="X523" i="4"/>
  <c r="W523" i="4"/>
  <c r="V523" i="4"/>
  <c r="Q523" i="4" a="1"/>
  <c r="Q523" i="4" s="1"/>
  <c r="K523" i="4"/>
  <c r="L523" i="4" s="1"/>
  <c r="I523" i="4"/>
  <c r="JH522" i="4"/>
  <c r="JG522" i="4"/>
  <c r="X522" i="4"/>
  <c r="W522" i="4"/>
  <c r="V522" i="4"/>
  <c r="Q522" i="4" a="1"/>
  <c r="Q522" i="4" s="1"/>
  <c r="K522" i="4"/>
  <c r="L522" i="4" s="1"/>
  <c r="I522" i="4"/>
  <c r="JH521" i="4"/>
  <c r="JG521" i="4"/>
  <c r="X521" i="4"/>
  <c r="W521" i="4"/>
  <c r="V521" i="4"/>
  <c r="Q521" i="4" a="1"/>
  <c r="Q521" i="4" s="1"/>
  <c r="K521" i="4"/>
  <c r="L521" i="4" s="1"/>
  <c r="I521" i="4"/>
  <c r="JH520" i="4"/>
  <c r="JG520" i="4"/>
  <c r="X520" i="4"/>
  <c r="W520" i="4"/>
  <c r="V520" i="4"/>
  <c r="Q520" i="4" a="1"/>
  <c r="Q520" i="4" s="1"/>
  <c r="K520" i="4"/>
  <c r="L520" i="4" s="1"/>
  <c r="I520" i="4"/>
  <c r="JH519" i="4"/>
  <c r="JG519" i="4"/>
  <c r="X519" i="4"/>
  <c r="W519" i="4"/>
  <c r="V519" i="4"/>
  <c r="Q519" i="4" a="1"/>
  <c r="Q519" i="4" s="1"/>
  <c r="K519" i="4"/>
  <c r="L519" i="4" s="1"/>
  <c r="I519" i="4"/>
  <c r="JH518" i="4"/>
  <c r="JG518" i="4"/>
  <c r="X518" i="4"/>
  <c r="W518" i="4"/>
  <c r="V518" i="4"/>
  <c r="Q518" i="4" a="1"/>
  <c r="Q518" i="4" s="1"/>
  <c r="K518" i="4"/>
  <c r="L518" i="4" s="1"/>
  <c r="I518" i="4"/>
  <c r="JH517" i="4"/>
  <c r="JG517" i="4"/>
  <c r="X517" i="4"/>
  <c r="W517" i="4"/>
  <c r="V517" i="4"/>
  <c r="Q517" i="4" a="1"/>
  <c r="Q517" i="4" s="1"/>
  <c r="K517" i="4"/>
  <c r="L517" i="4" s="1"/>
  <c r="I517" i="4"/>
  <c r="JH516" i="4"/>
  <c r="JG516" i="4"/>
  <c r="X516" i="4"/>
  <c r="W516" i="4"/>
  <c r="V516" i="4"/>
  <c r="Q516" i="4" a="1"/>
  <c r="Q516" i="4" s="1"/>
  <c r="K516" i="4"/>
  <c r="L516" i="4" s="1"/>
  <c r="I516" i="4"/>
  <c r="JH515" i="4"/>
  <c r="JG515" i="4"/>
  <c r="X515" i="4"/>
  <c r="W515" i="4"/>
  <c r="V515" i="4"/>
  <c r="Q515" i="4" a="1"/>
  <c r="Q515" i="4" s="1"/>
  <c r="K515" i="4"/>
  <c r="L515" i="4" s="1"/>
  <c r="I515" i="4"/>
  <c r="JH514" i="4"/>
  <c r="JG514" i="4"/>
  <c r="X514" i="4"/>
  <c r="W514" i="4"/>
  <c r="V514" i="4"/>
  <c r="Q514" i="4" a="1"/>
  <c r="Q514" i="4" s="1"/>
  <c r="K514" i="4"/>
  <c r="L514" i="4" s="1"/>
  <c r="I514" i="4"/>
  <c r="JH513" i="4"/>
  <c r="JG513" i="4"/>
  <c r="X513" i="4"/>
  <c r="W513" i="4"/>
  <c r="V513" i="4"/>
  <c r="Q513" i="4" a="1"/>
  <c r="Q513" i="4" s="1"/>
  <c r="K513" i="4"/>
  <c r="L513" i="4" s="1"/>
  <c r="I513" i="4"/>
  <c r="JH512" i="4"/>
  <c r="JG512" i="4"/>
  <c r="X512" i="4"/>
  <c r="W512" i="4"/>
  <c r="V512" i="4"/>
  <c r="Q512" i="4" a="1"/>
  <c r="Q512" i="4" s="1"/>
  <c r="K512" i="4"/>
  <c r="L512" i="4" s="1"/>
  <c r="I512" i="4"/>
  <c r="JH511" i="4"/>
  <c r="JG511" i="4"/>
  <c r="X511" i="4"/>
  <c r="W511" i="4"/>
  <c r="V511" i="4"/>
  <c r="Q511" i="4" a="1"/>
  <c r="Q511" i="4" s="1"/>
  <c r="K511" i="4"/>
  <c r="L511" i="4" s="1"/>
  <c r="I511" i="4"/>
  <c r="JH510" i="4"/>
  <c r="JG510" i="4"/>
  <c r="X510" i="4"/>
  <c r="W510" i="4"/>
  <c r="V510" i="4"/>
  <c r="Q510" i="4" a="1"/>
  <c r="Q510" i="4" s="1"/>
  <c r="K510" i="4"/>
  <c r="L510" i="4" s="1"/>
  <c r="I510" i="4"/>
  <c r="JH509" i="4"/>
  <c r="JG509" i="4"/>
  <c r="X509" i="4"/>
  <c r="W509" i="4"/>
  <c r="V509" i="4"/>
  <c r="Q509" i="4" a="1"/>
  <c r="Q509" i="4" s="1"/>
  <c r="K509" i="4"/>
  <c r="L509" i="4" s="1"/>
  <c r="I509" i="4"/>
  <c r="JH508" i="4"/>
  <c r="JG508" i="4"/>
  <c r="X508" i="4"/>
  <c r="W508" i="4"/>
  <c r="V508" i="4"/>
  <c r="Q508" i="4" a="1"/>
  <c r="Q508" i="4" s="1"/>
  <c r="K508" i="4"/>
  <c r="L508" i="4" s="1"/>
  <c r="I508" i="4"/>
  <c r="JH507" i="4"/>
  <c r="JG507" i="4"/>
  <c r="X507" i="4"/>
  <c r="W507" i="4"/>
  <c r="V507" i="4"/>
  <c r="Q507" i="4" a="1"/>
  <c r="Q507" i="4" s="1"/>
  <c r="K507" i="4"/>
  <c r="L507" i="4" s="1"/>
  <c r="I507" i="4"/>
  <c r="JH506" i="4"/>
  <c r="JG506" i="4"/>
  <c r="X506" i="4"/>
  <c r="W506" i="4"/>
  <c r="V506" i="4"/>
  <c r="Q506" i="4" a="1"/>
  <c r="Q506" i="4" s="1"/>
  <c r="K506" i="4"/>
  <c r="L506" i="4" s="1"/>
  <c r="I506" i="4"/>
  <c r="JH505" i="4"/>
  <c r="JG505" i="4"/>
  <c r="X505" i="4"/>
  <c r="W505" i="4"/>
  <c r="V505" i="4"/>
  <c r="Q505" i="4" a="1"/>
  <c r="Q505" i="4" s="1"/>
  <c r="K505" i="4"/>
  <c r="L505" i="4" s="1"/>
  <c r="I505" i="4"/>
  <c r="JH504" i="4"/>
  <c r="JG504" i="4"/>
  <c r="X504" i="4"/>
  <c r="W504" i="4"/>
  <c r="V504" i="4"/>
  <c r="Q504" i="4" a="1"/>
  <c r="Q504" i="4" s="1"/>
  <c r="K504" i="4"/>
  <c r="L504" i="4" s="1"/>
  <c r="I504" i="4"/>
  <c r="JH503" i="4"/>
  <c r="JG503" i="4"/>
  <c r="X503" i="4"/>
  <c r="W503" i="4"/>
  <c r="V503" i="4"/>
  <c r="Q503" i="4" a="1"/>
  <c r="Q503" i="4" s="1"/>
  <c r="K503" i="4"/>
  <c r="L503" i="4" s="1"/>
  <c r="I503" i="4"/>
  <c r="JH502" i="4"/>
  <c r="JG502" i="4"/>
  <c r="X502" i="4"/>
  <c r="W502" i="4"/>
  <c r="V502" i="4"/>
  <c r="Q502" i="4" a="1"/>
  <c r="Q502" i="4" s="1"/>
  <c r="K502" i="4"/>
  <c r="L502" i="4" s="1"/>
  <c r="I502" i="4"/>
  <c r="JH501" i="4"/>
  <c r="JG501" i="4"/>
  <c r="X501" i="4"/>
  <c r="W501" i="4"/>
  <c r="V501" i="4"/>
  <c r="Q501" i="4" a="1"/>
  <c r="Q501" i="4" s="1"/>
  <c r="K501" i="4"/>
  <c r="L501" i="4" s="1"/>
  <c r="I501" i="4"/>
  <c r="JH500" i="4"/>
  <c r="JG500" i="4"/>
  <c r="X500" i="4"/>
  <c r="W500" i="4"/>
  <c r="V500" i="4"/>
  <c r="Q500" i="4" a="1"/>
  <c r="Q500" i="4" s="1"/>
  <c r="K500" i="4"/>
  <c r="L500" i="4" s="1"/>
  <c r="I500" i="4"/>
  <c r="JH499" i="4"/>
  <c r="JG499" i="4"/>
  <c r="X499" i="4"/>
  <c r="W499" i="4"/>
  <c r="V499" i="4"/>
  <c r="Q499" i="4" a="1"/>
  <c r="Q499" i="4" s="1"/>
  <c r="K499" i="4"/>
  <c r="L499" i="4" s="1"/>
  <c r="I499" i="4"/>
  <c r="JH498" i="4"/>
  <c r="JG498" i="4"/>
  <c r="X498" i="4"/>
  <c r="W498" i="4"/>
  <c r="V498" i="4"/>
  <c r="Q498" i="4" a="1"/>
  <c r="Q498" i="4" s="1"/>
  <c r="K498" i="4"/>
  <c r="L498" i="4" s="1"/>
  <c r="I498" i="4"/>
  <c r="JH497" i="4"/>
  <c r="JG497" i="4"/>
  <c r="X497" i="4"/>
  <c r="W497" i="4"/>
  <c r="V497" i="4"/>
  <c r="Q497" i="4" a="1"/>
  <c r="Q497" i="4" s="1"/>
  <c r="K497" i="4"/>
  <c r="L497" i="4" s="1"/>
  <c r="I497" i="4"/>
  <c r="JH496" i="4"/>
  <c r="JG496" i="4"/>
  <c r="X496" i="4"/>
  <c r="W496" i="4"/>
  <c r="V496" i="4"/>
  <c r="Q496" i="4" a="1"/>
  <c r="Q496" i="4" s="1"/>
  <c r="K496" i="4"/>
  <c r="L496" i="4" s="1"/>
  <c r="I496" i="4"/>
  <c r="JH495" i="4"/>
  <c r="JG495" i="4"/>
  <c r="X495" i="4"/>
  <c r="W495" i="4"/>
  <c r="V495" i="4"/>
  <c r="Q495" i="4" a="1"/>
  <c r="Q495" i="4" s="1"/>
  <c r="K495" i="4"/>
  <c r="L495" i="4" s="1"/>
  <c r="I495" i="4"/>
  <c r="JH494" i="4"/>
  <c r="JG494" i="4"/>
  <c r="X494" i="4"/>
  <c r="W494" i="4"/>
  <c r="V494" i="4"/>
  <c r="Q494" i="4" a="1"/>
  <c r="Q494" i="4" s="1"/>
  <c r="K494" i="4"/>
  <c r="L494" i="4" s="1"/>
  <c r="I494" i="4"/>
  <c r="JH493" i="4"/>
  <c r="JG493" i="4"/>
  <c r="X493" i="4"/>
  <c r="W493" i="4"/>
  <c r="V493" i="4"/>
  <c r="Q493" i="4" a="1"/>
  <c r="Q493" i="4" s="1"/>
  <c r="K493" i="4"/>
  <c r="L493" i="4" s="1"/>
  <c r="I493" i="4"/>
  <c r="JH492" i="4"/>
  <c r="JG492" i="4"/>
  <c r="X492" i="4"/>
  <c r="W492" i="4"/>
  <c r="V492" i="4"/>
  <c r="Q492" i="4" a="1"/>
  <c r="Q492" i="4" s="1"/>
  <c r="K492" i="4"/>
  <c r="L492" i="4" s="1"/>
  <c r="I492" i="4"/>
  <c r="JH491" i="4"/>
  <c r="JG491" i="4"/>
  <c r="X491" i="4"/>
  <c r="W491" i="4"/>
  <c r="V491" i="4"/>
  <c r="Q491" i="4" a="1"/>
  <c r="Q491" i="4" s="1"/>
  <c r="K491" i="4"/>
  <c r="L491" i="4" s="1"/>
  <c r="I491" i="4"/>
  <c r="JH490" i="4"/>
  <c r="JG490" i="4"/>
  <c r="X490" i="4"/>
  <c r="W490" i="4"/>
  <c r="V490" i="4"/>
  <c r="Q490" i="4" a="1"/>
  <c r="Q490" i="4" s="1"/>
  <c r="K490" i="4"/>
  <c r="L490" i="4" s="1"/>
  <c r="I490" i="4"/>
  <c r="JH489" i="4"/>
  <c r="JG489" i="4"/>
  <c r="X489" i="4"/>
  <c r="W489" i="4"/>
  <c r="V489" i="4"/>
  <c r="Q489" i="4" a="1"/>
  <c r="Q489" i="4" s="1"/>
  <c r="K489" i="4"/>
  <c r="L489" i="4" s="1"/>
  <c r="I489" i="4"/>
  <c r="JH488" i="4"/>
  <c r="JG488" i="4"/>
  <c r="X488" i="4"/>
  <c r="W488" i="4"/>
  <c r="V488" i="4"/>
  <c r="Q488" i="4" a="1"/>
  <c r="Q488" i="4" s="1"/>
  <c r="K488" i="4"/>
  <c r="L488" i="4" s="1"/>
  <c r="I488" i="4"/>
  <c r="JH487" i="4"/>
  <c r="JG487" i="4"/>
  <c r="X487" i="4"/>
  <c r="W487" i="4"/>
  <c r="V487" i="4"/>
  <c r="Q487" i="4" a="1"/>
  <c r="Q487" i="4" s="1"/>
  <c r="K487" i="4"/>
  <c r="L487" i="4" s="1"/>
  <c r="I487" i="4"/>
  <c r="JH486" i="4"/>
  <c r="JG486" i="4"/>
  <c r="X486" i="4"/>
  <c r="W486" i="4"/>
  <c r="V486" i="4"/>
  <c r="Q486" i="4" a="1"/>
  <c r="Q486" i="4" s="1"/>
  <c r="K486" i="4"/>
  <c r="L486" i="4" s="1"/>
  <c r="I486" i="4"/>
  <c r="JH485" i="4"/>
  <c r="JG485" i="4"/>
  <c r="X485" i="4"/>
  <c r="W485" i="4"/>
  <c r="V485" i="4"/>
  <c r="Q485" i="4" a="1"/>
  <c r="Q485" i="4" s="1"/>
  <c r="K485" i="4"/>
  <c r="L485" i="4" s="1"/>
  <c r="I485" i="4"/>
  <c r="JH484" i="4"/>
  <c r="JG484" i="4"/>
  <c r="X484" i="4"/>
  <c r="W484" i="4"/>
  <c r="V484" i="4"/>
  <c r="Q484" i="4" a="1"/>
  <c r="Q484" i="4" s="1"/>
  <c r="K484" i="4"/>
  <c r="L484" i="4" s="1"/>
  <c r="I484" i="4"/>
  <c r="JH483" i="4"/>
  <c r="JG483" i="4"/>
  <c r="X483" i="4"/>
  <c r="W483" i="4"/>
  <c r="V483" i="4"/>
  <c r="Q483" i="4" a="1"/>
  <c r="Q483" i="4" s="1"/>
  <c r="K483" i="4"/>
  <c r="L483" i="4" s="1"/>
  <c r="I483" i="4"/>
  <c r="JH482" i="4"/>
  <c r="JG482" i="4"/>
  <c r="X482" i="4"/>
  <c r="W482" i="4"/>
  <c r="V482" i="4"/>
  <c r="Q482" i="4" a="1"/>
  <c r="Q482" i="4" s="1"/>
  <c r="K482" i="4"/>
  <c r="L482" i="4" s="1"/>
  <c r="I482" i="4"/>
  <c r="JH481" i="4"/>
  <c r="JG481" i="4"/>
  <c r="X481" i="4"/>
  <c r="W481" i="4"/>
  <c r="V481" i="4"/>
  <c r="Q481" i="4" a="1"/>
  <c r="Q481" i="4" s="1"/>
  <c r="K481" i="4"/>
  <c r="L481" i="4" s="1"/>
  <c r="I481" i="4"/>
  <c r="JH480" i="4"/>
  <c r="JG480" i="4"/>
  <c r="X480" i="4"/>
  <c r="W480" i="4"/>
  <c r="V480" i="4"/>
  <c r="Q480" i="4" a="1"/>
  <c r="Q480" i="4" s="1"/>
  <c r="K480" i="4"/>
  <c r="L480" i="4" s="1"/>
  <c r="I480" i="4"/>
  <c r="JH479" i="4"/>
  <c r="JG479" i="4"/>
  <c r="X479" i="4"/>
  <c r="W479" i="4"/>
  <c r="V479" i="4"/>
  <c r="Q479" i="4" a="1"/>
  <c r="Q479" i="4" s="1"/>
  <c r="K479" i="4"/>
  <c r="L479" i="4" s="1"/>
  <c r="I479" i="4"/>
  <c r="JH478" i="4"/>
  <c r="JG478" i="4"/>
  <c r="X478" i="4"/>
  <c r="W478" i="4"/>
  <c r="V478" i="4"/>
  <c r="Q478" i="4" a="1"/>
  <c r="Q478" i="4" s="1"/>
  <c r="K478" i="4"/>
  <c r="L478" i="4" s="1"/>
  <c r="I478" i="4"/>
  <c r="JH477" i="4"/>
  <c r="JG477" i="4"/>
  <c r="X477" i="4"/>
  <c r="W477" i="4"/>
  <c r="V477" i="4"/>
  <c r="Q477" i="4" a="1"/>
  <c r="Q477" i="4" s="1"/>
  <c r="K477" i="4"/>
  <c r="L477" i="4" s="1"/>
  <c r="I477" i="4"/>
  <c r="JH476" i="4"/>
  <c r="JG476" i="4"/>
  <c r="X476" i="4"/>
  <c r="W476" i="4"/>
  <c r="V476" i="4"/>
  <c r="Q476" i="4" a="1"/>
  <c r="Q476" i="4" s="1"/>
  <c r="K476" i="4"/>
  <c r="L476" i="4" s="1"/>
  <c r="I476" i="4"/>
  <c r="JH475" i="4"/>
  <c r="JG475" i="4"/>
  <c r="X475" i="4"/>
  <c r="W475" i="4"/>
  <c r="V475" i="4"/>
  <c r="Q475" i="4" a="1"/>
  <c r="Q475" i="4" s="1"/>
  <c r="K475" i="4"/>
  <c r="L475" i="4" s="1"/>
  <c r="I475" i="4"/>
  <c r="JH474" i="4"/>
  <c r="JG474" i="4"/>
  <c r="X474" i="4"/>
  <c r="W474" i="4"/>
  <c r="V474" i="4"/>
  <c r="Q474" i="4" a="1"/>
  <c r="Q474" i="4" s="1"/>
  <c r="K474" i="4"/>
  <c r="L474" i="4" s="1"/>
  <c r="I474" i="4"/>
  <c r="JH473" i="4"/>
  <c r="JG473" i="4"/>
  <c r="X473" i="4"/>
  <c r="W473" i="4"/>
  <c r="V473" i="4"/>
  <c r="Q473" i="4" a="1"/>
  <c r="Q473" i="4" s="1"/>
  <c r="K473" i="4"/>
  <c r="L473" i="4" s="1"/>
  <c r="I473" i="4"/>
  <c r="JH472" i="4"/>
  <c r="JG472" i="4"/>
  <c r="X472" i="4"/>
  <c r="W472" i="4"/>
  <c r="V472" i="4"/>
  <c r="Q472" i="4" a="1"/>
  <c r="Q472" i="4" s="1"/>
  <c r="K472" i="4"/>
  <c r="L472" i="4" s="1"/>
  <c r="I472" i="4"/>
  <c r="JH471" i="4"/>
  <c r="JG471" i="4"/>
  <c r="X471" i="4"/>
  <c r="W471" i="4"/>
  <c r="V471" i="4"/>
  <c r="Q471" i="4" a="1"/>
  <c r="Q471" i="4" s="1"/>
  <c r="K471" i="4"/>
  <c r="L471" i="4" s="1"/>
  <c r="I471" i="4"/>
  <c r="JH470" i="4"/>
  <c r="JG470" i="4"/>
  <c r="X470" i="4"/>
  <c r="W470" i="4"/>
  <c r="V470" i="4"/>
  <c r="Q470" i="4" a="1"/>
  <c r="Q470" i="4" s="1"/>
  <c r="K470" i="4"/>
  <c r="L470" i="4" s="1"/>
  <c r="I470" i="4"/>
  <c r="JH469" i="4"/>
  <c r="JG469" i="4"/>
  <c r="X469" i="4"/>
  <c r="W469" i="4"/>
  <c r="V469" i="4"/>
  <c r="Q469" i="4" a="1"/>
  <c r="Q469" i="4" s="1"/>
  <c r="K469" i="4"/>
  <c r="L469" i="4" s="1"/>
  <c r="I469" i="4"/>
  <c r="JH468" i="4"/>
  <c r="JG468" i="4"/>
  <c r="X468" i="4"/>
  <c r="W468" i="4"/>
  <c r="V468" i="4"/>
  <c r="Q468" i="4" a="1"/>
  <c r="Q468" i="4" s="1"/>
  <c r="K468" i="4"/>
  <c r="L468" i="4" s="1"/>
  <c r="I468" i="4"/>
  <c r="JH467" i="4"/>
  <c r="JG467" i="4"/>
  <c r="X467" i="4"/>
  <c r="W467" i="4"/>
  <c r="V467" i="4"/>
  <c r="Q467" i="4" a="1"/>
  <c r="Q467" i="4" s="1"/>
  <c r="K467" i="4"/>
  <c r="L467" i="4" s="1"/>
  <c r="I467" i="4"/>
  <c r="JH466" i="4"/>
  <c r="JG466" i="4"/>
  <c r="X466" i="4"/>
  <c r="W466" i="4"/>
  <c r="V466" i="4"/>
  <c r="Q466" i="4" a="1"/>
  <c r="Q466" i="4" s="1"/>
  <c r="K466" i="4"/>
  <c r="L466" i="4" s="1"/>
  <c r="I466" i="4"/>
  <c r="JH465" i="4"/>
  <c r="JG465" i="4"/>
  <c r="X465" i="4"/>
  <c r="W465" i="4"/>
  <c r="V465" i="4"/>
  <c r="Q465" i="4" a="1"/>
  <c r="Q465" i="4" s="1"/>
  <c r="K465" i="4"/>
  <c r="L465" i="4" s="1"/>
  <c r="I465" i="4"/>
  <c r="JH464" i="4"/>
  <c r="JG464" i="4"/>
  <c r="X464" i="4"/>
  <c r="W464" i="4"/>
  <c r="V464" i="4"/>
  <c r="Q464" i="4" a="1"/>
  <c r="Q464" i="4" s="1"/>
  <c r="K464" i="4"/>
  <c r="L464" i="4" s="1"/>
  <c r="I464" i="4"/>
  <c r="JH463" i="4"/>
  <c r="JG463" i="4"/>
  <c r="X463" i="4"/>
  <c r="W463" i="4"/>
  <c r="V463" i="4"/>
  <c r="Q463" i="4" a="1"/>
  <c r="Q463" i="4" s="1"/>
  <c r="K463" i="4"/>
  <c r="L463" i="4" s="1"/>
  <c r="I463" i="4"/>
  <c r="JH462" i="4"/>
  <c r="JG462" i="4"/>
  <c r="X462" i="4"/>
  <c r="W462" i="4"/>
  <c r="V462" i="4"/>
  <c r="Q462" i="4" a="1"/>
  <c r="Q462" i="4" s="1"/>
  <c r="K462" i="4"/>
  <c r="L462" i="4" s="1"/>
  <c r="I462" i="4"/>
  <c r="JH461" i="4"/>
  <c r="JG461" i="4"/>
  <c r="X461" i="4"/>
  <c r="W461" i="4"/>
  <c r="V461" i="4"/>
  <c r="Q461" i="4" a="1"/>
  <c r="Q461" i="4" s="1"/>
  <c r="K461" i="4"/>
  <c r="L461" i="4" s="1"/>
  <c r="I461" i="4"/>
  <c r="JH460" i="4"/>
  <c r="JG460" i="4"/>
  <c r="X460" i="4"/>
  <c r="W460" i="4"/>
  <c r="V460" i="4"/>
  <c r="Q460" i="4" a="1"/>
  <c r="Q460" i="4" s="1"/>
  <c r="K460" i="4"/>
  <c r="L460" i="4" s="1"/>
  <c r="I460" i="4"/>
  <c r="JH459" i="4"/>
  <c r="JG459" i="4"/>
  <c r="X459" i="4"/>
  <c r="W459" i="4"/>
  <c r="V459" i="4"/>
  <c r="Q459" i="4" a="1"/>
  <c r="Q459" i="4" s="1"/>
  <c r="K459" i="4"/>
  <c r="L459" i="4" s="1"/>
  <c r="I459" i="4"/>
  <c r="JH458" i="4"/>
  <c r="JG458" i="4"/>
  <c r="X458" i="4"/>
  <c r="W458" i="4"/>
  <c r="V458" i="4"/>
  <c r="Q458" i="4" a="1"/>
  <c r="Q458" i="4" s="1"/>
  <c r="K458" i="4"/>
  <c r="L458" i="4" s="1"/>
  <c r="I458" i="4"/>
  <c r="JH457" i="4"/>
  <c r="JG457" i="4"/>
  <c r="X457" i="4"/>
  <c r="W457" i="4"/>
  <c r="V457" i="4"/>
  <c r="Q457" i="4" a="1"/>
  <c r="Q457" i="4" s="1"/>
  <c r="K457" i="4"/>
  <c r="L457" i="4" s="1"/>
  <c r="I457" i="4"/>
  <c r="JH456" i="4"/>
  <c r="JG456" i="4"/>
  <c r="X456" i="4"/>
  <c r="W456" i="4"/>
  <c r="V456" i="4"/>
  <c r="Q456" i="4" a="1"/>
  <c r="Q456" i="4" s="1"/>
  <c r="K456" i="4"/>
  <c r="L456" i="4" s="1"/>
  <c r="I456" i="4"/>
  <c r="JH455" i="4"/>
  <c r="JG455" i="4"/>
  <c r="X455" i="4"/>
  <c r="W455" i="4"/>
  <c r="V455" i="4"/>
  <c r="Q455" i="4" a="1"/>
  <c r="Q455" i="4" s="1"/>
  <c r="K455" i="4"/>
  <c r="L455" i="4" s="1"/>
  <c r="I455" i="4"/>
  <c r="JH454" i="4"/>
  <c r="JG454" i="4"/>
  <c r="X454" i="4"/>
  <c r="W454" i="4"/>
  <c r="V454" i="4"/>
  <c r="Q454" i="4" a="1"/>
  <c r="Q454" i="4" s="1"/>
  <c r="K454" i="4"/>
  <c r="L454" i="4" s="1"/>
  <c r="I454" i="4"/>
  <c r="JH453" i="4"/>
  <c r="JG453" i="4"/>
  <c r="X453" i="4"/>
  <c r="W453" i="4"/>
  <c r="V453" i="4"/>
  <c r="Q453" i="4" a="1"/>
  <c r="Q453" i="4" s="1"/>
  <c r="K453" i="4"/>
  <c r="L453" i="4" s="1"/>
  <c r="I453" i="4"/>
  <c r="JH452" i="4"/>
  <c r="JG452" i="4"/>
  <c r="X452" i="4"/>
  <c r="W452" i="4"/>
  <c r="V452" i="4"/>
  <c r="Q452" i="4" a="1"/>
  <c r="Q452" i="4" s="1"/>
  <c r="K452" i="4"/>
  <c r="L452" i="4" s="1"/>
  <c r="I452" i="4"/>
  <c r="JH451" i="4"/>
  <c r="JG451" i="4"/>
  <c r="X451" i="4"/>
  <c r="W451" i="4"/>
  <c r="V451" i="4"/>
  <c r="Q451" i="4" a="1"/>
  <c r="Q451" i="4" s="1"/>
  <c r="K451" i="4"/>
  <c r="L451" i="4" s="1"/>
  <c r="I451" i="4"/>
  <c r="JH450" i="4"/>
  <c r="JG450" i="4"/>
  <c r="X450" i="4"/>
  <c r="W450" i="4"/>
  <c r="V450" i="4"/>
  <c r="Q450" i="4" a="1"/>
  <c r="Q450" i="4" s="1"/>
  <c r="K450" i="4"/>
  <c r="L450" i="4" s="1"/>
  <c r="I450" i="4"/>
  <c r="JH449" i="4"/>
  <c r="JG449" i="4"/>
  <c r="X449" i="4"/>
  <c r="W449" i="4"/>
  <c r="V449" i="4"/>
  <c r="Q449" i="4" a="1"/>
  <c r="Q449" i="4" s="1"/>
  <c r="K449" i="4"/>
  <c r="L449" i="4" s="1"/>
  <c r="I449" i="4"/>
  <c r="JH448" i="4"/>
  <c r="JG448" i="4"/>
  <c r="X448" i="4"/>
  <c r="W448" i="4"/>
  <c r="V448" i="4"/>
  <c r="Q448" i="4" a="1"/>
  <c r="Q448" i="4" s="1"/>
  <c r="K448" i="4"/>
  <c r="L448" i="4" s="1"/>
  <c r="I448" i="4"/>
  <c r="JH447" i="4"/>
  <c r="JG447" i="4"/>
  <c r="X447" i="4"/>
  <c r="W447" i="4"/>
  <c r="V447" i="4"/>
  <c r="Q447" i="4" a="1"/>
  <c r="Q447" i="4" s="1"/>
  <c r="K447" i="4"/>
  <c r="L447" i="4" s="1"/>
  <c r="I447" i="4"/>
  <c r="JH446" i="4"/>
  <c r="JG446" i="4"/>
  <c r="X446" i="4"/>
  <c r="W446" i="4"/>
  <c r="V446" i="4"/>
  <c r="Q446" i="4" a="1"/>
  <c r="Q446" i="4" s="1"/>
  <c r="K446" i="4"/>
  <c r="L446" i="4" s="1"/>
  <c r="I446" i="4"/>
  <c r="JH445" i="4"/>
  <c r="JG445" i="4"/>
  <c r="X445" i="4"/>
  <c r="W445" i="4"/>
  <c r="V445" i="4"/>
  <c r="Q445" i="4" a="1"/>
  <c r="Q445" i="4" s="1"/>
  <c r="K445" i="4"/>
  <c r="L445" i="4" s="1"/>
  <c r="I445" i="4"/>
  <c r="JH444" i="4"/>
  <c r="JG444" i="4"/>
  <c r="X444" i="4"/>
  <c r="W444" i="4"/>
  <c r="V444" i="4"/>
  <c r="Q444" i="4" a="1"/>
  <c r="Q444" i="4" s="1"/>
  <c r="K444" i="4"/>
  <c r="L444" i="4" s="1"/>
  <c r="I444" i="4"/>
  <c r="JH443" i="4"/>
  <c r="JG443" i="4"/>
  <c r="X443" i="4"/>
  <c r="W443" i="4"/>
  <c r="V443" i="4"/>
  <c r="Q443" i="4" a="1"/>
  <c r="Q443" i="4" s="1"/>
  <c r="K443" i="4"/>
  <c r="L443" i="4" s="1"/>
  <c r="I443" i="4"/>
  <c r="JH442" i="4"/>
  <c r="JG442" i="4"/>
  <c r="X442" i="4"/>
  <c r="W442" i="4"/>
  <c r="V442" i="4"/>
  <c r="Q442" i="4" a="1"/>
  <c r="Q442" i="4" s="1"/>
  <c r="K442" i="4"/>
  <c r="L442" i="4" s="1"/>
  <c r="I442" i="4"/>
  <c r="JH441" i="4"/>
  <c r="JG441" i="4"/>
  <c r="X441" i="4"/>
  <c r="W441" i="4"/>
  <c r="V441" i="4"/>
  <c r="Q441" i="4" a="1"/>
  <c r="Q441" i="4" s="1"/>
  <c r="K441" i="4"/>
  <c r="L441" i="4" s="1"/>
  <c r="I441" i="4"/>
  <c r="JH440" i="4"/>
  <c r="JG440" i="4"/>
  <c r="X440" i="4"/>
  <c r="W440" i="4"/>
  <c r="V440" i="4"/>
  <c r="Q440" i="4" a="1"/>
  <c r="Q440" i="4" s="1"/>
  <c r="K440" i="4"/>
  <c r="L440" i="4" s="1"/>
  <c r="I440" i="4"/>
  <c r="JH439" i="4"/>
  <c r="JG439" i="4"/>
  <c r="X439" i="4"/>
  <c r="W439" i="4"/>
  <c r="V439" i="4"/>
  <c r="Q439" i="4" a="1"/>
  <c r="Q439" i="4" s="1"/>
  <c r="K439" i="4"/>
  <c r="L439" i="4" s="1"/>
  <c r="I439" i="4"/>
  <c r="JH438" i="4"/>
  <c r="JG438" i="4"/>
  <c r="X438" i="4"/>
  <c r="W438" i="4"/>
  <c r="V438" i="4"/>
  <c r="Q438" i="4" a="1"/>
  <c r="Q438" i="4" s="1"/>
  <c r="K438" i="4"/>
  <c r="L438" i="4" s="1"/>
  <c r="I438" i="4"/>
  <c r="JH437" i="4"/>
  <c r="JG437" i="4"/>
  <c r="X437" i="4"/>
  <c r="W437" i="4"/>
  <c r="V437" i="4"/>
  <c r="Q437" i="4" a="1"/>
  <c r="Q437" i="4" s="1"/>
  <c r="K437" i="4"/>
  <c r="L437" i="4" s="1"/>
  <c r="I437" i="4"/>
  <c r="JH436" i="4"/>
  <c r="JG436" i="4"/>
  <c r="X436" i="4"/>
  <c r="W436" i="4"/>
  <c r="V436" i="4"/>
  <c r="Q436" i="4" a="1"/>
  <c r="Q436" i="4" s="1"/>
  <c r="K436" i="4"/>
  <c r="L436" i="4" s="1"/>
  <c r="I436" i="4"/>
  <c r="JH435" i="4"/>
  <c r="JG435" i="4"/>
  <c r="X435" i="4"/>
  <c r="W435" i="4"/>
  <c r="V435" i="4"/>
  <c r="Q435" i="4" a="1"/>
  <c r="Q435" i="4" s="1"/>
  <c r="K435" i="4"/>
  <c r="L435" i="4" s="1"/>
  <c r="I435" i="4"/>
  <c r="JH434" i="4"/>
  <c r="JG434" i="4"/>
  <c r="X434" i="4"/>
  <c r="W434" i="4"/>
  <c r="V434" i="4"/>
  <c r="Q434" i="4" a="1"/>
  <c r="Q434" i="4" s="1"/>
  <c r="K434" i="4"/>
  <c r="L434" i="4" s="1"/>
  <c r="I434" i="4"/>
  <c r="JH433" i="4"/>
  <c r="JG433" i="4"/>
  <c r="X433" i="4"/>
  <c r="W433" i="4"/>
  <c r="V433" i="4"/>
  <c r="Q433" i="4" a="1"/>
  <c r="Q433" i="4" s="1"/>
  <c r="K433" i="4"/>
  <c r="L433" i="4" s="1"/>
  <c r="I433" i="4"/>
  <c r="JH432" i="4"/>
  <c r="JG432" i="4"/>
  <c r="X432" i="4"/>
  <c r="W432" i="4"/>
  <c r="V432" i="4"/>
  <c r="Q432" i="4" a="1"/>
  <c r="Q432" i="4" s="1"/>
  <c r="K432" i="4"/>
  <c r="L432" i="4" s="1"/>
  <c r="I432" i="4"/>
  <c r="JH431" i="4"/>
  <c r="JG431" i="4"/>
  <c r="X431" i="4"/>
  <c r="W431" i="4"/>
  <c r="V431" i="4"/>
  <c r="Q431" i="4" a="1"/>
  <c r="Q431" i="4" s="1"/>
  <c r="K431" i="4"/>
  <c r="L431" i="4" s="1"/>
  <c r="I431" i="4"/>
  <c r="JH430" i="4"/>
  <c r="JG430" i="4"/>
  <c r="X430" i="4"/>
  <c r="W430" i="4"/>
  <c r="V430" i="4"/>
  <c r="Q430" i="4" a="1"/>
  <c r="Q430" i="4" s="1"/>
  <c r="K430" i="4"/>
  <c r="L430" i="4" s="1"/>
  <c r="I430" i="4"/>
  <c r="JH429" i="4"/>
  <c r="JG429" i="4"/>
  <c r="X429" i="4"/>
  <c r="W429" i="4"/>
  <c r="V429" i="4"/>
  <c r="Q429" i="4" a="1"/>
  <c r="Q429" i="4" s="1"/>
  <c r="K429" i="4"/>
  <c r="L429" i="4" s="1"/>
  <c r="I429" i="4"/>
  <c r="JH428" i="4"/>
  <c r="JG428" i="4"/>
  <c r="X428" i="4"/>
  <c r="W428" i="4"/>
  <c r="V428" i="4"/>
  <c r="Q428" i="4" a="1"/>
  <c r="Q428" i="4" s="1"/>
  <c r="K428" i="4"/>
  <c r="L428" i="4" s="1"/>
  <c r="I428" i="4"/>
  <c r="JH427" i="4"/>
  <c r="JG427" i="4"/>
  <c r="X427" i="4"/>
  <c r="W427" i="4"/>
  <c r="V427" i="4"/>
  <c r="Q427" i="4" a="1"/>
  <c r="Q427" i="4" s="1"/>
  <c r="K427" i="4"/>
  <c r="L427" i="4" s="1"/>
  <c r="I427" i="4"/>
  <c r="JH426" i="4"/>
  <c r="JG426" i="4"/>
  <c r="X426" i="4"/>
  <c r="W426" i="4"/>
  <c r="V426" i="4"/>
  <c r="Q426" i="4" a="1"/>
  <c r="Q426" i="4" s="1"/>
  <c r="K426" i="4"/>
  <c r="L426" i="4" s="1"/>
  <c r="I426" i="4"/>
  <c r="JH425" i="4"/>
  <c r="JG425" i="4"/>
  <c r="X425" i="4"/>
  <c r="W425" i="4"/>
  <c r="V425" i="4"/>
  <c r="Q425" i="4" a="1"/>
  <c r="Q425" i="4" s="1"/>
  <c r="K425" i="4"/>
  <c r="L425" i="4" s="1"/>
  <c r="I425" i="4"/>
  <c r="JH424" i="4"/>
  <c r="JG424" i="4"/>
  <c r="X424" i="4"/>
  <c r="W424" i="4"/>
  <c r="V424" i="4"/>
  <c r="Q424" i="4" a="1"/>
  <c r="Q424" i="4" s="1"/>
  <c r="K424" i="4"/>
  <c r="L424" i="4" s="1"/>
  <c r="I424" i="4"/>
  <c r="JH423" i="4"/>
  <c r="JG423" i="4"/>
  <c r="X423" i="4"/>
  <c r="W423" i="4"/>
  <c r="V423" i="4"/>
  <c r="Q423" i="4" a="1"/>
  <c r="Q423" i="4" s="1"/>
  <c r="K423" i="4"/>
  <c r="L423" i="4" s="1"/>
  <c r="I423" i="4"/>
  <c r="JH422" i="4"/>
  <c r="JG422" i="4"/>
  <c r="X422" i="4"/>
  <c r="W422" i="4"/>
  <c r="V422" i="4"/>
  <c r="Q422" i="4" a="1"/>
  <c r="Q422" i="4" s="1"/>
  <c r="K422" i="4"/>
  <c r="L422" i="4" s="1"/>
  <c r="I422" i="4"/>
  <c r="JH421" i="4"/>
  <c r="JG421" i="4"/>
  <c r="X421" i="4"/>
  <c r="W421" i="4"/>
  <c r="V421" i="4"/>
  <c r="Q421" i="4" a="1"/>
  <c r="Q421" i="4" s="1"/>
  <c r="K421" i="4"/>
  <c r="L421" i="4" s="1"/>
  <c r="I421" i="4"/>
  <c r="JH420" i="4"/>
  <c r="JG420" i="4"/>
  <c r="X420" i="4"/>
  <c r="W420" i="4"/>
  <c r="V420" i="4"/>
  <c r="Q420" i="4" a="1"/>
  <c r="Q420" i="4" s="1"/>
  <c r="K420" i="4"/>
  <c r="L420" i="4" s="1"/>
  <c r="I420" i="4"/>
  <c r="JH419" i="4"/>
  <c r="JG419" i="4"/>
  <c r="X419" i="4"/>
  <c r="W419" i="4"/>
  <c r="V419" i="4"/>
  <c r="Q419" i="4" a="1"/>
  <c r="Q419" i="4" s="1"/>
  <c r="K419" i="4"/>
  <c r="L419" i="4" s="1"/>
  <c r="I419" i="4"/>
  <c r="JH418" i="4"/>
  <c r="JG418" i="4"/>
  <c r="X418" i="4"/>
  <c r="W418" i="4"/>
  <c r="V418" i="4"/>
  <c r="Q418" i="4" a="1"/>
  <c r="Q418" i="4" s="1"/>
  <c r="K418" i="4"/>
  <c r="L418" i="4" s="1"/>
  <c r="I418" i="4"/>
  <c r="JH417" i="4"/>
  <c r="JG417" i="4"/>
  <c r="X417" i="4"/>
  <c r="W417" i="4"/>
  <c r="V417" i="4"/>
  <c r="Q417" i="4" a="1"/>
  <c r="Q417" i="4" s="1"/>
  <c r="K417" i="4"/>
  <c r="L417" i="4" s="1"/>
  <c r="I417" i="4"/>
  <c r="JH416" i="4"/>
  <c r="JG416" i="4"/>
  <c r="X416" i="4"/>
  <c r="W416" i="4"/>
  <c r="V416" i="4"/>
  <c r="Q416" i="4" a="1"/>
  <c r="Q416" i="4" s="1"/>
  <c r="K416" i="4"/>
  <c r="L416" i="4" s="1"/>
  <c r="I416" i="4"/>
  <c r="JH415" i="4"/>
  <c r="JG415" i="4"/>
  <c r="X415" i="4"/>
  <c r="W415" i="4"/>
  <c r="V415" i="4"/>
  <c r="Q415" i="4" a="1"/>
  <c r="Q415" i="4" s="1"/>
  <c r="K415" i="4"/>
  <c r="L415" i="4" s="1"/>
  <c r="I415" i="4"/>
  <c r="JH414" i="4"/>
  <c r="JG414" i="4"/>
  <c r="X414" i="4"/>
  <c r="W414" i="4"/>
  <c r="V414" i="4"/>
  <c r="Q414" i="4" a="1"/>
  <c r="Q414" i="4" s="1"/>
  <c r="K414" i="4"/>
  <c r="L414" i="4" s="1"/>
  <c r="I414" i="4"/>
  <c r="JH413" i="4"/>
  <c r="JG413" i="4"/>
  <c r="X413" i="4"/>
  <c r="W413" i="4"/>
  <c r="V413" i="4"/>
  <c r="Q413" i="4" a="1"/>
  <c r="Q413" i="4" s="1"/>
  <c r="K413" i="4"/>
  <c r="L413" i="4" s="1"/>
  <c r="I413" i="4"/>
  <c r="JH412" i="4"/>
  <c r="JG412" i="4"/>
  <c r="X412" i="4"/>
  <c r="W412" i="4"/>
  <c r="V412" i="4"/>
  <c r="Q412" i="4" a="1"/>
  <c r="Q412" i="4" s="1"/>
  <c r="K412" i="4"/>
  <c r="L412" i="4" s="1"/>
  <c r="I412" i="4"/>
  <c r="JH411" i="4"/>
  <c r="JG411" i="4"/>
  <c r="X411" i="4"/>
  <c r="W411" i="4"/>
  <c r="V411" i="4"/>
  <c r="Q411" i="4" a="1"/>
  <c r="Q411" i="4" s="1"/>
  <c r="K411" i="4"/>
  <c r="L411" i="4" s="1"/>
  <c r="I411" i="4"/>
  <c r="JH410" i="4"/>
  <c r="JG410" i="4"/>
  <c r="X410" i="4"/>
  <c r="W410" i="4"/>
  <c r="V410" i="4"/>
  <c r="Q410" i="4" a="1"/>
  <c r="Q410" i="4" s="1"/>
  <c r="K410" i="4"/>
  <c r="L410" i="4" s="1"/>
  <c r="I410" i="4"/>
  <c r="JH409" i="4"/>
  <c r="JG409" i="4"/>
  <c r="X409" i="4"/>
  <c r="W409" i="4"/>
  <c r="V409" i="4"/>
  <c r="Q409" i="4" a="1"/>
  <c r="Q409" i="4" s="1"/>
  <c r="K409" i="4"/>
  <c r="L409" i="4" s="1"/>
  <c r="I409" i="4"/>
  <c r="JH408" i="4"/>
  <c r="JG408" i="4"/>
  <c r="X408" i="4"/>
  <c r="W408" i="4"/>
  <c r="V408" i="4"/>
  <c r="Q408" i="4" a="1"/>
  <c r="Q408" i="4" s="1"/>
  <c r="K408" i="4"/>
  <c r="L408" i="4" s="1"/>
  <c r="I408" i="4"/>
  <c r="JH407" i="4"/>
  <c r="JG407" i="4"/>
  <c r="X407" i="4"/>
  <c r="W407" i="4"/>
  <c r="V407" i="4"/>
  <c r="Q407" i="4" a="1"/>
  <c r="Q407" i="4" s="1"/>
  <c r="K407" i="4"/>
  <c r="L407" i="4" s="1"/>
  <c r="I407" i="4"/>
  <c r="JH406" i="4"/>
  <c r="JG406" i="4"/>
  <c r="X406" i="4"/>
  <c r="W406" i="4"/>
  <c r="V406" i="4"/>
  <c r="Q406" i="4" a="1"/>
  <c r="Q406" i="4" s="1"/>
  <c r="K406" i="4"/>
  <c r="L406" i="4" s="1"/>
  <c r="I406" i="4"/>
  <c r="JH405" i="4"/>
  <c r="JG405" i="4"/>
  <c r="X405" i="4"/>
  <c r="W405" i="4"/>
  <c r="V405" i="4"/>
  <c r="Q405" i="4" a="1"/>
  <c r="Q405" i="4" s="1"/>
  <c r="K405" i="4"/>
  <c r="L405" i="4" s="1"/>
  <c r="I405" i="4"/>
  <c r="JH404" i="4"/>
  <c r="JG404" i="4"/>
  <c r="X404" i="4"/>
  <c r="W404" i="4"/>
  <c r="V404" i="4"/>
  <c r="Q404" i="4" a="1"/>
  <c r="Q404" i="4" s="1"/>
  <c r="K404" i="4"/>
  <c r="L404" i="4" s="1"/>
  <c r="I404" i="4"/>
  <c r="JH403" i="4"/>
  <c r="JG403" i="4"/>
  <c r="X403" i="4"/>
  <c r="W403" i="4"/>
  <c r="V403" i="4"/>
  <c r="Q403" i="4" a="1"/>
  <c r="Q403" i="4" s="1"/>
  <c r="K403" i="4"/>
  <c r="L403" i="4" s="1"/>
  <c r="I403" i="4"/>
  <c r="JH402" i="4"/>
  <c r="JG402" i="4"/>
  <c r="X402" i="4"/>
  <c r="W402" i="4"/>
  <c r="V402" i="4"/>
  <c r="Q402" i="4" a="1"/>
  <c r="Q402" i="4" s="1"/>
  <c r="K402" i="4"/>
  <c r="L402" i="4" s="1"/>
  <c r="I402" i="4"/>
  <c r="JH401" i="4"/>
  <c r="JG401" i="4"/>
  <c r="X401" i="4"/>
  <c r="W401" i="4"/>
  <c r="V401" i="4"/>
  <c r="Q401" i="4" a="1"/>
  <c r="Q401" i="4" s="1"/>
  <c r="K401" i="4"/>
  <c r="L401" i="4" s="1"/>
  <c r="I401" i="4"/>
  <c r="JH400" i="4"/>
  <c r="JG400" i="4"/>
  <c r="X400" i="4"/>
  <c r="W400" i="4"/>
  <c r="V400" i="4"/>
  <c r="Q400" i="4" a="1"/>
  <c r="Q400" i="4" s="1"/>
  <c r="K400" i="4"/>
  <c r="L400" i="4" s="1"/>
  <c r="I400" i="4"/>
  <c r="JH399" i="4"/>
  <c r="JG399" i="4"/>
  <c r="X399" i="4"/>
  <c r="W399" i="4"/>
  <c r="V399" i="4"/>
  <c r="Q399" i="4" a="1"/>
  <c r="Q399" i="4" s="1"/>
  <c r="K399" i="4"/>
  <c r="L399" i="4" s="1"/>
  <c r="I399" i="4"/>
  <c r="JH398" i="4"/>
  <c r="JG398" i="4"/>
  <c r="X398" i="4"/>
  <c r="W398" i="4"/>
  <c r="V398" i="4"/>
  <c r="Q398" i="4" a="1"/>
  <c r="Q398" i="4" s="1"/>
  <c r="K398" i="4"/>
  <c r="L398" i="4" s="1"/>
  <c r="I398" i="4"/>
  <c r="JH397" i="4"/>
  <c r="JG397" i="4"/>
  <c r="X397" i="4"/>
  <c r="W397" i="4"/>
  <c r="V397" i="4"/>
  <c r="Q397" i="4" a="1"/>
  <c r="Q397" i="4" s="1"/>
  <c r="K397" i="4"/>
  <c r="L397" i="4" s="1"/>
  <c r="I397" i="4"/>
  <c r="JH396" i="4"/>
  <c r="JG396" i="4"/>
  <c r="X396" i="4"/>
  <c r="W396" i="4"/>
  <c r="V396" i="4"/>
  <c r="Q396" i="4" a="1"/>
  <c r="Q396" i="4" s="1"/>
  <c r="K396" i="4"/>
  <c r="L396" i="4" s="1"/>
  <c r="I396" i="4"/>
  <c r="JH395" i="4"/>
  <c r="JG395" i="4"/>
  <c r="X395" i="4"/>
  <c r="W395" i="4"/>
  <c r="V395" i="4"/>
  <c r="Q395" i="4" a="1"/>
  <c r="Q395" i="4" s="1"/>
  <c r="K395" i="4"/>
  <c r="L395" i="4" s="1"/>
  <c r="I395" i="4"/>
  <c r="JH394" i="4"/>
  <c r="JG394" i="4"/>
  <c r="X394" i="4"/>
  <c r="W394" i="4"/>
  <c r="V394" i="4"/>
  <c r="Q394" i="4" a="1"/>
  <c r="Q394" i="4" s="1"/>
  <c r="K394" i="4"/>
  <c r="L394" i="4" s="1"/>
  <c r="I394" i="4"/>
  <c r="JH393" i="4"/>
  <c r="JG393" i="4"/>
  <c r="X393" i="4"/>
  <c r="W393" i="4"/>
  <c r="V393" i="4"/>
  <c r="Q393" i="4" a="1"/>
  <c r="Q393" i="4" s="1"/>
  <c r="K393" i="4"/>
  <c r="L393" i="4" s="1"/>
  <c r="I393" i="4"/>
  <c r="JH392" i="4"/>
  <c r="JG392" i="4"/>
  <c r="X392" i="4"/>
  <c r="W392" i="4"/>
  <c r="V392" i="4"/>
  <c r="Q392" i="4" a="1"/>
  <c r="Q392" i="4" s="1"/>
  <c r="K392" i="4"/>
  <c r="L392" i="4" s="1"/>
  <c r="I392" i="4"/>
  <c r="JH391" i="4"/>
  <c r="JG391" i="4"/>
  <c r="X391" i="4"/>
  <c r="W391" i="4"/>
  <c r="V391" i="4"/>
  <c r="Q391" i="4" a="1"/>
  <c r="Q391" i="4" s="1"/>
  <c r="K391" i="4"/>
  <c r="L391" i="4" s="1"/>
  <c r="I391" i="4"/>
  <c r="JH390" i="4"/>
  <c r="JG390" i="4"/>
  <c r="X390" i="4"/>
  <c r="W390" i="4"/>
  <c r="V390" i="4"/>
  <c r="Q390" i="4" a="1"/>
  <c r="Q390" i="4" s="1"/>
  <c r="K390" i="4"/>
  <c r="L390" i="4" s="1"/>
  <c r="I390" i="4"/>
  <c r="JH389" i="4"/>
  <c r="JG389" i="4"/>
  <c r="X389" i="4"/>
  <c r="W389" i="4"/>
  <c r="V389" i="4"/>
  <c r="Q389" i="4" a="1"/>
  <c r="Q389" i="4" s="1"/>
  <c r="K389" i="4"/>
  <c r="L389" i="4" s="1"/>
  <c r="I389" i="4"/>
  <c r="JH388" i="4"/>
  <c r="JG388" i="4"/>
  <c r="X388" i="4"/>
  <c r="W388" i="4"/>
  <c r="V388" i="4"/>
  <c r="Q388" i="4" a="1"/>
  <c r="Q388" i="4" s="1"/>
  <c r="K388" i="4"/>
  <c r="L388" i="4" s="1"/>
  <c r="I388" i="4"/>
  <c r="JH387" i="4"/>
  <c r="JG387" i="4"/>
  <c r="X387" i="4"/>
  <c r="W387" i="4"/>
  <c r="V387" i="4"/>
  <c r="Q387" i="4" a="1"/>
  <c r="Q387" i="4" s="1"/>
  <c r="K387" i="4"/>
  <c r="L387" i="4" s="1"/>
  <c r="I387" i="4"/>
  <c r="JH386" i="4"/>
  <c r="JG386" i="4"/>
  <c r="X386" i="4"/>
  <c r="W386" i="4"/>
  <c r="V386" i="4"/>
  <c r="Q386" i="4" a="1"/>
  <c r="Q386" i="4" s="1"/>
  <c r="K386" i="4"/>
  <c r="L386" i="4" s="1"/>
  <c r="I386" i="4"/>
  <c r="JH385" i="4"/>
  <c r="JG385" i="4"/>
  <c r="X385" i="4"/>
  <c r="W385" i="4"/>
  <c r="V385" i="4"/>
  <c r="Q385" i="4" a="1"/>
  <c r="Q385" i="4" s="1"/>
  <c r="K385" i="4"/>
  <c r="L385" i="4" s="1"/>
  <c r="I385" i="4"/>
  <c r="JH384" i="4"/>
  <c r="JG384" i="4"/>
  <c r="X384" i="4"/>
  <c r="W384" i="4"/>
  <c r="V384" i="4"/>
  <c r="Q384" i="4" a="1"/>
  <c r="Q384" i="4" s="1"/>
  <c r="K384" i="4"/>
  <c r="L384" i="4" s="1"/>
  <c r="I384" i="4"/>
  <c r="JH383" i="4"/>
  <c r="JG383" i="4"/>
  <c r="X383" i="4"/>
  <c r="W383" i="4"/>
  <c r="V383" i="4"/>
  <c r="Q383" i="4" a="1"/>
  <c r="Q383" i="4" s="1"/>
  <c r="K383" i="4"/>
  <c r="L383" i="4" s="1"/>
  <c r="I383" i="4"/>
  <c r="JH382" i="4"/>
  <c r="JG382" i="4"/>
  <c r="X382" i="4"/>
  <c r="W382" i="4"/>
  <c r="V382" i="4"/>
  <c r="Q382" i="4" a="1"/>
  <c r="Q382" i="4" s="1"/>
  <c r="K382" i="4"/>
  <c r="L382" i="4" s="1"/>
  <c r="I382" i="4"/>
  <c r="JH381" i="4"/>
  <c r="JG381" i="4"/>
  <c r="X381" i="4"/>
  <c r="W381" i="4"/>
  <c r="V381" i="4"/>
  <c r="Q381" i="4" a="1"/>
  <c r="Q381" i="4" s="1"/>
  <c r="K381" i="4"/>
  <c r="L381" i="4" s="1"/>
  <c r="I381" i="4"/>
  <c r="JH380" i="4"/>
  <c r="JG380" i="4"/>
  <c r="X380" i="4"/>
  <c r="W380" i="4"/>
  <c r="V380" i="4"/>
  <c r="Q380" i="4" a="1"/>
  <c r="Q380" i="4" s="1"/>
  <c r="K380" i="4"/>
  <c r="L380" i="4" s="1"/>
  <c r="I380" i="4"/>
  <c r="JH379" i="4"/>
  <c r="JG379" i="4"/>
  <c r="X379" i="4"/>
  <c r="W379" i="4"/>
  <c r="V379" i="4"/>
  <c r="Q379" i="4" a="1"/>
  <c r="Q379" i="4" s="1"/>
  <c r="K379" i="4"/>
  <c r="L379" i="4" s="1"/>
  <c r="I379" i="4"/>
  <c r="JH378" i="4"/>
  <c r="JG378" i="4"/>
  <c r="X378" i="4"/>
  <c r="W378" i="4"/>
  <c r="V378" i="4"/>
  <c r="Q378" i="4" a="1"/>
  <c r="Q378" i="4" s="1"/>
  <c r="K378" i="4"/>
  <c r="L378" i="4" s="1"/>
  <c r="I378" i="4"/>
  <c r="JH377" i="4"/>
  <c r="JG377" i="4"/>
  <c r="X377" i="4"/>
  <c r="W377" i="4"/>
  <c r="V377" i="4"/>
  <c r="Q377" i="4" a="1"/>
  <c r="Q377" i="4" s="1"/>
  <c r="K377" i="4"/>
  <c r="L377" i="4" s="1"/>
  <c r="I377" i="4"/>
  <c r="JH376" i="4"/>
  <c r="JG376" i="4"/>
  <c r="X376" i="4"/>
  <c r="W376" i="4"/>
  <c r="V376" i="4"/>
  <c r="Q376" i="4" a="1"/>
  <c r="Q376" i="4" s="1"/>
  <c r="K376" i="4"/>
  <c r="L376" i="4" s="1"/>
  <c r="I376" i="4"/>
  <c r="JH375" i="4"/>
  <c r="JG375" i="4"/>
  <c r="X375" i="4"/>
  <c r="W375" i="4"/>
  <c r="V375" i="4"/>
  <c r="Q375" i="4" a="1"/>
  <c r="Q375" i="4" s="1"/>
  <c r="K375" i="4"/>
  <c r="L375" i="4" s="1"/>
  <c r="I375" i="4"/>
  <c r="JH374" i="4"/>
  <c r="JG374" i="4"/>
  <c r="X374" i="4"/>
  <c r="W374" i="4"/>
  <c r="V374" i="4"/>
  <c r="Q374" i="4" a="1"/>
  <c r="Q374" i="4" s="1"/>
  <c r="K374" i="4"/>
  <c r="L374" i="4" s="1"/>
  <c r="I374" i="4"/>
  <c r="JH373" i="4"/>
  <c r="JG373" i="4"/>
  <c r="X373" i="4"/>
  <c r="W373" i="4"/>
  <c r="V373" i="4"/>
  <c r="Q373" i="4" a="1"/>
  <c r="Q373" i="4" s="1"/>
  <c r="K373" i="4"/>
  <c r="L373" i="4" s="1"/>
  <c r="I373" i="4"/>
  <c r="JH372" i="4"/>
  <c r="JG372" i="4"/>
  <c r="X372" i="4"/>
  <c r="W372" i="4"/>
  <c r="V372" i="4"/>
  <c r="Q372" i="4" a="1"/>
  <c r="Q372" i="4" s="1"/>
  <c r="K372" i="4"/>
  <c r="L372" i="4" s="1"/>
  <c r="I372" i="4"/>
  <c r="JH371" i="4"/>
  <c r="JG371" i="4"/>
  <c r="X371" i="4"/>
  <c r="W371" i="4"/>
  <c r="V371" i="4"/>
  <c r="Q371" i="4" a="1"/>
  <c r="Q371" i="4" s="1"/>
  <c r="K371" i="4"/>
  <c r="L371" i="4" s="1"/>
  <c r="I371" i="4"/>
  <c r="JH370" i="4"/>
  <c r="JG370" i="4"/>
  <c r="X370" i="4"/>
  <c r="W370" i="4"/>
  <c r="V370" i="4"/>
  <c r="Q370" i="4" a="1"/>
  <c r="Q370" i="4" s="1"/>
  <c r="K370" i="4"/>
  <c r="L370" i="4" s="1"/>
  <c r="I370" i="4"/>
  <c r="JH369" i="4"/>
  <c r="JG369" i="4"/>
  <c r="X369" i="4"/>
  <c r="W369" i="4"/>
  <c r="V369" i="4"/>
  <c r="Q369" i="4" a="1"/>
  <c r="Q369" i="4" s="1"/>
  <c r="K369" i="4"/>
  <c r="L369" i="4" s="1"/>
  <c r="I369" i="4"/>
  <c r="JH368" i="4"/>
  <c r="JG368" i="4"/>
  <c r="X368" i="4"/>
  <c r="W368" i="4"/>
  <c r="V368" i="4"/>
  <c r="Q368" i="4" a="1"/>
  <c r="Q368" i="4" s="1"/>
  <c r="K368" i="4"/>
  <c r="L368" i="4" s="1"/>
  <c r="I368" i="4"/>
  <c r="JH367" i="4"/>
  <c r="JG367" i="4"/>
  <c r="X367" i="4"/>
  <c r="W367" i="4"/>
  <c r="V367" i="4"/>
  <c r="Q367" i="4" a="1"/>
  <c r="Q367" i="4" s="1"/>
  <c r="K367" i="4"/>
  <c r="L367" i="4" s="1"/>
  <c r="I367" i="4"/>
  <c r="JH366" i="4"/>
  <c r="JG366" i="4"/>
  <c r="X366" i="4"/>
  <c r="W366" i="4"/>
  <c r="V366" i="4"/>
  <c r="Q366" i="4" a="1"/>
  <c r="Q366" i="4" s="1"/>
  <c r="K366" i="4"/>
  <c r="L366" i="4" s="1"/>
  <c r="I366" i="4"/>
  <c r="JH365" i="4"/>
  <c r="JG365" i="4"/>
  <c r="X365" i="4"/>
  <c r="W365" i="4"/>
  <c r="V365" i="4"/>
  <c r="Q365" i="4" a="1"/>
  <c r="Q365" i="4" s="1"/>
  <c r="K365" i="4"/>
  <c r="L365" i="4" s="1"/>
  <c r="I365" i="4"/>
  <c r="JH364" i="4"/>
  <c r="JG364" i="4"/>
  <c r="X364" i="4"/>
  <c r="W364" i="4"/>
  <c r="V364" i="4"/>
  <c r="Q364" i="4" a="1"/>
  <c r="Q364" i="4" s="1"/>
  <c r="K364" i="4"/>
  <c r="L364" i="4" s="1"/>
  <c r="I364" i="4"/>
  <c r="JH363" i="4"/>
  <c r="JG363" i="4"/>
  <c r="X363" i="4"/>
  <c r="W363" i="4"/>
  <c r="V363" i="4"/>
  <c r="Q363" i="4" a="1"/>
  <c r="Q363" i="4" s="1"/>
  <c r="K363" i="4"/>
  <c r="L363" i="4" s="1"/>
  <c r="I363" i="4"/>
  <c r="JH362" i="4"/>
  <c r="JG362" i="4"/>
  <c r="X362" i="4"/>
  <c r="W362" i="4"/>
  <c r="V362" i="4"/>
  <c r="Q362" i="4" a="1"/>
  <c r="Q362" i="4" s="1"/>
  <c r="K362" i="4"/>
  <c r="L362" i="4" s="1"/>
  <c r="I362" i="4"/>
  <c r="JH361" i="4"/>
  <c r="JG361" i="4"/>
  <c r="X361" i="4"/>
  <c r="W361" i="4"/>
  <c r="V361" i="4"/>
  <c r="Q361" i="4" a="1"/>
  <c r="Q361" i="4" s="1"/>
  <c r="K361" i="4"/>
  <c r="L361" i="4" s="1"/>
  <c r="I361" i="4"/>
  <c r="JH360" i="4"/>
  <c r="JG360" i="4"/>
  <c r="X360" i="4"/>
  <c r="W360" i="4"/>
  <c r="V360" i="4"/>
  <c r="Q360" i="4" a="1"/>
  <c r="Q360" i="4" s="1"/>
  <c r="K360" i="4"/>
  <c r="L360" i="4" s="1"/>
  <c r="I360" i="4"/>
  <c r="JH359" i="4"/>
  <c r="JG359" i="4"/>
  <c r="X359" i="4"/>
  <c r="W359" i="4"/>
  <c r="V359" i="4"/>
  <c r="Q359" i="4" a="1"/>
  <c r="Q359" i="4" s="1"/>
  <c r="K359" i="4"/>
  <c r="L359" i="4" s="1"/>
  <c r="I359" i="4"/>
  <c r="JH358" i="4"/>
  <c r="JG358" i="4"/>
  <c r="X358" i="4"/>
  <c r="W358" i="4"/>
  <c r="V358" i="4"/>
  <c r="Q358" i="4" a="1"/>
  <c r="Q358" i="4" s="1"/>
  <c r="K358" i="4"/>
  <c r="L358" i="4" s="1"/>
  <c r="I358" i="4"/>
  <c r="JH357" i="4"/>
  <c r="JG357" i="4"/>
  <c r="X357" i="4"/>
  <c r="W357" i="4"/>
  <c r="V357" i="4"/>
  <c r="Q357" i="4" a="1"/>
  <c r="Q357" i="4" s="1"/>
  <c r="K357" i="4"/>
  <c r="L357" i="4" s="1"/>
  <c r="I357" i="4"/>
  <c r="JH356" i="4"/>
  <c r="JG356" i="4"/>
  <c r="X356" i="4"/>
  <c r="W356" i="4"/>
  <c r="V356" i="4"/>
  <c r="Q356" i="4" a="1"/>
  <c r="Q356" i="4" s="1"/>
  <c r="K356" i="4"/>
  <c r="L356" i="4" s="1"/>
  <c r="I356" i="4"/>
  <c r="JH355" i="4"/>
  <c r="JG355" i="4"/>
  <c r="X355" i="4"/>
  <c r="W355" i="4"/>
  <c r="V355" i="4"/>
  <c r="Q355" i="4" a="1"/>
  <c r="Q355" i="4" s="1"/>
  <c r="K355" i="4"/>
  <c r="L355" i="4" s="1"/>
  <c r="I355" i="4"/>
  <c r="JH354" i="4"/>
  <c r="JG354" i="4"/>
  <c r="X354" i="4"/>
  <c r="W354" i="4"/>
  <c r="V354" i="4"/>
  <c r="Q354" i="4" a="1"/>
  <c r="Q354" i="4" s="1"/>
  <c r="K354" i="4"/>
  <c r="L354" i="4" s="1"/>
  <c r="I354" i="4"/>
  <c r="JH353" i="4"/>
  <c r="JG353" i="4"/>
  <c r="X353" i="4"/>
  <c r="W353" i="4"/>
  <c r="V353" i="4"/>
  <c r="Q353" i="4" a="1"/>
  <c r="Q353" i="4" s="1"/>
  <c r="K353" i="4"/>
  <c r="L353" i="4" s="1"/>
  <c r="I353" i="4"/>
  <c r="JH352" i="4"/>
  <c r="JG352" i="4"/>
  <c r="X352" i="4"/>
  <c r="W352" i="4"/>
  <c r="V352" i="4"/>
  <c r="Q352" i="4" a="1"/>
  <c r="Q352" i="4" s="1"/>
  <c r="K352" i="4"/>
  <c r="L352" i="4" s="1"/>
  <c r="I352" i="4"/>
  <c r="JH351" i="4"/>
  <c r="JG351" i="4"/>
  <c r="X351" i="4"/>
  <c r="W351" i="4"/>
  <c r="V351" i="4"/>
  <c r="Q351" i="4" a="1"/>
  <c r="Q351" i="4" s="1"/>
  <c r="K351" i="4"/>
  <c r="L351" i="4" s="1"/>
  <c r="I351" i="4"/>
  <c r="JH350" i="4"/>
  <c r="JG350" i="4"/>
  <c r="X350" i="4"/>
  <c r="W350" i="4"/>
  <c r="V350" i="4"/>
  <c r="Q350" i="4" a="1"/>
  <c r="Q350" i="4" s="1"/>
  <c r="K350" i="4"/>
  <c r="L350" i="4" s="1"/>
  <c r="I350" i="4"/>
  <c r="JH349" i="4"/>
  <c r="JG349" i="4"/>
  <c r="X349" i="4"/>
  <c r="W349" i="4"/>
  <c r="V349" i="4"/>
  <c r="Q349" i="4" a="1"/>
  <c r="Q349" i="4" s="1"/>
  <c r="K349" i="4"/>
  <c r="L349" i="4" s="1"/>
  <c r="I349" i="4"/>
  <c r="JH348" i="4"/>
  <c r="JG348" i="4"/>
  <c r="X348" i="4"/>
  <c r="W348" i="4"/>
  <c r="V348" i="4"/>
  <c r="Q348" i="4" a="1"/>
  <c r="Q348" i="4" s="1"/>
  <c r="K348" i="4"/>
  <c r="L348" i="4" s="1"/>
  <c r="I348" i="4"/>
  <c r="JH347" i="4"/>
  <c r="JG347" i="4"/>
  <c r="X347" i="4"/>
  <c r="W347" i="4"/>
  <c r="V347" i="4"/>
  <c r="Q347" i="4" a="1"/>
  <c r="Q347" i="4" s="1"/>
  <c r="K347" i="4"/>
  <c r="L347" i="4" s="1"/>
  <c r="I347" i="4"/>
  <c r="JH346" i="4"/>
  <c r="JG346" i="4"/>
  <c r="X346" i="4"/>
  <c r="W346" i="4"/>
  <c r="V346" i="4"/>
  <c r="Q346" i="4" a="1"/>
  <c r="Q346" i="4" s="1"/>
  <c r="K346" i="4"/>
  <c r="L346" i="4" s="1"/>
  <c r="I346" i="4"/>
  <c r="JH345" i="4"/>
  <c r="JG345" i="4"/>
  <c r="X345" i="4"/>
  <c r="W345" i="4"/>
  <c r="V345" i="4"/>
  <c r="Q345" i="4" a="1"/>
  <c r="Q345" i="4" s="1"/>
  <c r="K345" i="4"/>
  <c r="L345" i="4" s="1"/>
  <c r="I345" i="4"/>
  <c r="JH344" i="4"/>
  <c r="JG344" i="4"/>
  <c r="X344" i="4"/>
  <c r="W344" i="4"/>
  <c r="V344" i="4"/>
  <c r="Q344" i="4" a="1"/>
  <c r="Q344" i="4" s="1"/>
  <c r="K344" i="4"/>
  <c r="L344" i="4" s="1"/>
  <c r="I344" i="4"/>
  <c r="JH343" i="4"/>
  <c r="JG343" i="4"/>
  <c r="X343" i="4"/>
  <c r="W343" i="4"/>
  <c r="V343" i="4"/>
  <c r="Q343" i="4" a="1"/>
  <c r="Q343" i="4" s="1"/>
  <c r="K343" i="4"/>
  <c r="L343" i="4" s="1"/>
  <c r="I343" i="4"/>
  <c r="JH342" i="4"/>
  <c r="JG342" i="4"/>
  <c r="X342" i="4"/>
  <c r="W342" i="4"/>
  <c r="V342" i="4"/>
  <c r="Q342" i="4" a="1"/>
  <c r="Q342" i="4" s="1"/>
  <c r="K342" i="4"/>
  <c r="L342" i="4" s="1"/>
  <c r="I342" i="4"/>
  <c r="JH341" i="4"/>
  <c r="JG341" i="4"/>
  <c r="X341" i="4"/>
  <c r="W341" i="4"/>
  <c r="V341" i="4"/>
  <c r="Q341" i="4" a="1"/>
  <c r="Q341" i="4" s="1"/>
  <c r="K341" i="4"/>
  <c r="L341" i="4" s="1"/>
  <c r="I341" i="4"/>
  <c r="JH340" i="4"/>
  <c r="JG340" i="4"/>
  <c r="X340" i="4"/>
  <c r="W340" i="4"/>
  <c r="V340" i="4"/>
  <c r="Q340" i="4" a="1"/>
  <c r="Q340" i="4" s="1"/>
  <c r="K340" i="4"/>
  <c r="L340" i="4" s="1"/>
  <c r="I340" i="4"/>
  <c r="JH339" i="4"/>
  <c r="JG339" i="4"/>
  <c r="X339" i="4"/>
  <c r="W339" i="4"/>
  <c r="V339" i="4"/>
  <c r="Q339" i="4" a="1"/>
  <c r="Q339" i="4" s="1"/>
  <c r="K339" i="4"/>
  <c r="L339" i="4" s="1"/>
  <c r="I339" i="4"/>
  <c r="JH338" i="4"/>
  <c r="JG338" i="4"/>
  <c r="X338" i="4"/>
  <c r="W338" i="4"/>
  <c r="V338" i="4"/>
  <c r="Q338" i="4" a="1"/>
  <c r="Q338" i="4" s="1"/>
  <c r="K338" i="4"/>
  <c r="L338" i="4" s="1"/>
  <c r="I338" i="4"/>
  <c r="JH337" i="4"/>
  <c r="JG337" i="4"/>
  <c r="X337" i="4"/>
  <c r="W337" i="4"/>
  <c r="V337" i="4"/>
  <c r="Q337" i="4" a="1"/>
  <c r="Q337" i="4" s="1"/>
  <c r="K337" i="4"/>
  <c r="L337" i="4" s="1"/>
  <c r="I337" i="4"/>
  <c r="JH336" i="4"/>
  <c r="JG336" i="4"/>
  <c r="X336" i="4"/>
  <c r="W336" i="4"/>
  <c r="V336" i="4"/>
  <c r="Q336" i="4" a="1"/>
  <c r="Q336" i="4" s="1"/>
  <c r="K336" i="4"/>
  <c r="L336" i="4" s="1"/>
  <c r="I336" i="4"/>
  <c r="JH335" i="4"/>
  <c r="JG335" i="4"/>
  <c r="X335" i="4"/>
  <c r="W335" i="4"/>
  <c r="V335" i="4"/>
  <c r="Q335" i="4" a="1"/>
  <c r="Q335" i="4" s="1"/>
  <c r="K335" i="4"/>
  <c r="L335" i="4" s="1"/>
  <c r="I335" i="4"/>
  <c r="JH334" i="4"/>
  <c r="JG334" i="4"/>
  <c r="X334" i="4"/>
  <c r="W334" i="4"/>
  <c r="V334" i="4"/>
  <c r="Q334" i="4" a="1"/>
  <c r="Q334" i="4" s="1"/>
  <c r="K334" i="4"/>
  <c r="L334" i="4" s="1"/>
  <c r="I334" i="4"/>
  <c r="JH333" i="4"/>
  <c r="JG333" i="4"/>
  <c r="X333" i="4"/>
  <c r="W333" i="4"/>
  <c r="V333" i="4"/>
  <c r="Q333" i="4" a="1"/>
  <c r="Q333" i="4" s="1"/>
  <c r="K333" i="4"/>
  <c r="L333" i="4" s="1"/>
  <c r="I333" i="4"/>
  <c r="JH332" i="4"/>
  <c r="JG332" i="4"/>
  <c r="X332" i="4"/>
  <c r="W332" i="4"/>
  <c r="V332" i="4"/>
  <c r="Q332" i="4" a="1"/>
  <c r="Q332" i="4" s="1"/>
  <c r="K332" i="4"/>
  <c r="L332" i="4" s="1"/>
  <c r="I332" i="4"/>
  <c r="JH331" i="4"/>
  <c r="JG331" i="4"/>
  <c r="X331" i="4"/>
  <c r="W331" i="4"/>
  <c r="V331" i="4"/>
  <c r="Q331" i="4" a="1"/>
  <c r="Q331" i="4" s="1"/>
  <c r="K331" i="4"/>
  <c r="L331" i="4" s="1"/>
  <c r="I331" i="4"/>
  <c r="JH330" i="4"/>
  <c r="JG330" i="4"/>
  <c r="X330" i="4"/>
  <c r="W330" i="4"/>
  <c r="V330" i="4"/>
  <c r="Q330" i="4" a="1"/>
  <c r="Q330" i="4" s="1"/>
  <c r="K330" i="4"/>
  <c r="L330" i="4" s="1"/>
  <c r="I330" i="4"/>
  <c r="JH329" i="4"/>
  <c r="JG329" i="4"/>
  <c r="X329" i="4"/>
  <c r="W329" i="4"/>
  <c r="V329" i="4"/>
  <c r="Q329" i="4" a="1"/>
  <c r="Q329" i="4" s="1"/>
  <c r="K329" i="4"/>
  <c r="L329" i="4" s="1"/>
  <c r="I329" i="4"/>
  <c r="JH328" i="4"/>
  <c r="JG328" i="4"/>
  <c r="X328" i="4"/>
  <c r="W328" i="4"/>
  <c r="V328" i="4"/>
  <c r="Q328" i="4" a="1"/>
  <c r="Q328" i="4" s="1"/>
  <c r="K328" i="4"/>
  <c r="L328" i="4" s="1"/>
  <c r="I328" i="4"/>
  <c r="JH327" i="4"/>
  <c r="JG327" i="4"/>
  <c r="X327" i="4"/>
  <c r="W327" i="4"/>
  <c r="V327" i="4"/>
  <c r="Q327" i="4" a="1"/>
  <c r="Q327" i="4" s="1"/>
  <c r="K327" i="4"/>
  <c r="L327" i="4" s="1"/>
  <c r="I327" i="4"/>
  <c r="JH326" i="4"/>
  <c r="JG326" i="4"/>
  <c r="X326" i="4"/>
  <c r="W326" i="4"/>
  <c r="V326" i="4"/>
  <c r="Q326" i="4" a="1"/>
  <c r="Q326" i="4" s="1"/>
  <c r="K326" i="4"/>
  <c r="L326" i="4" s="1"/>
  <c r="I326" i="4"/>
  <c r="JH325" i="4"/>
  <c r="JG325" i="4"/>
  <c r="X325" i="4"/>
  <c r="W325" i="4"/>
  <c r="V325" i="4"/>
  <c r="Q325" i="4" a="1"/>
  <c r="Q325" i="4" s="1"/>
  <c r="K325" i="4"/>
  <c r="L325" i="4" s="1"/>
  <c r="I325" i="4"/>
  <c r="JH324" i="4"/>
  <c r="JG324" i="4"/>
  <c r="X324" i="4"/>
  <c r="W324" i="4"/>
  <c r="V324" i="4"/>
  <c r="Q324" i="4" a="1"/>
  <c r="Q324" i="4" s="1"/>
  <c r="K324" i="4"/>
  <c r="L324" i="4" s="1"/>
  <c r="I324" i="4"/>
  <c r="JH323" i="4"/>
  <c r="JG323" i="4"/>
  <c r="X323" i="4"/>
  <c r="W323" i="4"/>
  <c r="V323" i="4"/>
  <c r="Q323" i="4" a="1"/>
  <c r="Q323" i="4" s="1"/>
  <c r="K323" i="4"/>
  <c r="L323" i="4" s="1"/>
  <c r="I323" i="4"/>
  <c r="JH322" i="4"/>
  <c r="JG322" i="4"/>
  <c r="X322" i="4"/>
  <c r="W322" i="4"/>
  <c r="V322" i="4"/>
  <c r="Q322" i="4" a="1"/>
  <c r="Q322" i="4" s="1"/>
  <c r="K322" i="4"/>
  <c r="L322" i="4" s="1"/>
  <c r="I322" i="4"/>
  <c r="JH321" i="4"/>
  <c r="JG321" i="4"/>
  <c r="X321" i="4"/>
  <c r="W321" i="4"/>
  <c r="V321" i="4"/>
  <c r="Q321" i="4" a="1"/>
  <c r="Q321" i="4" s="1"/>
  <c r="K321" i="4"/>
  <c r="L321" i="4" s="1"/>
  <c r="I321" i="4"/>
  <c r="JH320" i="4"/>
  <c r="JG320" i="4"/>
  <c r="X320" i="4"/>
  <c r="W320" i="4"/>
  <c r="V320" i="4"/>
  <c r="Q320" i="4" a="1"/>
  <c r="Q320" i="4" s="1"/>
  <c r="K320" i="4"/>
  <c r="L320" i="4" s="1"/>
  <c r="I320" i="4"/>
  <c r="JH319" i="4"/>
  <c r="JG319" i="4"/>
  <c r="X319" i="4"/>
  <c r="W319" i="4"/>
  <c r="V319" i="4"/>
  <c r="Q319" i="4" a="1"/>
  <c r="Q319" i="4" s="1"/>
  <c r="K319" i="4"/>
  <c r="L319" i="4" s="1"/>
  <c r="I319" i="4"/>
  <c r="JH318" i="4"/>
  <c r="JG318" i="4"/>
  <c r="X318" i="4"/>
  <c r="W318" i="4"/>
  <c r="V318" i="4"/>
  <c r="Q318" i="4" a="1"/>
  <c r="Q318" i="4" s="1"/>
  <c r="K318" i="4"/>
  <c r="L318" i="4" s="1"/>
  <c r="I318" i="4"/>
  <c r="JH317" i="4"/>
  <c r="JG317" i="4"/>
  <c r="X317" i="4"/>
  <c r="W317" i="4"/>
  <c r="V317" i="4"/>
  <c r="Q317" i="4" a="1"/>
  <c r="Q317" i="4" s="1"/>
  <c r="K317" i="4"/>
  <c r="L317" i="4" s="1"/>
  <c r="I317" i="4"/>
  <c r="JH316" i="4"/>
  <c r="JG316" i="4"/>
  <c r="X316" i="4"/>
  <c r="W316" i="4"/>
  <c r="V316" i="4"/>
  <c r="Q316" i="4" a="1"/>
  <c r="Q316" i="4" s="1"/>
  <c r="K316" i="4"/>
  <c r="L316" i="4" s="1"/>
  <c r="I316" i="4"/>
  <c r="JH315" i="4"/>
  <c r="JG315" i="4"/>
  <c r="X315" i="4"/>
  <c r="W315" i="4"/>
  <c r="V315" i="4"/>
  <c r="Q315" i="4" a="1"/>
  <c r="Q315" i="4" s="1"/>
  <c r="K315" i="4"/>
  <c r="L315" i="4" s="1"/>
  <c r="I315" i="4"/>
  <c r="JH314" i="4"/>
  <c r="JG314" i="4"/>
  <c r="X314" i="4"/>
  <c r="W314" i="4"/>
  <c r="V314" i="4"/>
  <c r="Q314" i="4" a="1"/>
  <c r="Q314" i="4" s="1"/>
  <c r="K314" i="4"/>
  <c r="L314" i="4" s="1"/>
  <c r="I314" i="4"/>
  <c r="JH313" i="4"/>
  <c r="JG313" i="4"/>
  <c r="X313" i="4"/>
  <c r="W313" i="4"/>
  <c r="V313" i="4"/>
  <c r="Q313" i="4" a="1"/>
  <c r="Q313" i="4" s="1"/>
  <c r="K313" i="4"/>
  <c r="L313" i="4" s="1"/>
  <c r="I313" i="4"/>
  <c r="JH312" i="4"/>
  <c r="JG312" i="4"/>
  <c r="X312" i="4"/>
  <c r="W312" i="4"/>
  <c r="V312" i="4"/>
  <c r="Q312" i="4" a="1"/>
  <c r="Q312" i="4" s="1"/>
  <c r="K312" i="4"/>
  <c r="L312" i="4" s="1"/>
  <c r="I312" i="4"/>
  <c r="JH311" i="4"/>
  <c r="JG311" i="4"/>
  <c r="X311" i="4"/>
  <c r="W311" i="4"/>
  <c r="V311" i="4"/>
  <c r="Q311" i="4" a="1"/>
  <c r="Q311" i="4" s="1"/>
  <c r="K311" i="4"/>
  <c r="L311" i="4" s="1"/>
  <c r="I311" i="4"/>
  <c r="JH310" i="4"/>
  <c r="JG310" i="4"/>
  <c r="X310" i="4"/>
  <c r="W310" i="4"/>
  <c r="V310" i="4"/>
  <c r="Q310" i="4" a="1"/>
  <c r="Q310" i="4" s="1"/>
  <c r="K310" i="4"/>
  <c r="L310" i="4" s="1"/>
  <c r="I310" i="4"/>
  <c r="JH309" i="4"/>
  <c r="JG309" i="4"/>
  <c r="X309" i="4"/>
  <c r="W309" i="4"/>
  <c r="V309" i="4"/>
  <c r="Q309" i="4" a="1"/>
  <c r="Q309" i="4" s="1"/>
  <c r="K309" i="4"/>
  <c r="L309" i="4" s="1"/>
  <c r="I309" i="4"/>
  <c r="JH308" i="4"/>
  <c r="JG308" i="4"/>
  <c r="X308" i="4"/>
  <c r="W308" i="4"/>
  <c r="V308" i="4"/>
  <c r="Q308" i="4" a="1"/>
  <c r="Q308" i="4" s="1"/>
  <c r="K308" i="4"/>
  <c r="L308" i="4" s="1"/>
  <c r="I308" i="4"/>
  <c r="JH307" i="4"/>
  <c r="JG307" i="4"/>
  <c r="X307" i="4"/>
  <c r="W307" i="4"/>
  <c r="V307" i="4"/>
  <c r="Q307" i="4" a="1"/>
  <c r="Q307" i="4" s="1"/>
  <c r="K307" i="4"/>
  <c r="L307" i="4" s="1"/>
  <c r="I307" i="4"/>
  <c r="JH306" i="4"/>
  <c r="JG306" i="4"/>
  <c r="X306" i="4"/>
  <c r="W306" i="4"/>
  <c r="V306" i="4"/>
  <c r="Q306" i="4" a="1"/>
  <c r="Q306" i="4" s="1"/>
  <c r="K306" i="4"/>
  <c r="L306" i="4" s="1"/>
  <c r="I306" i="4"/>
  <c r="JH305" i="4"/>
  <c r="JG305" i="4"/>
  <c r="X305" i="4"/>
  <c r="W305" i="4"/>
  <c r="V305" i="4"/>
  <c r="Q305" i="4" a="1"/>
  <c r="Q305" i="4" s="1"/>
  <c r="K305" i="4"/>
  <c r="L305" i="4" s="1"/>
  <c r="I305" i="4"/>
  <c r="JH304" i="4"/>
  <c r="JG304" i="4"/>
  <c r="X304" i="4"/>
  <c r="W304" i="4"/>
  <c r="V304" i="4"/>
  <c r="Q304" i="4" a="1"/>
  <c r="Q304" i="4" s="1"/>
  <c r="K304" i="4"/>
  <c r="L304" i="4" s="1"/>
  <c r="I304" i="4"/>
  <c r="JH303" i="4"/>
  <c r="JG303" i="4"/>
  <c r="X303" i="4"/>
  <c r="W303" i="4"/>
  <c r="V303" i="4"/>
  <c r="Q303" i="4" a="1"/>
  <c r="Q303" i="4" s="1"/>
  <c r="K303" i="4"/>
  <c r="L303" i="4" s="1"/>
  <c r="I303" i="4"/>
  <c r="JH302" i="4"/>
  <c r="JG302" i="4"/>
  <c r="X302" i="4"/>
  <c r="W302" i="4"/>
  <c r="V302" i="4"/>
  <c r="Q302" i="4" a="1"/>
  <c r="Q302" i="4" s="1"/>
  <c r="K302" i="4"/>
  <c r="L302" i="4" s="1"/>
  <c r="I302" i="4"/>
  <c r="JH301" i="4"/>
  <c r="JG301" i="4"/>
  <c r="X301" i="4"/>
  <c r="W301" i="4"/>
  <c r="V301" i="4"/>
  <c r="Q301" i="4" a="1"/>
  <c r="Q301" i="4" s="1"/>
  <c r="K301" i="4"/>
  <c r="L301" i="4" s="1"/>
  <c r="I301" i="4"/>
  <c r="JH300" i="4"/>
  <c r="JG300" i="4"/>
  <c r="X300" i="4"/>
  <c r="W300" i="4"/>
  <c r="V300" i="4"/>
  <c r="Q300" i="4" a="1"/>
  <c r="Q300" i="4" s="1"/>
  <c r="K300" i="4"/>
  <c r="L300" i="4" s="1"/>
  <c r="I300" i="4"/>
  <c r="JH299" i="4"/>
  <c r="JG299" i="4"/>
  <c r="X299" i="4"/>
  <c r="W299" i="4"/>
  <c r="V299" i="4"/>
  <c r="Q299" i="4" a="1"/>
  <c r="Q299" i="4" s="1"/>
  <c r="K299" i="4"/>
  <c r="L299" i="4" s="1"/>
  <c r="I299" i="4"/>
  <c r="JH298" i="4"/>
  <c r="JG298" i="4"/>
  <c r="X298" i="4"/>
  <c r="W298" i="4"/>
  <c r="V298" i="4"/>
  <c r="Q298" i="4" a="1"/>
  <c r="Q298" i="4" s="1"/>
  <c r="K298" i="4"/>
  <c r="L298" i="4" s="1"/>
  <c r="I298" i="4"/>
  <c r="JH297" i="4"/>
  <c r="JG297" i="4"/>
  <c r="X297" i="4"/>
  <c r="W297" i="4"/>
  <c r="V297" i="4"/>
  <c r="Q297" i="4" a="1"/>
  <c r="Q297" i="4" s="1"/>
  <c r="K297" i="4"/>
  <c r="L297" i="4" s="1"/>
  <c r="I297" i="4"/>
  <c r="JH296" i="4"/>
  <c r="JG296" i="4"/>
  <c r="X296" i="4"/>
  <c r="W296" i="4"/>
  <c r="V296" i="4"/>
  <c r="Q296" i="4" a="1"/>
  <c r="Q296" i="4" s="1"/>
  <c r="K296" i="4"/>
  <c r="L296" i="4" s="1"/>
  <c r="I296" i="4"/>
  <c r="JH295" i="4"/>
  <c r="JG295" i="4"/>
  <c r="X295" i="4"/>
  <c r="W295" i="4"/>
  <c r="V295" i="4"/>
  <c r="Q295" i="4" a="1"/>
  <c r="Q295" i="4" s="1"/>
  <c r="K295" i="4"/>
  <c r="L295" i="4" s="1"/>
  <c r="I295" i="4"/>
  <c r="JH294" i="4"/>
  <c r="JG294" i="4"/>
  <c r="X294" i="4"/>
  <c r="W294" i="4"/>
  <c r="V294" i="4"/>
  <c r="Q294" i="4" a="1"/>
  <c r="Q294" i="4" s="1"/>
  <c r="K294" i="4"/>
  <c r="L294" i="4" s="1"/>
  <c r="I294" i="4"/>
  <c r="JH293" i="4"/>
  <c r="JG293" i="4"/>
  <c r="X293" i="4"/>
  <c r="W293" i="4"/>
  <c r="V293" i="4"/>
  <c r="Q293" i="4" a="1"/>
  <c r="Q293" i="4" s="1"/>
  <c r="K293" i="4"/>
  <c r="L293" i="4" s="1"/>
  <c r="I293" i="4"/>
  <c r="JH292" i="4"/>
  <c r="JG292" i="4"/>
  <c r="X292" i="4"/>
  <c r="W292" i="4"/>
  <c r="V292" i="4"/>
  <c r="Q292" i="4" a="1"/>
  <c r="Q292" i="4" s="1"/>
  <c r="K292" i="4"/>
  <c r="L292" i="4" s="1"/>
  <c r="I292" i="4"/>
  <c r="JH291" i="4"/>
  <c r="JG291" i="4"/>
  <c r="X291" i="4"/>
  <c r="W291" i="4"/>
  <c r="V291" i="4"/>
  <c r="Q291" i="4" a="1"/>
  <c r="Q291" i="4" s="1"/>
  <c r="K291" i="4"/>
  <c r="L291" i="4" s="1"/>
  <c r="I291" i="4"/>
  <c r="JH290" i="4"/>
  <c r="JG290" i="4"/>
  <c r="X290" i="4"/>
  <c r="W290" i="4"/>
  <c r="V290" i="4"/>
  <c r="Q290" i="4" a="1"/>
  <c r="Q290" i="4" s="1"/>
  <c r="K290" i="4"/>
  <c r="L290" i="4" s="1"/>
  <c r="I290" i="4"/>
  <c r="JH289" i="4"/>
  <c r="JG289" i="4"/>
  <c r="X289" i="4"/>
  <c r="W289" i="4"/>
  <c r="V289" i="4"/>
  <c r="Q289" i="4" a="1"/>
  <c r="Q289" i="4" s="1"/>
  <c r="K289" i="4"/>
  <c r="L289" i="4" s="1"/>
  <c r="I289" i="4"/>
  <c r="JH286" i="4"/>
  <c r="V286" i="4" s="1"/>
  <c r="JG286" i="4"/>
  <c r="X286" i="4"/>
  <c r="W286" i="4"/>
  <c r="Q286" i="4" a="1"/>
  <c r="Q286" i="4" s="1"/>
  <c r="K286" i="4"/>
  <c r="L286" i="4" s="1"/>
  <c r="I286" i="4"/>
  <c r="JG280" i="4"/>
  <c r="X280" i="4"/>
  <c r="Q280" i="4" a="1"/>
  <c r="Q280" i="4" s="1"/>
  <c r="K280" i="4"/>
  <c r="L280" i="4" s="1"/>
  <c r="I280" i="4"/>
  <c r="JG274" i="4"/>
  <c r="X274" i="4"/>
  <c r="Q274" i="4" a="1"/>
  <c r="Q274" i="4" s="1"/>
  <c r="K274" i="4"/>
  <c r="L274" i="4" s="1"/>
  <c r="I274" i="4"/>
  <c r="JG268" i="4"/>
  <c r="X268" i="4"/>
  <c r="Q268" i="4" a="1"/>
  <c r="Q268" i="4" s="1"/>
  <c r="K268" i="4"/>
  <c r="L268" i="4" s="1"/>
  <c r="I268" i="4"/>
  <c r="JG262" i="4"/>
  <c r="X262" i="4"/>
  <c r="Q262" i="4" a="1"/>
  <c r="Q262" i="4" s="1"/>
  <c r="K262" i="4"/>
  <c r="L262" i="4" s="1"/>
  <c r="I262" i="4"/>
  <c r="JG256" i="4"/>
  <c r="X256" i="4"/>
  <c r="Q256" i="4" a="1"/>
  <c r="Q256" i="4" s="1"/>
  <c r="K256" i="4"/>
  <c r="L256" i="4" s="1"/>
  <c r="I256" i="4"/>
  <c r="JH287" i="4"/>
  <c r="JG287" i="4"/>
  <c r="X287" i="4"/>
  <c r="W287" i="4"/>
  <c r="V287" i="4"/>
  <c r="Q287" i="4" a="1"/>
  <c r="Q287" i="4" s="1"/>
  <c r="K287" i="4"/>
  <c r="L287" i="4" s="1"/>
  <c r="I287" i="4"/>
  <c r="JH249" i="4"/>
  <c r="JG249" i="4"/>
  <c r="X249" i="4"/>
  <c r="W249" i="4"/>
  <c r="V249" i="4"/>
  <c r="Q249" i="4" a="1"/>
  <c r="Q249" i="4" s="1"/>
  <c r="K249" i="4"/>
  <c r="L249" i="4" s="1"/>
  <c r="I249" i="4"/>
  <c r="JH243" i="4"/>
  <c r="V243" i="4" s="1"/>
  <c r="JG243" i="4"/>
  <c r="X243" i="4"/>
  <c r="W243" i="4"/>
  <c r="Q243" i="4" a="1"/>
  <c r="Q243" i="4" s="1"/>
  <c r="K243" i="4"/>
  <c r="L243" i="4" s="1"/>
  <c r="I243" i="4"/>
  <c r="JH237" i="4"/>
  <c r="V237" i="4" s="1"/>
  <c r="JG237" i="4"/>
  <c r="X237" i="4"/>
  <c r="W237" i="4"/>
  <c r="Q237" i="4" a="1"/>
  <c r="Q237" i="4" s="1"/>
  <c r="K237" i="4"/>
  <c r="L237" i="4" s="1"/>
  <c r="I237" i="4"/>
  <c r="JH231" i="4"/>
  <c r="JG231" i="4"/>
  <c r="X231" i="4"/>
  <c r="W231" i="4"/>
  <c r="V231" i="4"/>
  <c r="Q231" i="4" a="1"/>
  <c r="Q231" i="4" s="1"/>
  <c r="K231" i="4"/>
  <c r="L231" i="4" s="1"/>
  <c r="I231" i="4"/>
  <c r="JH225" i="4"/>
  <c r="JG225" i="4"/>
  <c r="X225" i="4"/>
  <c r="W225" i="4"/>
  <c r="V225" i="4"/>
  <c r="Q225" i="4" a="1"/>
  <c r="Q225" i="4" s="1"/>
  <c r="K225" i="4"/>
  <c r="L225" i="4" s="1"/>
  <c r="I225" i="4"/>
  <c r="JH250" i="4"/>
  <c r="JG250" i="4"/>
  <c r="X250" i="4"/>
  <c r="W250" i="4"/>
  <c r="V250" i="4"/>
  <c r="Q250" i="4" a="1"/>
  <c r="Q250" i="4" s="1"/>
  <c r="K250" i="4"/>
  <c r="L250" i="4" s="1"/>
  <c r="I250" i="4"/>
  <c r="JH218" i="4"/>
  <c r="V218" i="4" s="1"/>
  <c r="JG218" i="4"/>
  <c r="X218" i="4"/>
  <c r="W218" i="4"/>
  <c r="Q218" i="4" a="1"/>
  <c r="Q218" i="4" s="1"/>
  <c r="K218" i="4"/>
  <c r="L218" i="4" s="1"/>
  <c r="I218" i="4"/>
  <c r="JH212" i="4"/>
  <c r="V212" i="4" s="1"/>
  <c r="JG212" i="4"/>
  <c r="X212" i="4"/>
  <c r="W212" i="4"/>
  <c r="Q212" i="4" a="1"/>
  <c r="Q212" i="4" s="1"/>
  <c r="K212" i="4"/>
  <c r="L212" i="4" s="1"/>
  <c r="I212" i="4"/>
  <c r="JH206" i="4"/>
  <c r="JG206" i="4"/>
  <c r="X206" i="4"/>
  <c r="W206" i="4"/>
  <c r="V206" i="4"/>
  <c r="Q206" i="4" a="1"/>
  <c r="Q206" i="4" s="1"/>
  <c r="K206" i="4"/>
  <c r="L206" i="4" s="1"/>
  <c r="I206" i="4"/>
  <c r="JH200" i="4"/>
  <c r="JG200" i="4"/>
  <c r="X200" i="4"/>
  <c r="W200" i="4"/>
  <c r="V200" i="4"/>
  <c r="Q200" i="4" a="1"/>
  <c r="Q200" i="4" s="1"/>
  <c r="K200" i="4"/>
  <c r="L200" i="4" s="1"/>
  <c r="I200" i="4"/>
  <c r="JH194" i="4"/>
  <c r="JG194" i="4"/>
  <c r="X194" i="4"/>
  <c r="W194" i="4"/>
  <c r="V194" i="4"/>
  <c r="Q194" i="4" a="1"/>
  <c r="Q194" i="4" s="1"/>
  <c r="K194" i="4"/>
  <c r="L194" i="4" s="1"/>
  <c r="I194" i="4"/>
  <c r="JH219" i="4"/>
  <c r="V219" i="4" s="1"/>
  <c r="JG219" i="4"/>
  <c r="X219" i="4"/>
  <c r="W219" i="4"/>
  <c r="Q219" i="4" a="1"/>
  <c r="Q219" i="4" s="1"/>
  <c r="K219" i="4"/>
  <c r="L219" i="4" s="1"/>
  <c r="I219" i="4"/>
  <c r="JH288" i="4"/>
  <c r="JG288" i="4"/>
  <c r="X288" i="4"/>
  <c r="W288" i="4"/>
  <c r="V288" i="4"/>
  <c r="Q288" i="4" a="1"/>
  <c r="Q288" i="4" s="1"/>
  <c r="K288" i="4"/>
  <c r="L288" i="4" s="1"/>
  <c r="I288" i="4"/>
  <c r="JH186" i="4"/>
  <c r="V186" i="4" s="1"/>
  <c r="JG186" i="4"/>
  <c r="X186" i="4"/>
  <c r="W186" i="4"/>
  <c r="Q186" i="4" a="1"/>
  <c r="Q186" i="4" s="1"/>
  <c r="K186" i="4"/>
  <c r="L186" i="4" s="1"/>
  <c r="I186" i="4"/>
  <c r="JH180" i="4"/>
  <c r="V180" i="4" s="1"/>
  <c r="JG180" i="4"/>
  <c r="X180" i="4"/>
  <c r="W180" i="4"/>
  <c r="Q180" i="4" a="1"/>
  <c r="Q180" i="4" s="1"/>
  <c r="K180" i="4"/>
  <c r="L180" i="4" s="1"/>
  <c r="I180" i="4"/>
  <c r="JG174" i="4"/>
  <c r="X174" i="4"/>
  <c r="T174" i="4"/>
  <c r="W174" i="4" s="1"/>
  <c r="Q174" i="4" a="1"/>
  <c r="Q174" i="4" s="1"/>
  <c r="K174" i="4"/>
  <c r="L174" i="4" s="1"/>
  <c r="I174" i="4"/>
  <c r="JH168" i="4"/>
  <c r="V168" i="4" s="1"/>
  <c r="JG168" i="4"/>
  <c r="X168" i="4"/>
  <c r="W168" i="4"/>
  <c r="Q168" i="4" a="1"/>
  <c r="Q168" i="4" s="1"/>
  <c r="K168" i="4"/>
  <c r="L168" i="4" s="1"/>
  <c r="I168" i="4"/>
  <c r="JH187" i="4"/>
  <c r="JG187" i="4"/>
  <c r="X187" i="4"/>
  <c r="W187" i="4"/>
  <c r="V187" i="4"/>
  <c r="Q187" i="4" a="1"/>
  <c r="Q187" i="4" s="1"/>
  <c r="K187" i="4"/>
  <c r="L187" i="4" s="1"/>
  <c r="I187" i="4"/>
  <c r="JH161" i="4"/>
  <c r="V161" i="4" s="1"/>
  <c r="JG161" i="4"/>
  <c r="X161" i="4"/>
  <c r="W161" i="4"/>
  <c r="Q161" i="4" a="1"/>
  <c r="Q161" i="4" s="1"/>
  <c r="K161" i="4"/>
  <c r="L161" i="4" s="1"/>
  <c r="I161" i="4"/>
  <c r="JH155" i="4"/>
  <c r="V155" i="4" s="1"/>
  <c r="JG155" i="4"/>
  <c r="X155" i="4"/>
  <c r="W155" i="4"/>
  <c r="Q155" i="4" a="1"/>
  <c r="Q155" i="4" s="1"/>
  <c r="K155" i="4"/>
  <c r="L155" i="4" s="1"/>
  <c r="I155" i="4"/>
  <c r="JH162" i="4"/>
  <c r="JG162" i="4"/>
  <c r="X162" i="4"/>
  <c r="W162" i="4"/>
  <c r="V162" i="4"/>
  <c r="Q162" i="4" a="1"/>
  <c r="Q162" i="4" s="1"/>
  <c r="K162" i="4"/>
  <c r="L162" i="4" s="1"/>
  <c r="I162" i="4"/>
  <c r="JH188" i="4"/>
  <c r="JG188" i="4"/>
  <c r="X188" i="4"/>
  <c r="W188" i="4"/>
  <c r="V188" i="4"/>
  <c r="Q188" i="4" a="1"/>
  <c r="Q188" i="4" s="1"/>
  <c r="K188" i="4"/>
  <c r="L188" i="4" s="1"/>
  <c r="I188" i="4"/>
  <c r="JH148" i="4"/>
  <c r="V148" i="4" s="1"/>
  <c r="T142" i="4" s="1"/>
  <c r="JG148" i="4"/>
  <c r="X148" i="4"/>
  <c r="W148" i="4"/>
  <c r="Q148" i="4" a="1"/>
  <c r="Q148" i="4" s="1"/>
  <c r="K148" i="4"/>
  <c r="L148" i="4" s="1"/>
  <c r="I148" i="4"/>
  <c r="JG142" i="4"/>
  <c r="X142" i="4"/>
  <c r="Q142" i="4" a="1"/>
  <c r="Q142" i="4" s="1"/>
  <c r="K142" i="4"/>
  <c r="L142" i="4" s="1"/>
  <c r="I142" i="4"/>
  <c r="JG136" i="4"/>
  <c r="U136" i="4"/>
  <c r="X136" i="4" s="1"/>
  <c r="Q136" i="4" a="1"/>
  <c r="Q136" i="4" s="1"/>
  <c r="K136" i="4"/>
  <c r="L136" i="4" s="1"/>
  <c r="I136" i="4"/>
  <c r="JG130" i="4"/>
  <c r="X130" i="4"/>
  <c r="Q130" i="4" a="1"/>
  <c r="Q130" i="4" s="1"/>
  <c r="K130" i="4"/>
  <c r="L130" i="4" s="1"/>
  <c r="I130" i="4"/>
  <c r="JG122" i="4"/>
  <c r="X122" i="4"/>
  <c r="Q122" i="4" a="1"/>
  <c r="Q122" i="4" s="1"/>
  <c r="K122" i="4"/>
  <c r="L122" i="4" s="1"/>
  <c r="I122" i="4"/>
  <c r="JG121" i="4"/>
  <c r="X121" i="4"/>
  <c r="Q121" i="4" a="1"/>
  <c r="Q121" i="4" s="1"/>
  <c r="K121" i="4"/>
  <c r="L121" i="4" s="1"/>
  <c r="I121" i="4"/>
  <c r="JG120" i="4"/>
  <c r="X120" i="4"/>
  <c r="Q120" i="4" a="1"/>
  <c r="Q120" i="4" s="1"/>
  <c r="K120" i="4"/>
  <c r="L120" i="4" s="1"/>
  <c r="I120" i="4"/>
  <c r="JG119" i="4"/>
  <c r="X119" i="4"/>
  <c r="Q119" i="4" a="1"/>
  <c r="Q119" i="4" s="1"/>
  <c r="K119" i="4"/>
  <c r="L119" i="4" s="1"/>
  <c r="I119" i="4"/>
  <c r="JG124" i="4"/>
  <c r="X124" i="4"/>
  <c r="Q124" i="4" a="1"/>
  <c r="Q124" i="4" s="1"/>
  <c r="K124" i="4"/>
  <c r="L124" i="4" s="1"/>
  <c r="I124" i="4"/>
  <c r="JH149" i="4"/>
  <c r="JG149" i="4"/>
  <c r="X149" i="4"/>
  <c r="W149" i="4"/>
  <c r="V149" i="4"/>
  <c r="Q149" i="4" a="1"/>
  <c r="Q149" i="4" s="1"/>
  <c r="K149" i="4"/>
  <c r="L149" i="4" s="1"/>
  <c r="I149" i="4"/>
  <c r="JH116" i="4"/>
  <c r="V116" i="4" s="1"/>
  <c r="JG116" i="4"/>
  <c r="X116" i="4"/>
  <c r="W116" i="4"/>
  <c r="Q116" i="4" a="1"/>
  <c r="Q116" i="4" s="1"/>
  <c r="K116" i="4"/>
  <c r="L116" i="4" s="1"/>
  <c r="I116" i="4"/>
  <c r="JH110" i="4"/>
  <c r="V110" i="4" s="1"/>
  <c r="JG110" i="4"/>
  <c r="X110" i="4"/>
  <c r="W110" i="4"/>
  <c r="Q110" i="4" a="1"/>
  <c r="Q110" i="4" s="1"/>
  <c r="K110" i="4"/>
  <c r="L110" i="4" s="1"/>
  <c r="I110" i="4"/>
  <c r="JH103" i="4"/>
  <c r="V103" i="4" s="1"/>
  <c r="JG103" i="4"/>
  <c r="X103" i="4"/>
  <c r="W103" i="4"/>
  <c r="Q103" i="4" a="1"/>
  <c r="Q103" i="4" s="1"/>
  <c r="K103" i="4"/>
  <c r="L103" i="4" s="1"/>
  <c r="I103" i="4"/>
  <c r="JH97" i="4"/>
  <c r="V97" i="4" s="1"/>
  <c r="JG97" i="4"/>
  <c r="X97" i="4"/>
  <c r="W97" i="4"/>
  <c r="Q97" i="4" a="1"/>
  <c r="Q97" i="4" s="1"/>
  <c r="K97" i="4"/>
  <c r="L97" i="4" s="1"/>
  <c r="I97" i="4"/>
  <c r="JH91" i="4"/>
  <c r="V91" i="4" s="1"/>
  <c r="JG91" i="4"/>
  <c r="X91" i="4"/>
  <c r="W91" i="4"/>
  <c r="Q91" i="4" a="1"/>
  <c r="Q91" i="4" s="1"/>
  <c r="K91" i="4"/>
  <c r="L91" i="4" s="1"/>
  <c r="I91" i="4"/>
  <c r="JH117" i="4"/>
  <c r="JG117" i="4"/>
  <c r="X117" i="4"/>
  <c r="W117" i="4"/>
  <c r="V117" i="4"/>
  <c r="Q117" i="4" a="1"/>
  <c r="Q117" i="4" s="1"/>
  <c r="K117" i="4"/>
  <c r="L117" i="4" s="1"/>
  <c r="I117" i="4"/>
  <c r="JH85" i="4"/>
  <c r="V85" i="4" s="1"/>
  <c r="T79" i="4" s="1"/>
  <c r="JH79" i="4" s="1"/>
  <c r="JG85" i="4"/>
  <c r="X85" i="4"/>
  <c r="W85" i="4"/>
  <c r="Q85" i="4" a="1"/>
  <c r="Q85" i="4" s="1"/>
  <c r="K85" i="4"/>
  <c r="L85" i="4" s="1"/>
  <c r="I85" i="4"/>
  <c r="JG79" i="4"/>
  <c r="X79" i="4"/>
  <c r="Q79" i="4" a="1"/>
  <c r="Q79" i="4" s="1"/>
  <c r="K79" i="4"/>
  <c r="L79" i="4" s="1"/>
  <c r="I79" i="4"/>
  <c r="JG73" i="4"/>
  <c r="U73" i="4"/>
  <c r="X73" i="4" s="1"/>
  <c r="Q73" i="4" a="1"/>
  <c r="Q73" i="4" s="1"/>
  <c r="K73" i="4"/>
  <c r="L73" i="4" s="1"/>
  <c r="I73" i="4"/>
  <c r="JH67" i="4"/>
  <c r="JG67" i="4"/>
  <c r="X67" i="4"/>
  <c r="W67" i="4"/>
  <c r="V67" i="4"/>
  <c r="Q67" i="4" a="1"/>
  <c r="Q67" i="4" s="1"/>
  <c r="K67" i="4"/>
  <c r="L67" i="4" s="1"/>
  <c r="I67" i="4"/>
  <c r="JG59" i="4"/>
  <c r="X59" i="4"/>
  <c r="Q59" i="4" a="1"/>
  <c r="Q59" i="4" s="1"/>
  <c r="K59" i="4"/>
  <c r="L59" i="4" s="1"/>
  <c r="I59" i="4"/>
  <c r="JG58" i="4"/>
  <c r="X58" i="4"/>
  <c r="Q58" i="4" a="1"/>
  <c r="Q58" i="4" s="1"/>
  <c r="K58" i="4"/>
  <c r="L58" i="4" s="1"/>
  <c r="I58" i="4"/>
  <c r="JG57" i="4"/>
  <c r="X57" i="4"/>
  <c r="Q57" i="4" a="1"/>
  <c r="Q57" i="4" s="1"/>
  <c r="K57" i="4"/>
  <c r="L57" i="4" s="1"/>
  <c r="I57" i="4"/>
  <c r="JG56" i="4"/>
  <c r="X56" i="4"/>
  <c r="Q56" i="4" a="1"/>
  <c r="Q56" i="4" s="1"/>
  <c r="K56" i="4"/>
  <c r="L56" i="4" s="1"/>
  <c r="I56" i="4"/>
  <c r="JG61" i="4"/>
  <c r="X61" i="4"/>
  <c r="Q61" i="4" a="1"/>
  <c r="Q61" i="4" s="1"/>
  <c r="K61" i="4"/>
  <c r="L61" i="4" s="1"/>
  <c r="I61" i="4"/>
  <c r="JH118" i="4"/>
  <c r="JG118" i="4"/>
  <c r="X118" i="4"/>
  <c r="W118" i="4"/>
  <c r="V118" i="4"/>
  <c r="Q118" i="4" a="1"/>
  <c r="Q118" i="4" s="1"/>
  <c r="K118" i="4"/>
  <c r="L118" i="4" s="1"/>
  <c r="I118" i="4"/>
  <c r="JH54" i="4"/>
  <c r="V54" i="4" s="1"/>
  <c r="T48" i="4" s="1"/>
  <c r="JG54" i="4"/>
  <c r="X54" i="4"/>
  <c r="W54" i="4"/>
  <c r="Q54" i="4" a="1"/>
  <c r="Q54" i="4" s="1"/>
  <c r="K54" i="4"/>
  <c r="L54" i="4" s="1"/>
  <c r="I54" i="4"/>
  <c r="JG48" i="4"/>
  <c r="X48" i="4"/>
  <c r="Q48" i="4" a="1"/>
  <c r="Q48" i="4" s="1"/>
  <c r="K48" i="4"/>
  <c r="L48" i="4" s="1"/>
  <c r="I48" i="4"/>
  <c r="JG42" i="4"/>
  <c r="U42" i="4"/>
  <c r="X42" i="4" s="1"/>
  <c r="Q42" i="4" a="1"/>
  <c r="Q42" i="4" s="1"/>
  <c r="K42" i="4"/>
  <c r="L42" i="4" s="1"/>
  <c r="I42" i="4"/>
  <c r="JG36" i="4"/>
  <c r="U36" i="4"/>
  <c r="X36" i="4" s="1"/>
  <c r="Q36" i="4" a="1"/>
  <c r="Q36" i="4" s="1"/>
  <c r="K36" i="4"/>
  <c r="L36" i="4" s="1"/>
  <c r="I36" i="4"/>
  <c r="JG28" i="4"/>
  <c r="X28" i="4"/>
  <c r="Q28" i="4" a="1"/>
  <c r="Q28" i="4" s="1"/>
  <c r="K28" i="4"/>
  <c r="L28" i="4" s="1"/>
  <c r="I28" i="4"/>
  <c r="JG27" i="4"/>
  <c r="X27" i="4"/>
  <c r="Q27" i="4" a="1"/>
  <c r="Q27" i="4" s="1"/>
  <c r="K27" i="4"/>
  <c r="L27" i="4" s="1"/>
  <c r="I27" i="4"/>
  <c r="JG26" i="4"/>
  <c r="X26" i="4"/>
  <c r="Q26" i="4" a="1"/>
  <c r="Q26" i="4" s="1"/>
  <c r="K26" i="4"/>
  <c r="L26" i="4" s="1"/>
  <c r="I26" i="4"/>
  <c r="JG25" i="4"/>
  <c r="X25" i="4"/>
  <c r="Q25" i="4" a="1"/>
  <c r="Q25" i="4" s="1"/>
  <c r="K25" i="4"/>
  <c r="L25" i="4" s="1"/>
  <c r="I25" i="4"/>
  <c r="JG30" i="4"/>
  <c r="X30" i="4"/>
  <c r="Q30" i="4" a="1"/>
  <c r="Q30" i="4" s="1"/>
  <c r="K30" i="4"/>
  <c r="L30" i="4" s="1"/>
  <c r="I30" i="4"/>
  <c r="JH55" i="4"/>
  <c r="JG55" i="4"/>
  <c r="X55" i="4"/>
  <c r="W55" i="4"/>
  <c r="V55" i="4"/>
  <c r="Q55" i="4" a="1"/>
  <c r="Q55" i="4" s="1"/>
  <c r="K55" i="4"/>
  <c r="L55" i="4" s="1"/>
  <c r="I55" i="4"/>
  <c r="JH22" i="4"/>
  <c r="V22" i="4" s="1"/>
  <c r="JG22" i="4"/>
  <c r="X22" i="4"/>
  <c r="W22" i="4"/>
  <c r="Q22" i="4" a="1"/>
  <c r="Q22" i="4" s="1"/>
  <c r="K22" i="4"/>
  <c r="L22" i="4" s="1"/>
  <c r="I22" i="4"/>
  <c r="JH21" i="4"/>
  <c r="V21" i="4" s="1"/>
  <c r="JG21" i="4"/>
  <c r="X21" i="4"/>
  <c r="W21" i="4"/>
  <c r="Q21" i="4" a="1"/>
  <c r="Q21" i="4" s="1"/>
  <c r="K21" i="4"/>
  <c r="L21" i="4" s="1"/>
  <c r="I21" i="4"/>
  <c r="JH20" i="4"/>
  <c r="V20" i="4" s="1"/>
  <c r="JG20" i="4"/>
  <c r="X20" i="4"/>
  <c r="W20" i="4"/>
  <c r="Q20" i="4" a="1"/>
  <c r="Q20" i="4" s="1"/>
  <c r="K20" i="4"/>
  <c r="L20" i="4" s="1"/>
  <c r="I20" i="4"/>
  <c r="JH19" i="4"/>
  <c r="V19" i="4" s="1"/>
  <c r="JG19" i="4"/>
  <c r="X19" i="4"/>
  <c r="W19" i="4"/>
  <c r="Q19" i="4" a="1"/>
  <c r="Q19" i="4" s="1"/>
  <c r="K19" i="4"/>
  <c r="L19" i="4" s="1"/>
  <c r="I19" i="4"/>
  <c r="JH18" i="4"/>
  <c r="V18" i="4" s="1"/>
  <c r="T274" i="4" s="1"/>
  <c r="JG18" i="4"/>
  <c r="X18" i="4"/>
  <c r="W18" i="4"/>
  <c r="Q18" i="4" a="1"/>
  <c r="Q18" i="4" s="1"/>
  <c r="K18" i="4"/>
  <c r="L18" i="4" s="1"/>
  <c r="I18" i="4"/>
  <c r="JH23" i="4"/>
  <c r="JG23" i="4"/>
  <c r="X23" i="4"/>
  <c r="W23" i="4"/>
  <c r="V23" i="4"/>
  <c r="Q23" i="4" a="1"/>
  <c r="Q23" i="4" s="1"/>
  <c r="K23" i="4"/>
  <c r="L23" i="4" s="1"/>
  <c r="I23" i="4"/>
  <c r="JG16" i="4"/>
  <c r="X16" i="4"/>
  <c r="T16" i="4"/>
  <c r="JH16" i="4" s="1"/>
  <c r="V16" i="4" s="1"/>
  <c r="Q16" i="4" a="1"/>
  <c r="Q16" i="4" s="1"/>
  <c r="K16" i="4"/>
  <c r="L16" i="4" s="1"/>
  <c r="I16" i="4"/>
  <c r="JH15" i="4"/>
  <c r="V15" i="4" s="1"/>
  <c r="JG15" i="4"/>
  <c r="X15" i="4"/>
  <c r="W15" i="4"/>
  <c r="Q15" i="4" a="1"/>
  <c r="Q15" i="4" s="1"/>
  <c r="K15" i="4"/>
  <c r="L15" i="4" s="1"/>
  <c r="I15" i="4"/>
  <c r="JG14" i="4"/>
  <c r="X14" i="4"/>
  <c r="T14" i="4"/>
  <c r="W14" i="4" s="1"/>
  <c r="Q14" i="4" a="1"/>
  <c r="Q14" i="4" s="1"/>
  <c r="K14" i="4"/>
  <c r="L14" i="4" s="1"/>
  <c r="I14" i="4"/>
  <c r="JG13" i="4"/>
  <c r="X13" i="4"/>
  <c r="Q13" i="4" a="1"/>
  <c r="Q13" i="4" s="1"/>
  <c r="K13" i="4"/>
  <c r="L13" i="4" s="1"/>
  <c r="I13" i="4"/>
  <c r="JG12" i="4"/>
  <c r="X12" i="4"/>
  <c r="Q12" i="4" a="1"/>
  <c r="Q12" i="4" s="1"/>
  <c r="K12" i="4"/>
  <c r="L12" i="4" s="1"/>
  <c r="I12" i="4"/>
  <c r="JG11" i="4"/>
  <c r="X11" i="4"/>
  <c r="Q11" i="4" a="1"/>
  <c r="Q11" i="4" s="1"/>
  <c r="K11" i="4"/>
  <c r="L11" i="4" s="1"/>
  <c r="I11" i="4"/>
  <c r="JH17" i="4"/>
  <c r="JG17" i="4"/>
  <c r="X17" i="4"/>
  <c r="W17" i="4"/>
  <c r="V17" i="4"/>
  <c r="Q17" i="4" a="1"/>
  <c r="Q17" i="4" s="1"/>
  <c r="K17" i="4"/>
  <c r="L17" i="4" s="1"/>
  <c r="I17" i="4"/>
  <c r="JH9" i="4"/>
  <c r="V9" i="4" s="1"/>
  <c r="JG9" i="4"/>
  <c r="X9" i="4"/>
  <c r="W9" i="4"/>
  <c r="Q9" i="4" a="1"/>
  <c r="Q9" i="4" s="1"/>
  <c r="K9" i="4"/>
  <c r="L9" i="4" s="1"/>
  <c r="I9" i="4"/>
  <c r="JH8" i="4"/>
  <c r="V8" i="4" s="1"/>
  <c r="JG8" i="4"/>
  <c r="X8" i="4"/>
  <c r="W8" i="4"/>
  <c r="Q8" i="4" a="1"/>
  <c r="Q8" i="4" s="1"/>
  <c r="K8" i="4"/>
  <c r="L8" i="4" s="1"/>
  <c r="I8" i="4"/>
  <c r="JG7" i="4"/>
  <c r="X7" i="4"/>
  <c r="Q7" i="4" a="1"/>
  <c r="Q7" i="4" s="1"/>
  <c r="K7" i="4"/>
  <c r="L7" i="4" s="1"/>
  <c r="I7" i="4"/>
  <c r="JG6" i="4"/>
  <c r="X6" i="4"/>
  <c r="Q6" i="4" a="1"/>
  <c r="Q6" i="4" s="1"/>
  <c r="K6" i="4"/>
  <c r="L6" i="4" s="1"/>
  <c r="I6" i="4"/>
  <c r="JG5" i="4"/>
  <c r="X5" i="4"/>
  <c r="Q5" i="4" a="1"/>
  <c r="Q5" i="4" s="1"/>
  <c r="K5" i="4"/>
  <c r="L5" i="4" s="1"/>
  <c r="I5" i="4"/>
  <c r="JH10" i="4"/>
  <c r="JG10" i="4"/>
  <c r="X10" i="4"/>
  <c r="W10" i="4"/>
  <c r="V10" i="4"/>
  <c r="Q10" i="4" a="1"/>
  <c r="Q10" i="4" s="1"/>
  <c r="K10" i="4"/>
  <c r="L10" i="4" s="1"/>
  <c r="I10" i="4"/>
  <c r="JH24" i="4"/>
  <c r="JG24" i="4"/>
  <c r="X24" i="4"/>
  <c r="W24" i="4"/>
  <c r="V24" i="4"/>
  <c r="Q24" i="4" a="1"/>
  <c r="Q24" i="4" s="1"/>
  <c r="K24" i="4"/>
  <c r="L24" i="4" s="1"/>
  <c r="I24" i="4"/>
  <c r="P2" i="4"/>
  <c r="M283" i="4" l="1"/>
  <c r="N283" i="4" s="1"/>
  <c r="M282" i="4"/>
  <c r="N282" i="4" s="1"/>
  <c r="M281" i="4"/>
  <c r="N281" i="4" s="1"/>
  <c r="M285" i="4"/>
  <c r="N285" i="4" s="1"/>
  <c r="M284" i="4"/>
  <c r="N284" i="4" s="1"/>
  <c r="M275" i="4"/>
  <c r="N275" i="4" s="1"/>
  <c r="M278" i="4"/>
  <c r="N278" i="4" s="1"/>
  <c r="M277" i="4"/>
  <c r="N277" i="4" s="1"/>
  <c r="M276" i="4"/>
  <c r="N276" i="4" s="1"/>
  <c r="M279" i="4"/>
  <c r="N279" i="4" s="1"/>
  <c r="M271" i="4"/>
  <c r="N271" i="4" s="1"/>
  <c r="M270" i="4"/>
  <c r="N270" i="4" s="1"/>
  <c r="M269" i="4"/>
  <c r="N269" i="4" s="1"/>
  <c r="M273" i="4"/>
  <c r="N273" i="4" s="1"/>
  <c r="M272" i="4"/>
  <c r="N272" i="4" s="1"/>
  <c r="M266" i="4"/>
  <c r="N266" i="4" s="1"/>
  <c r="M265" i="4"/>
  <c r="N265" i="4" s="1"/>
  <c r="M264" i="4"/>
  <c r="N264" i="4" s="1"/>
  <c r="M263" i="4"/>
  <c r="N263" i="4" s="1"/>
  <c r="M267" i="4"/>
  <c r="N267" i="4" s="1"/>
  <c r="M259" i="4"/>
  <c r="N259" i="4" s="1"/>
  <c r="M258" i="4"/>
  <c r="N258" i="4" s="1"/>
  <c r="M257" i="4"/>
  <c r="N257" i="4" s="1"/>
  <c r="M261" i="4"/>
  <c r="N261" i="4" s="1"/>
  <c r="M260" i="4"/>
  <c r="N260" i="4" s="1"/>
  <c r="M248" i="4"/>
  <c r="N248" i="4" s="1"/>
  <c r="M253" i="4"/>
  <c r="N253" i="4" s="1"/>
  <c r="M252" i="4"/>
  <c r="N252" i="4" s="1"/>
  <c r="M251" i="4"/>
  <c r="N251" i="4" s="1"/>
  <c r="M255" i="4"/>
  <c r="N255" i="4" s="1"/>
  <c r="M254" i="4"/>
  <c r="N254" i="4" s="1"/>
  <c r="M241" i="4"/>
  <c r="N241" i="4" s="1"/>
  <c r="M240" i="4"/>
  <c r="N240" i="4" s="1"/>
  <c r="M244" i="4"/>
  <c r="N244" i="4" s="1"/>
  <c r="M245" i="4"/>
  <c r="N245" i="4" s="1"/>
  <c r="M246" i="4"/>
  <c r="N246" i="4" s="1"/>
  <c r="M247" i="4"/>
  <c r="N247" i="4" s="1"/>
  <c r="M239" i="4"/>
  <c r="N239" i="4" s="1"/>
  <c r="M238" i="4"/>
  <c r="N238" i="4" s="1"/>
  <c r="M242" i="4"/>
  <c r="N242" i="4" s="1"/>
  <c r="M228" i="4"/>
  <c r="N228" i="4" s="1"/>
  <c r="M227" i="4"/>
  <c r="N227" i="4" s="1"/>
  <c r="M230" i="4"/>
  <c r="N230" i="4" s="1"/>
  <c r="M226" i="4"/>
  <c r="N226" i="4" s="1"/>
  <c r="M222" i="4"/>
  <c r="N222" i="4" s="1"/>
  <c r="M232" i="4"/>
  <c r="N232" i="4" s="1"/>
  <c r="M233" i="4"/>
  <c r="N233" i="4" s="1"/>
  <c r="M234" i="4"/>
  <c r="N234" i="4" s="1"/>
  <c r="M235" i="4"/>
  <c r="N235" i="4" s="1"/>
  <c r="M236" i="4"/>
  <c r="N236" i="4" s="1"/>
  <c r="M229" i="4"/>
  <c r="N229" i="4" s="1"/>
  <c r="M223" i="4"/>
  <c r="N223" i="4" s="1"/>
  <c r="M221" i="4"/>
  <c r="N221" i="4" s="1"/>
  <c r="M220" i="4"/>
  <c r="N220" i="4" s="1"/>
  <c r="M224" i="4"/>
  <c r="N224" i="4" s="1"/>
  <c r="M216" i="4"/>
  <c r="N216" i="4" s="1"/>
  <c r="M215" i="4"/>
  <c r="N215" i="4" s="1"/>
  <c r="M214" i="4"/>
  <c r="N214" i="4" s="1"/>
  <c r="M213" i="4"/>
  <c r="N213" i="4" s="1"/>
  <c r="M217" i="4"/>
  <c r="N217" i="4" s="1"/>
  <c r="M209" i="4"/>
  <c r="N209" i="4" s="1"/>
  <c r="M204" i="4"/>
  <c r="N204" i="4" s="1"/>
  <c r="M208" i="4"/>
  <c r="N208" i="4" s="1"/>
  <c r="M207" i="4"/>
  <c r="N207" i="4" s="1"/>
  <c r="M211" i="4"/>
  <c r="N211" i="4" s="1"/>
  <c r="M210" i="4"/>
  <c r="N210" i="4" s="1"/>
  <c r="M198" i="4"/>
  <c r="N198" i="4" s="1"/>
  <c r="M203" i="4"/>
  <c r="N203" i="4" s="1"/>
  <c r="M202" i="4"/>
  <c r="N202" i="4" s="1"/>
  <c r="M201" i="4"/>
  <c r="N201" i="4" s="1"/>
  <c r="M205" i="4"/>
  <c r="N205" i="4" s="1"/>
  <c r="M197" i="4"/>
  <c r="N197" i="4" s="1"/>
  <c r="M196" i="4"/>
  <c r="N196" i="4" s="1"/>
  <c r="M193" i="4"/>
  <c r="N193" i="4" s="1"/>
  <c r="M195" i="4"/>
  <c r="N195" i="4" s="1"/>
  <c r="M199" i="4"/>
  <c r="N199" i="4" s="1"/>
  <c r="M189" i="4"/>
  <c r="N189" i="4" s="1"/>
  <c r="M190" i="4"/>
  <c r="N190" i="4" s="1"/>
  <c r="M191" i="4"/>
  <c r="N191" i="4" s="1"/>
  <c r="M192" i="4"/>
  <c r="N192" i="4" s="1"/>
  <c r="M184" i="4"/>
  <c r="N184" i="4" s="1"/>
  <c r="M183" i="4"/>
  <c r="N183" i="4" s="1"/>
  <c r="M175" i="4"/>
  <c r="N175" i="4" s="1"/>
  <c r="M178" i="4"/>
  <c r="N178" i="4" s="1"/>
  <c r="M182" i="4"/>
  <c r="N182" i="4" s="1"/>
  <c r="M181" i="4"/>
  <c r="N181" i="4" s="1"/>
  <c r="M185" i="4"/>
  <c r="N185" i="4" s="1"/>
  <c r="M177" i="4"/>
  <c r="N177" i="4" s="1"/>
  <c r="M160" i="4"/>
  <c r="N160" i="4" s="1"/>
  <c r="M176" i="4"/>
  <c r="N176" i="4" s="1"/>
  <c r="M179" i="4"/>
  <c r="N179" i="4" s="1"/>
  <c r="M169" i="4"/>
  <c r="N169" i="4" s="1"/>
  <c r="M170" i="4"/>
  <c r="N170" i="4" s="1"/>
  <c r="M171" i="4"/>
  <c r="N171" i="4" s="1"/>
  <c r="M172" i="4"/>
  <c r="N172" i="4" s="1"/>
  <c r="M173" i="4"/>
  <c r="N173" i="4" s="1"/>
  <c r="M156" i="4"/>
  <c r="N156" i="4" s="1"/>
  <c r="M157" i="4"/>
  <c r="N157" i="4" s="1"/>
  <c r="M158" i="4"/>
  <c r="N158" i="4" s="1"/>
  <c r="M159" i="4"/>
  <c r="N159" i="4" s="1"/>
  <c r="M166" i="4"/>
  <c r="N166" i="4" s="1"/>
  <c r="M165" i="4"/>
  <c r="N165" i="4" s="1"/>
  <c r="M164" i="4"/>
  <c r="N164" i="4" s="1"/>
  <c r="M163" i="4"/>
  <c r="N163" i="4" s="1"/>
  <c r="M167" i="4"/>
  <c r="N167" i="4" s="1"/>
  <c r="M152" i="4"/>
  <c r="N152" i="4" s="1"/>
  <c r="M151" i="4"/>
  <c r="N151" i="4" s="1"/>
  <c r="M150" i="4"/>
  <c r="N150" i="4" s="1"/>
  <c r="M154" i="4"/>
  <c r="N154" i="4" s="1"/>
  <c r="M153" i="4"/>
  <c r="N153" i="4" s="1"/>
  <c r="M146" i="4"/>
  <c r="N146" i="4" s="1"/>
  <c r="M145" i="4"/>
  <c r="N145" i="4" s="1"/>
  <c r="M144" i="4"/>
  <c r="N144" i="4" s="1"/>
  <c r="M143" i="4"/>
  <c r="N143" i="4" s="1"/>
  <c r="M147" i="4"/>
  <c r="N147" i="4" s="1"/>
  <c r="M140" i="4"/>
  <c r="N140" i="4" s="1"/>
  <c r="M139" i="4"/>
  <c r="N139" i="4" s="1"/>
  <c r="M133" i="4"/>
  <c r="N133" i="4" s="1"/>
  <c r="M138" i="4"/>
  <c r="N138" i="4" s="1"/>
  <c r="M137" i="4"/>
  <c r="N137" i="4" s="1"/>
  <c r="M141" i="4"/>
  <c r="N141" i="4" s="1"/>
  <c r="M132" i="4"/>
  <c r="N132" i="4" s="1"/>
  <c r="M131" i="4"/>
  <c r="N131" i="4" s="1"/>
  <c r="M135" i="4"/>
  <c r="N135" i="4" s="1"/>
  <c r="M134" i="4"/>
  <c r="N134" i="4" s="1"/>
  <c r="M125" i="4"/>
  <c r="N125" i="4" s="1"/>
  <c r="M128" i="4"/>
  <c r="N128" i="4" s="1"/>
  <c r="M127" i="4"/>
  <c r="N127" i="4" s="1"/>
  <c r="M126" i="4"/>
  <c r="N126" i="4" s="1"/>
  <c r="M129" i="4"/>
  <c r="N129" i="4" s="1"/>
  <c r="M123" i="4"/>
  <c r="N123" i="4" s="1"/>
  <c r="M65" i="4"/>
  <c r="N65" i="4" s="1"/>
  <c r="M64" i="4"/>
  <c r="N64" i="4" s="1"/>
  <c r="M63" i="4"/>
  <c r="N63" i="4" s="1"/>
  <c r="M62" i="4"/>
  <c r="N62" i="4" s="1"/>
  <c r="M66" i="4"/>
  <c r="N66" i="4" s="1"/>
  <c r="M114" i="4"/>
  <c r="N114" i="4" s="1"/>
  <c r="M111" i="4"/>
  <c r="N111" i="4" s="1"/>
  <c r="M102" i="4"/>
  <c r="N102" i="4" s="1"/>
  <c r="M113" i="4"/>
  <c r="N113" i="4" s="1"/>
  <c r="M112" i="4"/>
  <c r="N112" i="4" s="1"/>
  <c r="M115" i="4"/>
  <c r="N115" i="4" s="1"/>
  <c r="M108" i="4"/>
  <c r="N108" i="4" s="1"/>
  <c r="M107" i="4"/>
  <c r="N107" i="4" s="1"/>
  <c r="M104" i="4"/>
  <c r="N104" i="4" s="1"/>
  <c r="M106" i="4"/>
  <c r="N106" i="4" s="1"/>
  <c r="M105" i="4"/>
  <c r="N105" i="4" s="1"/>
  <c r="M109" i="4"/>
  <c r="N109" i="4" s="1"/>
  <c r="M98" i="4"/>
  <c r="N98" i="4" s="1"/>
  <c r="M99" i="4"/>
  <c r="N99" i="4" s="1"/>
  <c r="M100" i="4"/>
  <c r="N100" i="4" s="1"/>
  <c r="M101" i="4"/>
  <c r="N101" i="4" s="1"/>
  <c r="M94" i="4"/>
  <c r="N94" i="4" s="1"/>
  <c r="M90" i="4"/>
  <c r="N90" i="4" s="1"/>
  <c r="M93" i="4"/>
  <c r="N93" i="4" s="1"/>
  <c r="M92" i="4"/>
  <c r="N92" i="4" s="1"/>
  <c r="M96" i="4"/>
  <c r="N96" i="4" s="1"/>
  <c r="M95" i="4"/>
  <c r="N95" i="4" s="1"/>
  <c r="M86" i="4"/>
  <c r="N86" i="4" s="1"/>
  <c r="M87" i="4"/>
  <c r="N87" i="4" s="1"/>
  <c r="M88" i="4"/>
  <c r="N88" i="4" s="1"/>
  <c r="M89" i="4"/>
  <c r="N89" i="4" s="1"/>
  <c r="M83" i="4"/>
  <c r="N83" i="4" s="1"/>
  <c r="M82" i="4"/>
  <c r="N82" i="4" s="1"/>
  <c r="M81" i="4"/>
  <c r="N81" i="4" s="1"/>
  <c r="M80" i="4"/>
  <c r="N80" i="4" s="1"/>
  <c r="M84" i="4"/>
  <c r="N84" i="4" s="1"/>
  <c r="M76" i="4"/>
  <c r="N76" i="4" s="1"/>
  <c r="M77" i="4"/>
  <c r="N77" i="4" s="1"/>
  <c r="M74" i="4"/>
  <c r="N74" i="4" s="1"/>
  <c r="M75" i="4"/>
  <c r="N75" i="4" s="1"/>
  <c r="M78" i="4"/>
  <c r="N78" i="4" s="1"/>
  <c r="M68" i="4"/>
  <c r="N68" i="4" s="1"/>
  <c r="M71" i="4"/>
  <c r="N71" i="4" s="1"/>
  <c r="M70" i="4"/>
  <c r="N70" i="4" s="1"/>
  <c r="M69" i="4"/>
  <c r="N69" i="4" s="1"/>
  <c r="M72" i="4"/>
  <c r="N72" i="4" s="1"/>
  <c r="M60" i="4"/>
  <c r="N60" i="4" s="1"/>
  <c r="M33" i="4"/>
  <c r="N33" i="4" s="1"/>
  <c r="M49" i="4"/>
  <c r="N49" i="4" s="1"/>
  <c r="M50" i="4"/>
  <c r="N50" i="4" s="1"/>
  <c r="M51" i="4"/>
  <c r="N51" i="4" s="1"/>
  <c r="M52" i="4"/>
  <c r="N52" i="4" s="1"/>
  <c r="M53" i="4"/>
  <c r="N53" i="4" s="1"/>
  <c r="M46" i="4"/>
  <c r="N46" i="4" s="1"/>
  <c r="M45" i="4"/>
  <c r="N45" i="4" s="1"/>
  <c r="M44" i="4"/>
  <c r="N44" i="4" s="1"/>
  <c r="M43" i="4"/>
  <c r="N43" i="4" s="1"/>
  <c r="M47" i="4"/>
  <c r="N47" i="4" s="1"/>
  <c r="M35" i="4"/>
  <c r="N35" i="4" s="1"/>
  <c r="M39" i="4"/>
  <c r="N39" i="4" s="1"/>
  <c r="M31" i="4"/>
  <c r="N31" i="4" s="1"/>
  <c r="M38" i="4"/>
  <c r="N38" i="4" s="1"/>
  <c r="M37" i="4"/>
  <c r="N37" i="4" s="1"/>
  <c r="M41" i="4"/>
  <c r="N41" i="4" s="1"/>
  <c r="M40" i="4"/>
  <c r="N40" i="4" s="1"/>
  <c r="M32" i="4"/>
  <c r="N32" i="4" s="1"/>
  <c r="M34" i="4"/>
  <c r="N34" i="4" s="1"/>
  <c r="M29" i="4"/>
  <c r="N29" i="4" s="1"/>
  <c r="M237" i="4"/>
  <c r="N237" i="4" s="1"/>
  <c r="M22" i="4"/>
  <c r="N22" i="4" s="1"/>
  <c r="M206" i="4"/>
  <c r="N206" i="4" s="1"/>
  <c r="M16" i="4"/>
  <c r="N16" i="4" s="1"/>
  <c r="M298" i="4"/>
  <c r="N298" i="4" s="1"/>
  <c r="V79" i="4"/>
  <c r="T73" i="4" s="1"/>
  <c r="M231" i="4"/>
  <c r="N231" i="4" s="1"/>
  <c r="W79" i="4"/>
  <c r="M200" i="4"/>
  <c r="N200" i="4" s="1"/>
  <c r="M293" i="4"/>
  <c r="N293" i="4" s="1"/>
  <c r="JH174" i="4"/>
  <c r="V174" i="4" s="1"/>
  <c r="M174" i="4" s="1"/>
  <c r="N174" i="4" s="1"/>
  <c r="M287" i="4"/>
  <c r="N287" i="4" s="1"/>
  <c r="M250" i="4"/>
  <c r="N250" i="4" s="1"/>
  <c r="M21" i="4"/>
  <c r="N21" i="4" s="1"/>
  <c r="M180" i="4"/>
  <c r="N180" i="4" s="1"/>
  <c r="M286" i="4"/>
  <c r="N286" i="4" s="1"/>
  <c r="M292" i="4"/>
  <c r="N292" i="4" s="1"/>
  <c r="W16" i="4"/>
  <c r="M15" i="4"/>
  <c r="N15" i="4" s="1"/>
  <c r="M309" i="4"/>
  <c r="N309" i="4" s="1"/>
  <c r="M17" i="4"/>
  <c r="N17" i="4" s="1"/>
  <c r="M155" i="4"/>
  <c r="N155" i="4" s="1"/>
  <c r="M20" i="4"/>
  <c r="N20" i="4" s="1"/>
  <c r="M249" i="4"/>
  <c r="N249" i="4" s="1"/>
  <c r="M23" i="4"/>
  <c r="N23" i="4" s="1"/>
  <c r="M326" i="4"/>
  <c r="N326" i="4" s="1"/>
  <c r="M19" i="4"/>
  <c r="N19" i="4" s="1"/>
  <c r="M118" i="4"/>
  <c r="N118" i="4" s="1"/>
  <c r="M24" i="4"/>
  <c r="N24" i="4" s="1"/>
  <c r="M288" i="4"/>
  <c r="N288" i="4" s="1"/>
  <c r="W274" i="4"/>
  <c r="JH274" i="4"/>
  <c r="V274" i="4" s="1"/>
  <c r="M274" i="4" s="1"/>
  <c r="N274" i="4" s="1"/>
  <c r="M67" i="4"/>
  <c r="N67" i="4" s="1"/>
  <c r="M376" i="4"/>
  <c r="N376" i="4" s="1"/>
  <c r="M380" i="4"/>
  <c r="N380" i="4" s="1"/>
  <c r="M110" i="4"/>
  <c r="N110" i="4" s="1"/>
  <c r="M219" i="4"/>
  <c r="N219" i="4" s="1"/>
  <c r="M299" i="4"/>
  <c r="N299" i="4" s="1"/>
  <c r="M55" i="4"/>
  <c r="N55" i="4" s="1"/>
  <c r="M85" i="4"/>
  <c r="N85" i="4" s="1"/>
  <c r="M116" i="4"/>
  <c r="N116" i="4" s="1"/>
  <c r="M161" i="4"/>
  <c r="N161" i="4" s="1"/>
  <c r="M212" i="4"/>
  <c r="N212" i="4" s="1"/>
  <c r="M294" i="4"/>
  <c r="N294" i="4" s="1"/>
  <c r="M313" i="4"/>
  <c r="N313" i="4" s="1"/>
  <c r="T280" i="4"/>
  <c r="M103" i="4"/>
  <c r="N103" i="4" s="1"/>
  <c r="M148" i="4"/>
  <c r="N148" i="4" s="1"/>
  <c r="M54" i="4"/>
  <c r="N54" i="4" s="1"/>
  <c r="M8" i="4"/>
  <c r="N8" i="4" s="1"/>
  <c r="M307" i="4"/>
  <c r="N307" i="4" s="1"/>
  <c r="M10" i="4"/>
  <c r="N10" i="4" s="1"/>
  <c r="W48" i="4"/>
  <c r="JH48" i="4"/>
  <c r="V48" i="4" s="1"/>
  <c r="T7" i="4"/>
  <c r="JH142" i="4"/>
  <c r="V142" i="4" s="1"/>
  <c r="T136" i="4" s="1"/>
  <c r="M186" i="4"/>
  <c r="N186" i="4" s="1"/>
  <c r="M243" i="4"/>
  <c r="N243" i="4" s="1"/>
  <c r="M9" i="4"/>
  <c r="N9" i="4" s="1"/>
  <c r="M572" i="4"/>
  <c r="N572" i="4" s="1"/>
  <c r="M567" i="4"/>
  <c r="N567" i="4" s="1"/>
  <c r="M546" i="4"/>
  <c r="N546" i="4" s="1"/>
  <c r="M534" i="4"/>
  <c r="N534" i="4" s="1"/>
  <c r="M522" i="4"/>
  <c r="N522" i="4" s="1"/>
  <c r="M510" i="4"/>
  <c r="N510" i="4" s="1"/>
  <c r="M498" i="4"/>
  <c r="N498" i="4" s="1"/>
  <c r="M568" i="4"/>
  <c r="N568" i="4" s="1"/>
  <c r="M547" i="4"/>
  <c r="N547" i="4" s="1"/>
  <c r="M535" i="4"/>
  <c r="N535" i="4" s="1"/>
  <c r="M523" i="4"/>
  <c r="N523" i="4" s="1"/>
  <c r="M511" i="4"/>
  <c r="N511" i="4" s="1"/>
  <c r="M499" i="4"/>
  <c r="N499" i="4" s="1"/>
  <c r="M569" i="4"/>
  <c r="N569" i="4" s="1"/>
  <c r="M548" i="4"/>
  <c r="N548" i="4" s="1"/>
  <c r="M536" i="4"/>
  <c r="N536" i="4" s="1"/>
  <c r="M524" i="4"/>
  <c r="N524" i="4" s="1"/>
  <c r="M512" i="4"/>
  <c r="N512" i="4" s="1"/>
  <c r="M500" i="4"/>
  <c r="N500" i="4" s="1"/>
  <c r="M551" i="4"/>
  <c r="N551" i="4" s="1"/>
  <c r="M539" i="4"/>
  <c r="N539" i="4" s="1"/>
  <c r="M527" i="4"/>
  <c r="N527" i="4" s="1"/>
  <c r="M515" i="4"/>
  <c r="N515" i="4" s="1"/>
  <c r="M503" i="4"/>
  <c r="N503" i="4" s="1"/>
  <c r="M553" i="4"/>
  <c r="N553" i="4" s="1"/>
  <c r="M541" i="4"/>
  <c r="N541" i="4" s="1"/>
  <c r="M529" i="4"/>
  <c r="N529" i="4" s="1"/>
  <c r="M517" i="4"/>
  <c r="N517" i="4" s="1"/>
  <c r="M505" i="4"/>
  <c r="N505" i="4" s="1"/>
  <c r="M554" i="4"/>
  <c r="N554" i="4" s="1"/>
  <c r="M542" i="4"/>
  <c r="N542" i="4" s="1"/>
  <c r="M530" i="4"/>
  <c r="N530" i="4" s="1"/>
  <c r="M518" i="4"/>
  <c r="N518" i="4" s="1"/>
  <c r="M506" i="4"/>
  <c r="N506" i="4" s="1"/>
  <c r="M494" i="4"/>
  <c r="N494" i="4" s="1"/>
  <c r="M555" i="4"/>
  <c r="N555" i="4" s="1"/>
  <c r="M543" i="4"/>
  <c r="N543" i="4" s="1"/>
  <c r="M531" i="4"/>
  <c r="N531" i="4" s="1"/>
  <c r="M519" i="4"/>
  <c r="N519" i="4" s="1"/>
  <c r="M507" i="4"/>
  <c r="N507" i="4" s="1"/>
  <c r="M495" i="4"/>
  <c r="N495" i="4" s="1"/>
  <c r="M544" i="4"/>
  <c r="N544" i="4" s="1"/>
  <c r="M533" i="4"/>
  <c r="N533" i="4" s="1"/>
  <c r="M528" i="4"/>
  <c r="N528" i="4" s="1"/>
  <c r="M550" i="4"/>
  <c r="N550" i="4" s="1"/>
  <c r="M570" i="4"/>
  <c r="N570" i="4" s="1"/>
  <c r="M556" i="4"/>
  <c r="N556" i="4" s="1"/>
  <c r="M545" i="4"/>
  <c r="N545" i="4" s="1"/>
  <c r="M540" i="4"/>
  <c r="N540" i="4" s="1"/>
  <c r="M557" i="4"/>
  <c r="N557" i="4" s="1"/>
  <c r="M501" i="4"/>
  <c r="N501" i="4" s="1"/>
  <c r="M566" i="4"/>
  <c r="N566" i="4" s="1"/>
  <c r="M565" i="4"/>
  <c r="N565" i="4" s="1"/>
  <c r="M564" i="4"/>
  <c r="N564" i="4" s="1"/>
  <c r="M563" i="4"/>
  <c r="N563" i="4" s="1"/>
  <c r="M562" i="4"/>
  <c r="N562" i="4" s="1"/>
  <c r="M561" i="4"/>
  <c r="N561" i="4" s="1"/>
  <c r="M560" i="4"/>
  <c r="N560" i="4" s="1"/>
  <c r="M559" i="4"/>
  <c r="N559" i="4" s="1"/>
  <c r="M558" i="4"/>
  <c r="N558" i="4" s="1"/>
  <c r="M513" i="4"/>
  <c r="N513" i="4" s="1"/>
  <c r="M502" i="4"/>
  <c r="N502" i="4" s="1"/>
  <c r="M487" i="4"/>
  <c r="N487" i="4" s="1"/>
  <c r="M520" i="4"/>
  <c r="N520" i="4" s="1"/>
  <c r="M509" i="4"/>
  <c r="N509" i="4" s="1"/>
  <c r="M504" i="4"/>
  <c r="N504" i="4" s="1"/>
  <c r="M480" i="4"/>
  <c r="N480" i="4" s="1"/>
  <c r="M404" i="4"/>
  <c r="N404" i="4" s="1"/>
  <c r="M537" i="4"/>
  <c r="N537" i="4" s="1"/>
  <c r="M526" i="4"/>
  <c r="N526" i="4" s="1"/>
  <c r="M365" i="4"/>
  <c r="N365" i="4" s="1"/>
  <c r="M364" i="4"/>
  <c r="N364" i="4" s="1"/>
  <c r="M363" i="4"/>
  <c r="N363" i="4" s="1"/>
  <c r="M362" i="4"/>
  <c r="N362" i="4" s="1"/>
  <c r="M361" i="4"/>
  <c r="N361" i="4" s="1"/>
  <c r="M360" i="4"/>
  <c r="N360" i="4" s="1"/>
  <c r="M359" i="4"/>
  <c r="N359" i="4" s="1"/>
  <c r="M358" i="4"/>
  <c r="N358" i="4" s="1"/>
  <c r="M357" i="4"/>
  <c r="N357" i="4" s="1"/>
  <c r="M356" i="4"/>
  <c r="N356" i="4" s="1"/>
  <c r="M352" i="4"/>
  <c r="N352" i="4" s="1"/>
  <c r="M351" i="4"/>
  <c r="N351" i="4" s="1"/>
  <c r="M350" i="4"/>
  <c r="N350" i="4" s="1"/>
  <c r="M496" i="4"/>
  <c r="N496" i="4" s="1"/>
  <c r="M538" i="4"/>
  <c r="N538" i="4" s="1"/>
  <c r="M488" i="4"/>
  <c r="N488" i="4" s="1"/>
  <c r="M525" i="4"/>
  <c r="N525" i="4" s="1"/>
  <c r="M516" i="4"/>
  <c r="N516" i="4" s="1"/>
  <c r="M497" i="4"/>
  <c r="N497" i="4" s="1"/>
  <c r="M571" i="4"/>
  <c r="N571" i="4" s="1"/>
  <c r="M552" i="4"/>
  <c r="N552" i="4" s="1"/>
  <c r="M406" i="4"/>
  <c r="N406" i="4" s="1"/>
  <c r="M521" i="4"/>
  <c r="N521" i="4" s="1"/>
  <c r="M371" i="4"/>
  <c r="N371" i="4" s="1"/>
  <c r="M366" i="4"/>
  <c r="N366" i="4" s="1"/>
  <c r="M474" i="4"/>
  <c r="N474" i="4" s="1"/>
  <c r="M407" i="4"/>
  <c r="N407" i="4" s="1"/>
  <c r="M383" i="4"/>
  <c r="N383" i="4" s="1"/>
  <c r="M377" i="4"/>
  <c r="N377" i="4" s="1"/>
  <c r="M508" i="4"/>
  <c r="N508" i="4" s="1"/>
  <c r="M367" i="4"/>
  <c r="N367" i="4" s="1"/>
  <c r="M549" i="4"/>
  <c r="N549" i="4" s="1"/>
  <c r="M384" i="4"/>
  <c r="N384" i="4" s="1"/>
  <c r="M378" i="4"/>
  <c r="N378" i="4" s="1"/>
  <c r="M532" i="4"/>
  <c r="N532" i="4" s="1"/>
  <c r="M483" i="4"/>
  <c r="N483" i="4" s="1"/>
  <c r="M402" i="4"/>
  <c r="N402" i="4" s="1"/>
  <c r="M401" i="4"/>
  <c r="N401" i="4" s="1"/>
  <c r="M400" i="4"/>
  <c r="N400" i="4" s="1"/>
  <c r="M399" i="4"/>
  <c r="N399" i="4" s="1"/>
  <c r="M398" i="4"/>
  <c r="N398" i="4" s="1"/>
  <c r="M397" i="4"/>
  <c r="N397" i="4" s="1"/>
  <c r="M396" i="4"/>
  <c r="N396" i="4" s="1"/>
  <c r="M395" i="4"/>
  <c r="N395" i="4" s="1"/>
  <c r="M394" i="4"/>
  <c r="N394" i="4" s="1"/>
  <c r="M393" i="4"/>
  <c r="N393" i="4" s="1"/>
  <c r="M303" i="4"/>
  <c r="N303" i="4" s="1"/>
  <c r="M297" i="4"/>
  <c r="N297" i="4" s="1"/>
  <c r="M291" i="4"/>
  <c r="N291" i="4" s="1"/>
  <c r="M225" i="4"/>
  <c r="N225" i="4" s="1"/>
  <c r="M194" i="4"/>
  <c r="N194" i="4" s="1"/>
  <c r="M301" i="4"/>
  <c r="N301" i="4" s="1"/>
  <c r="M295" i="4"/>
  <c r="N295" i="4" s="1"/>
  <c r="M289" i="4"/>
  <c r="N289" i="4" s="1"/>
  <c r="M514" i="4"/>
  <c r="N514" i="4" s="1"/>
  <c r="M302" i="4"/>
  <c r="N302" i="4" s="1"/>
  <c r="M296" i="4"/>
  <c r="N296" i="4" s="1"/>
  <c r="M290" i="4"/>
  <c r="N290" i="4" s="1"/>
  <c r="M18" i="4"/>
  <c r="N18" i="4" s="1"/>
  <c r="M218" i="4"/>
  <c r="N218" i="4" s="1"/>
  <c r="W142" i="4"/>
  <c r="M91" i="4"/>
  <c r="N91" i="4" s="1"/>
  <c r="T262" i="4"/>
  <c r="M187" i="4"/>
  <c r="N187" i="4" s="1"/>
  <c r="M300" i="4"/>
  <c r="N300" i="4" s="1"/>
  <c r="M390" i="4"/>
  <c r="N390" i="4" s="1"/>
  <c r="M168" i="4"/>
  <c r="N168" i="4" s="1"/>
  <c r="M310" i="4"/>
  <c r="N310" i="4" s="1"/>
  <c r="M117" i="4"/>
  <c r="N117" i="4" s="1"/>
  <c r="M188" i="4"/>
  <c r="N188" i="4" s="1"/>
  <c r="M314" i="4"/>
  <c r="N314" i="4" s="1"/>
  <c r="M319" i="4"/>
  <c r="N319" i="4" s="1"/>
  <c r="M333" i="4"/>
  <c r="N333" i="4" s="1"/>
  <c r="M339" i="4"/>
  <c r="N339" i="4" s="1"/>
  <c r="M373" i="4"/>
  <c r="N373" i="4" s="1"/>
  <c r="M381" i="4"/>
  <c r="N381" i="4" s="1"/>
  <c r="M438" i="4"/>
  <c r="N438" i="4" s="1"/>
  <c r="M492" i="4"/>
  <c r="N492" i="4" s="1"/>
  <c r="T268" i="4"/>
  <c r="M97" i="4"/>
  <c r="N97" i="4" s="1"/>
  <c r="M322" i="4"/>
  <c r="N322" i="4" s="1"/>
  <c r="M375" i="4"/>
  <c r="N375" i="4" s="1"/>
  <c r="M379" i="4"/>
  <c r="N379" i="4" s="1"/>
  <c r="M455" i="4"/>
  <c r="N455" i="4" s="1"/>
  <c r="JH14" i="4"/>
  <c r="V14" i="4" s="1"/>
  <c r="M14" i="4" s="1"/>
  <c r="N14" i="4" s="1"/>
  <c r="M392" i="4"/>
  <c r="N392" i="4" s="1"/>
  <c r="M321" i="4"/>
  <c r="N321" i="4" s="1"/>
  <c r="M325" i="4"/>
  <c r="N325" i="4" s="1"/>
  <c r="M149" i="4"/>
  <c r="N149" i="4" s="1"/>
  <c r="M162" i="4"/>
  <c r="N162" i="4" s="1"/>
  <c r="M374" i="4"/>
  <c r="N374" i="4" s="1"/>
  <c r="M382" i="4"/>
  <c r="N382" i="4" s="1"/>
  <c r="M403" i="4"/>
  <c r="N403" i="4" s="1"/>
  <c r="M312" i="4"/>
  <c r="N312" i="4" s="1"/>
  <c r="M324" i="4"/>
  <c r="N324" i="4" s="1"/>
  <c r="M332" i="4"/>
  <c r="N332" i="4" s="1"/>
  <c r="M341" i="4"/>
  <c r="N341" i="4" s="1"/>
  <c r="M346" i="4"/>
  <c r="N346" i="4" s="1"/>
  <c r="M353" i="4"/>
  <c r="N353" i="4" s="1"/>
  <c r="M370" i="4"/>
  <c r="N370" i="4" s="1"/>
  <c r="M389" i="4"/>
  <c r="N389" i="4" s="1"/>
  <c r="M405" i="4"/>
  <c r="N405" i="4" s="1"/>
  <c r="M419" i="4"/>
  <c r="N419" i="4" s="1"/>
  <c r="M424" i="4"/>
  <c r="N424" i="4" s="1"/>
  <c r="M472" i="4"/>
  <c r="N472" i="4" s="1"/>
  <c r="M311" i="4"/>
  <c r="N311" i="4" s="1"/>
  <c r="M323" i="4"/>
  <c r="N323" i="4" s="1"/>
  <c r="M331" i="4"/>
  <c r="N331" i="4" s="1"/>
  <c r="M388" i="4"/>
  <c r="N388" i="4" s="1"/>
  <c r="M410" i="4"/>
  <c r="N410" i="4" s="1"/>
  <c r="M432" i="4"/>
  <c r="N432" i="4" s="1"/>
  <c r="M459" i="4"/>
  <c r="N459" i="4" s="1"/>
  <c r="M330" i="4"/>
  <c r="N330" i="4" s="1"/>
  <c r="M340" i="4"/>
  <c r="N340" i="4" s="1"/>
  <c r="M345" i="4"/>
  <c r="N345" i="4" s="1"/>
  <c r="M387" i="4"/>
  <c r="N387" i="4" s="1"/>
  <c r="M418" i="4"/>
  <c r="N418" i="4" s="1"/>
  <c r="M442" i="4"/>
  <c r="N442" i="4" s="1"/>
  <c r="M369" i="4"/>
  <c r="N369" i="4" s="1"/>
  <c r="M386" i="4"/>
  <c r="N386" i="4" s="1"/>
  <c r="M414" i="4"/>
  <c r="N414" i="4" s="1"/>
  <c r="M423" i="4"/>
  <c r="N423" i="4" s="1"/>
  <c r="M427" i="4"/>
  <c r="N427" i="4" s="1"/>
  <c r="M450" i="4"/>
  <c r="N450" i="4" s="1"/>
  <c r="M467" i="4"/>
  <c r="N467" i="4" s="1"/>
  <c r="M476" i="4"/>
  <c r="N476" i="4" s="1"/>
  <c r="M308" i="4"/>
  <c r="N308" i="4" s="1"/>
  <c r="M320" i="4"/>
  <c r="N320" i="4" s="1"/>
  <c r="M329" i="4"/>
  <c r="N329" i="4" s="1"/>
  <c r="M344" i="4"/>
  <c r="N344" i="4" s="1"/>
  <c r="M385" i="4"/>
  <c r="N385" i="4" s="1"/>
  <c r="M436" i="4"/>
  <c r="N436" i="4" s="1"/>
  <c r="M441" i="4"/>
  <c r="N441" i="4" s="1"/>
  <c r="M368" i="4"/>
  <c r="N368" i="4" s="1"/>
  <c r="M453" i="4"/>
  <c r="N453" i="4" s="1"/>
  <c r="M471" i="4"/>
  <c r="N471" i="4" s="1"/>
  <c r="M475" i="4"/>
  <c r="N475" i="4" s="1"/>
  <c r="M486" i="4"/>
  <c r="N486" i="4" s="1"/>
  <c r="M490" i="4"/>
  <c r="N490" i="4" s="1"/>
  <c r="M306" i="4"/>
  <c r="N306" i="4" s="1"/>
  <c r="M318" i="4"/>
  <c r="N318" i="4" s="1"/>
  <c r="M328" i="4"/>
  <c r="N328" i="4" s="1"/>
  <c r="M338" i="4"/>
  <c r="N338" i="4" s="1"/>
  <c r="M349" i="4"/>
  <c r="N349" i="4" s="1"/>
  <c r="M430" i="4"/>
  <c r="N430" i="4" s="1"/>
  <c r="M435" i="4"/>
  <c r="N435" i="4" s="1"/>
  <c r="M305" i="4"/>
  <c r="N305" i="4" s="1"/>
  <c r="M317" i="4"/>
  <c r="N317" i="4" s="1"/>
  <c r="M337" i="4"/>
  <c r="N337" i="4" s="1"/>
  <c r="M372" i="4"/>
  <c r="N372" i="4" s="1"/>
  <c r="M408" i="4"/>
  <c r="N408" i="4" s="1"/>
  <c r="M421" i="4"/>
  <c r="N421" i="4" s="1"/>
  <c r="M440" i="4"/>
  <c r="N440" i="4" s="1"/>
  <c r="M444" i="4"/>
  <c r="N444" i="4" s="1"/>
  <c r="M461" i="4"/>
  <c r="N461" i="4" s="1"/>
  <c r="M482" i="4"/>
  <c r="N482" i="4" s="1"/>
  <c r="M493" i="4"/>
  <c r="N493" i="4" s="1"/>
  <c r="M304" i="4"/>
  <c r="N304" i="4" s="1"/>
  <c r="M316" i="4"/>
  <c r="N316" i="4" s="1"/>
  <c r="M327" i="4"/>
  <c r="N327" i="4" s="1"/>
  <c r="M336" i="4"/>
  <c r="N336" i="4" s="1"/>
  <c r="M343" i="4"/>
  <c r="N343" i="4" s="1"/>
  <c r="M348" i="4"/>
  <c r="N348" i="4" s="1"/>
  <c r="M355" i="4"/>
  <c r="N355" i="4" s="1"/>
  <c r="M429" i="4"/>
  <c r="N429" i="4" s="1"/>
  <c r="M452" i="4"/>
  <c r="N452" i="4" s="1"/>
  <c r="M315" i="4"/>
  <c r="N315" i="4" s="1"/>
  <c r="M335" i="4"/>
  <c r="N335" i="4" s="1"/>
  <c r="M416" i="4"/>
  <c r="N416" i="4" s="1"/>
  <c r="M425" i="4"/>
  <c r="N425" i="4" s="1"/>
  <c r="M434" i="4"/>
  <c r="N434" i="4" s="1"/>
  <c r="M448" i="4"/>
  <c r="N448" i="4" s="1"/>
  <c r="M465" i="4"/>
  <c r="N465" i="4" s="1"/>
  <c r="M489" i="4"/>
  <c r="N489" i="4" s="1"/>
  <c r="M334" i="4"/>
  <c r="N334" i="4" s="1"/>
  <c r="M342" i="4"/>
  <c r="N342" i="4" s="1"/>
  <c r="M347" i="4"/>
  <c r="N347" i="4" s="1"/>
  <c r="M354" i="4"/>
  <c r="N354" i="4" s="1"/>
  <c r="M391" i="4"/>
  <c r="N391" i="4" s="1"/>
  <c r="M477" i="4"/>
  <c r="N477" i="4" s="1"/>
  <c r="M484" i="4"/>
  <c r="N484" i="4" s="1"/>
  <c r="M409" i="4"/>
  <c r="N409" i="4" s="1"/>
  <c r="M415" i="4"/>
  <c r="N415" i="4" s="1"/>
  <c r="M426" i="4"/>
  <c r="N426" i="4" s="1"/>
  <c r="M443" i="4"/>
  <c r="N443" i="4" s="1"/>
  <c r="M449" i="4"/>
  <c r="N449" i="4" s="1"/>
  <c r="M454" i="4"/>
  <c r="N454" i="4" s="1"/>
  <c r="M460" i="4"/>
  <c r="N460" i="4" s="1"/>
  <c r="M466" i="4"/>
  <c r="N466" i="4" s="1"/>
  <c r="M481" i="4"/>
  <c r="N481" i="4" s="1"/>
  <c r="M420" i="4"/>
  <c r="N420" i="4" s="1"/>
  <c r="M431" i="4"/>
  <c r="N431" i="4" s="1"/>
  <c r="M437" i="4"/>
  <c r="N437" i="4" s="1"/>
  <c r="M485" i="4"/>
  <c r="N485" i="4" s="1"/>
  <c r="M413" i="4"/>
  <c r="N413" i="4" s="1"/>
  <c r="M447" i="4"/>
  <c r="N447" i="4" s="1"/>
  <c r="M458" i="4"/>
  <c r="N458" i="4" s="1"/>
  <c r="M464" i="4"/>
  <c r="N464" i="4" s="1"/>
  <c r="M470" i="4"/>
  <c r="N470" i="4" s="1"/>
  <c r="M412" i="4"/>
  <c r="N412" i="4" s="1"/>
  <c r="M446" i="4"/>
  <c r="N446" i="4" s="1"/>
  <c r="M457" i="4"/>
  <c r="N457" i="4" s="1"/>
  <c r="M463" i="4"/>
  <c r="N463" i="4" s="1"/>
  <c r="M469" i="4"/>
  <c r="N469" i="4" s="1"/>
  <c r="M411" i="4"/>
  <c r="N411" i="4" s="1"/>
  <c r="M417" i="4"/>
  <c r="N417" i="4" s="1"/>
  <c r="M428" i="4"/>
  <c r="N428" i="4" s="1"/>
  <c r="M445" i="4"/>
  <c r="N445" i="4" s="1"/>
  <c r="M451" i="4"/>
  <c r="N451" i="4" s="1"/>
  <c r="M456" i="4"/>
  <c r="N456" i="4" s="1"/>
  <c r="M462" i="4"/>
  <c r="N462" i="4" s="1"/>
  <c r="M468" i="4"/>
  <c r="N468" i="4" s="1"/>
  <c r="M479" i="4"/>
  <c r="N479" i="4" s="1"/>
  <c r="M422" i="4"/>
  <c r="N422" i="4" s="1"/>
  <c r="M433" i="4"/>
  <c r="N433" i="4" s="1"/>
  <c r="M439" i="4"/>
  <c r="N439" i="4" s="1"/>
  <c r="M473" i="4"/>
  <c r="N473" i="4" s="1"/>
  <c r="M478" i="4"/>
  <c r="N478" i="4" s="1"/>
  <c r="M491" i="4"/>
  <c r="N491" i="4" s="1"/>
  <c r="Q289" i="2" a="1"/>
  <c r="Q289" i="2" s="1"/>
  <c r="Q290" i="2" a="1"/>
  <c r="Q290" i="2" s="1"/>
  <c r="Q291" i="2" a="1"/>
  <c r="Q291" i="2" s="1"/>
  <c r="Q292" i="2" a="1"/>
  <c r="Q292" i="2" s="1"/>
  <c r="Q293" i="2" a="1"/>
  <c r="Q293" i="2" s="1"/>
  <c r="Q294" i="2" a="1"/>
  <c r="Q294" i="2" s="1"/>
  <c r="Q295" i="2" a="1"/>
  <c r="Q295" i="2" s="1"/>
  <c r="Q296" i="2" a="1"/>
  <c r="Q296" i="2" s="1"/>
  <c r="Q297" i="2" a="1"/>
  <c r="Q297" i="2" s="1"/>
  <c r="Q298" i="2" a="1"/>
  <c r="Q298" i="2" s="1"/>
  <c r="Q299" i="2" a="1"/>
  <c r="Q299" i="2" s="1"/>
  <c r="Q300" i="2" a="1"/>
  <c r="Q300" i="2" s="1"/>
  <c r="Q301" i="2" a="1"/>
  <c r="Q301" i="2" s="1"/>
  <c r="Q302" i="2" a="1"/>
  <c r="Q302" i="2" s="1"/>
  <c r="Q303" i="2" a="1"/>
  <c r="Q303" i="2" s="1"/>
  <c r="Q304" i="2" a="1"/>
  <c r="Q304" i="2" s="1"/>
  <c r="Q305" i="2" a="1"/>
  <c r="Q305" i="2" s="1"/>
  <c r="Q306" i="2" a="1"/>
  <c r="Q306" i="2" s="1"/>
  <c r="Q307" i="2" a="1"/>
  <c r="Q307" i="2" s="1"/>
  <c r="Q308" i="2" a="1"/>
  <c r="Q308" i="2" s="1"/>
  <c r="Q309" i="2" a="1"/>
  <c r="Q309" i="2" s="1"/>
  <c r="Q310" i="2" a="1"/>
  <c r="Q310" i="2" s="1"/>
  <c r="Q311" i="2" a="1"/>
  <c r="Q311" i="2" s="1"/>
  <c r="Q312" i="2" a="1"/>
  <c r="Q312" i="2" s="1"/>
  <c r="Q313" i="2" a="1"/>
  <c r="Q313" i="2" s="1"/>
  <c r="Q314" i="2" a="1"/>
  <c r="Q314" i="2" s="1"/>
  <c r="Q315" i="2" a="1"/>
  <c r="Q315" i="2" s="1"/>
  <c r="Q316" i="2" a="1"/>
  <c r="Q316" i="2" s="1"/>
  <c r="Q317" i="2" a="1"/>
  <c r="Q317" i="2" s="1"/>
  <c r="Q318" i="2" a="1"/>
  <c r="Q318" i="2" s="1"/>
  <c r="Q319" i="2" a="1"/>
  <c r="Q319" i="2" s="1"/>
  <c r="Q320" i="2" a="1"/>
  <c r="Q320" i="2" s="1"/>
  <c r="Q321" i="2" a="1"/>
  <c r="Q321" i="2" s="1"/>
  <c r="Q322" i="2" a="1"/>
  <c r="Q322" i="2" s="1"/>
  <c r="Q323" i="2" a="1"/>
  <c r="Q323" i="2" s="1"/>
  <c r="Q324" i="2" a="1"/>
  <c r="Q324" i="2" s="1"/>
  <c r="Q325" i="2" a="1"/>
  <c r="Q325" i="2" s="1"/>
  <c r="Q326" i="2" a="1"/>
  <c r="Q326" i="2" s="1"/>
  <c r="Q327" i="2" a="1"/>
  <c r="Q327" i="2" s="1"/>
  <c r="Q328" i="2" a="1"/>
  <c r="Q328" i="2" s="1"/>
  <c r="Q329" i="2" a="1"/>
  <c r="Q329" i="2" s="1"/>
  <c r="Q330" i="2" a="1"/>
  <c r="Q330" i="2" s="1"/>
  <c r="Q331" i="2" a="1"/>
  <c r="Q331" i="2" s="1"/>
  <c r="Q332" i="2" a="1"/>
  <c r="Q332" i="2" s="1"/>
  <c r="Q333" i="2" a="1"/>
  <c r="Q333" i="2" s="1"/>
  <c r="Q334" i="2" a="1"/>
  <c r="Q334" i="2" s="1"/>
  <c r="Q335" i="2" a="1"/>
  <c r="Q335" i="2" s="1"/>
  <c r="Q336" i="2" a="1"/>
  <c r="Q336" i="2" s="1"/>
  <c r="Q337" i="2" a="1"/>
  <c r="Q337" i="2" s="1"/>
  <c r="Q338" i="2" a="1"/>
  <c r="Q338" i="2" s="1"/>
  <c r="Q339" i="2" a="1"/>
  <c r="Q339" i="2" s="1"/>
  <c r="Q340" i="2" a="1"/>
  <c r="Q340" i="2" s="1"/>
  <c r="Q341" i="2" a="1"/>
  <c r="Q341" i="2" s="1"/>
  <c r="Q342" i="2" a="1"/>
  <c r="Q342" i="2" s="1"/>
  <c r="Q343" i="2" a="1"/>
  <c r="Q343" i="2" s="1"/>
  <c r="Q344" i="2" a="1"/>
  <c r="Q344" i="2" s="1"/>
  <c r="Q345" i="2" a="1"/>
  <c r="Q345" i="2" s="1"/>
  <c r="Q346" i="2" a="1"/>
  <c r="Q346" i="2" s="1"/>
  <c r="Q347" i="2" a="1"/>
  <c r="Q347" i="2" s="1"/>
  <c r="Q348" i="2" a="1"/>
  <c r="Q348" i="2" s="1"/>
  <c r="Q349" i="2" a="1"/>
  <c r="Q349" i="2" s="1"/>
  <c r="Q350" i="2" a="1"/>
  <c r="Q350" i="2" s="1"/>
  <c r="Q351" i="2" a="1"/>
  <c r="Q351" i="2" s="1"/>
  <c r="Q352" i="2" a="1"/>
  <c r="Q352" i="2" s="1"/>
  <c r="Q353" i="2" a="1"/>
  <c r="Q353" i="2" s="1"/>
  <c r="Q354" i="2" a="1"/>
  <c r="Q354" i="2" s="1"/>
  <c r="Q355" i="2" a="1"/>
  <c r="Q355" i="2" s="1"/>
  <c r="Q356" i="2" a="1"/>
  <c r="Q356" i="2" s="1"/>
  <c r="Q357" i="2" a="1"/>
  <c r="Q357" i="2" s="1"/>
  <c r="Q358" i="2" a="1"/>
  <c r="Q358" i="2" s="1"/>
  <c r="Q359" i="2" a="1"/>
  <c r="Q359" i="2" s="1"/>
  <c r="Q360" i="2" a="1"/>
  <c r="Q360" i="2" s="1"/>
  <c r="Q361" i="2" a="1"/>
  <c r="Q361" i="2" s="1"/>
  <c r="Q362" i="2" a="1"/>
  <c r="Q362" i="2" s="1"/>
  <c r="Q363" i="2" a="1"/>
  <c r="Q363" i="2" s="1"/>
  <c r="Q364" i="2" a="1"/>
  <c r="Q364" i="2" s="1"/>
  <c r="Q365" i="2" a="1"/>
  <c r="Q365" i="2" s="1"/>
  <c r="Q366" i="2" a="1"/>
  <c r="Q366" i="2" s="1"/>
  <c r="Q367" i="2" a="1"/>
  <c r="Q367" i="2" s="1"/>
  <c r="Q368" i="2" a="1"/>
  <c r="Q368" i="2" s="1"/>
  <c r="Q369" i="2" a="1"/>
  <c r="Q369" i="2" s="1"/>
  <c r="Q370" i="2" a="1"/>
  <c r="Q370" i="2" s="1"/>
  <c r="Q371" i="2" a="1"/>
  <c r="Q371" i="2" s="1"/>
  <c r="Q372" i="2" a="1"/>
  <c r="Q372" i="2" s="1"/>
  <c r="Q373" i="2" a="1"/>
  <c r="Q373" i="2" s="1"/>
  <c r="Q374" i="2" a="1"/>
  <c r="Q374" i="2" s="1"/>
  <c r="Q375" i="2" a="1"/>
  <c r="Q375" i="2" s="1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V289" i="2"/>
  <c r="W289" i="2"/>
  <c r="X289" i="2"/>
  <c r="V290" i="2"/>
  <c r="W290" i="2"/>
  <c r="X290" i="2"/>
  <c r="V291" i="2"/>
  <c r="W291" i="2"/>
  <c r="X291" i="2"/>
  <c r="V292" i="2"/>
  <c r="W292" i="2"/>
  <c r="X292" i="2"/>
  <c r="V293" i="2"/>
  <c r="W293" i="2"/>
  <c r="X293" i="2"/>
  <c r="V294" i="2"/>
  <c r="W294" i="2"/>
  <c r="X294" i="2"/>
  <c r="V295" i="2"/>
  <c r="W295" i="2"/>
  <c r="X295" i="2"/>
  <c r="V296" i="2"/>
  <c r="W296" i="2"/>
  <c r="X296" i="2"/>
  <c r="V297" i="2"/>
  <c r="W297" i="2"/>
  <c r="X297" i="2"/>
  <c r="V298" i="2"/>
  <c r="W298" i="2"/>
  <c r="X298" i="2"/>
  <c r="V299" i="2"/>
  <c r="W299" i="2"/>
  <c r="X299" i="2"/>
  <c r="V300" i="2"/>
  <c r="W300" i="2"/>
  <c r="X300" i="2"/>
  <c r="V301" i="2"/>
  <c r="W301" i="2"/>
  <c r="X301" i="2"/>
  <c r="V302" i="2"/>
  <c r="W302" i="2"/>
  <c r="X302" i="2"/>
  <c r="V303" i="2"/>
  <c r="W303" i="2"/>
  <c r="X303" i="2"/>
  <c r="V304" i="2"/>
  <c r="W304" i="2"/>
  <c r="X304" i="2"/>
  <c r="V305" i="2"/>
  <c r="W305" i="2"/>
  <c r="X305" i="2"/>
  <c r="V306" i="2"/>
  <c r="W306" i="2"/>
  <c r="X306" i="2"/>
  <c r="V307" i="2"/>
  <c r="W307" i="2"/>
  <c r="X307" i="2"/>
  <c r="V308" i="2"/>
  <c r="W308" i="2"/>
  <c r="X308" i="2"/>
  <c r="V309" i="2"/>
  <c r="W309" i="2"/>
  <c r="X309" i="2"/>
  <c r="V310" i="2"/>
  <c r="W310" i="2"/>
  <c r="X310" i="2"/>
  <c r="V311" i="2"/>
  <c r="W311" i="2"/>
  <c r="X311" i="2"/>
  <c r="V312" i="2"/>
  <c r="W312" i="2"/>
  <c r="X312" i="2"/>
  <c r="V313" i="2"/>
  <c r="W313" i="2"/>
  <c r="X313" i="2"/>
  <c r="V314" i="2"/>
  <c r="W314" i="2"/>
  <c r="X314" i="2"/>
  <c r="V315" i="2"/>
  <c r="W315" i="2"/>
  <c r="X315" i="2"/>
  <c r="V316" i="2"/>
  <c r="W316" i="2"/>
  <c r="X316" i="2"/>
  <c r="V317" i="2"/>
  <c r="W317" i="2"/>
  <c r="X317" i="2"/>
  <c r="V318" i="2"/>
  <c r="W318" i="2"/>
  <c r="X318" i="2"/>
  <c r="V319" i="2"/>
  <c r="W319" i="2"/>
  <c r="X319" i="2"/>
  <c r="V320" i="2"/>
  <c r="W320" i="2"/>
  <c r="X320" i="2"/>
  <c r="V321" i="2"/>
  <c r="W321" i="2"/>
  <c r="X321" i="2"/>
  <c r="V322" i="2"/>
  <c r="W322" i="2"/>
  <c r="X322" i="2"/>
  <c r="V323" i="2"/>
  <c r="W323" i="2"/>
  <c r="X323" i="2"/>
  <c r="V324" i="2"/>
  <c r="W324" i="2"/>
  <c r="X324" i="2"/>
  <c r="V325" i="2"/>
  <c r="W325" i="2"/>
  <c r="X325" i="2"/>
  <c r="V326" i="2"/>
  <c r="W326" i="2"/>
  <c r="X326" i="2"/>
  <c r="V327" i="2"/>
  <c r="W327" i="2"/>
  <c r="X327" i="2"/>
  <c r="V328" i="2"/>
  <c r="W328" i="2"/>
  <c r="X328" i="2"/>
  <c r="V329" i="2"/>
  <c r="W329" i="2"/>
  <c r="X329" i="2"/>
  <c r="V330" i="2"/>
  <c r="W330" i="2"/>
  <c r="X330" i="2"/>
  <c r="V331" i="2"/>
  <c r="W331" i="2"/>
  <c r="X331" i="2"/>
  <c r="V332" i="2"/>
  <c r="W332" i="2"/>
  <c r="X332" i="2"/>
  <c r="V333" i="2"/>
  <c r="W333" i="2"/>
  <c r="X333" i="2"/>
  <c r="V334" i="2"/>
  <c r="W334" i="2"/>
  <c r="X334" i="2"/>
  <c r="V335" i="2"/>
  <c r="W335" i="2"/>
  <c r="X335" i="2"/>
  <c r="V336" i="2"/>
  <c r="W336" i="2"/>
  <c r="X336" i="2"/>
  <c r="V337" i="2"/>
  <c r="W337" i="2"/>
  <c r="X337" i="2"/>
  <c r="V338" i="2"/>
  <c r="W338" i="2"/>
  <c r="X338" i="2"/>
  <c r="V339" i="2"/>
  <c r="W339" i="2"/>
  <c r="X339" i="2"/>
  <c r="V340" i="2"/>
  <c r="W340" i="2"/>
  <c r="X340" i="2"/>
  <c r="V341" i="2"/>
  <c r="W341" i="2"/>
  <c r="X341" i="2"/>
  <c r="V342" i="2"/>
  <c r="W342" i="2"/>
  <c r="X342" i="2"/>
  <c r="V343" i="2"/>
  <c r="W343" i="2"/>
  <c r="X343" i="2"/>
  <c r="V344" i="2"/>
  <c r="W344" i="2"/>
  <c r="X344" i="2"/>
  <c r="V345" i="2"/>
  <c r="W345" i="2"/>
  <c r="X345" i="2"/>
  <c r="V346" i="2"/>
  <c r="W346" i="2"/>
  <c r="X346" i="2"/>
  <c r="V347" i="2"/>
  <c r="W347" i="2"/>
  <c r="X347" i="2"/>
  <c r="V348" i="2"/>
  <c r="W348" i="2"/>
  <c r="X348" i="2"/>
  <c r="V349" i="2"/>
  <c r="W349" i="2"/>
  <c r="X349" i="2"/>
  <c r="V350" i="2"/>
  <c r="W350" i="2"/>
  <c r="X350" i="2"/>
  <c r="V351" i="2"/>
  <c r="W351" i="2"/>
  <c r="X351" i="2"/>
  <c r="V352" i="2"/>
  <c r="W352" i="2"/>
  <c r="X352" i="2"/>
  <c r="V353" i="2"/>
  <c r="W353" i="2"/>
  <c r="X353" i="2"/>
  <c r="V354" i="2"/>
  <c r="W354" i="2"/>
  <c r="X354" i="2"/>
  <c r="V355" i="2"/>
  <c r="W355" i="2"/>
  <c r="X355" i="2"/>
  <c r="V356" i="2"/>
  <c r="W356" i="2"/>
  <c r="X356" i="2"/>
  <c r="V357" i="2"/>
  <c r="W357" i="2"/>
  <c r="X357" i="2"/>
  <c r="V358" i="2"/>
  <c r="W358" i="2"/>
  <c r="X358" i="2"/>
  <c r="V359" i="2"/>
  <c r="W359" i="2"/>
  <c r="X359" i="2"/>
  <c r="V360" i="2"/>
  <c r="W360" i="2"/>
  <c r="X360" i="2"/>
  <c r="V361" i="2"/>
  <c r="W361" i="2"/>
  <c r="X361" i="2"/>
  <c r="V362" i="2"/>
  <c r="W362" i="2"/>
  <c r="X362" i="2"/>
  <c r="V363" i="2"/>
  <c r="W363" i="2"/>
  <c r="X363" i="2"/>
  <c r="V364" i="2"/>
  <c r="W364" i="2"/>
  <c r="X364" i="2"/>
  <c r="V365" i="2"/>
  <c r="W365" i="2"/>
  <c r="X365" i="2"/>
  <c r="V366" i="2"/>
  <c r="W366" i="2"/>
  <c r="X366" i="2"/>
  <c r="V367" i="2"/>
  <c r="W367" i="2"/>
  <c r="X367" i="2"/>
  <c r="V368" i="2"/>
  <c r="W368" i="2"/>
  <c r="X368" i="2"/>
  <c r="V369" i="2"/>
  <c r="W369" i="2"/>
  <c r="X369" i="2"/>
  <c r="V370" i="2"/>
  <c r="W370" i="2"/>
  <c r="X370" i="2"/>
  <c r="V371" i="2"/>
  <c r="W371" i="2"/>
  <c r="X371" i="2"/>
  <c r="V372" i="2"/>
  <c r="W372" i="2"/>
  <c r="X372" i="2"/>
  <c r="V373" i="2"/>
  <c r="W373" i="2"/>
  <c r="X373" i="2"/>
  <c r="V374" i="2"/>
  <c r="W374" i="2"/>
  <c r="X374" i="2"/>
  <c r="V375" i="2"/>
  <c r="W375" i="2"/>
  <c r="X375" i="2"/>
  <c r="JG6" i="2"/>
  <c r="JH6" i="2"/>
  <c r="JG7" i="2"/>
  <c r="JG8" i="2"/>
  <c r="JG9" i="2"/>
  <c r="JG10" i="2"/>
  <c r="JH10" i="2"/>
  <c r="JG11" i="2"/>
  <c r="JH11" i="2"/>
  <c r="JG12" i="2"/>
  <c r="JH12" i="2"/>
  <c r="JG13" i="2"/>
  <c r="JG14" i="2"/>
  <c r="JG15" i="2"/>
  <c r="JG16" i="2"/>
  <c r="JH16" i="2"/>
  <c r="JG17" i="2"/>
  <c r="JH17" i="2"/>
  <c r="JG18" i="2"/>
  <c r="JH18" i="2"/>
  <c r="JG19" i="2"/>
  <c r="JH19" i="2"/>
  <c r="JG20" i="2"/>
  <c r="JH20" i="2"/>
  <c r="JG21" i="2"/>
  <c r="JH21" i="2"/>
  <c r="JG22" i="2"/>
  <c r="JH22" i="2"/>
  <c r="JG23" i="2"/>
  <c r="JH23" i="2"/>
  <c r="JG24" i="2"/>
  <c r="JH24" i="2"/>
  <c r="JG25" i="2"/>
  <c r="JH25" i="2"/>
  <c r="JG26" i="2"/>
  <c r="JG27" i="2"/>
  <c r="JG28" i="2"/>
  <c r="JG29" i="2"/>
  <c r="JG30" i="2"/>
  <c r="JG31" i="2"/>
  <c r="JG32" i="2"/>
  <c r="JG33" i="2"/>
  <c r="JG34" i="2"/>
  <c r="JH34" i="2"/>
  <c r="JH15" i="2" s="1"/>
  <c r="JG35" i="2"/>
  <c r="JH35" i="2"/>
  <c r="JG36" i="2"/>
  <c r="JG37" i="2"/>
  <c r="JG38" i="2"/>
  <c r="JG39" i="2"/>
  <c r="JG40" i="2"/>
  <c r="JG41" i="2"/>
  <c r="JH41" i="2"/>
  <c r="JG42" i="2"/>
  <c r="JG43" i="2"/>
  <c r="JG44" i="2"/>
  <c r="JH44" i="2"/>
  <c r="JG45" i="2"/>
  <c r="JH45" i="2"/>
  <c r="JG46" i="2"/>
  <c r="JH46" i="2"/>
  <c r="JG47" i="2"/>
  <c r="JH47" i="2"/>
  <c r="JG48" i="2"/>
  <c r="JH48" i="2"/>
  <c r="JG49" i="2"/>
  <c r="JH49" i="2"/>
  <c r="JG50" i="2"/>
  <c r="JH50" i="2"/>
  <c r="JG51" i="2"/>
  <c r="JH51" i="2"/>
  <c r="JG52" i="2"/>
  <c r="JG53" i="2"/>
  <c r="JG54" i="2"/>
  <c r="JG55" i="2"/>
  <c r="JG56" i="2"/>
  <c r="JG57" i="2"/>
  <c r="JG58" i="2"/>
  <c r="JG59" i="2"/>
  <c r="JG60" i="2"/>
  <c r="JH60" i="2"/>
  <c r="JG61" i="2"/>
  <c r="JH61" i="2"/>
  <c r="JG62" i="2"/>
  <c r="JH62" i="2"/>
  <c r="JG63" i="2"/>
  <c r="JH63" i="2"/>
  <c r="JG64" i="2"/>
  <c r="JH64" i="2"/>
  <c r="JG65" i="2"/>
  <c r="JH65" i="2"/>
  <c r="JG66" i="2"/>
  <c r="JH66" i="2"/>
  <c r="JG67" i="2"/>
  <c r="JH67" i="2"/>
  <c r="JG68" i="2"/>
  <c r="JH68" i="2"/>
  <c r="JG69" i="2"/>
  <c r="JH69" i="2"/>
  <c r="JG70" i="2"/>
  <c r="JH70" i="2"/>
  <c r="JG71" i="2"/>
  <c r="JH71" i="2"/>
  <c r="JG72" i="2"/>
  <c r="JH72" i="2"/>
  <c r="JG73" i="2"/>
  <c r="JH73" i="2"/>
  <c r="JG74" i="2"/>
  <c r="JH74" i="2"/>
  <c r="JG75" i="2"/>
  <c r="JH75" i="2"/>
  <c r="JG76" i="2"/>
  <c r="JH76" i="2"/>
  <c r="JG77" i="2"/>
  <c r="JH77" i="2"/>
  <c r="JG78" i="2"/>
  <c r="JH78" i="2"/>
  <c r="JG79" i="2"/>
  <c r="JH79" i="2"/>
  <c r="JG80" i="2"/>
  <c r="JH80" i="2"/>
  <c r="JG81" i="2"/>
  <c r="JH81" i="2"/>
  <c r="JG82" i="2"/>
  <c r="JH82" i="2"/>
  <c r="JG83" i="2"/>
  <c r="JH83" i="2"/>
  <c r="JG84" i="2"/>
  <c r="JG85" i="2"/>
  <c r="JG86" i="2"/>
  <c r="JG87" i="2"/>
  <c r="JG88" i="2"/>
  <c r="JG89" i="2"/>
  <c r="JH89" i="2"/>
  <c r="JG90" i="2"/>
  <c r="JH90" i="2"/>
  <c r="JG91" i="2"/>
  <c r="JH91" i="2"/>
  <c r="JG92" i="2"/>
  <c r="JH92" i="2"/>
  <c r="JG93" i="2"/>
  <c r="JH93" i="2"/>
  <c r="JG94" i="2"/>
  <c r="JH94" i="2"/>
  <c r="JG95" i="2"/>
  <c r="JH95" i="2"/>
  <c r="JG96" i="2"/>
  <c r="JH96" i="2"/>
  <c r="JG97" i="2"/>
  <c r="JH97" i="2"/>
  <c r="JG98" i="2"/>
  <c r="JH98" i="2"/>
  <c r="JG99" i="2"/>
  <c r="JH99" i="2"/>
  <c r="JG100" i="2"/>
  <c r="JH100" i="2"/>
  <c r="JG101" i="2"/>
  <c r="JH101" i="2"/>
  <c r="JG102" i="2"/>
  <c r="JH102" i="2"/>
  <c r="JG103" i="2"/>
  <c r="JH103" i="2"/>
  <c r="JG104" i="2"/>
  <c r="JH104" i="2"/>
  <c r="JG105" i="2"/>
  <c r="JH105" i="2"/>
  <c r="JG106" i="2"/>
  <c r="JH106" i="2"/>
  <c r="JG107" i="2"/>
  <c r="JH107" i="2"/>
  <c r="JG108" i="2"/>
  <c r="JH108" i="2"/>
  <c r="JG109" i="2"/>
  <c r="JH109" i="2"/>
  <c r="JG110" i="2"/>
  <c r="JH110" i="2"/>
  <c r="JG111" i="2"/>
  <c r="JH111" i="2"/>
  <c r="JG112" i="2"/>
  <c r="JH112" i="2"/>
  <c r="JG113" i="2"/>
  <c r="JH113" i="2"/>
  <c r="JG114" i="2"/>
  <c r="JH114" i="2"/>
  <c r="JG115" i="2"/>
  <c r="JH115" i="2"/>
  <c r="JG116" i="2"/>
  <c r="JH116" i="2"/>
  <c r="JG117" i="2"/>
  <c r="JH117" i="2"/>
  <c r="JG118" i="2"/>
  <c r="JH118" i="2"/>
  <c r="JG119" i="2"/>
  <c r="JH119" i="2"/>
  <c r="JG120" i="2"/>
  <c r="JH120" i="2"/>
  <c r="JG121" i="2"/>
  <c r="JH121" i="2"/>
  <c r="JG122" i="2"/>
  <c r="JH122" i="2"/>
  <c r="JG123" i="2"/>
  <c r="JH123" i="2"/>
  <c r="JG124" i="2"/>
  <c r="JH124" i="2"/>
  <c r="JG125" i="2"/>
  <c r="JH125" i="2"/>
  <c r="JG126" i="2"/>
  <c r="JH126" i="2"/>
  <c r="JG127" i="2"/>
  <c r="JH127" i="2"/>
  <c r="JG128" i="2"/>
  <c r="JH128" i="2"/>
  <c r="JG129" i="2"/>
  <c r="JH129" i="2"/>
  <c r="JG130" i="2"/>
  <c r="JH130" i="2"/>
  <c r="JG131" i="2"/>
  <c r="JH131" i="2"/>
  <c r="JG132" i="2"/>
  <c r="JH132" i="2"/>
  <c r="JG133" i="2"/>
  <c r="JH133" i="2"/>
  <c r="JG134" i="2"/>
  <c r="JH134" i="2"/>
  <c r="JG135" i="2"/>
  <c r="JH135" i="2"/>
  <c r="JG136" i="2"/>
  <c r="JH136" i="2"/>
  <c r="JG137" i="2"/>
  <c r="JH137" i="2"/>
  <c r="JG138" i="2"/>
  <c r="JH138" i="2"/>
  <c r="JG139" i="2"/>
  <c r="JH139" i="2"/>
  <c r="JG140" i="2"/>
  <c r="JH140" i="2"/>
  <c r="JG141" i="2"/>
  <c r="JH141" i="2"/>
  <c r="JG142" i="2"/>
  <c r="JH142" i="2"/>
  <c r="JG143" i="2"/>
  <c r="JH143" i="2"/>
  <c r="JG144" i="2"/>
  <c r="JH144" i="2"/>
  <c r="JG145" i="2"/>
  <c r="JH145" i="2"/>
  <c r="JG146" i="2"/>
  <c r="JH146" i="2"/>
  <c r="JG147" i="2"/>
  <c r="JH147" i="2"/>
  <c r="JG148" i="2"/>
  <c r="JH148" i="2"/>
  <c r="JG149" i="2"/>
  <c r="JH149" i="2"/>
  <c r="JG150" i="2"/>
  <c r="JH150" i="2"/>
  <c r="JG151" i="2"/>
  <c r="JH151" i="2"/>
  <c r="JG152" i="2"/>
  <c r="JH152" i="2"/>
  <c r="JG153" i="2"/>
  <c r="JH153" i="2"/>
  <c r="JG154" i="2"/>
  <c r="JH154" i="2"/>
  <c r="JG155" i="2"/>
  <c r="JH155" i="2"/>
  <c r="JG156" i="2"/>
  <c r="JH156" i="2"/>
  <c r="JG157" i="2"/>
  <c r="JH157" i="2"/>
  <c r="JG158" i="2"/>
  <c r="JH158" i="2"/>
  <c r="JG159" i="2"/>
  <c r="JH159" i="2"/>
  <c r="JG160" i="2"/>
  <c r="JH160" i="2"/>
  <c r="JG161" i="2"/>
  <c r="JH161" i="2"/>
  <c r="JG162" i="2"/>
  <c r="JH162" i="2"/>
  <c r="JG163" i="2"/>
  <c r="JH163" i="2"/>
  <c r="JG164" i="2"/>
  <c r="JH164" i="2"/>
  <c r="JG165" i="2"/>
  <c r="JH165" i="2"/>
  <c r="JG166" i="2"/>
  <c r="JH166" i="2"/>
  <c r="JG167" i="2"/>
  <c r="JH167" i="2"/>
  <c r="JG168" i="2"/>
  <c r="JH168" i="2"/>
  <c r="JG169" i="2"/>
  <c r="JH169" i="2"/>
  <c r="JG170" i="2"/>
  <c r="JH170" i="2"/>
  <c r="JG171" i="2"/>
  <c r="JH171" i="2"/>
  <c r="JG172" i="2"/>
  <c r="JH172" i="2"/>
  <c r="JG173" i="2"/>
  <c r="JH173" i="2"/>
  <c r="JG174" i="2"/>
  <c r="JH174" i="2"/>
  <c r="JG175" i="2"/>
  <c r="JH175" i="2"/>
  <c r="JG176" i="2"/>
  <c r="JH176" i="2"/>
  <c r="JG177" i="2"/>
  <c r="JH177" i="2"/>
  <c r="JG178" i="2"/>
  <c r="JH178" i="2"/>
  <c r="JG179" i="2"/>
  <c r="JH179" i="2"/>
  <c r="JG180" i="2"/>
  <c r="JH180" i="2"/>
  <c r="JG181" i="2"/>
  <c r="JH181" i="2"/>
  <c r="JG182" i="2"/>
  <c r="JH182" i="2"/>
  <c r="JG183" i="2"/>
  <c r="JH183" i="2"/>
  <c r="JG184" i="2"/>
  <c r="JH184" i="2"/>
  <c r="JG185" i="2"/>
  <c r="JH185" i="2"/>
  <c r="JG186" i="2"/>
  <c r="JH186" i="2"/>
  <c r="JG187" i="2"/>
  <c r="JH187" i="2"/>
  <c r="JG188" i="2"/>
  <c r="JH188" i="2"/>
  <c r="JG189" i="2"/>
  <c r="JH189" i="2"/>
  <c r="JG190" i="2"/>
  <c r="JH190" i="2"/>
  <c r="JG191" i="2"/>
  <c r="JH191" i="2"/>
  <c r="JG192" i="2"/>
  <c r="JH192" i="2"/>
  <c r="JG193" i="2"/>
  <c r="JH193" i="2"/>
  <c r="JG194" i="2"/>
  <c r="JH194" i="2"/>
  <c r="JG195" i="2"/>
  <c r="JH195" i="2"/>
  <c r="JG196" i="2"/>
  <c r="JH196" i="2"/>
  <c r="JG197" i="2"/>
  <c r="JH197" i="2"/>
  <c r="JG198" i="2"/>
  <c r="JH198" i="2"/>
  <c r="JG199" i="2"/>
  <c r="JH199" i="2"/>
  <c r="JG200" i="2"/>
  <c r="JH200" i="2"/>
  <c r="JG201" i="2"/>
  <c r="JH201" i="2"/>
  <c r="JG202" i="2"/>
  <c r="JH202" i="2"/>
  <c r="JG203" i="2"/>
  <c r="JH203" i="2"/>
  <c r="JG204" i="2"/>
  <c r="JH204" i="2"/>
  <c r="JG205" i="2"/>
  <c r="JH205" i="2"/>
  <c r="JG206" i="2"/>
  <c r="JH206" i="2"/>
  <c r="JG207" i="2"/>
  <c r="JH207" i="2"/>
  <c r="JG208" i="2"/>
  <c r="JH208" i="2"/>
  <c r="JG209" i="2"/>
  <c r="JH209" i="2"/>
  <c r="JG210" i="2"/>
  <c r="JH210" i="2"/>
  <c r="JG211" i="2"/>
  <c r="JH211" i="2"/>
  <c r="JG212" i="2"/>
  <c r="JH212" i="2"/>
  <c r="JG213" i="2"/>
  <c r="JH213" i="2"/>
  <c r="JG214" i="2"/>
  <c r="JH214" i="2"/>
  <c r="JG215" i="2"/>
  <c r="JH215" i="2"/>
  <c r="JG216" i="2"/>
  <c r="JH216" i="2"/>
  <c r="JG217" i="2"/>
  <c r="JH217" i="2"/>
  <c r="JG218" i="2"/>
  <c r="JH218" i="2"/>
  <c r="JG219" i="2"/>
  <c r="JH219" i="2"/>
  <c r="JG220" i="2"/>
  <c r="JH220" i="2"/>
  <c r="JG221" i="2"/>
  <c r="JH221" i="2"/>
  <c r="JG222" i="2"/>
  <c r="JH222" i="2"/>
  <c r="JG223" i="2"/>
  <c r="JH223" i="2"/>
  <c r="JG224" i="2"/>
  <c r="JH224" i="2"/>
  <c r="JG225" i="2"/>
  <c r="JH225" i="2"/>
  <c r="JG226" i="2"/>
  <c r="JH226" i="2"/>
  <c r="JG227" i="2"/>
  <c r="JH227" i="2"/>
  <c r="JG228" i="2"/>
  <c r="JH228" i="2"/>
  <c r="JG229" i="2"/>
  <c r="JH229" i="2"/>
  <c r="JG230" i="2"/>
  <c r="JH230" i="2"/>
  <c r="JG231" i="2"/>
  <c r="JH231" i="2"/>
  <c r="JG232" i="2"/>
  <c r="JH232" i="2"/>
  <c r="JG233" i="2"/>
  <c r="JH233" i="2"/>
  <c r="JG234" i="2"/>
  <c r="JH234" i="2"/>
  <c r="JG235" i="2"/>
  <c r="JH235" i="2"/>
  <c r="JG236" i="2"/>
  <c r="JH236" i="2"/>
  <c r="JG237" i="2"/>
  <c r="JH237" i="2"/>
  <c r="JG238" i="2"/>
  <c r="JH238" i="2"/>
  <c r="JG239" i="2"/>
  <c r="JH239" i="2"/>
  <c r="JG240" i="2"/>
  <c r="JH240" i="2"/>
  <c r="JG241" i="2"/>
  <c r="JH241" i="2"/>
  <c r="JG242" i="2"/>
  <c r="JH242" i="2"/>
  <c r="JG243" i="2"/>
  <c r="JH243" i="2"/>
  <c r="JG244" i="2"/>
  <c r="JH244" i="2"/>
  <c r="JG245" i="2"/>
  <c r="JH245" i="2"/>
  <c r="JG246" i="2"/>
  <c r="JH246" i="2"/>
  <c r="JG247" i="2"/>
  <c r="JH247" i="2"/>
  <c r="JG248" i="2"/>
  <c r="JH248" i="2"/>
  <c r="JG249" i="2"/>
  <c r="JH249" i="2"/>
  <c r="JG250" i="2"/>
  <c r="JH250" i="2"/>
  <c r="JG251" i="2"/>
  <c r="JH251" i="2"/>
  <c r="JG252" i="2"/>
  <c r="JH252" i="2"/>
  <c r="JG253" i="2"/>
  <c r="JH253" i="2"/>
  <c r="JG254" i="2"/>
  <c r="JH254" i="2"/>
  <c r="JG255" i="2"/>
  <c r="JH255" i="2"/>
  <c r="JG256" i="2"/>
  <c r="JH256" i="2"/>
  <c r="JG257" i="2"/>
  <c r="JH257" i="2"/>
  <c r="JG258" i="2"/>
  <c r="JH258" i="2"/>
  <c r="JG259" i="2"/>
  <c r="JH259" i="2"/>
  <c r="JG260" i="2"/>
  <c r="JH260" i="2"/>
  <c r="JG261" i="2"/>
  <c r="JH261" i="2"/>
  <c r="JG262" i="2"/>
  <c r="JH262" i="2"/>
  <c r="JG263" i="2"/>
  <c r="JH263" i="2"/>
  <c r="JG264" i="2"/>
  <c r="JH264" i="2"/>
  <c r="JG265" i="2"/>
  <c r="JH265" i="2"/>
  <c r="JG266" i="2"/>
  <c r="JH266" i="2"/>
  <c r="JG267" i="2"/>
  <c r="JH267" i="2"/>
  <c r="JG268" i="2"/>
  <c r="JH268" i="2"/>
  <c r="JG269" i="2"/>
  <c r="JH269" i="2"/>
  <c r="JG270" i="2"/>
  <c r="JH270" i="2"/>
  <c r="JG271" i="2"/>
  <c r="JH271" i="2"/>
  <c r="JG272" i="2"/>
  <c r="JH272" i="2"/>
  <c r="JG273" i="2"/>
  <c r="JH273" i="2"/>
  <c r="JG274" i="2"/>
  <c r="JH274" i="2"/>
  <c r="JG275" i="2"/>
  <c r="JH275" i="2"/>
  <c r="JG276" i="2"/>
  <c r="JH276" i="2"/>
  <c r="JG277" i="2"/>
  <c r="JH277" i="2"/>
  <c r="JG278" i="2"/>
  <c r="JH278" i="2"/>
  <c r="JG279" i="2"/>
  <c r="JH279" i="2"/>
  <c r="JG280" i="2"/>
  <c r="JH280" i="2"/>
  <c r="JG281" i="2"/>
  <c r="JH281" i="2"/>
  <c r="JG282" i="2"/>
  <c r="JH282" i="2"/>
  <c r="JG283" i="2"/>
  <c r="JH283" i="2"/>
  <c r="JG284" i="2"/>
  <c r="JH284" i="2"/>
  <c r="JG285" i="2"/>
  <c r="JH285" i="2"/>
  <c r="JG286" i="2"/>
  <c r="JH286" i="2"/>
  <c r="JG287" i="2"/>
  <c r="JH287" i="2"/>
  <c r="JG288" i="2"/>
  <c r="JH288" i="2"/>
  <c r="JG289" i="2"/>
  <c r="JH289" i="2"/>
  <c r="JG290" i="2"/>
  <c r="JH290" i="2"/>
  <c r="JG291" i="2"/>
  <c r="JH291" i="2"/>
  <c r="JG292" i="2"/>
  <c r="JH292" i="2"/>
  <c r="JG293" i="2"/>
  <c r="JH293" i="2"/>
  <c r="JG294" i="2"/>
  <c r="JH294" i="2"/>
  <c r="JG295" i="2"/>
  <c r="JH295" i="2"/>
  <c r="JG296" i="2"/>
  <c r="JH296" i="2"/>
  <c r="JG297" i="2"/>
  <c r="JH297" i="2"/>
  <c r="JG298" i="2"/>
  <c r="JH298" i="2"/>
  <c r="JG299" i="2"/>
  <c r="JH299" i="2"/>
  <c r="JG300" i="2"/>
  <c r="JH300" i="2"/>
  <c r="JG301" i="2"/>
  <c r="JH301" i="2"/>
  <c r="JG302" i="2"/>
  <c r="JH302" i="2"/>
  <c r="JG303" i="2"/>
  <c r="JH303" i="2"/>
  <c r="JG304" i="2"/>
  <c r="JH304" i="2"/>
  <c r="JG305" i="2"/>
  <c r="JH305" i="2"/>
  <c r="JG306" i="2"/>
  <c r="JH306" i="2"/>
  <c r="JG307" i="2"/>
  <c r="JH307" i="2"/>
  <c r="JG308" i="2"/>
  <c r="JH308" i="2"/>
  <c r="JG309" i="2"/>
  <c r="JH309" i="2"/>
  <c r="JG310" i="2"/>
  <c r="JH310" i="2"/>
  <c r="JG311" i="2"/>
  <c r="JH311" i="2"/>
  <c r="JG312" i="2"/>
  <c r="JH312" i="2"/>
  <c r="JG313" i="2"/>
  <c r="JH313" i="2"/>
  <c r="JG314" i="2"/>
  <c r="JH314" i="2"/>
  <c r="JG315" i="2"/>
  <c r="JH315" i="2"/>
  <c r="JG316" i="2"/>
  <c r="JH316" i="2"/>
  <c r="JG317" i="2"/>
  <c r="JH317" i="2"/>
  <c r="JG318" i="2"/>
  <c r="JH318" i="2"/>
  <c r="JG319" i="2"/>
  <c r="JH319" i="2"/>
  <c r="JG320" i="2"/>
  <c r="JH320" i="2"/>
  <c r="JG321" i="2"/>
  <c r="JH321" i="2"/>
  <c r="JG322" i="2"/>
  <c r="JH322" i="2"/>
  <c r="JG323" i="2"/>
  <c r="JH323" i="2"/>
  <c r="JG324" i="2"/>
  <c r="JH324" i="2"/>
  <c r="JG325" i="2"/>
  <c r="JH325" i="2"/>
  <c r="JG326" i="2"/>
  <c r="JH326" i="2"/>
  <c r="JG327" i="2"/>
  <c r="JH327" i="2"/>
  <c r="JG328" i="2"/>
  <c r="JH328" i="2"/>
  <c r="JG329" i="2"/>
  <c r="JH329" i="2"/>
  <c r="JG330" i="2"/>
  <c r="JH330" i="2"/>
  <c r="JG331" i="2"/>
  <c r="JH331" i="2"/>
  <c r="JG332" i="2"/>
  <c r="JH332" i="2"/>
  <c r="JG333" i="2"/>
  <c r="JH333" i="2"/>
  <c r="JG334" i="2"/>
  <c r="JH334" i="2"/>
  <c r="JG335" i="2"/>
  <c r="JH335" i="2"/>
  <c r="JG336" i="2"/>
  <c r="JH336" i="2"/>
  <c r="JG337" i="2"/>
  <c r="JH337" i="2"/>
  <c r="JG338" i="2"/>
  <c r="JH338" i="2"/>
  <c r="JG339" i="2"/>
  <c r="JH339" i="2"/>
  <c r="JG340" i="2"/>
  <c r="JH340" i="2"/>
  <c r="JG341" i="2"/>
  <c r="JH341" i="2"/>
  <c r="JG342" i="2"/>
  <c r="JH342" i="2"/>
  <c r="JG343" i="2"/>
  <c r="JH343" i="2"/>
  <c r="JG344" i="2"/>
  <c r="JH344" i="2"/>
  <c r="JG345" i="2"/>
  <c r="JH345" i="2"/>
  <c r="JG346" i="2"/>
  <c r="JH346" i="2"/>
  <c r="JG347" i="2"/>
  <c r="JH347" i="2"/>
  <c r="JG348" i="2"/>
  <c r="JH348" i="2"/>
  <c r="JG349" i="2"/>
  <c r="JH349" i="2"/>
  <c r="JG350" i="2"/>
  <c r="JH350" i="2"/>
  <c r="JG351" i="2"/>
  <c r="JH351" i="2"/>
  <c r="JG352" i="2"/>
  <c r="JH352" i="2"/>
  <c r="JG353" i="2"/>
  <c r="JH353" i="2"/>
  <c r="JG354" i="2"/>
  <c r="JH354" i="2"/>
  <c r="JG355" i="2"/>
  <c r="JH355" i="2"/>
  <c r="JG356" i="2"/>
  <c r="JH356" i="2"/>
  <c r="JG357" i="2"/>
  <c r="JH357" i="2"/>
  <c r="JG358" i="2"/>
  <c r="JH358" i="2"/>
  <c r="JG359" i="2"/>
  <c r="JH359" i="2"/>
  <c r="JG360" i="2"/>
  <c r="JH360" i="2"/>
  <c r="JG361" i="2"/>
  <c r="JH361" i="2"/>
  <c r="JG362" i="2"/>
  <c r="JH362" i="2"/>
  <c r="JG363" i="2"/>
  <c r="JH363" i="2"/>
  <c r="JG364" i="2"/>
  <c r="JH364" i="2"/>
  <c r="JG365" i="2"/>
  <c r="JH365" i="2"/>
  <c r="JG366" i="2"/>
  <c r="JH366" i="2"/>
  <c r="JG367" i="2"/>
  <c r="JH367" i="2"/>
  <c r="JG368" i="2"/>
  <c r="JH368" i="2"/>
  <c r="JG369" i="2"/>
  <c r="JH369" i="2"/>
  <c r="JG370" i="2"/>
  <c r="JH370" i="2"/>
  <c r="JG371" i="2"/>
  <c r="JH371" i="2"/>
  <c r="JG372" i="2"/>
  <c r="JH372" i="2"/>
  <c r="JG373" i="2"/>
  <c r="JH373" i="2"/>
  <c r="JG374" i="2"/>
  <c r="JH374" i="2"/>
  <c r="JG375" i="2"/>
  <c r="JH375" i="2"/>
  <c r="JH5" i="2"/>
  <c r="JG5" i="2"/>
  <c r="K289" i="2"/>
  <c r="L289" i="2" s="1"/>
  <c r="K290" i="2"/>
  <c r="L290" i="2" s="1"/>
  <c r="K291" i="2"/>
  <c r="L291" i="2" s="1"/>
  <c r="K292" i="2"/>
  <c r="L292" i="2" s="1"/>
  <c r="K293" i="2"/>
  <c r="L293" i="2" s="1"/>
  <c r="K294" i="2"/>
  <c r="L294" i="2" s="1"/>
  <c r="K295" i="2"/>
  <c r="L295" i="2" s="1"/>
  <c r="K296" i="2"/>
  <c r="L296" i="2" s="1"/>
  <c r="K297" i="2"/>
  <c r="L297" i="2" s="1"/>
  <c r="K298" i="2"/>
  <c r="L298" i="2" s="1"/>
  <c r="K299" i="2"/>
  <c r="L299" i="2" s="1"/>
  <c r="K300" i="2"/>
  <c r="L300" i="2" s="1"/>
  <c r="K301" i="2"/>
  <c r="L301" i="2" s="1"/>
  <c r="K302" i="2"/>
  <c r="L302" i="2" s="1"/>
  <c r="K303" i="2"/>
  <c r="L303" i="2" s="1"/>
  <c r="K304" i="2"/>
  <c r="L304" i="2" s="1"/>
  <c r="K305" i="2"/>
  <c r="L305" i="2" s="1"/>
  <c r="K306" i="2"/>
  <c r="L306" i="2" s="1"/>
  <c r="K307" i="2"/>
  <c r="L307" i="2" s="1"/>
  <c r="K308" i="2"/>
  <c r="L308" i="2" s="1"/>
  <c r="K309" i="2"/>
  <c r="L309" i="2" s="1"/>
  <c r="K310" i="2"/>
  <c r="L310" i="2" s="1"/>
  <c r="K311" i="2"/>
  <c r="L311" i="2" s="1"/>
  <c r="K312" i="2"/>
  <c r="L312" i="2" s="1"/>
  <c r="K313" i="2"/>
  <c r="L313" i="2" s="1"/>
  <c r="K314" i="2"/>
  <c r="L314" i="2" s="1"/>
  <c r="K315" i="2"/>
  <c r="L315" i="2" s="1"/>
  <c r="K316" i="2"/>
  <c r="L316" i="2" s="1"/>
  <c r="K317" i="2"/>
  <c r="L317" i="2" s="1"/>
  <c r="K318" i="2"/>
  <c r="L318" i="2" s="1"/>
  <c r="K319" i="2"/>
  <c r="L319" i="2" s="1"/>
  <c r="K320" i="2"/>
  <c r="L320" i="2" s="1"/>
  <c r="K321" i="2"/>
  <c r="L321" i="2" s="1"/>
  <c r="K322" i="2"/>
  <c r="L322" i="2" s="1"/>
  <c r="K323" i="2"/>
  <c r="L323" i="2" s="1"/>
  <c r="K324" i="2"/>
  <c r="L324" i="2" s="1"/>
  <c r="K325" i="2"/>
  <c r="L325" i="2" s="1"/>
  <c r="K326" i="2"/>
  <c r="L326" i="2" s="1"/>
  <c r="K327" i="2"/>
  <c r="L327" i="2" s="1"/>
  <c r="K328" i="2"/>
  <c r="L328" i="2" s="1"/>
  <c r="K329" i="2"/>
  <c r="L329" i="2" s="1"/>
  <c r="K330" i="2"/>
  <c r="L330" i="2" s="1"/>
  <c r="K331" i="2"/>
  <c r="L331" i="2" s="1"/>
  <c r="K332" i="2"/>
  <c r="L332" i="2" s="1"/>
  <c r="K333" i="2"/>
  <c r="L333" i="2" s="1"/>
  <c r="K334" i="2"/>
  <c r="L334" i="2" s="1"/>
  <c r="K335" i="2"/>
  <c r="L335" i="2" s="1"/>
  <c r="K336" i="2"/>
  <c r="L336" i="2" s="1"/>
  <c r="K337" i="2"/>
  <c r="L337" i="2" s="1"/>
  <c r="K338" i="2"/>
  <c r="L338" i="2" s="1"/>
  <c r="K339" i="2"/>
  <c r="L339" i="2" s="1"/>
  <c r="K340" i="2"/>
  <c r="L340" i="2" s="1"/>
  <c r="K341" i="2"/>
  <c r="L341" i="2" s="1"/>
  <c r="K342" i="2"/>
  <c r="L342" i="2" s="1"/>
  <c r="K343" i="2"/>
  <c r="L343" i="2" s="1"/>
  <c r="K344" i="2"/>
  <c r="L344" i="2" s="1"/>
  <c r="K345" i="2"/>
  <c r="L345" i="2" s="1"/>
  <c r="K346" i="2"/>
  <c r="L346" i="2" s="1"/>
  <c r="K347" i="2"/>
  <c r="L347" i="2" s="1"/>
  <c r="K348" i="2"/>
  <c r="L348" i="2" s="1"/>
  <c r="K349" i="2"/>
  <c r="L349" i="2" s="1"/>
  <c r="K350" i="2"/>
  <c r="L350" i="2" s="1"/>
  <c r="K351" i="2"/>
  <c r="L351" i="2" s="1"/>
  <c r="K352" i="2"/>
  <c r="L352" i="2" s="1"/>
  <c r="K353" i="2"/>
  <c r="L353" i="2" s="1"/>
  <c r="K354" i="2"/>
  <c r="L354" i="2" s="1"/>
  <c r="K355" i="2"/>
  <c r="L355" i="2" s="1"/>
  <c r="K356" i="2"/>
  <c r="L356" i="2" s="1"/>
  <c r="K357" i="2"/>
  <c r="L357" i="2" s="1"/>
  <c r="K358" i="2"/>
  <c r="L358" i="2" s="1"/>
  <c r="K359" i="2"/>
  <c r="L359" i="2" s="1"/>
  <c r="K360" i="2"/>
  <c r="L360" i="2" s="1"/>
  <c r="K361" i="2"/>
  <c r="L361" i="2" s="1"/>
  <c r="K362" i="2"/>
  <c r="L362" i="2" s="1"/>
  <c r="K363" i="2"/>
  <c r="L363" i="2" s="1"/>
  <c r="K364" i="2"/>
  <c r="L364" i="2" s="1"/>
  <c r="K365" i="2"/>
  <c r="L365" i="2" s="1"/>
  <c r="K366" i="2"/>
  <c r="L366" i="2" s="1"/>
  <c r="K367" i="2"/>
  <c r="L367" i="2" s="1"/>
  <c r="K368" i="2"/>
  <c r="L368" i="2" s="1"/>
  <c r="K369" i="2"/>
  <c r="L369" i="2" s="1"/>
  <c r="K370" i="2"/>
  <c r="L370" i="2" s="1"/>
  <c r="K371" i="2"/>
  <c r="L371" i="2" s="1"/>
  <c r="K372" i="2"/>
  <c r="L372" i="2" s="1"/>
  <c r="K373" i="2"/>
  <c r="L373" i="2" s="1"/>
  <c r="K374" i="2"/>
  <c r="L374" i="2" s="1"/>
  <c r="K375" i="2"/>
  <c r="L375" i="2" s="1"/>
  <c r="M79" i="4" l="1"/>
  <c r="N79" i="4" s="1"/>
  <c r="T42" i="4"/>
  <c r="M48" i="4"/>
  <c r="N48" i="4" s="1"/>
  <c r="W136" i="4"/>
  <c r="JH136" i="4"/>
  <c r="V136" i="4" s="1"/>
  <c r="JH73" i="4"/>
  <c r="V73" i="4" s="1"/>
  <c r="W73" i="4"/>
  <c r="JH268" i="4"/>
  <c r="V268" i="4" s="1"/>
  <c r="M268" i="4" s="1"/>
  <c r="N268" i="4" s="1"/>
  <c r="W268" i="4"/>
  <c r="M142" i="4"/>
  <c r="N142" i="4" s="1"/>
  <c r="JH7" i="4"/>
  <c r="V7" i="4" s="1"/>
  <c r="M7" i="4" s="1"/>
  <c r="N7" i="4" s="1"/>
  <c r="W7" i="4"/>
  <c r="T13" i="4"/>
  <c r="JH262" i="4"/>
  <c r="V262" i="4" s="1"/>
  <c r="W262" i="4"/>
  <c r="W280" i="4"/>
  <c r="JH280" i="4"/>
  <c r="V280" i="4" s="1"/>
  <c r="M280" i="4" s="1"/>
  <c r="N280" i="4" s="1"/>
  <c r="JH86" i="2"/>
  <c r="JH59" i="2"/>
  <c r="JH43" i="2"/>
  <c r="JH87" i="2"/>
  <c r="JH88" i="2"/>
  <c r="JH85" i="2"/>
  <c r="JH33" i="2"/>
  <c r="JH9" i="2"/>
  <c r="P2" i="2"/>
  <c r="W13" i="4" l="1"/>
  <c r="JH13" i="4"/>
  <c r="V13" i="4" s="1"/>
  <c r="M13" i="4" s="1"/>
  <c r="N13" i="4" s="1"/>
  <c r="T59" i="4"/>
  <c r="M73" i="4"/>
  <c r="N73" i="4" s="1"/>
  <c r="M262" i="4"/>
  <c r="N262" i="4" s="1"/>
  <c r="T256" i="4"/>
  <c r="T130" i="4"/>
  <c r="M136" i="4"/>
  <c r="N136" i="4" s="1"/>
  <c r="T6" i="4"/>
  <c r="JH42" i="4"/>
  <c r="V42" i="4" s="1"/>
  <c r="W42" i="4"/>
  <c r="JH58" i="2"/>
  <c r="JH42" i="2"/>
  <c r="JH84" i="2"/>
  <c r="JH32" i="2"/>
  <c r="M303" i="2"/>
  <c r="N303" i="2" s="1"/>
  <c r="M360" i="2"/>
  <c r="N360" i="2" s="1"/>
  <c r="M330" i="2"/>
  <c r="N330" i="2" s="1"/>
  <c r="M368" i="2"/>
  <c r="N368" i="2" s="1"/>
  <c r="M374" i="2"/>
  <c r="N374" i="2" s="1"/>
  <c r="M325" i="2"/>
  <c r="N325" i="2" s="1"/>
  <c r="M355" i="2"/>
  <c r="N355" i="2" s="1"/>
  <c r="M336" i="2"/>
  <c r="N336" i="2" s="1"/>
  <c r="M334" i="2"/>
  <c r="N334" i="2" s="1"/>
  <c r="M344" i="2"/>
  <c r="N344" i="2" s="1"/>
  <c r="M289" i="2"/>
  <c r="N289" i="2" s="1"/>
  <c r="M369" i="2"/>
  <c r="N369" i="2" s="1"/>
  <c r="M324" i="2"/>
  <c r="N324" i="2" s="1"/>
  <c r="M331" i="2"/>
  <c r="N331" i="2" s="1"/>
  <c r="M311" i="2"/>
  <c r="N311" i="2" s="1"/>
  <c r="M340" i="2"/>
  <c r="N340" i="2" s="1"/>
  <c r="M333" i="2"/>
  <c r="N333" i="2" s="1"/>
  <c r="M358" i="2"/>
  <c r="N358" i="2" s="1"/>
  <c r="M322" i="2"/>
  <c r="N322" i="2" s="1"/>
  <c r="M375" i="2"/>
  <c r="N375" i="2" s="1"/>
  <c r="M343" i="2"/>
  <c r="N343" i="2" s="1"/>
  <c r="M314" i="2"/>
  <c r="N314" i="2" s="1"/>
  <c r="M310" i="2"/>
  <c r="N310" i="2" s="1"/>
  <c r="M296" i="2"/>
  <c r="N296" i="2" s="1"/>
  <c r="M290" i="2"/>
  <c r="N290" i="2" s="1"/>
  <c r="M317" i="2"/>
  <c r="N317" i="2" s="1"/>
  <c r="M297" i="2"/>
  <c r="N297" i="2" s="1"/>
  <c r="M304" i="2"/>
  <c r="N304" i="2" s="1"/>
  <c r="M363" i="2"/>
  <c r="N363" i="2" s="1"/>
  <c r="M294" i="2"/>
  <c r="N294" i="2" s="1"/>
  <c r="M349" i="2"/>
  <c r="N349" i="2" s="1"/>
  <c r="M364" i="2"/>
  <c r="N364" i="2" s="1"/>
  <c r="M305" i="2"/>
  <c r="N305" i="2" s="1"/>
  <c r="M327" i="2"/>
  <c r="N327" i="2" s="1"/>
  <c r="M371" i="2"/>
  <c r="N371" i="2" s="1"/>
  <c r="M350" i="2"/>
  <c r="N350" i="2" s="1"/>
  <c r="M342" i="2"/>
  <c r="N342" i="2" s="1"/>
  <c r="M328" i="2"/>
  <c r="N328" i="2" s="1"/>
  <c r="M320" i="2"/>
  <c r="N320" i="2" s="1"/>
  <c r="M306" i="2"/>
  <c r="N306" i="2" s="1"/>
  <c r="M372" i="2"/>
  <c r="N372" i="2" s="1"/>
  <c r="M298" i="2"/>
  <c r="N298" i="2" s="1"/>
  <c r="M335" i="2"/>
  <c r="N335" i="2" s="1"/>
  <c r="M367" i="2"/>
  <c r="N367" i="2" s="1"/>
  <c r="M300" i="2"/>
  <c r="N300" i="2" s="1"/>
  <c r="M329" i="2"/>
  <c r="N329" i="2" s="1"/>
  <c r="M326" i="2"/>
  <c r="N326" i="2" s="1"/>
  <c r="M299" i="2"/>
  <c r="N299" i="2" s="1"/>
  <c r="M315" i="2"/>
  <c r="N315" i="2" s="1"/>
  <c r="M295" i="2"/>
  <c r="N295" i="2" s="1"/>
  <c r="M321" i="2"/>
  <c r="N321" i="2" s="1"/>
  <c r="M370" i="2"/>
  <c r="N370" i="2" s="1"/>
  <c r="M302" i="2"/>
  <c r="N302" i="2" s="1"/>
  <c r="M353" i="2"/>
  <c r="N353" i="2" s="1"/>
  <c r="M313" i="2"/>
  <c r="N313" i="2" s="1"/>
  <c r="M319" i="2"/>
  <c r="N319" i="2" s="1"/>
  <c r="M316" i="2"/>
  <c r="N316" i="2" s="1"/>
  <c r="M332" i="2"/>
  <c r="N332" i="2" s="1"/>
  <c r="M346" i="2"/>
  <c r="N346" i="2" s="1"/>
  <c r="M292" i="2"/>
  <c r="N292" i="2" s="1"/>
  <c r="M301" i="2"/>
  <c r="N301" i="2" s="1"/>
  <c r="M366" i="2"/>
  <c r="N366" i="2" s="1"/>
  <c r="M309" i="2"/>
  <c r="N309" i="2" s="1"/>
  <c r="M312" i="2"/>
  <c r="N312" i="2" s="1"/>
  <c r="M365" i="2"/>
  <c r="N365" i="2" s="1"/>
  <c r="M338" i="2"/>
  <c r="N338" i="2" s="1"/>
  <c r="M356" i="2"/>
  <c r="N356" i="2" s="1"/>
  <c r="M293" i="2"/>
  <c r="N293" i="2" s="1"/>
  <c r="M348" i="2"/>
  <c r="N348" i="2" s="1"/>
  <c r="M339" i="2"/>
  <c r="N339" i="2" s="1"/>
  <c r="M347" i="2"/>
  <c r="N347" i="2" s="1"/>
  <c r="M345" i="2"/>
  <c r="N345" i="2" s="1"/>
  <c r="M337" i="2"/>
  <c r="N337" i="2" s="1"/>
  <c r="M291" i="2"/>
  <c r="N291" i="2" s="1"/>
  <c r="M351" i="2"/>
  <c r="N351" i="2" s="1"/>
  <c r="M361" i="2"/>
  <c r="N361" i="2" s="1"/>
  <c r="M318" i="2"/>
  <c r="N318" i="2" s="1"/>
  <c r="M373" i="2"/>
  <c r="N373" i="2" s="1"/>
  <c r="M359" i="2"/>
  <c r="N359" i="2" s="1"/>
  <c r="M357" i="2"/>
  <c r="N357" i="2" s="1"/>
  <c r="M352" i="2"/>
  <c r="N352" i="2" s="1"/>
  <c r="M308" i="2"/>
  <c r="N308" i="2" s="1"/>
  <c r="M323" i="2"/>
  <c r="N323" i="2" s="1"/>
  <c r="M362" i="2"/>
  <c r="N362" i="2" s="1"/>
  <c r="M341" i="2"/>
  <c r="N341" i="2" s="1"/>
  <c r="M354" i="2"/>
  <c r="N354" i="2" s="1"/>
  <c r="M307" i="2"/>
  <c r="N307" i="2" s="1"/>
  <c r="T12" i="4" l="1"/>
  <c r="JH6" i="4"/>
  <c r="V6" i="4" s="1"/>
  <c r="M6" i="4" s="1"/>
  <c r="N6" i="4" s="1"/>
  <c r="W6" i="4"/>
  <c r="W130" i="4"/>
  <c r="JH130" i="4"/>
  <c r="V130" i="4" s="1"/>
  <c r="JH256" i="4"/>
  <c r="V256" i="4" s="1"/>
  <c r="M256" i="4" s="1"/>
  <c r="N256" i="4" s="1"/>
  <c r="W256" i="4"/>
  <c r="JH59" i="4"/>
  <c r="V59" i="4" s="1"/>
  <c r="M59" i="4" s="1"/>
  <c r="N59" i="4" s="1"/>
  <c r="T58" i="4"/>
  <c r="W59" i="4"/>
  <c r="T61" i="4"/>
  <c r="T36" i="4"/>
  <c r="M42" i="4"/>
  <c r="N42" i="4" s="1"/>
  <c r="JH8" i="2"/>
  <c r="AB3" i="2"/>
  <c r="AB4" i="2" s="1"/>
  <c r="M130" i="4" l="1"/>
  <c r="N130" i="4" s="1"/>
  <c r="T122" i="4"/>
  <c r="JH36" i="4"/>
  <c r="V36" i="4" s="1"/>
  <c r="W36" i="4"/>
  <c r="T5" i="4"/>
  <c r="JH61" i="4"/>
  <c r="V61" i="4" s="1"/>
  <c r="M61" i="4" s="1"/>
  <c r="N61" i="4" s="1"/>
  <c r="W61" i="4"/>
  <c r="W58" i="4"/>
  <c r="JH58" i="4"/>
  <c r="V58" i="4" s="1"/>
  <c r="JH12" i="4"/>
  <c r="V12" i="4" s="1"/>
  <c r="M12" i="4" s="1"/>
  <c r="N12" i="4" s="1"/>
  <c r="W12" i="4"/>
  <c r="JH14" i="2"/>
  <c r="JH57" i="2"/>
  <c r="JH40" i="2"/>
  <c r="JH31" i="2"/>
  <c r="AC3" i="2"/>
  <c r="AC4" i="2" s="1"/>
  <c r="AB2" i="2"/>
  <c r="T57" i="4" l="1"/>
  <c r="M58" i="4"/>
  <c r="N58" i="4" s="1"/>
  <c r="T28" i="4"/>
  <c r="M36" i="4"/>
  <c r="N36" i="4" s="1"/>
  <c r="T11" i="4"/>
  <c r="JH5" i="4"/>
  <c r="V5" i="4" s="1"/>
  <c r="M5" i="4" s="1"/>
  <c r="N5" i="4" s="1"/>
  <c r="W5" i="4"/>
  <c r="T121" i="4"/>
  <c r="JH122" i="4"/>
  <c r="V122" i="4" s="1"/>
  <c r="M122" i="4" s="1"/>
  <c r="N122" i="4" s="1"/>
  <c r="T124" i="4"/>
  <c r="W122" i="4"/>
  <c r="JH7" i="2"/>
  <c r="JH39" i="2"/>
  <c r="JH36" i="2"/>
  <c r="AD3" i="2"/>
  <c r="AD4" i="2" s="1"/>
  <c r="W11" i="4" l="1"/>
  <c r="JH11" i="4"/>
  <c r="V11" i="4" s="1"/>
  <c r="M11" i="4" s="1"/>
  <c r="N11" i="4" s="1"/>
  <c r="W121" i="4"/>
  <c r="JH121" i="4"/>
  <c r="V121" i="4" s="1"/>
  <c r="T27" i="4"/>
  <c r="JH28" i="4"/>
  <c r="V28" i="4" s="1"/>
  <c r="M28" i="4" s="1"/>
  <c r="N28" i="4" s="1"/>
  <c r="W28" i="4"/>
  <c r="T30" i="4"/>
  <c r="JH124" i="4"/>
  <c r="V124" i="4" s="1"/>
  <c r="M124" i="4" s="1"/>
  <c r="N124" i="4" s="1"/>
  <c r="W124" i="4"/>
  <c r="T56" i="4"/>
  <c r="W57" i="4"/>
  <c r="JH57" i="4"/>
  <c r="V57" i="4" s="1"/>
  <c r="M57" i="4" s="1"/>
  <c r="N57" i="4" s="1"/>
  <c r="JH30" i="2"/>
  <c r="JH56" i="2"/>
  <c r="JH13" i="2"/>
  <c r="AE3" i="2"/>
  <c r="AE4" i="2" s="1"/>
  <c r="W30" i="4" l="1"/>
  <c r="JH30" i="4"/>
  <c r="V30" i="4" s="1"/>
  <c r="M30" i="4" s="1"/>
  <c r="N30" i="4" s="1"/>
  <c r="W56" i="4"/>
  <c r="JH56" i="4"/>
  <c r="V56" i="4" s="1"/>
  <c r="M56" i="4" s="1"/>
  <c r="N56" i="4" s="1"/>
  <c r="T120" i="4"/>
  <c r="M121" i="4"/>
  <c r="N121" i="4" s="1"/>
  <c r="JH27" i="4"/>
  <c r="V27" i="4" s="1"/>
  <c r="W27" i="4"/>
  <c r="JH26" i="2"/>
  <c r="JH55" i="2"/>
  <c r="JH52" i="2"/>
  <c r="JH29" i="2"/>
  <c r="JH38" i="2"/>
  <c r="AF3" i="2"/>
  <c r="AF4" i="2" s="1"/>
  <c r="T26" i="4" l="1"/>
  <c r="M27" i="4"/>
  <c r="N27" i="4" s="1"/>
  <c r="JH120" i="4"/>
  <c r="V120" i="4" s="1"/>
  <c r="M120" i="4" s="1"/>
  <c r="N120" i="4" s="1"/>
  <c r="W120" i="4"/>
  <c r="T119" i="4"/>
  <c r="JH37" i="2"/>
  <c r="AG3" i="2"/>
  <c r="AG4" i="2" s="1"/>
  <c r="W119" i="4" l="1"/>
  <c r="JH119" i="4"/>
  <c r="V119" i="4" s="1"/>
  <c r="M119" i="4" s="1"/>
  <c r="N119" i="4" s="1"/>
  <c r="W26" i="4"/>
  <c r="JH26" i="4"/>
  <c r="V26" i="4" s="1"/>
  <c r="M26" i="4" s="1"/>
  <c r="N26" i="4" s="1"/>
  <c r="T25" i="4"/>
  <c r="JH54" i="2"/>
  <c r="JH28" i="2"/>
  <c r="AH3" i="2"/>
  <c r="AH4" i="2" s="1"/>
  <c r="W25" i="4" l="1"/>
  <c r="JH25" i="4"/>
  <c r="V25" i="4" s="1"/>
  <c r="M25" i="4" s="1"/>
  <c r="N25" i="4" s="1"/>
  <c r="JH27" i="2"/>
  <c r="JH53" i="2"/>
  <c r="AI3" i="2"/>
  <c r="AI4" i="2" s="1"/>
  <c r="AJ3" i="2" l="1"/>
  <c r="AJ4" i="2" s="1"/>
  <c r="AI2" i="2"/>
  <c r="AK3" i="2" l="1"/>
  <c r="AK4" i="2" s="1"/>
  <c r="AL3" i="2" l="1"/>
  <c r="AL4" i="2" s="1"/>
  <c r="AM3" i="2" l="1"/>
  <c r="AM4" i="2" s="1"/>
  <c r="AN3" i="2" l="1"/>
  <c r="AN4" i="2" s="1"/>
  <c r="AO3" i="2" l="1"/>
  <c r="AO4" i="2" s="1"/>
  <c r="AP3" i="2" l="1"/>
  <c r="AP4" i="2" s="1"/>
  <c r="AQ3" i="2" l="1"/>
  <c r="AQ4" i="2" s="1"/>
  <c r="AP2" i="2"/>
  <c r="AR3" i="2" l="1"/>
  <c r="AR4" i="2" s="1"/>
  <c r="AS3" i="2" l="1"/>
  <c r="AS4" i="2" s="1"/>
  <c r="AT3" i="2" l="1"/>
  <c r="AT4" i="2" s="1"/>
  <c r="AU3" i="2" l="1"/>
  <c r="AU4" i="2" s="1"/>
  <c r="AV3" i="2" l="1"/>
  <c r="AV4" i="2" s="1"/>
  <c r="AW3" i="2" l="1"/>
  <c r="AW4" i="2" s="1"/>
  <c r="AW2" i="2" l="1"/>
  <c r="AX3" i="2"/>
  <c r="AX4" i="2" s="1"/>
  <c r="AY3" i="2" l="1"/>
  <c r="AY4" i="2" s="1"/>
  <c r="AZ3" i="2" l="1"/>
  <c r="AZ4" i="2" s="1"/>
  <c r="BA3" i="2" l="1"/>
  <c r="BA4" i="2" s="1"/>
  <c r="BB3" i="2" l="1"/>
  <c r="BB4" i="2" s="1"/>
  <c r="BC3" i="2" l="1"/>
  <c r="BC4" i="2" s="1"/>
  <c r="BD3" i="2" l="1"/>
  <c r="BD4" i="2" s="1"/>
  <c r="BD2" i="2" l="1"/>
  <c r="BE3" i="2"/>
  <c r="BE4" i="2" s="1"/>
  <c r="BF3" i="2" l="1"/>
  <c r="BF4" i="2" s="1"/>
  <c r="BG3" i="2" l="1"/>
  <c r="BG4" i="2" s="1"/>
  <c r="BH3" i="2" l="1"/>
  <c r="BH4" i="2" s="1"/>
  <c r="BI3" i="2" l="1"/>
  <c r="BI4" i="2" s="1"/>
  <c r="BJ3" i="2" l="1"/>
  <c r="BJ4" i="2" s="1"/>
  <c r="BK3" i="2" l="1"/>
  <c r="BK4" i="2" s="1"/>
  <c r="BL3" i="2" l="1"/>
  <c r="BL4" i="2" s="1"/>
  <c r="BK2" i="2"/>
  <c r="BM3" i="2" l="1"/>
  <c r="BM4" i="2" s="1"/>
  <c r="BN3" i="2" l="1"/>
  <c r="BN4" i="2" s="1"/>
  <c r="BO3" i="2" l="1"/>
  <c r="BO4" i="2" s="1"/>
  <c r="BP3" i="2" l="1"/>
  <c r="BP4" i="2" s="1"/>
  <c r="BQ3" i="2" l="1"/>
  <c r="BQ4" i="2" s="1"/>
  <c r="BR3" i="2" l="1"/>
  <c r="BR4" i="2" s="1"/>
  <c r="BR2" i="2" l="1"/>
  <c r="BS3" i="2"/>
  <c r="BS4" i="2" s="1"/>
  <c r="BT3" i="2" l="1"/>
  <c r="BT4" i="2" s="1"/>
  <c r="BU3" i="2" l="1"/>
  <c r="BU4" i="2" s="1"/>
  <c r="BV3" i="2" l="1"/>
  <c r="BV4" i="2" s="1"/>
  <c r="BW3" i="2" l="1"/>
  <c r="BW4" i="2" s="1"/>
  <c r="BX3" i="2"/>
  <c r="BX4" i="2" s="1"/>
  <c r="BY3" i="2" l="1"/>
  <c r="BY4" i="2" s="1"/>
  <c r="BZ3" i="2" l="1"/>
  <c r="BZ4" i="2" s="1"/>
  <c r="BY2" i="2"/>
  <c r="CA3" i="2" l="1"/>
  <c r="CA4" i="2" s="1"/>
  <c r="CB3" i="2" l="1"/>
  <c r="CB4" i="2" s="1"/>
  <c r="CC3" i="2" l="1"/>
  <c r="CC4" i="2" s="1"/>
  <c r="CD3" i="2" l="1"/>
  <c r="CD4" i="2" s="1"/>
  <c r="CE3" i="2" l="1"/>
  <c r="CE4" i="2" s="1"/>
  <c r="CF3" i="2" l="1"/>
  <c r="CF4" i="2" s="1"/>
  <c r="CF2" i="2" l="1"/>
  <c r="CG3" i="2"/>
  <c r="CG4" i="2" s="1"/>
  <c r="CH3" i="2" l="1"/>
  <c r="CH4" i="2" s="1"/>
  <c r="CI3" i="2" l="1"/>
  <c r="CI4" i="2" s="1"/>
  <c r="CJ3" i="2" l="1"/>
  <c r="CJ4" i="2" s="1"/>
  <c r="CK3" i="2" l="1"/>
  <c r="CK4" i="2" s="1"/>
  <c r="CL3" i="2" l="1"/>
  <c r="CL4" i="2" s="1"/>
  <c r="CM3" i="2" l="1"/>
  <c r="CM4" i="2" s="1"/>
  <c r="CN3" i="2" l="1"/>
  <c r="CN4" i="2" s="1"/>
  <c r="CM2" i="2"/>
  <c r="CO3" i="2" l="1"/>
  <c r="CO4" i="2" s="1"/>
  <c r="CP3" i="2" l="1"/>
  <c r="CP4" i="2" s="1"/>
  <c r="CQ3" i="2" l="1"/>
  <c r="CQ4" i="2" s="1"/>
  <c r="CR3" i="2" l="1"/>
  <c r="CR4" i="2" s="1"/>
  <c r="CS3" i="2" l="1"/>
  <c r="CS4" i="2" s="1"/>
  <c r="CT3" i="2" l="1"/>
  <c r="CT4" i="2" s="1"/>
  <c r="CU3" i="2" l="1"/>
  <c r="CU4" i="2" s="1"/>
  <c r="CT2" i="2"/>
  <c r="CV3" i="2" l="1"/>
  <c r="CV4" i="2" s="1"/>
  <c r="CW3" i="2" l="1"/>
  <c r="CW4" i="2" s="1"/>
  <c r="CX3" i="2" l="1"/>
  <c r="CX4" i="2" s="1"/>
  <c r="CY3" i="2" l="1"/>
  <c r="CY4" i="2" s="1"/>
  <c r="CZ3" i="2" l="1"/>
  <c r="CZ4" i="2" s="1"/>
  <c r="DA3" i="2" l="1"/>
  <c r="DA4" i="2" s="1"/>
  <c r="DB3" i="2" l="1"/>
  <c r="DB4" i="2" s="1"/>
  <c r="DA2" i="2"/>
  <c r="DC3" i="2" l="1"/>
  <c r="DC4" i="2" s="1"/>
  <c r="DD3" i="2" l="1"/>
  <c r="DD4" i="2" s="1"/>
  <c r="DE3" i="2" l="1"/>
  <c r="DE4" i="2" s="1"/>
  <c r="DF3" i="2" l="1"/>
  <c r="DF4" i="2" s="1"/>
  <c r="DG3" i="2" l="1"/>
  <c r="DG4" i="2" s="1"/>
  <c r="DH3" i="2" l="1"/>
  <c r="DH4" i="2" s="1"/>
  <c r="DI3" i="2" l="1"/>
  <c r="DI4" i="2" s="1"/>
  <c r="DH2" i="2"/>
  <c r="DJ3" i="2" l="1"/>
  <c r="DJ4" i="2" s="1"/>
  <c r="DK3" i="2" l="1"/>
  <c r="DK4" i="2" s="1"/>
  <c r="DL3" i="2" l="1"/>
  <c r="DL4" i="2" s="1"/>
  <c r="DM3" i="2" l="1"/>
  <c r="DM4" i="2" s="1"/>
  <c r="DN3" i="2" l="1"/>
  <c r="DN4" i="2" s="1"/>
  <c r="DO3" i="2" l="1"/>
  <c r="DO4" i="2" s="1"/>
  <c r="DO2" i="2" l="1"/>
  <c r="DP3" i="2"/>
  <c r="DP4" i="2" s="1"/>
  <c r="DQ3" i="2" l="1"/>
  <c r="DQ4" i="2" s="1"/>
  <c r="DR3" i="2" l="1"/>
  <c r="DR4" i="2" s="1"/>
  <c r="DS3" i="2" l="1"/>
  <c r="DS4" i="2" s="1"/>
  <c r="DT3" i="2" l="1"/>
  <c r="DT4" i="2" s="1"/>
  <c r="DU3" i="2" l="1"/>
  <c r="DU4" i="2" s="1"/>
  <c r="DV3" i="2" l="1"/>
  <c r="DV4" i="2" s="1"/>
  <c r="DV2" i="2" l="1"/>
  <c r="DW3" i="2"/>
  <c r="DW4" i="2" s="1"/>
  <c r="DX3" i="2" l="1"/>
  <c r="DX4" i="2" s="1"/>
  <c r="DY3" i="2" l="1"/>
  <c r="DY4" i="2" s="1"/>
  <c r="DZ3" i="2" l="1"/>
  <c r="DZ4" i="2" s="1"/>
  <c r="EA3" i="2" l="1"/>
  <c r="EA4" i="2" s="1"/>
  <c r="EB3" i="2" l="1"/>
  <c r="EB4" i="2" s="1"/>
  <c r="EC3" i="2" l="1"/>
  <c r="EC4" i="2" s="1"/>
  <c r="ED3" i="2" l="1"/>
  <c r="ED4" i="2" s="1"/>
  <c r="EC2" i="2"/>
  <c r="EE3" i="2" l="1"/>
  <c r="EE4" i="2" s="1"/>
  <c r="EF3" i="2" l="1"/>
  <c r="EF4" i="2" s="1"/>
  <c r="EG3" i="2" l="1"/>
  <c r="EG4" i="2" s="1"/>
  <c r="EH3" i="2" l="1"/>
  <c r="EH4" i="2" s="1"/>
  <c r="EI3" i="2" l="1"/>
  <c r="EI4" i="2" s="1"/>
  <c r="EJ3" i="2" l="1"/>
  <c r="EJ4" i="2" s="1"/>
  <c r="EK3" i="2" l="1"/>
  <c r="EK4" i="2" s="1"/>
  <c r="EJ2" i="2"/>
  <c r="EL3" i="2" l="1"/>
  <c r="EL4" i="2" s="1"/>
  <c r="EM3" i="2" l="1"/>
  <c r="EM4" i="2" s="1"/>
  <c r="EN3" i="2" l="1"/>
  <c r="EN4" i="2" s="1"/>
  <c r="EO3" i="2" l="1"/>
  <c r="EO4" i="2" s="1"/>
  <c r="EP3" i="2" l="1"/>
  <c r="EP4" i="2" s="1"/>
  <c r="EQ3" i="2" l="1"/>
  <c r="EQ4" i="2" s="1"/>
  <c r="EQ2" i="2" l="1"/>
  <c r="ER3" i="2"/>
  <c r="ER4" i="2" s="1"/>
  <c r="ES3" i="2" l="1"/>
  <c r="ES4" i="2" s="1"/>
  <c r="ET3" i="2" l="1"/>
  <c r="ET4" i="2" s="1"/>
  <c r="EU3" i="2" l="1"/>
  <c r="EU4" i="2" s="1"/>
  <c r="EV3" i="2" l="1"/>
  <c r="EV4" i="2" s="1"/>
  <c r="EW3" i="2" l="1"/>
  <c r="EW4" i="2" s="1"/>
  <c r="EX3" i="2" l="1"/>
  <c r="EX4" i="2" s="1"/>
  <c r="EX2" i="2" l="1"/>
  <c r="EY3" i="2"/>
  <c r="EY4" i="2" s="1"/>
  <c r="EZ3" i="2" l="1"/>
  <c r="EZ4" i="2" s="1"/>
  <c r="FA3" i="2" l="1"/>
  <c r="FA4" i="2" s="1"/>
  <c r="FB3" i="2" l="1"/>
  <c r="FB4" i="2" s="1"/>
  <c r="FC3" i="2" l="1"/>
  <c r="FC4" i="2" s="1"/>
  <c r="FD3" i="2" l="1"/>
  <c r="FD4" i="2" s="1"/>
  <c r="FE3" i="2" l="1"/>
  <c r="FE4" i="2" s="1"/>
  <c r="FE2" i="2" l="1"/>
  <c r="FF3" i="2"/>
  <c r="FF4" i="2" s="1"/>
  <c r="FG3" i="2" l="1"/>
  <c r="FG4" i="2" s="1"/>
  <c r="FH3" i="2" l="1"/>
  <c r="FH4" i="2" s="1"/>
  <c r="FI3" i="2" l="1"/>
  <c r="FI4" i="2" s="1"/>
  <c r="FJ3" i="2" l="1"/>
  <c r="FJ4" i="2" s="1"/>
  <c r="FK3" i="2" l="1"/>
  <c r="FK4" i="2" s="1"/>
  <c r="FL3" i="2" l="1"/>
  <c r="FL4" i="2" s="1"/>
  <c r="FL2" i="2" l="1"/>
  <c r="FM3" i="2"/>
  <c r="FM4" i="2" s="1"/>
  <c r="FN3" i="2" l="1"/>
  <c r="FN4" i="2" s="1"/>
  <c r="FO3" i="2" l="1"/>
  <c r="FO4" i="2" s="1"/>
  <c r="FP3" i="2" l="1"/>
  <c r="FP4" i="2" s="1"/>
  <c r="FQ3" i="2" l="1"/>
  <c r="FQ4" i="2" s="1"/>
  <c r="FR3" i="2" l="1"/>
  <c r="FR4" i="2" s="1"/>
  <c r="FS3" i="2" l="1"/>
  <c r="FS4" i="2" s="1"/>
  <c r="FT3" i="2" l="1"/>
  <c r="FT4" i="2" s="1"/>
  <c r="FS2" i="2"/>
  <c r="FU3" i="2" l="1"/>
  <c r="FU4" i="2" s="1"/>
  <c r="FV3" i="2" l="1"/>
  <c r="FV4" i="2" s="1"/>
  <c r="FW3" i="2" l="1"/>
  <c r="FW4" i="2" s="1"/>
  <c r="FX3" i="2" l="1"/>
  <c r="FX4" i="2" s="1"/>
  <c r="FY3" i="2" l="1"/>
  <c r="FY4" i="2" s="1"/>
  <c r="FZ3" i="2" l="1"/>
  <c r="FZ4" i="2" s="1"/>
  <c r="GA3" i="2" l="1"/>
  <c r="GA4" i="2" s="1"/>
  <c r="FZ2" i="2"/>
  <c r="GB3" i="2" l="1"/>
  <c r="GB4" i="2" s="1"/>
  <c r="GC3" i="2" l="1"/>
  <c r="GC4" i="2" s="1"/>
  <c r="GD3" i="2" l="1"/>
  <c r="GD4" i="2" s="1"/>
  <c r="GE3" i="2" l="1"/>
  <c r="GE4" i="2" s="1"/>
  <c r="GF3" i="2" l="1"/>
  <c r="GF4" i="2" s="1"/>
  <c r="GG3" i="2" l="1"/>
  <c r="GG4" i="2" s="1"/>
  <c r="GH3" i="2" l="1"/>
  <c r="GH4" i="2" s="1"/>
  <c r="GG2" i="2"/>
  <c r="GI3" i="2" l="1"/>
  <c r="GI4" i="2" s="1"/>
  <c r="GJ3" i="2" l="1"/>
  <c r="GJ4" i="2" s="1"/>
  <c r="GK3" i="2" l="1"/>
  <c r="GK4" i="2" s="1"/>
  <c r="GL3" i="2" l="1"/>
  <c r="GL4" i="2" s="1"/>
  <c r="GM3" i="2" l="1"/>
  <c r="GM4" i="2" s="1"/>
  <c r="GN3" i="2" l="1"/>
  <c r="GN4" i="2" s="1"/>
  <c r="GO3" i="2" l="1"/>
  <c r="GO4" i="2" s="1"/>
  <c r="GN2" i="2"/>
  <c r="GP3" i="2" l="1"/>
  <c r="GP4" i="2" s="1"/>
  <c r="GQ3" i="2" l="1"/>
  <c r="GQ4" i="2" s="1"/>
  <c r="GR3" i="2" l="1"/>
  <c r="GR4" i="2" s="1"/>
  <c r="GS3" i="2" l="1"/>
  <c r="GS4" i="2" s="1"/>
  <c r="GT3" i="2" l="1"/>
  <c r="GT4" i="2" s="1"/>
  <c r="GU3" i="2" l="1"/>
  <c r="GU4" i="2" s="1"/>
  <c r="GU2" i="2" l="1"/>
  <c r="GV3" i="2"/>
  <c r="GV4" i="2" s="1"/>
  <c r="GW3" i="2" l="1"/>
  <c r="GW4" i="2" s="1"/>
  <c r="GX3" i="2" l="1"/>
  <c r="GX4" i="2" s="1"/>
  <c r="GY3" i="2" l="1"/>
  <c r="GY4" i="2" s="1"/>
  <c r="GZ3" i="2" l="1"/>
  <c r="GZ4" i="2" s="1"/>
  <c r="HA3" i="2" l="1"/>
  <c r="HA4" i="2" s="1"/>
  <c r="HB3" i="2" l="1"/>
  <c r="HB4" i="2" s="1"/>
  <c r="HB2" i="2" l="1"/>
  <c r="HC3" i="2"/>
  <c r="HC4" i="2" s="1"/>
  <c r="HD3" i="2" l="1"/>
  <c r="HD4" i="2" s="1"/>
  <c r="HE3" i="2" l="1"/>
  <c r="HE4" i="2" s="1"/>
  <c r="HF3" i="2" l="1"/>
  <c r="HF4" i="2" s="1"/>
  <c r="HG3" i="2" l="1"/>
  <c r="HG4" i="2" s="1"/>
  <c r="HH3" i="2" l="1"/>
  <c r="HH4" i="2" s="1"/>
  <c r="HI3" i="2" l="1"/>
  <c r="HI4" i="2" s="1"/>
  <c r="HJ3" i="2" l="1"/>
  <c r="HJ4" i="2" s="1"/>
  <c r="HI2" i="2"/>
  <c r="HK3" i="2" l="1"/>
  <c r="HK4" i="2" s="1"/>
  <c r="HL3" i="2" l="1"/>
  <c r="HL4" i="2" s="1"/>
  <c r="HM3" i="2" l="1"/>
  <c r="HM4" i="2" s="1"/>
  <c r="HN3" i="2" l="1"/>
  <c r="HN4" i="2" s="1"/>
  <c r="HO3" i="2" l="1"/>
  <c r="HO4" i="2" s="1"/>
  <c r="HP3" i="2" l="1"/>
  <c r="HP4" i="2" s="1"/>
  <c r="HP2" i="2" l="1"/>
  <c r="HQ3" i="2"/>
  <c r="HQ4" i="2" s="1"/>
  <c r="HR3" i="2" l="1"/>
  <c r="HR4" i="2" s="1"/>
  <c r="HS3" i="2" l="1"/>
  <c r="HS4" i="2" s="1"/>
  <c r="HT3" i="2" l="1"/>
  <c r="HT4" i="2" s="1"/>
  <c r="HU3" i="2" l="1"/>
  <c r="HU4" i="2" s="1"/>
  <c r="HV3" i="2" l="1"/>
  <c r="HV4" i="2" s="1"/>
  <c r="HW3" i="2" l="1"/>
  <c r="HW4" i="2" s="1"/>
  <c r="HX3" i="2" l="1"/>
  <c r="HX4" i="2" s="1"/>
  <c r="HW2" i="2"/>
  <c r="HY3" i="2" l="1"/>
  <c r="HY4" i="2" s="1"/>
  <c r="HZ3" i="2" l="1"/>
  <c r="HZ4" i="2" s="1"/>
  <c r="IA3" i="2" l="1"/>
  <c r="IA4" i="2" s="1"/>
  <c r="IB3" i="2" l="1"/>
  <c r="IB4" i="2" s="1"/>
  <c r="IC3" i="2" l="1"/>
  <c r="IC4" i="2" s="1"/>
  <c r="ID3" i="2" l="1"/>
  <c r="ID4" i="2" s="1"/>
  <c r="ID2" i="2" l="1"/>
  <c r="IE3" i="2"/>
  <c r="IE4" i="2" s="1"/>
  <c r="IF3" i="2" l="1"/>
  <c r="IF4" i="2" s="1"/>
  <c r="IG3" i="2" l="1"/>
  <c r="IG4" i="2" s="1"/>
  <c r="IH3" i="2" l="1"/>
  <c r="IH4" i="2" s="1"/>
  <c r="II3" i="2" l="1"/>
  <c r="II4" i="2" s="1"/>
  <c r="IJ3" i="2" l="1"/>
  <c r="IJ4" i="2" s="1"/>
  <c r="IK3" i="2" l="1"/>
  <c r="IK4" i="2" s="1"/>
  <c r="IK2" i="2" l="1"/>
  <c r="IL3" i="2"/>
  <c r="IL4" i="2" s="1"/>
  <c r="IM3" i="2" l="1"/>
  <c r="IM4" i="2" s="1"/>
  <c r="IN3" i="2" l="1"/>
  <c r="IN4" i="2" s="1"/>
  <c r="IO3" i="2" l="1"/>
  <c r="IO4" i="2" s="1"/>
  <c r="IP3" i="2" l="1"/>
  <c r="IP4" i="2" s="1"/>
  <c r="IQ3" i="2" l="1"/>
  <c r="IQ4" i="2" s="1"/>
  <c r="IR3" i="2" l="1"/>
  <c r="IR4" i="2" s="1"/>
  <c r="IR2" i="2" l="1"/>
  <c r="IS3" i="2"/>
  <c r="IS4" i="2" s="1"/>
  <c r="IT3" i="2" l="1"/>
  <c r="IT4" i="2" s="1"/>
  <c r="IU3" i="2" l="1"/>
  <c r="IU4" i="2" s="1"/>
  <c r="IV3" i="2" l="1"/>
  <c r="IV4" i="2" s="1"/>
  <c r="IW3" i="2" l="1"/>
  <c r="IW4" i="2" s="1"/>
  <c r="IX3" i="2" l="1"/>
  <c r="IX4" i="2" s="1"/>
  <c r="IY3" i="2" l="1"/>
  <c r="IY4" i="2" s="1"/>
  <c r="IZ3" i="2" l="1"/>
  <c r="IZ4" i="2" s="1"/>
  <c r="IY2" i="2"/>
  <c r="JA3" i="2" l="1"/>
  <c r="JA4" i="2" s="1"/>
  <c r="JB3" i="2" l="1"/>
  <c r="JB4" i="2" s="1"/>
  <c r="JC3" i="2" l="1"/>
  <c r="JC4" i="2" s="1"/>
  <c r="JD3" i="2" l="1"/>
  <c r="JD4" i="2" s="1"/>
  <c r="JE3" i="2" l="1"/>
  <c r="J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<sst xmlns="http://schemas.openxmlformats.org/spreadsheetml/2006/main" count="1598" uniqueCount="196">
  <si>
    <t>開始日：</t>
    <rPh sb="0" eb="3">
      <t>カイシビ</t>
    </rPh>
    <phoneticPr fontId="8"/>
  </si>
  <si>
    <t>課題シート：内部用課題の残課題(優先順位 低)の検討
(検討タイミング振り分け、対応方針)</t>
    <rPh sb="12" eb="13">
      <t>ザン</t>
    </rPh>
    <rPh sb="13" eb="15">
      <t>カダイ</t>
    </rPh>
    <rPh sb="16" eb="20">
      <t>ユウセンジュンイ</t>
    </rPh>
    <rPh sb="21" eb="22">
      <t>テイ</t>
    </rPh>
    <phoneticPr fontId="8"/>
  </si>
  <si>
    <t>基準日：</t>
    <rPh sb="0" eb="3">
      <t>キジュンビ</t>
    </rPh>
    <phoneticPr fontId="8"/>
  </si>
  <si>
    <t>週表示：</t>
    <phoneticPr fontId="8"/>
  </si>
  <si>
    <t>大分類</t>
    <rPh sb="0" eb="3">
      <t>ダイブンルイ</t>
    </rPh>
    <phoneticPr fontId="8"/>
  </si>
  <si>
    <t>中分類</t>
    <rPh sb="0" eb="3">
      <t>チュウブンルイ</t>
    </rPh>
    <phoneticPr fontId="8"/>
  </si>
  <si>
    <t>関連番号</t>
    <rPh sb="0" eb="2">
      <t>カンレン</t>
    </rPh>
    <rPh sb="2" eb="4">
      <t>バンゴウ</t>
    </rPh>
    <phoneticPr fontId="8"/>
  </si>
  <si>
    <t>進捗日数</t>
    <rPh sb="0" eb="2">
      <t>シンチョク</t>
    </rPh>
    <rPh sb="2" eb="4">
      <t>ニッスウ</t>
    </rPh>
    <phoneticPr fontId="8"/>
  </si>
  <si>
    <t>作業遅延</t>
    <rPh sb="0" eb="2">
      <t>サギョウ</t>
    </rPh>
    <rPh sb="2" eb="4">
      <t>チエン</t>
    </rPh>
    <phoneticPr fontId="8"/>
  </si>
  <si>
    <t>開始遅延</t>
    <rPh sb="0" eb="4">
      <t>カイシチエン</t>
    </rPh>
    <phoneticPr fontId="8"/>
  </si>
  <si>
    <t>遅延日数</t>
    <rPh sb="0" eb="2">
      <t>チエン</t>
    </rPh>
    <rPh sb="2" eb="4">
      <t>ニッスウ</t>
    </rPh>
    <phoneticPr fontId="8"/>
  </si>
  <si>
    <t>担当組織</t>
    <rPh sb="0" eb="2">
      <t>タントウ</t>
    </rPh>
    <rPh sb="2" eb="4">
      <t>ソシキ</t>
    </rPh>
    <phoneticPr fontId="8"/>
  </si>
  <si>
    <t>最終更新</t>
    <rPh sb="0" eb="4">
      <t>サイシュウコウシン</t>
    </rPh>
    <phoneticPr fontId="8"/>
  </si>
  <si>
    <t>開始入力</t>
    <rPh sb="0" eb="2">
      <t>カイシ</t>
    </rPh>
    <rPh sb="2" eb="4">
      <t>ニュウリョク</t>
    </rPh>
    <phoneticPr fontId="8"/>
  </si>
  <si>
    <t>終了入力</t>
    <rPh sb="0" eb="2">
      <t>シュウリョウ</t>
    </rPh>
    <rPh sb="2" eb="4">
      <t>ニュウリョク</t>
    </rPh>
    <phoneticPr fontId="8"/>
  </si>
  <si>
    <t>日数入力</t>
    <rPh sb="0" eb="2">
      <t>ニッスウ</t>
    </rPh>
    <rPh sb="2" eb="4">
      <t>ニュウリョク</t>
    </rPh>
    <phoneticPr fontId="8"/>
  </si>
  <si>
    <t>開始計画</t>
    <rPh sb="0" eb="2">
      <t>カイシ</t>
    </rPh>
    <rPh sb="2" eb="4">
      <t>ケイカク</t>
    </rPh>
    <phoneticPr fontId="8"/>
  </si>
  <si>
    <t>終了計画</t>
    <rPh sb="0" eb="2">
      <t>シュウリョウ</t>
    </rPh>
    <rPh sb="2" eb="4">
      <t>ケイカク</t>
    </rPh>
    <phoneticPr fontId="8"/>
  </si>
  <si>
    <t>日数計画</t>
    <rPh sb="0" eb="2">
      <t>ニッスウ</t>
    </rPh>
    <rPh sb="2" eb="4">
      <t>ケイカク</t>
    </rPh>
    <phoneticPr fontId="8"/>
  </si>
  <si>
    <t>開始実績</t>
    <rPh sb="0" eb="2">
      <t>カイシ</t>
    </rPh>
    <rPh sb="2" eb="4">
      <t>ジッセキ</t>
    </rPh>
    <phoneticPr fontId="8"/>
  </si>
  <si>
    <t>修了実績</t>
    <rPh sb="0" eb="2">
      <t>シュウリョウ</t>
    </rPh>
    <rPh sb="2" eb="4">
      <t>ジッセキ</t>
    </rPh>
    <phoneticPr fontId="8"/>
  </si>
  <si>
    <t>この行の上に新しい行を挿入する</t>
  </si>
  <si>
    <t>案件名</t>
    <rPh sb="0" eb="3">
      <t>アンケンメイ</t>
    </rPh>
    <phoneticPr fontId="8"/>
  </si>
  <si>
    <t>小分類</t>
    <rPh sb="0" eb="1">
      <t>ショウ</t>
    </rPh>
    <rPh sb="1" eb="3">
      <t>ブンルイ</t>
    </rPh>
    <phoneticPr fontId="8"/>
  </si>
  <si>
    <t>開始入力は平日？</t>
    <rPh sb="0" eb="2">
      <t>カイシ</t>
    </rPh>
    <rPh sb="2" eb="4">
      <t>ニュウリョク</t>
    </rPh>
    <rPh sb="5" eb="7">
      <t>ヘイジツ</t>
    </rPh>
    <phoneticPr fontId="6"/>
  </si>
  <si>
    <t>終了入力は平日？</t>
    <rPh sb="0" eb="2">
      <t>シュウリョウ</t>
    </rPh>
    <rPh sb="2" eb="4">
      <t>ニュウリョク</t>
    </rPh>
    <rPh sb="5" eb="7">
      <t>ヘイジツ</t>
    </rPh>
    <phoneticPr fontId="6"/>
  </si>
  <si>
    <t>関連種別</t>
    <rPh sb="0" eb="2">
      <t>カンレン</t>
    </rPh>
    <rPh sb="2" eb="4">
      <t>シュベツ</t>
    </rPh>
    <phoneticPr fontId="8"/>
  </si>
  <si>
    <t>番号</t>
    <rPh sb="0" eb="2">
      <t>バンゴウ</t>
    </rPh>
    <phoneticPr fontId="8"/>
  </si>
  <si>
    <t>担当者名</t>
    <rPh sb="0" eb="3">
      <t>タントウシャ</t>
    </rPh>
    <rPh sb="3" eb="4">
      <t>メイ</t>
    </rPh>
    <phoneticPr fontId="8"/>
  </si>
  <si>
    <t>フラグ</t>
    <phoneticPr fontId="8"/>
  </si>
  <si>
    <t>進捗実績</t>
    <rPh sb="0" eb="2">
      <t>シンチョク</t>
    </rPh>
    <rPh sb="2" eb="4">
      <t>ジッセキ</t>
    </rPh>
    <phoneticPr fontId="8"/>
  </si>
  <si>
    <t>関連有無</t>
    <rPh sb="0" eb="2">
      <t>カンレン</t>
    </rPh>
    <rPh sb="2" eb="4">
      <t>ウム</t>
    </rPh>
    <phoneticPr fontId="8"/>
  </si>
  <si>
    <t>タスクアイテム</t>
    <phoneticPr fontId="8"/>
  </si>
  <si>
    <t>関連タスクアイテム</t>
    <rPh sb="0" eb="2">
      <t>カンレン</t>
    </rPh>
    <phoneticPr fontId="8"/>
  </si>
  <si>
    <t>コメント</t>
    <phoneticPr fontId="8"/>
  </si>
  <si>
    <t>M_マイルストーン_プロジェクト管理</t>
  </si>
  <si>
    <t>M_進捗会議・判定会議</t>
  </si>
  <si>
    <t>1.1.1</t>
  </si>
  <si>
    <t>M_進捗会議第01回（丙の成果確認）</t>
  </si>
  <si>
    <t>1.1.2</t>
  </si>
  <si>
    <t>M_進捗会議第02回（乙の成果確認）</t>
  </si>
  <si>
    <t>1.1.3</t>
  </si>
  <si>
    <t>M_進捗会議第03回（甲の成果確認）</t>
  </si>
  <si>
    <t>1.1.4</t>
  </si>
  <si>
    <t>M_判定会議（AT→ME、問題があれば延期等）</t>
  </si>
  <si>
    <t>1.1.5</t>
  </si>
  <si>
    <t>M_判定会議（AT終了、問題があれば延期等）</t>
  </si>
  <si>
    <t>M_移行計画</t>
  </si>
  <si>
    <t>1.2.1</t>
  </si>
  <si>
    <t>M_移行計画書第0版完成</t>
  </si>
  <si>
    <t>1.2.2</t>
  </si>
  <si>
    <t>M_移行計画書第1版完成</t>
  </si>
  <si>
    <t>1.2.3</t>
  </si>
  <si>
    <t>M_移行計画書第2版完成</t>
  </si>
  <si>
    <t>1.2.4</t>
  </si>
  <si>
    <t>M_移行準備完了報告書</t>
  </si>
  <si>
    <t>1.2.5</t>
  </si>
  <si>
    <t>M_最終調整</t>
  </si>
  <si>
    <t>M_移行完了報告書</t>
  </si>
  <si>
    <t>M_イベント／フェーズ</t>
  </si>
  <si>
    <t>1.3.1</t>
  </si>
  <si>
    <t>M_最終リハ（業務習熟）</t>
  </si>
  <si>
    <t>1.3.2</t>
  </si>
  <si>
    <t>M_受付電話回線切替実施</t>
  </si>
  <si>
    <t>1.3.3</t>
  </si>
  <si>
    <t>M_業務移管フェーズ1（メインATサブME）</t>
  </si>
  <si>
    <t>1.3.4</t>
  </si>
  <si>
    <t>M_業務移管フェーズ2（メインMEサブAT）</t>
  </si>
  <si>
    <t>1.3.5</t>
  </si>
  <si>
    <t>M_業務移管完了</t>
  </si>
  <si>
    <t>D_ドキュメント整備</t>
  </si>
  <si>
    <t>D_整備方針の確定（各イテレーションで何をするのかを決める）</t>
  </si>
  <si>
    <t>2.1.1</t>
  </si>
  <si>
    <t>D_現状ドキュメントの内容把握</t>
  </si>
  <si>
    <t>2.1.2</t>
  </si>
  <si>
    <t>D_不明点の解消</t>
  </si>
  <si>
    <t>2.1.3</t>
  </si>
  <si>
    <t>D_重要ドキュメント作成方針決定</t>
  </si>
  <si>
    <t>2.1.4</t>
  </si>
  <si>
    <t>D_不足ドキュメント洗い出し</t>
  </si>
  <si>
    <t>D_イテレーション（丙）</t>
  </si>
  <si>
    <t>D_イテレーション（乙）</t>
  </si>
  <si>
    <t>D_イテレーション（甲）</t>
  </si>
  <si>
    <t>D_予備</t>
  </si>
  <si>
    <t>C_インシデント・イベント管理（Redmine～コントレール移行）</t>
  </si>
  <si>
    <t>C_管理移行方針の確定（各イテレーションで何をするのかを決める）</t>
  </si>
  <si>
    <t>3.1.1</t>
  </si>
  <si>
    <t>C_Redmineの機能確認</t>
  </si>
  <si>
    <t>3.1.2</t>
  </si>
  <si>
    <t>C_現在の作業手順洗い出し</t>
  </si>
  <si>
    <t>3.1.3</t>
  </si>
  <si>
    <t>C_新業務フロー図作成</t>
  </si>
  <si>
    <t>3.1.4</t>
  </si>
  <si>
    <t>C_移行計画書第0版完成</t>
  </si>
  <si>
    <t>C_イテレーション（丙）</t>
  </si>
  <si>
    <t>C_イテレーション（乙）</t>
  </si>
  <si>
    <t>C_イテレーション（甲）</t>
  </si>
  <si>
    <t>C_予備</t>
  </si>
  <si>
    <t>C_データ移行</t>
  </si>
  <si>
    <t>3.6.1</t>
  </si>
  <si>
    <t>C_データ移行実施（試験）</t>
  </si>
  <si>
    <t>3.6.2</t>
  </si>
  <si>
    <t>C_データ移行実施（習熟用）</t>
  </si>
  <si>
    <t>3.6.3</t>
  </si>
  <si>
    <t>C_データ移行実施（移行前）</t>
  </si>
  <si>
    <t>3.6.4</t>
  </si>
  <si>
    <t>C_データ移行実施（移行後）</t>
  </si>
  <si>
    <t>3.6.5</t>
  </si>
  <si>
    <t>C_データ移行実施（予備）</t>
  </si>
  <si>
    <t>T_ツール開発・リリース（レポート作成、他）</t>
  </si>
  <si>
    <t>T_開発方針の確定（各イテレーションで何をするのかを決める）</t>
  </si>
  <si>
    <t>4.1.1</t>
  </si>
  <si>
    <t>T_ツールの洗い出しと要件把握</t>
  </si>
  <si>
    <t>4.1.2</t>
  </si>
  <si>
    <t>T_現在の作業手順洗い出し</t>
  </si>
  <si>
    <t>4.1.3</t>
  </si>
  <si>
    <t>T_新業務フロー図作成</t>
  </si>
  <si>
    <t>4.1.4</t>
  </si>
  <si>
    <t>T_移行計画書第0版完成</t>
  </si>
  <si>
    <t>T_イテレーション（丙）</t>
  </si>
  <si>
    <t>T_イテレーション（乙）</t>
  </si>
  <si>
    <t>T_イテレーション（甲）</t>
  </si>
  <si>
    <t>T_予備</t>
  </si>
  <si>
    <t>L_受付電話回線切替</t>
  </si>
  <si>
    <t>L_打合関連</t>
  </si>
  <si>
    <t>5.1.1</t>
  </si>
  <si>
    <t>L_関係者特定</t>
  </si>
  <si>
    <t>5.1.2</t>
  </si>
  <si>
    <t>L_受付電話回線切替キックオフ</t>
  </si>
  <si>
    <t>L_オーダ関連</t>
  </si>
  <si>
    <t>5.2.1</t>
  </si>
  <si>
    <t>L_正式依頼（仮、営業担当者に確認要）</t>
  </si>
  <si>
    <t>5.2.2</t>
  </si>
  <si>
    <t>L_依頼中止・延期（仮、営業担当者に確認要。判定会議NGの場合に実施）</t>
  </si>
  <si>
    <t>5.2.3</t>
  </si>
  <si>
    <t>L_廃止_フリーアクセス（NTT-AT）</t>
  </si>
  <si>
    <t>5.2.4</t>
  </si>
  <si>
    <t>L_新設_フリーアクセス（NTT-ME）</t>
  </si>
  <si>
    <t>S_遠隔監視運用保守環境</t>
  </si>
  <si>
    <t>6.1</t>
  </si>
  <si>
    <t>S1_暫定構成_STEP1_遠隔監視運用保守環境</t>
  </si>
  <si>
    <t>6.1.1</t>
  </si>
  <si>
    <t>S1_構成決定</t>
  </si>
  <si>
    <t>6.1.2</t>
  </si>
  <si>
    <t>S1_決裁</t>
  </si>
  <si>
    <t>6.1.3</t>
  </si>
  <si>
    <t>S1_発注</t>
  </si>
  <si>
    <t>6.1.4</t>
  </si>
  <si>
    <t>S1 納期</t>
  </si>
  <si>
    <t>6.1.5</t>
  </si>
  <si>
    <t>S1_据付調整</t>
  </si>
  <si>
    <t>6.2</t>
  </si>
  <si>
    <t>S2_本格構成_STEP2_遠隔監視運用保守環境</t>
  </si>
  <si>
    <t>6.2.1</t>
  </si>
  <si>
    <t>S2_構成決定</t>
  </si>
  <si>
    <t>6.2.2</t>
  </si>
  <si>
    <t>S2_決裁</t>
  </si>
  <si>
    <t>6.2.3</t>
  </si>
  <si>
    <t>S2_発注</t>
  </si>
  <si>
    <t>6.2.4</t>
  </si>
  <si>
    <t>S2_納期</t>
  </si>
  <si>
    <t>6.2.5</t>
  </si>
  <si>
    <t>S2_据付調整</t>
  </si>
  <si>
    <t>6.3</t>
  </si>
  <si>
    <t>S3_アラート関連</t>
  </si>
  <si>
    <t>6.3.1</t>
  </si>
  <si>
    <t>S3_現状調査（Zabbix、その他）</t>
  </si>
  <si>
    <t>6.3.2</t>
  </si>
  <si>
    <t>S3_設計</t>
  </si>
  <si>
    <t>6.3.3</t>
  </si>
  <si>
    <t>S3_アラート設定（試験）</t>
  </si>
  <si>
    <t>6.3.4</t>
  </si>
  <si>
    <t>S3_アラート設定（習熟）</t>
  </si>
  <si>
    <t>6.3.5</t>
  </si>
  <si>
    <t>S3_アラート設定（移行前）</t>
  </si>
  <si>
    <t>6.3.6</t>
  </si>
  <si>
    <t>S3_アラート解除（NTT-AT)</t>
  </si>
  <si>
    <t>1.1.z</t>
  </si>
  <si>
    <t>1.1.z</t>
    <phoneticPr fontId="6"/>
  </si>
  <si>
    <t>1.2.z</t>
  </si>
  <si>
    <t>1.2.z</t>
    <phoneticPr fontId="6"/>
  </si>
  <si>
    <t>1.3.z</t>
  </si>
  <si>
    <t>1.3.z</t>
    <phoneticPr fontId="6"/>
  </si>
  <si>
    <t>1.z</t>
  </si>
  <si>
    <t>1.z</t>
    <phoneticPr fontId="6"/>
  </si>
  <si>
    <t>2.z</t>
  </si>
  <si>
    <t>2.z</t>
    <phoneticPr fontId="6"/>
  </si>
  <si>
    <t>2.1.z</t>
  </si>
  <si>
    <t>2.1.z</t>
    <phoneticPr fontId="6"/>
  </si>
  <si>
    <t>2.2.z</t>
  </si>
  <si>
    <t>2.2.z</t>
    <phoneticPr fontId="6"/>
  </si>
  <si>
    <t/>
  </si>
  <si>
    <t>3.6.z</t>
  </si>
  <si>
    <t>3.6.z</t>
    <phoneticPr fontId="6"/>
  </si>
  <si>
    <t>○</t>
  </si>
  <si>
    <t>Nサポ業務移管(レセオン内製化)</t>
    <rPh sb="3" eb="5">
      <t>ギョウム</t>
    </rPh>
    <rPh sb="5" eb="7">
      <t>イカン</t>
    </rPh>
    <rPh sb="12" eb="15">
      <t>ナイセイカ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</si>
</sst>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aaa\,\ yyyy&quot;年&quot;m&quot;月&quot;d&quot;日&quot;"/>
    <numFmt numFmtId="177" formatCode="mm/dd"/>
    <numFmt numFmtId="178" formatCode="yy/mm/dd"/>
    <numFmt numFmtId="179" formatCode="d"/>
    <numFmt numFmtId="180" formatCode="0_);[Red]\(0\)"/>
    <numFmt numFmtId="181" formatCode="yy/m/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b/>
      <sz val="13"/>
      <color theme="3"/>
      <name val="ＭＳ 明朝"/>
      <family val="2"/>
      <charset val="128"/>
    </font>
    <font>
      <b/>
      <sz val="11"/>
      <color theme="3"/>
      <name val="ＭＳ 明朝"/>
      <family val="2"/>
      <charset val="128"/>
    </font>
    <font>
      <sz val="11"/>
      <name val="BIZ UD明朝 Medium"/>
      <family val="1"/>
      <charset val="128"/>
    </font>
    <font>
      <sz val="6"/>
      <name val="游ゴシック"/>
      <family val="3"/>
      <charset val="128"/>
      <scheme val="minor"/>
    </font>
    <font>
      <b/>
      <u/>
      <sz val="14"/>
      <name val="BIZ UD明朝 Medium"/>
      <family val="1"/>
      <charset val="128"/>
    </font>
    <font>
      <sz val="6"/>
      <name val="Meiryo UI"/>
      <family val="2"/>
      <charset val="128"/>
    </font>
    <font>
      <sz val="14"/>
      <name val="BIZ UD明朝 Medium"/>
      <family val="1"/>
      <charset val="128"/>
    </font>
    <font>
      <sz val="9"/>
      <name val="BIZ UD明朝 Medium"/>
      <family val="1"/>
      <charset val="128"/>
    </font>
    <font>
      <sz val="11"/>
      <color theme="1"/>
      <name val="Meiryo UI"/>
      <family val="2"/>
      <charset val="128"/>
    </font>
    <font>
      <sz val="10"/>
      <name val="BIZ UD明朝 Medium"/>
      <family val="1"/>
      <charset val="128"/>
    </font>
    <font>
      <sz val="11"/>
      <color theme="1"/>
      <name val="BIZ UD明朝 Medium"/>
      <family val="1"/>
      <charset val="128"/>
    </font>
    <font>
      <b/>
      <sz val="9"/>
      <color theme="0"/>
      <name val="BIZ UDゴシック"/>
      <family val="3"/>
      <charset val="128"/>
    </font>
    <font>
      <b/>
      <sz val="10"/>
      <color theme="0"/>
      <name val="BIZ UDゴシック"/>
      <family val="3"/>
      <charset val="128"/>
    </font>
    <font>
      <b/>
      <sz val="11"/>
      <name val="BIZ UDゴシック"/>
      <family val="3"/>
      <charset val="128"/>
    </font>
    <font>
      <sz val="8"/>
      <name val="BIZ UD明朝 Medium"/>
      <family val="1"/>
      <charset val="128"/>
    </font>
    <font>
      <b/>
      <sz val="11"/>
      <name val="BIZ UDPゴシック"/>
      <family val="3"/>
      <charset val="128"/>
    </font>
    <font>
      <b/>
      <sz val="9"/>
      <name val="BIZ UDPゴシック"/>
      <family val="3"/>
      <charset val="128"/>
    </font>
    <font>
      <sz val="9"/>
      <name val="BIZ UDPゴシック"/>
      <family val="3"/>
      <charset val="128"/>
    </font>
    <font>
      <b/>
      <sz val="10"/>
      <name val="BIZ UDPゴシック"/>
      <family val="3"/>
      <charset val="128"/>
    </font>
    <font>
      <b/>
      <sz val="11"/>
      <color theme="0"/>
      <name val="BIZ UDPゴシック"/>
      <family val="3"/>
      <charset val="128"/>
    </font>
    <font>
      <b/>
      <sz val="11"/>
      <name val="BIZ UD明朝 Medium"/>
      <family val="1"/>
      <charset val="128"/>
    </font>
    <font>
      <u/>
      <sz val="11"/>
      <color indexed="12"/>
      <name val="Meiryo UI"/>
      <family val="2"/>
      <charset val="128"/>
    </font>
    <font>
      <sz val="6"/>
      <name val="BIZ UD明朝 Medium"/>
      <family val="1"/>
      <charset val="128"/>
    </font>
    <font>
      <sz val="6"/>
      <color theme="1"/>
      <name val="BIZ UD明朝 Medium"/>
      <family val="1"/>
      <charset val="128"/>
    </font>
    <font>
      <b/>
      <sz val="6"/>
      <name val="BIZ UD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11" fillId="0" borderId="3">
      <alignment horizontal="center" vertical="center"/>
    </xf>
    <xf numFmtId="9" fontId="1" fillId="0" borderId="0" applyFont="0" applyFill="0" applyBorder="0" applyAlignment="0" applyProtection="0">
      <alignment vertical="center"/>
    </xf>
    <xf numFmtId="0" fontId="11" fillId="0" borderId="5" applyFill="0">
      <alignment horizontal="center" vertical="center"/>
    </xf>
    <xf numFmtId="181" fontId="11" fillId="0" borderId="5" applyFill="0">
      <alignment horizontal="center" vertical="center"/>
    </xf>
    <xf numFmtId="0" fontId="11" fillId="0" borderId="5" applyFill="0">
      <alignment horizontal="left" vertical="center" indent="2"/>
    </xf>
    <xf numFmtId="0" fontId="2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5" fillId="0" borderId="0" xfId="0" applyFont="1" applyAlignment="1">
      <alignment vertical="center"/>
    </xf>
    <xf numFmtId="0" fontId="9" fillId="0" borderId="1" xfId="2" applyFont="1" applyFill="1" applyAlignment="1">
      <alignment vertical="center"/>
    </xf>
    <xf numFmtId="0" fontId="9" fillId="0" borderId="1" xfId="2" applyNumberFormat="1" applyFont="1" applyFill="1" applyAlignment="1">
      <alignment vertical="center"/>
    </xf>
    <xf numFmtId="0" fontId="9" fillId="0" borderId="1" xfId="2" applyNumberFormat="1" applyFont="1" applyFill="1" applyAlignment="1">
      <alignment horizontal="center" vertical="center"/>
    </xf>
    <xf numFmtId="0" fontId="10" fillId="0" borderId="2" xfId="3" applyFont="1" applyFill="1" applyAlignment="1">
      <alignment horizontal="right" vertical="center"/>
    </xf>
    <xf numFmtId="177" fontId="5" fillId="2" borderId="0" xfId="4" applyNumberFormat="1" applyFont="1" applyFill="1" applyBorder="1">
      <alignment horizontal="center" vertical="center"/>
    </xf>
    <xf numFmtId="177" fontId="10" fillId="0" borderId="2" xfId="3" applyNumberFormat="1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7" fontId="5" fillId="0" borderId="0" xfId="4" applyNumberFormat="1" applyFont="1" applyBorder="1">
      <alignment horizontal="center" vertical="center"/>
    </xf>
    <xf numFmtId="9" fontId="5" fillId="0" borderId="0" xfId="5" applyFont="1" applyFill="1" applyAlignment="1">
      <alignment vertical="center"/>
    </xf>
    <xf numFmtId="0" fontId="13" fillId="0" borderId="0" xfId="0" applyFont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12" fillId="0" borderId="0" xfId="0" applyNumberFormat="1" applyFont="1" applyAlignment="1">
      <alignment horizontal="left" vertical="center"/>
    </xf>
    <xf numFmtId="178" fontId="5" fillId="0" borderId="0" xfId="0" applyNumberFormat="1" applyFont="1" applyAlignment="1">
      <alignment horizontal="center" vertical="center"/>
    </xf>
    <xf numFmtId="9" fontId="5" fillId="0" borderId="0" xfId="5" applyFont="1" applyFill="1" applyAlignment="1">
      <alignment horizontal="left" vertical="center"/>
    </xf>
    <xf numFmtId="178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9" fontId="5" fillId="0" borderId="0" xfId="5" applyFont="1" applyAlignment="1">
      <alignment vertical="center"/>
    </xf>
    <xf numFmtId="0" fontId="14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 textRotation="255"/>
    </xf>
    <xf numFmtId="0" fontId="14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textRotation="255" wrapText="1"/>
    </xf>
    <xf numFmtId="177" fontId="14" fillId="3" borderId="0" xfId="0" applyNumberFormat="1" applyFont="1" applyFill="1" applyAlignment="1">
      <alignment horizontal="center" vertical="center" textRotation="255"/>
    </xf>
    <xf numFmtId="177" fontId="14" fillId="3" borderId="0" xfId="0" applyNumberFormat="1" applyFont="1" applyFill="1" applyAlignment="1">
      <alignment horizontal="center" vertical="center" textRotation="255" wrapText="1"/>
    </xf>
    <xf numFmtId="0" fontId="16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80" fontId="12" fillId="0" borderId="4" xfId="0" applyNumberFormat="1" applyFont="1" applyBorder="1" applyAlignment="1">
      <alignment horizontal="right" vertical="center"/>
    </xf>
    <xf numFmtId="177" fontId="12" fillId="0" borderId="4" xfId="7" applyNumberFormat="1" applyFont="1" applyFill="1" applyBorder="1">
      <alignment horizontal="center" vertical="center"/>
    </xf>
    <xf numFmtId="0" fontId="12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49" fontId="12" fillId="2" borderId="4" xfId="8" applyNumberFormat="1" applyFont="1" applyFill="1" applyBorder="1" applyAlignment="1">
      <alignment vertical="center"/>
    </xf>
    <xf numFmtId="0" fontId="17" fillId="2" borderId="4" xfId="8" applyFont="1" applyFill="1" applyBorder="1" applyAlignment="1">
      <alignment vertical="center"/>
    </xf>
    <xf numFmtId="0" fontId="12" fillId="2" borderId="4" xfId="6" applyFont="1" applyFill="1" applyBorder="1" applyAlignment="1">
      <alignment vertical="center"/>
    </xf>
    <xf numFmtId="177" fontId="12" fillId="2" borderId="4" xfId="6" applyNumberFormat="1" applyFont="1" applyFill="1" applyBorder="1">
      <alignment horizontal="center" vertical="center"/>
    </xf>
    <xf numFmtId="9" fontId="12" fillId="2" borderId="4" xfId="5" applyFont="1" applyFill="1" applyBorder="1" applyAlignment="1">
      <alignment vertical="center"/>
    </xf>
    <xf numFmtId="177" fontId="12" fillId="2" borderId="4" xfId="7" applyNumberFormat="1" applyFont="1" applyFill="1" applyBorder="1">
      <alignment horizontal="center" vertical="center"/>
    </xf>
    <xf numFmtId="0" fontId="12" fillId="2" borderId="4" xfId="8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20" fillId="4" borderId="0" xfId="0" applyFont="1" applyFill="1" applyAlignment="1">
      <alignment horizontal="center" vertical="center"/>
    </xf>
    <xf numFmtId="177" fontId="19" fillId="4" borderId="0" xfId="0" applyNumberFormat="1" applyFont="1" applyFill="1" applyAlignment="1">
      <alignment horizontal="center" vertical="center"/>
    </xf>
    <xf numFmtId="177" fontId="21" fillId="4" borderId="0" xfId="0" applyNumberFormat="1" applyFont="1" applyFill="1" applyAlignment="1">
      <alignment horizontal="center" vertical="center"/>
    </xf>
    <xf numFmtId="177" fontId="18" fillId="4" borderId="0" xfId="0" applyNumberFormat="1" applyFont="1" applyFill="1" applyAlignment="1">
      <alignment horizontal="center" vertical="center"/>
    </xf>
    <xf numFmtId="9" fontId="18" fillId="4" borderId="0" xfId="5" applyFont="1" applyFill="1" applyBorder="1" applyAlignment="1">
      <alignment vertical="center"/>
    </xf>
    <xf numFmtId="0" fontId="22" fillId="4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177" fontId="23" fillId="0" borderId="0" xfId="0" applyNumberFormat="1" applyFont="1" applyAlignment="1">
      <alignment horizontal="center" vertical="center"/>
    </xf>
    <xf numFmtId="0" fontId="12" fillId="0" borderId="0" xfId="9" applyFont="1" applyFill="1" applyBorder="1" applyAlignment="1" applyProtection="1">
      <alignment vertical="center"/>
    </xf>
    <xf numFmtId="177" fontId="12" fillId="0" borderId="0" xfId="9" applyNumberFormat="1" applyFont="1" applyFill="1" applyBorder="1" applyAlignment="1" applyProtection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178" fontId="25" fillId="0" borderId="2" xfId="3" applyNumberFormat="1" applyFont="1" applyFill="1" applyAlignment="1">
      <alignment horizontal="right" vertical="center"/>
    </xf>
    <xf numFmtId="0" fontId="25" fillId="2" borderId="0" xfId="0" applyFont="1" applyFill="1" applyAlignment="1">
      <alignment horizontal="left" vertical="center"/>
    </xf>
    <xf numFmtId="177" fontId="25" fillId="0" borderId="0" xfId="0" applyNumberFormat="1" applyFont="1" applyAlignment="1">
      <alignment horizontal="center" vertical="center"/>
    </xf>
    <xf numFmtId="9" fontId="25" fillId="0" borderId="0" xfId="5" applyFont="1" applyAlignment="1">
      <alignment vertical="center"/>
    </xf>
    <xf numFmtId="179" fontId="25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center" vertical="center" textRotation="90" shrinkToFit="1"/>
    </xf>
    <xf numFmtId="0" fontId="7" fillId="5" borderId="0" xfId="1" applyFont="1" applyFill="1" applyBorder="1" applyAlignment="1">
      <alignment vertical="center"/>
    </xf>
    <xf numFmtId="49" fontId="17" fillId="2" borderId="4" xfId="8" applyNumberFormat="1" applyFont="1" applyFill="1" applyBorder="1" applyAlignment="1">
      <alignment vertical="center"/>
    </xf>
    <xf numFmtId="180" fontId="12" fillId="0" borderId="0" xfId="0" applyNumberFormat="1" applyFont="1" applyAlignment="1">
      <alignment vertical="center"/>
    </xf>
    <xf numFmtId="180" fontId="12" fillId="0" borderId="0" xfId="0" applyNumberFormat="1" applyFont="1" applyAlignment="1">
      <alignment horizontal="left" vertical="center"/>
    </xf>
    <xf numFmtId="180" fontId="25" fillId="0" borderId="0" xfId="0" applyNumberFormat="1" applyFont="1" applyAlignment="1">
      <alignment vertical="center"/>
    </xf>
    <xf numFmtId="180" fontId="15" fillId="3" borderId="0" xfId="0" applyNumberFormat="1" applyFont="1" applyFill="1" applyAlignment="1">
      <alignment horizontal="center" vertical="center" textRotation="255" wrapText="1"/>
    </xf>
    <xf numFmtId="180" fontId="12" fillId="2" borderId="4" xfId="0" applyNumberFormat="1" applyFont="1" applyFill="1" applyBorder="1" applyAlignment="1">
      <alignment vertical="center"/>
    </xf>
    <xf numFmtId="180" fontId="21" fillId="4" borderId="0" xfId="0" applyNumberFormat="1" applyFont="1" applyFill="1" applyAlignment="1">
      <alignment vertical="center"/>
    </xf>
    <xf numFmtId="0" fontId="16" fillId="0" borderId="0" xfId="0" applyFont="1" applyAlignment="1">
      <alignment horizontal="center" vertical="center" wrapText="1"/>
    </xf>
    <xf numFmtId="9" fontId="14" fillId="3" borderId="0" xfId="5" applyFont="1" applyFill="1" applyAlignment="1">
      <alignment horizontal="center" vertical="center" textRotation="255" wrapText="1"/>
    </xf>
    <xf numFmtId="0" fontId="12" fillId="2" borderId="4" xfId="6" applyFont="1" applyFill="1" applyBorder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2" fillId="0" borderId="0" xfId="9" applyFont="1" applyFill="1" applyBorder="1" applyAlignment="1" applyProtection="1">
      <alignment horizontal="center" vertical="center"/>
    </xf>
  </cellXfs>
  <cellStyles count="10">
    <cellStyle name="タイトル" xfId="1" builtinId="15"/>
    <cellStyle name="タスク" xfId="8" xr:uid="{52B5C976-5379-4C0A-81CF-57B5D15FC405}"/>
    <cellStyle name="パーセント 2" xfId="5" xr:uid="{AC7730BB-290C-467B-80A1-A0892C27B4FC}"/>
    <cellStyle name="ハイパーリンク" xfId="9" builtinId="8"/>
    <cellStyle name="プロジェクトの開始" xfId="4" xr:uid="{B5258E20-8979-40DF-B37D-4BF2CF9104DE}"/>
    <cellStyle name="見出し 2" xfId="2" builtinId="17"/>
    <cellStyle name="見出し 3" xfId="3" builtinId="18"/>
    <cellStyle name="日付" xfId="7" xr:uid="{6599ADB4-BB5C-44CC-962C-995AF603B449}"/>
    <cellStyle name="標準" xfId="0" builtinId="0"/>
    <cellStyle name="名前" xfId="6" xr:uid="{9DED3C6A-D1AF-4070-9A8E-C704EBB76B18}"/>
  </cellStyles>
  <dxfs count="25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 patternType="solid">
          <fgColor auto="1"/>
          <bgColor rgb="FFFFFF00"/>
        </patternFill>
      </fill>
    </dxf>
    <dxf>
      <fill>
        <patternFill patternType="solid">
          <fgColor rgb="FF0070C0"/>
          <bgColor rgb="FF99CCFF"/>
        </patternFill>
      </fill>
    </dxf>
    <dxf>
      <fill>
        <patternFill patternType="solid">
          <fgColor auto="1"/>
          <bgColor rgb="FF3399FF"/>
        </patternFill>
      </fill>
    </dxf>
    <dxf>
      <fill>
        <patternFill patternType="solid">
          <fgColor auto="1"/>
          <bgColor rgb="FF9966FF"/>
        </patternFill>
      </fill>
    </dxf>
    <dxf>
      <fill>
        <patternFill patternType="solid">
          <fgColor auto="1"/>
          <bgColor rgb="FF9999FF"/>
        </patternFill>
      </fill>
    </dxf>
    <dxf>
      <fill>
        <patternFill patternType="solid">
          <fgColor auto="1"/>
          <bgColor theme="5" tint="0.39994506668294322"/>
        </patternFill>
      </fill>
    </dxf>
    <dxf>
      <fill>
        <patternFill patternType="solid">
          <fgColor auto="1"/>
          <bgColor rgb="FFFF99CC"/>
        </patternFill>
      </fill>
    </dxf>
    <dxf>
      <fill>
        <patternFill patternType="solid">
          <fgColor auto="1"/>
          <bgColor theme="6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971550</xdr:colOff>
      <xdr:row>274</xdr:row>
      <xdr:rowOff>190500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17422C-CF6A-429E-B29A-7DFDA72224C9}"/>
            </a:ext>
          </a:extLst>
        </xdr:cNvPr>
        <xdr:cNvSpPr txBox="1"/>
      </xdr:nvSpPr>
      <xdr:spPr>
        <a:xfrm>
          <a:off x="415290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971550</xdr:colOff>
      <xdr:row>274</xdr:row>
      <xdr:rowOff>190500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FDF8F01-CEA2-454F-9F37-0A1C94BF0BF9}"/>
            </a:ext>
          </a:extLst>
        </xdr:cNvPr>
        <xdr:cNvSpPr txBox="1"/>
      </xdr:nvSpPr>
      <xdr:spPr>
        <a:xfrm>
          <a:off x="415290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274</xdr:row>
      <xdr:rowOff>190500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1CB5AFD-EB81-40A3-B1E5-3B28D5770650}"/>
            </a:ext>
          </a:extLst>
        </xdr:cNvPr>
        <xdr:cNvSpPr txBox="1"/>
      </xdr:nvSpPr>
      <xdr:spPr>
        <a:xfrm>
          <a:off x="447675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274</xdr:row>
      <xdr:rowOff>190500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70C881-42B0-4C50-9C07-EFC9A019F2EE}"/>
            </a:ext>
          </a:extLst>
        </xdr:cNvPr>
        <xdr:cNvSpPr txBox="1"/>
      </xdr:nvSpPr>
      <xdr:spPr>
        <a:xfrm>
          <a:off x="447675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971550</xdr:colOff>
      <xdr:row>471</xdr:row>
      <xdr:rowOff>190500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5910349-90DE-46B0-945F-EDFA0FCD7E8A}"/>
            </a:ext>
          </a:extLst>
        </xdr:cNvPr>
        <xdr:cNvSpPr txBox="1"/>
      </xdr:nvSpPr>
      <xdr:spPr>
        <a:xfrm>
          <a:off x="6753225" y="478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971550</xdr:colOff>
      <xdr:row>471</xdr:row>
      <xdr:rowOff>190500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60B2011-A938-48AB-BEC8-E583FFB267BF}"/>
            </a:ext>
          </a:extLst>
        </xdr:cNvPr>
        <xdr:cNvSpPr txBox="1"/>
      </xdr:nvSpPr>
      <xdr:spPr>
        <a:xfrm>
          <a:off x="6753225" y="478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471</xdr:row>
      <xdr:rowOff>190500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0A73193-060B-499B-9A0A-F98B815291C6}"/>
            </a:ext>
          </a:extLst>
        </xdr:cNvPr>
        <xdr:cNvSpPr txBox="1"/>
      </xdr:nvSpPr>
      <xdr:spPr>
        <a:xfrm>
          <a:off x="8953500" y="478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471</xdr:row>
      <xdr:rowOff>190500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79A27C7-5634-40B4-80EE-F94AAF4BA331}"/>
            </a:ext>
          </a:extLst>
        </xdr:cNvPr>
        <xdr:cNvSpPr txBox="1"/>
      </xdr:nvSpPr>
      <xdr:spPr>
        <a:xfrm>
          <a:off x="8953500" y="478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A117-70A1-4F48-9934-ADBB69A804C6}">
  <dimension ref="A1:JH379"/>
  <sheetViews>
    <sheetView tabSelected="1" zoomScale="104" zoomScaleNormal="101" workbookViewId="0">
      <pane xSplit="14" ySplit="4" topLeftCell="O5" activePane="bottomRight" state="frozen"/>
      <selection pane="topRight" activeCell="N1" sqref="N1"/>
      <selection pane="bottomLeft" activeCell="A5" sqref="A5"/>
      <selection pane="bottomRight" activeCell="A5" sqref="A5"/>
    </sheetView>
  </sheetViews>
  <sheetFormatPr defaultColWidth="9.25" defaultRowHeight="13.5" outlineLevelRow="5" outlineLevelCol="1" x14ac:dyDescent="0.4"/>
  <cols>
    <col min="1" max="1" width="11.25" style="1" bestFit="1" customWidth="1"/>
    <col min="2" max="4" width="3.125" style="1" customWidth="1"/>
    <col min="5" max="5" width="42" style="1" customWidth="1"/>
    <col min="6" max="6" width="3.5" style="1" customWidth="1" outlineLevel="1"/>
    <col min="7" max="7" width="9.75" style="1" customWidth="1" outlineLevel="1"/>
    <col min="8" max="8" width="25.375" style="1" customWidth="1" outlineLevel="1"/>
    <col min="9" max="9" width="3.5" style="18" customWidth="1"/>
    <col min="10" max="10" width="25.375" style="1" customWidth="1" outlineLevel="1"/>
    <col min="11" max="13" width="6.375" style="18" customWidth="1" outlineLevel="1"/>
    <col min="14" max="14" width="6.375" style="18" bestFit="1" customWidth="1"/>
    <col min="15" max="15" width="7.5" style="1" customWidth="1"/>
    <col min="16" max="16" width="6.625" style="1" bestFit="1" customWidth="1"/>
    <col min="17" max="17" width="3.625" style="18" customWidth="1" outlineLevel="1"/>
    <col min="18" max="18" width="7" style="9" customWidth="1"/>
    <col min="19" max="20" width="5.875" style="9" customWidth="1" outlineLevel="1"/>
    <col min="21" max="21" width="4" style="62" customWidth="1" outlineLevel="1"/>
    <col min="22" max="23" width="5.875" style="9" customWidth="1"/>
    <col min="24" max="24" width="4.375" style="8" customWidth="1"/>
    <col min="25" max="25" width="5.875" style="19" customWidth="1"/>
    <col min="26" max="26" width="6.125" style="9" customWidth="1"/>
    <col min="27" max="27" width="5.875" style="9" customWidth="1"/>
    <col min="28" max="265" width="1.875" style="12" customWidth="1"/>
    <col min="266" max="16384" width="9.25" style="12"/>
  </cols>
  <sheetData>
    <row r="1" spans="1:268" ht="17.25" thickBot="1" x14ac:dyDescent="0.45">
      <c r="E1" s="60" t="s">
        <v>195</v>
      </c>
      <c r="F1" s="2"/>
      <c r="G1" s="3"/>
      <c r="H1" s="3"/>
      <c r="I1" s="4"/>
      <c r="J1" s="3"/>
      <c r="K1" s="4"/>
      <c r="L1" s="4"/>
      <c r="M1" s="4"/>
      <c r="N1" s="4"/>
      <c r="O1" s="5" t="s">
        <v>0</v>
      </c>
      <c r="P1" s="6">
        <v>45796</v>
      </c>
      <c r="Q1" s="6"/>
      <c r="R1" s="7"/>
      <c r="S1" s="7"/>
      <c r="T1" s="7"/>
      <c r="W1" s="10"/>
      <c r="Y1" s="11"/>
      <c r="Z1" s="10"/>
      <c r="AA1" s="10"/>
    </row>
    <row r="2" spans="1:268" s="17" customFormat="1" ht="15" thickTop="1" thickBot="1" x14ac:dyDescent="0.45">
      <c r="A2" s="13"/>
      <c r="B2" s="14"/>
      <c r="C2" s="14"/>
      <c r="D2" s="14"/>
      <c r="E2" s="14" t="s">
        <v>1</v>
      </c>
      <c r="F2" s="13"/>
      <c r="G2" s="13"/>
      <c r="H2" s="13"/>
      <c r="I2" s="15"/>
      <c r="J2" s="13"/>
      <c r="K2" s="15"/>
      <c r="L2" s="15"/>
      <c r="M2" s="15"/>
      <c r="N2" s="15"/>
      <c r="O2" s="5" t="s">
        <v>2</v>
      </c>
      <c r="P2" s="6">
        <f ca="1">TODAY()</f>
        <v>45814</v>
      </c>
      <c r="Q2" s="6"/>
      <c r="R2" s="7"/>
      <c r="S2" s="7"/>
      <c r="T2" s="7"/>
      <c r="U2" s="63"/>
      <c r="V2" s="9"/>
      <c r="W2" s="9"/>
      <c r="X2" s="14"/>
      <c r="Y2" s="16"/>
      <c r="Z2" s="9"/>
      <c r="AA2" s="9"/>
      <c r="AB2" s="17" t="str">
        <f>TEXT(AB3,"YY/MM/DD")</f>
        <v>25/06/01</v>
      </c>
      <c r="AI2" s="17" t="str">
        <f>TEXT(AI3,"YY/MM/DD")</f>
        <v>25/06/08</v>
      </c>
      <c r="AP2" s="17" t="str">
        <f>TEXT(AP3,"YY/MM/DD")</f>
        <v>25/06/15</v>
      </c>
      <c r="AW2" s="17" t="str">
        <f>TEXT(AW3,"YY/MM/DD")</f>
        <v>25/06/22</v>
      </c>
      <c r="BD2" s="17" t="str">
        <f>TEXT(BD3,"YY/MM/DD")</f>
        <v>25/06/29</v>
      </c>
      <c r="BK2" s="17" t="str">
        <f>TEXT(BK3,"YY/MM/DD")</f>
        <v>25/07/06</v>
      </c>
      <c r="BR2" s="17" t="str">
        <f>TEXT(BR3,"YY/MM/DD")</f>
        <v>25/07/13</v>
      </c>
      <c r="BY2" s="17" t="str">
        <f>TEXT(BY3,"YY/MM/DD")</f>
        <v>25/07/20</v>
      </c>
      <c r="CF2" s="17" t="str">
        <f>TEXT(CF3,"YY/MM/DD")</f>
        <v>25/07/27</v>
      </c>
      <c r="CM2" s="17" t="str">
        <f>TEXT(CM3,"YY/MM/DD")</f>
        <v>25/08/03</v>
      </c>
      <c r="CT2" s="17" t="str">
        <f>TEXT(CT3,"YY/MM/DD")</f>
        <v>25/08/10</v>
      </c>
      <c r="DA2" s="17" t="str">
        <f>TEXT(DA3,"YY/MM/DD")</f>
        <v>25/08/17</v>
      </c>
      <c r="DH2" s="17" t="str">
        <f>TEXT(DH3,"YY/MM/DD")</f>
        <v>25/08/24</v>
      </c>
      <c r="DO2" s="17" t="str">
        <f>TEXT(DO3,"YY/MM/DD")</f>
        <v>25/08/31</v>
      </c>
      <c r="DV2" s="17" t="str">
        <f>TEXT(DV3,"YY/MM/DD")</f>
        <v>25/09/07</v>
      </c>
      <c r="EC2" s="17" t="str">
        <f>TEXT(EC3,"YY/MM/DD")</f>
        <v>25/09/14</v>
      </c>
      <c r="EJ2" s="17" t="str">
        <f>TEXT(EJ3,"YY/MM/DD")</f>
        <v>25/09/21</v>
      </c>
      <c r="EQ2" s="17" t="str">
        <f>TEXT(EQ3,"YY/MM/DD")</f>
        <v>25/09/28</v>
      </c>
      <c r="EX2" s="17" t="str">
        <f>TEXT(EX3,"YY/MM/DD")</f>
        <v>25/10/05</v>
      </c>
      <c r="FE2" s="17" t="str">
        <f>TEXT(FE3,"YY/MM/DD")</f>
        <v>25/10/12</v>
      </c>
      <c r="FL2" s="17" t="str">
        <f>TEXT(FL3,"YY/MM/DD")</f>
        <v>25/10/19</v>
      </c>
      <c r="FS2" s="17" t="str">
        <f>TEXT(FS3,"YY/MM/DD")</f>
        <v>25/10/26</v>
      </c>
      <c r="FZ2" s="17" t="str">
        <f>TEXT(FZ3,"YY/MM/DD")</f>
        <v>25/11/02</v>
      </c>
      <c r="GG2" s="17" t="str">
        <f>TEXT(GG3,"YY/MM/DD")</f>
        <v>25/11/09</v>
      </c>
      <c r="GN2" s="17" t="str">
        <f>TEXT(GN3,"YY/MM/DD")</f>
        <v>25/11/16</v>
      </c>
      <c r="GU2" s="17" t="str">
        <f>TEXT(GU3,"YY/MM/DD")</f>
        <v>25/11/23</v>
      </c>
      <c r="HB2" s="17" t="str">
        <f>TEXT(HB3,"YY/MM/DD")</f>
        <v>25/11/30</v>
      </c>
      <c r="HI2" s="17" t="str">
        <f>TEXT(HI3,"YY/MM/DD")</f>
        <v>25/12/07</v>
      </c>
      <c r="HP2" s="17" t="str">
        <f>TEXT(HP3,"YY/MM/DD")</f>
        <v>25/12/14</v>
      </c>
      <c r="HW2" s="17" t="str">
        <f>TEXT(HW3,"YY/MM/DD")</f>
        <v>25/12/21</v>
      </c>
      <c r="ID2" s="17" t="str">
        <f>TEXT(ID3,"YY/MM/DD")</f>
        <v>25/12/28</v>
      </c>
      <c r="IK2" s="17" t="str">
        <f>TEXT(IK3,"YY/MM/DD")</f>
        <v>26/01/04</v>
      </c>
      <c r="IR2" s="17" t="str">
        <f>TEXT(IR3,"YY/MM/DD")</f>
        <v>26/01/11</v>
      </c>
      <c r="IY2" s="17" t="str">
        <f>TEXT(IY3,"YY/MM/DD")</f>
        <v>26/01/18</v>
      </c>
    </row>
    <row r="3" spans="1:268" s="58" customFormat="1" ht="9.75" thickBot="1" x14ac:dyDescent="0.45">
      <c r="A3" s="51"/>
      <c r="B3" s="51"/>
      <c r="C3" s="51"/>
      <c r="D3" s="51"/>
      <c r="E3" s="51"/>
      <c r="F3" s="51"/>
      <c r="G3" s="51"/>
      <c r="H3" s="51"/>
      <c r="I3" s="52"/>
      <c r="J3" s="51"/>
      <c r="K3" s="52"/>
      <c r="L3" s="52"/>
      <c r="M3" s="52"/>
      <c r="N3" s="52"/>
      <c r="O3" s="53" t="s">
        <v>3</v>
      </c>
      <c r="P3" s="54">
        <v>3</v>
      </c>
      <c r="Q3" s="71"/>
      <c r="R3" s="55"/>
      <c r="S3" s="55"/>
      <c r="T3" s="55"/>
      <c r="U3" s="64"/>
      <c r="V3" s="55"/>
      <c r="W3" s="55"/>
      <c r="X3" s="51"/>
      <c r="Y3" s="56"/>
      <c r="Z3" s="55"/>
      <c r="AA3" s="55"/>
      <c r="AB3" s="57">
        <f>開始日-WEEKDAY(開始日,1)+1+7*(週表示-1)</f>
        <v>45809</v>
      </c>
      <c r="AC3" s="57">
        <f>AB3+1</f>
        <v>45810</v>
      </c>
      <c r="AD3" s="57">
        <f t="shared" ref="AD3:CO3" si="0">AC3+1</f>
        <v>45811</v>
      </c>
      <c r="AE3" s="57">
        <f t="shared" si="0"/>
        <v>45812</v>
      </c>
      <c r="AF3" s="57">
        <f t="shared" si="0"/>
        <v>45813</v>
      </c>
      <c r="AG3" s="57">
        <f t="shared" si="0"/>
        <v>45814</v>
      </c>
      <c r="AH3" s="57">
        <f t="shared" si="0"/>
        <v>45815</v>
      </c>
      <c r="AI3" s="57">
        <f>AH3+1</f>
        <v>45816</v>
      </c>
      <c r="AJ3" s="57">
        <f>AI3+1</f>
        <v>45817</v>
      </c>
      <c r="AK3" s="57">
        <f t="shared" si="0"/>
        <v>45818</v>
      </c>
      <c r="AL3" s="57">
        <f t="shared" si="0"/>
        <v>45819</v>
      </c>
      <c r="AM3" s="57">
        <f t="shared" si="0"/>
        <v>45820</v>
      </c>
      <c r="AN3" s="57">
        <f t="shared" si="0"/>
        <v>45821</v>
      </c>
      <c r="AO3" s="57">
        <f t="shared" si="0"/>
        <v>45822</v>
      </c>
      <c r="AP3" s="57">
        <f>AO3+1</f>
        <v>45823</v>
      </c>
      <c r="AQ3" s="57">
        <f>AP3+1</f>
        <v>45824</v>
      </c>
      <c r="AR3" s="57">
        <f t="shared" si="0"/>
        <v>45825</v>
      </c>
      <c r="AS3" s="57">
        <f t="shared" si="0"/>
        <v>45826</v>
      </c>
      <c r="AT3" s="57">
        <f t="shared" si="0"/>
        <v>45827</v>
      </c>
      <c r="AU3" s="57">
        <f t="shared" si="0"/>
        <v>45828</v>
      </c>
      <c r="AV3" s="57">
        <f t="shared" si="0"/>
        <v>45829</v>
      </c>
      <c r="AW3" s="57">
        <f>AV3+1</f>
        <v>45830</v>
      </c>
      <c r="AX3" s="57">
        <f>AW3+1</f>
        <v>45831</v>
      </c>
      <c r="AY3" s="57">
        <f t="shared" si="0"/>
        <v>45832</v>
      </c>
      <c r="AZ3" s="57">
        <f t="shared" si="0"/>
        <v>45833</v>
      </c>
      <c r="BA3" s="57">
        <f t="shared" si="0"/>
        <v>45834</v>
      </c>
      <c r="BB3" s="57">
        <f t="shared" si="0"/>
        <v>45835</v>
      </c>
      <c r="BC3" s="57">
        <f t="shared" si="0"/>
        <v>45836</v>
      </c>
      <c r="BD3" s="57">
        <f>BC3+1</f>
        <v>45837</v>
      </c>
      <c r="BE3" s="57">
        <f>BD3+1</f>
        <v>45838</v>
      </c>
      <c r="BF3" s="57">
        <f t="shared" si="0"/>
        <v>45839</v>
      </c>
      <c r="BG3" s="57">
        <f t="shared" si="0"/>
        <v>45840</v>
      </c>
      <c r="BH3" s="57">
        <f t="shared" si="0"/>
        <v>45841</v>
      </c>
      <c r="BI3" s="57">
        <f t="shared" si="0"/>
        <v>45842</v>
      </c>
      <c r="BJ3" s="57">
        <f t="shared" si="0"/>
        <v>45843</v>
      </c>
      <c r="BK3" s="57">
        <f>BJ3+1</f>
        <v>45844</v>
      </c>
      <c r="BL3" s="57">
        <f>BK3+1</f>
        <v>45845</v>
      </c>
      <c r="BM3" s="57">
        <f t="shared" si="0"/>
        <v>45846</v>
      </c>
      <c r="BN3" s="57">
        <f t="shared" si="0"/>
        <v>45847</v>
      </c>
      <c r="BO3" s="57">
        <f t="shared" si="0"/>
        <v>45848</v>
      </c>
      <c r="BP3" s="57">
        <f t="shared" si="0"/>
        <v>45849</v>
      </c>
      <c r="BQ3" s="57">
        <f t="shared" si="0"/>
        <v>45850</v>
      </c>
      <c r="BR3" s="57">
        <f t="shared" si="0"/>
        <v>45851</v>
      </c>
      <c r="BS3" s="57">
        <f t="shared" si="0"/>
        <v>45852</v>
      </c>
      <c r="BT3" s="57">
        <f t="shared" si="0"/>
        <v>45853</v>
      </c>
      <c r="BU3" s="57">
        <f t="shared" si="0"/>
        <v>45854</v>
      </c>
      <c r="BV3" s="57">
        <f t="shared" si="0"/>
        <v>45855</v>
      </c>
      <c r="BW3" s="57">
        <f t="shared" si="0"/>
        <v>45856</v>
      </c>
      <c r="BX3" s="57">
        <f t="shared" si="0"/>
        <v>45857</v>
      </c>
      <c r="BY3" s="57">
        <f t="shared" si="0"/>
        <v>45858</v>
      </c>
      <c r="BZ3" s="57">
        <f t="shared" si="0"/>
        <v>45859</v>
      </c>
      <c r="CA3" s="57">
        <f t="shared" si="0"/>
        <v>45860</v>
      </c>
      <c r="CB3" s="57">
        <f t="shared" si="0"/>
        <v>45861</v>
      </c>
      <c r="CC3" s="57">
        <f t="shared" si="0"/>
        <v>45862</v>
      </c>
      <c r="CD3" s="57">
        <f t="shared" si="0"/>
        <v>45863</v>
      </c>
      <c r="CE3" s="57">
        <f t="shared" si="0"/>
        <v>45864</v>
      </c>
      <c r="CF3" s="57">
        <f t="shared" si="0"/>
        <v>45865</v>
      </c>
      <c r="CG3" s="57">
        <f t="shared" si="0"/>
        <v>45866</v>
      </c>
      <c r="CH3" s="57">
        <f t="shared" si="0"/>
        <v>45867</v>
      </c>
      <c r="CI3" s="57">
        <f t="shared" si="0"/>
        <v>45868</v>
      </c>
      <c r="CJ3" s="57">
        <f t="shared" si="0"/>
        <v>45869</v>
      </c>
      <c r="CK3" s="57">
        <f t="shared" si="0"/>
        <v>45870</v>
      </c>
      <c r="CL3" s="57">
        <f t="shared" si="0"/>
        <v>45871</v>
      </c>
      <c r="CM3" s="57">
        <f t="shared" si="0"/>
        <v>45872</v>
      </c>
      <c r="CN3" s="57">
        <f t="shared" si="0"/>
        <v>45873</v>
      </c>
      <c r="CO3" s="57">
        <f t="shared" si="0"/>
        <v>45874</v>
      </c>
      <c r="CP3" s="57">
        <f t="shared" ref="CP3:FA3" si="1">CO3+1</f>
        <v>45875</v>
      </c>
      <c r="CQ3" s="57">
        <f t="shared" si="1"/>
        <v>45876</v>
      </c>
      <c r="CR3" s="57">
        <f t="shared" si="1"/>
        <v>45877</v>
      </c>
      <c r="CS3" s="57">
        <f t="shared" si="1"/>
        <v>45878</v>
      </c>
      <c r="CT3" s="57">
        <f t="shared" si="1"/>
        <v>45879</v>
      </c>
      <c r="CU3" s="57">
        <f t="shared" si="1"/>
        <v>45880</v>
      </c>
      <c r="CV3" s="57">
        <f t="shared" si="1"/>
        <v>45881</v>
      </c>
      <c r="CW3" s="57">
        <f t="shared" si="1"/>
        <v>45882</v>
      </c>
      <c r="CX3" s="57">
        <f t="shared" si="1"/>
        <v>45883</v>
      </c>
      <c r="CY3" s="57">
        <f t="shared" si="1"/>
        <v>45884</v>
      </c>
      <c r="CZ3" s="57">
        <f t="shared" si="1"/>
        <v>45885</v>
      </c>
      <c r="DA3" s="57">
        <f t="shared" si="1"/>
        <v>45886</v>
      </c>
      <c r="DB3" s="57">
        <f t="shared" si="1"/>
        <v>45887</v>
      </c>
      <c r="DC3" s="57">
        <f t="shared" si="1"/>
        <v>45888</v>
      </c>
      <c r="DD3" s="57">
        <f t="shared" si="1"/>
        <v>45889</v>
      </c>
      <c r="DE3" s="57">
        <f t="shared" si="1"/>
        <v>45890</v>
      </c>
      <c r="DF3" s="57">
        <f t="shared" si="1"/>
        <v>45891</v>
      </c>
      <c r="DG3" s="57">
        <f t="shared" si="1"/>
        <v>45892</v>
      </c>
      <c r="DH3" s="57">
        <f t="shared" si="1"/>
        <v>45893</v>
      </c>
      <c r="DI3" s="57">
        <f t="shared" si="1"/>
        <v>45894</v>
      </c>
      <c r="DJ3" s="57">
        <f t="shared" si="1"/>
        <v>45895</v>
      </c>
      <c r="DK3" s="57">
        <f t="shared" si="1"/>
        <v>45896</v>
      </c>
      <c r="DL3" s="57">
        <f t="shared" si="1"/>
        <v>45897</v>
      </c>
      <c r="DM3" s="57">
        <f t="shared" si="1"/>
        <v>45898</v>
      </c>
      <c r="DN3" s="57">
        <f t="shared" si="1"/>
        <v>45899</v>
      </c>
      <c r="DO3" s="57">
        <f t="shared" si="1"/>
        <v>45900</v>
      </c>
      <c r="DP3" s="57">
        <f t="shared" si="1"/>
        <v>45901</v>
      </c>
      <c r="DQ3" s="57">
        <f t="shared" si="1"/>
        <v>45902</v>
      </c>
      <c r="DR3" s="57">
        <f t="shared" si="1"/>
        <v>45903</v>
      </c>
      <c r="DS3" s="57">
        <f t="shared" si="1"/>
        <v>45904</v>
      </c>
      <c r="DT3" s="57">
        <f t="shared" si="1"/>
        <v>45905</v>
      </c>
      <c r="DU3" s="57">
        <f t="shared" si="1"/>
        <v>45906</v>
      </c>
      <c r="DV3" s="57">
        <f t="shared" si="1"/>
        <v>45907</v>
      </c>
      <c r="DW3" s="57">
        <f t="shared" si="1"/>
        <v>45908</v>
      </c>
      <c r="DX3" s="57">
        <f t="shared" si="1"/>
        <v>45909</v>
      </c>
      <c r="DY3" s="57">
        <f t="shared" si="1"/>
        <v>45910</v>
      </c>
      <c r="DZ3" s="57">
        <f t="shared" si="1"/>
        <v>45911</v>
      </c>
      <c r="EA3" s="57">
        <f t="shared" si="1"/>
        <v>45912</v>
      </c>
      <c r="EB3" s="57">
        <f t="shared" si="1"/>
        <v>45913</v>
      </c>
      <c r="EC3" s="57">
        <f t="shared" si="1"/>
        <v>45914</v>
      </c>
      <c r="ED3" s="57">
        <f t="shared" si="1"/>
        <v>45915</v>
      </c>
      <c r="EE3" s="57">
        <f t="shared" si="1"/>
        <v>45916</v>
      </c>
      <c r="EF3" s="57">
        <f t="shared" si="1"/>
        <v>45917</v>
      </c>
      <c r="EG3" s="57">
        <f t="shared" si="1"/>
        <v>45918</v>
      </c>
      <c r="EH3" s="57">
        <f t="shared" si="1"/>
        <v>45919</v>
      </c>
      <c r="EI3" s="57">
        <f t="shared" si="1"/>
        <v>45920</v>
      </c>
      <c r="EJ3" s="57">
        <f t="shared" si="1"/>
        <v>45921</v>
      </c>
      <c r="EK3" s="57">
        <f t="shared" si="1"/>
        <v>45922</v>
      </c>
      <c r="EL3" s="57">
        <f t="shared" si="1"/>
        <v>45923</v>
      </c>
      <c r="EM3" s="57">
        <f t="shared" si="1"/>
        <v>45924</v>
      </c>
      <c r="EN3" s="57">
        <f t="shared" si="1"/>
        <v>45925</v>
      </c>
      <c r="EO3" s="57">
        <f t="shared" si="1"/>
        <v>45926</v>
      </c>
      <c r="EP3" s="57">
        <f t="shared" si="1"/>
        <v>45927</v>
      </c>
      <c r="EQ3" s="57">
        <f t="shared" si="1"/>
        <v>45928</v>
      </c>
      <c r="ER3" s="57">
        <f t="shared" si="1"/>
        <v>45929</v>
      </c>
      <c r="ES3" s="57">
        <f t="shared" si="1"/>
        <v>45930</v>
      </c>
      <c r="ET3" s="57">
        <f t="shared" si="1"/>
        <v>45931</v>
      </c>
      <c r="EU3" s="57">
        <f t="shared" si="1"/>
        <v>45932</v>
      </c>
      <c r="EV3" s="57">
        <f t="shared" si="1"/>
        <v>45933</v>
      </c>
      <c r="EW3" s="57">
        <f t="shared" si="1"/>
        <v>45934</v>
      </c>
      <c r="EX3" s="57">
        <f t="shared" si="1"/>
        <v>45935</v>
      </c>
      <c r="EY3" s="57">
        <f t="shared" si="1"/>
        <v>45936</v>
      </c>
      <c r="EZ3" s="57">
        <f t="shared" si="1"/>
        <v>45937</v>
      </c>
      <c r="FA3" s="57">
        <f t="shared" si="1"/>
        <v>45938</v>
      </c>
      <c r="FB3" s="57">
        <f t="shared" ref="FB3:HM3" si="2">FA3+1</f>
        <v>45939</v>
      </c>
      <c r="FC3" s="57">
        <f t="shared" si="2"/>
        <v>45940</v>
      </c>
      <c r="FD3" s="57">
        <f t="shared" si="2"/>
        <v>45941</v>
      </c>
      <c r="FE3" s="57">
        <f t="shared" si="2"/>
        <v>45942</v>
      </c>
      <c r="FF3" s="57">
        <f t="shared" si="2"/>
        <v>45943</v>
      </c>
      <c r="FG3" s="57">
        <f t="shared" si="2"/>
        <v>45944</v>
      </c>
      <c r="FH3" s="57">
        <f t="shared" si="2"/>
        <v>45945</v>
      </c>
      <c r="FI3" s="57">
        <f t="shared" si="2"/>
        <v>45946</v>
      </c>
      <c r="FJ3" s="57">
        <f t="shared" si="2"/>
        <v>45947</v>
      </c>
      <c r="FK3" s="57">
        <f t="shared" si="2"/>
        <v>45948</v>
      </c>
      <c r="FL3" s="57">
        <f t="shared" si="2"/>
        <v>45949</v>
      </c>
      <c r="FM3" s="57">
        <f t="shared" si="2"/>
        <v>45950</v>
      </c>
      <c r="FN3" s="57">
        <f t="shared" si="2"/>
        <v>45951</v>
      </c>
      <c r="FO3" s="57">
        <f t="shared" si="2"/>
        <v>45952</v>
      </c>
      <c r="FP3" s="57">
        <f t="shared" si="2"/>
        <v>45953</v>
      </c>
      <c r="FQ3" s="57">
        <f t="shared" si="2"/>
        <v>45954</v>
      </c>
      <c r="FR3" s="57">
        <f t="shared" si="2"/>
        <v>45955</v>
      </c>
      <c r="FS3" s="57">
        <f t="shared" si="2"/>
        <v>45956</v>
      </c>
      <c r="FT3" s="57">
        <f t="shared" si="2"/>
        <v>45957</v>
      </c>
      <c r="FU3" s="57">
        <f t="shared" si="2"/>
        <v>45958</v>
      </c>
      <c r="FV3" s="57">
        <f t="shared" si="2"/>
        <v>45959</v>
      </c>
      <c r="FW3" s="57">
        <f t="shared" si="2"/>
        <v>45960</v>
      </c>
      <c r="FX3" s="57">
        <f t="shared" si="2"/>
        <v>45961</v>
      </c>
      <c r="FY3" s="57">
        <f t="shared" si="2"/>
        <v>45962</v>
      </c>
      <c r="FZ3" s="57">
        <f t="shared" si="2"/>
        <v>45963</v>
      </c>
      <c r="GA3" s="57">
        <f t="shared" si="2"/>
        <v>45964</v>
      </c>
      <c r="GB3" s="57">
        <f t="shared" si="2"/>
        <v>45965</v>
      </c>
      <c r="GC3" s="57">
        <f t="shared" si="2"/>
        <v>45966</v>
      </c>
      <c r="GD3" s="57">
        <f t="shared" si="2"/>
        <v>45967</v>
      </c>
      <c r="GE3" s="57">
        <f t="shared" si="2"/>
        <v>45968</v>
      </c>
      <c r="GF3" s="57">
        <f t="shared" si="2"/>
        <v>45969</v>
      </c>
      <c r="GG3" s="57">
        <f t="shared" si="2"/>
        <v>45970</v>
      </c>
      <c r="GH3" s="57">
        <f t="shared" si="2"/>
        <v>45971</v>
      </c>
      <c r="GI3" s="57">
        <f t="shared" si="2"/>
        <v>45972</v>
      </c>
      <c r="GJ3" s="57">
        <f t="shared" si="2"/>
        <v>45973</v>
      </c>
      <c r="GK3" s="57">
        <f t="shared" si="2"/>
        <v>45974</v>
      </c>
      <c r="GL3" s="57">
        <f t="shared" si="2"/>
        <v>45975</v>
      </c>
      <c r="GM3" s="57">
        <f t="shared" si="2"/>
        <v>45976</v>
      </c>
      <c r="GN3" s="57">
        <f t="shared" si="2"/>
        <v>45977</v>
      </c>
      <c r="GO3" s="57">
        <f t="shared" si="2"/>
        <v>45978</v>
      </c>
      <c r="GP3" s="57">
        <f t="shared" si="2"/>
        <v>45979</v>
      </c>
      <c r="GQ3" s="57">
        <f t="shared" si="2"/>
        <v>45980</v>
      </c>
      <c r="GR3" s="57">
        <f t="shared" si="2"/>
        <v>45981</v>
      </c>
      <c r="GS3" s="57">
        <f t="shared" si="2"/>
        <v>45982</v>
      </c>
      <c r="GT3" s="57">
        <f t="shared" si="2"/>
        <v>45983</v>
      </c>
      <c r="GU3" s="57">
        <f t="shared" si="2"/>
        <v>45984</v>
      </c>
      <c r="GV3" s="57">
        <f t="shared" si="2"/>
        <v>45985</v>
      </c>
      <c r="GW3" s="57">
        <f t="shared" si="2"/>
        <v>45986</v>
      </c>
      <c r="GX3" s="57">
        <f t="shared" si="2"/>
        <v>45987</v>
      </c>
      <c r="GY3" s="57">
        <f t="shared" si="2"/>
        <v>45988</v>
      </c>
      <c r="GZ3" s="57">
        <f t="shared" si="2"/>
        <v>45989</v>
      </c>
      <c r="HA3" s="57">
        <f t="shared" si="2"/>
        <v>45990</v>
      </c>
      <c r="HB3" s="57">
        <f t="shared" si="2"/>
        <v>45991</v>
      </c>
      <c r="HC3" s="57">
        <f t="shared" si="2"/>
        <v>45992</v>
      </c>
      <c r="HD3" s="57">
        <f t="shared" si="2"/>
        <v>45993</v>
      </c>
      <c r="HE3" s="57">
        <f t="shared" si="2"/>
        <v>45994</v>
      </c>
      <c r="HF3" s="57">
        <f t="shared" si="2"/>
        <v>45995</v>
      </c>
      <c r="HG3" s="57">
        <f t="shared" si="2"/>
        <v>45996</v>
      </c>
      <c r="HH3" s="57">
        <f t="shared" si="2"/>
        <v>45997</v>
      </c>
      <c r="HI3" s="57">
        <f t="shared" si="2"/>
        <v>45998</v>
      </c>
      <c r="HJ3" s="57">
        <f t="shared" si="2"/>
        <v>45999</v>
      </c>
      <c r="HK3" s="57">
        <f t="shared" si="2"/>
        <v>46000</v>
      </c>
      <c r="HL3" s="57">
        <f t="shared" si="2"/>
        <v>46001</v>
      </c>
      <c r="HM3" s="57">
        <f t="shared" si="2"/>
        <v>46002</v>
      </c>
      <c r="HN3" s="57">
        <f t="shared" ref="HN3:JE3" si="3">HM3+1</f>
        <v>46003</v>
      </c>
      <c r="HO3" s="57">
        <f t="shared" si="3"/>
        <v>46004</v>
      </c>
      <c r="HP3" s="57">
        <f t="shared" si="3"/>
        <v>46005</v>
      </c>
      <c r="HQ3" s="57">
        <f t="shared" si="3"/>
        <v>46006</v>
      </c>
      <c r="HR3" s="57">
        <f t="shared" si="3"/>
        <v>46007</v>
      </c>
      <c r="HS3" s="57">
        <f t="shared" si="3"/>
        <v>46008</v>
      </c>
      <c r="HT3" s="57">
        <f t="shared" si="3"/>
        <v>46009</v>
      </c>
      <c r="HU3" s="57">
        <f t="shared" si="3"/>
        <v>46010</v>
      </c>
      <c r="HV3" s="57">
        <f t="shared" si="3"/>
        <v>46011</v>
      </c>
      <c r="HW3" s="57">
        <f t="shared" si="3"/>
        <v>46012</v>
      </c>
      <c r="HX3" s="57">
        <f t="shared" si="3"/>
        <v>46013</v>
      </c>
      <c r="HY3" s="57">
        <f t="shared" si="3"/>
        <v>46014</v>
      </c>
      <c r="HZ3" s="57">
        <f t="shared" si="3"/>
        <v>46015</v>
      </c>
      <c r="IA3" s="57">
        <f t="shared" si="3"/>
        <v>46016</v>
      </c>
      <c r="IB3" s="57">
        <f t="shared" si="3"/>
        <v>46017</v>
      </c>
      <c r="IC3" s="57">
        <f t="shared" si="3"/>
        <v>46018</v>
      </c>
      <c r="ID3" s="57">
        <f t="shared" si="3"/>
        <v>46019</v>
      </c>
      <c r="IE3" s="57">
        <f t="shared" si="3"/>
        <v>46020</v>
      </c>
      <c r="IF3" s="57">
        <f t="shared" si="3"/>
        <v>46021</v>
      </c>
      <c r="IG3" s="57">
        <f t="shared" si="3"/>
        <v>46022</v>
      </c>
      <c r="IH3" s="57">
        <f t="shared" si="3"/>
        <v>46023</v>
      </c>
      <c r="II3" s="57">
        <f t="shared" si="3"/>
        <v>46024</v>
      </c>
      <c r="IJ3" s="57">
        <f t="shared" si="3"/>
        <v>46025</v>
      </c>
      <c r="IK3" s="57">
        <f t="shared" si="3"/>
        <v>46026</v>
      </c>
      <c r="IL3" s="57">
        <f t="shared" si="3"/>
        <v>46027</v>
      </c>
      <c r="IM3" s="57">
        <f t="shared" si="3"/>
        <v>46028</v>
      </c>
      <c r="IN3" s="57">
        <f t="shared" si="3"/>
        <v>46029</v>
      </c>
      <c r="IO3" s="57">
        <f t="shared" si="3"/>
        <v>46030</v>
      </c>
      <c r="IP3" s="57">
        <f t="shared" si="3"/>
        <v>46031</v>
      </c>
      <c r="IQ3" s="57">
        <f t="shared" si="3"/>
        <v>46032</v>
      </c>
      <c r="IR3" s="57">
        <f t="shared" si="3"/>
        <v>46033</v>
      </c>
      <c r="IS3" s="57">
        <f t="shared" si="3"/>
        <v>46034</v>
      </c>
      <c r="IT3" s="57">
        <f t="shared" si="3"/>
        <v>46035</v>
      </c>
      <c r="IU3" s="57">
        <f t="shared" si="3"/>
        <v>46036</v>
      </c>
      <c r="IV3" s="57">
        <f t="shared" si="3"/>
        <v>46037</v>
      </c>
      <c r="IW3" s="57">
        <f t="shared" si="3"/>
        <v>46038</v>
      </c>
      <c r="IX3" s="57">
        <f t="shared" si="3"/>
        <v>46039</v>
      </c>
      <c r="IY3" s="57">
        <f t="shared" si="3"/>
        <v>46040</v>
      </c>
      <c r="IZ3" s="57">
        <f t="shared" si="3"/>
        <v>46041</v>
      </c>
      <c r="JA3" s="57">
        <f t="shared" si="3"/>
        <v>46042</v>
      </c>
      <c r="JB3" s="57">
        <f t="shared" si="3"/>
        <v>46043</v>
      </c>
      <c r="JC3" s="57">
        <f t="shared" si="3"/>
        <v>46044</v>
      </c>
      <c r="JD3" s="57">
        <f t="shared" si="3"/>
        <v>46045</v>
      </c>
      <c r="JE3" s="57">
        <f t="shared" si="3"/>
        <v>46046</v>
      </c>
    </row>
    <row r="4" spans="1:268" s="26" customFormat="1" ht="66.75" customHeight="1" x14ac:dyDescent="0.4">
      <c r="A4" s="20" t="s">
        <v>27</v>
      </c>
      <c r="B4" s="21" t="s">
        <v>4</v>
      </c>
      <c r="C4" s="21" t="s">
        <v>5</v>
      </c>
      <c r="D4" s="21" t="s">
        <v>23</v>
      </c>
      <c r="E4" s="20" t="s">
        <v>32</v>
      </c>
      <c r="F4" s="21" t="s">
        <v>26</v>
      </c>
      <c r="G4" s="21" t="s">
        <v>6</v>
      </c>
      <c r="H4" s="20" t="s">
        <v>33</v>
      </c>
      <c r="I4" s="21" t="s">
        <v>31</v>
      </c>
      <c r="J4" s="20" t="s">
        <v>34</v>
      </c>
      <c r="K4" s="21" t="s">
        <v>7</v>
      </c>
      <c r="L4" s="21" t="s">
        <v>8</v>
      </c>
      <c r="M4" s="21" t="s">
        <v>9</v>
      </c>
      <c r="N4" s="21" t="s">
        <v>10</v>
      </c>
      <c r="O4" s="22" t="s">
        <v>11</v>
      </c>
      <c r="P4" s="22" t="s">
        <v>28</v>
      </c>
      <c r="Q4" s="25" t="s">
        <v>29</v>
      </c>
      <c r="R4" s="25" t="s">
        <v>12</v>
      </c>
      <c r="S4" s="25" t="s">
        <v>13</v>
      </c>
      <c r="T4" s="25" t="s">
        <v>14</v>
      </c>
      <c r="U4" s="65" t="s">
        <v>15</v>
      </c>
      <c r="V4" s="24" t="s">
        <v>16</v>
      </c>
      <c r="W4" s="24" t="s">
        <v>17</v>
      </c>
      <c r="X4" s="23" t="s">
        <v>18</v>
      </c>
      <c r="Y4" s="69" t="s">
        <v>30</v>
      </c>
      <c r="Z4" s="25" t="s">
        <v>19</v>
      </c>
      <c r="AA4" s="25" t="s">
        <v>20</v>
      </c>
      <c r="AB4" s="59" t="str">
        <f>TEXT(AB3,"ddd")</f>
        <v>Sun</v>
      </c>
      <c r="AC4" s="59" t="str">
        <f t="shared" ref="AC4:CN4" si="4">TEXT(AC3,"ddd")</f>
        <v>Mon</v>
      </c>
      <c r="AD4" s="59" t="str">
        <f t="shared" si="4"/>
        <v>Tue</v>
      </c>
      <c r="AE4" s="59" t="str">
        <f t="shared" si="4"/>
        <v>Wed</v>
      </c>
      <c r="AF4" s="59" t="str">
        <f t="shared" si="4"/>
        <v>Thu</v>
      </c>
      <c r="AG4" s="59" t="str">
        <f t="shared" si="4"/>
        <v>Fri</v>
      </c>
      <c r="AH4" s="59" t="str">
        <f t="shared" si="4"/>
        <v>Sat</v>
      </c>
      <c r="AI4" s="59" t="str">
        <f t="shared" si="4"/>
        <v>Sun</v>
      </c>
      <c r="AJ4" s="59" t="str">
        <f t="shared" si="4"/>
        <v>Mon</v>
      </c>
      <c r="AK4" s="59" t="str">
        <f t="shared" si="4"/>
        <v>Tue</v>
      </c>
      <c r="AL4" s="59" t="str">
        <f t="shared" si="4"/>
        <v>Wed</v>
      </c>
      <c r="AM4" s="59" t="str">
        <f t="shared" si="4"/>
        <v>Thu</v>
      </c>
      <c r="AN4" s="59" t="str">
        <f t="shared" si="4"/>
        <v>Fri</v>
      </c>
      <c r="AO4" s="59" t="str">
        <f t="shared" si="4"/>
        <v>Sat</v>
      </c>
      <c r="AP4" s="59" t="str">
        <f t="shared" si="4"/>
        <v>Sun</v>
      </c>
      <c r="AQ4" s="59" t="str">
        <f t="shared" si="4"/>
        <v>Mon</v>
      </c>
      <c r="AR4" s="59" t="str">
        <f t="shared" si="4"/>
        <v>Tue</v>
      </c>
      <c r="AS4" s="59" t="str">
        <f t="shared" si="4"/>
        <v>Wed</v>
      </c>
      <c r="AT4" s="59" t="str">
        <f t="shared" si="4"/>
        <v>Thu</v>
      </c>
      <c r="AU4" s="59" t="str">
        <f t="shared" si="4"/>
        <v>Fri</v>
      </c>
      <c r="AV4" s="59" t="str">
        <f t="shared" si="4"/>
        <v>Sat</v>
      </c>
      <c r="AW4" s="59" t="str">
        <f t="shared" si="4"/>
        <v>Sun</v>
      </c>
      <c r="AX4" s="59" t="str">
        <f t="shared" si="4"/>
        <v>Mon</v>
      </c>
      <c r="AY4" s="59" t="str">
        <f t="shared" si="4"/>
        <v>Tue</v>
      </c>
      <c r="AZ4" s="59" t="str">
        <f t="shared" si="4"/>
        <v>Wed</v>
      </c>
      <c r="BA4" s="59" t="str">
        <f t="shared" si="4"/>
        <v>Thu</v>
      </c>
      <c r="BB4" s="59" t="str">
        <f t="shared" si="4"/>
        <v>Fri</v>
      </c>
      <c r="BC4" s="59" t="str">
        <f t="shared" si="4"/>
        <v>Sat</v>
      </c>
      <c r="BD4" s="59" t="str">
        <f t="shared" si="4"/>
        <v>Sun</v>
      </c>
      <c r="BE4" s="59" t="str">
        <f t="shared" si="4"/>
        <v>Mon</v>
      </c>
      <c r="BF4" s="59" t="str">
        <f t="shared" si="4"/>
        <v>Tue</v>
      </c>
      <c r="BG4" s="59" t="str">
        <f t="shared" si="4"/>
        <v>Wed</v>
      </c>
      <c r="BH4" s="59" t="str">
        <f t="shared" si="4"/>
        <v>Thu</v>
      </c>
      <c r="BI4" s="59" t="str">
        <f t="shared" si="4"/>
        <v>Fri</v>
      </c>
      <c r="BJ4" s="59" t="str">
        <f t="shared" si="4"/>
        <v>Sat</v>
      </c>
      <c r="BK4" s="59" t="str">
        <f t="shared" si="4"/>
        <v>Sun</v>
      </c>
      <c r="BL4" s="59" t="str">
        <f t="shared" si="4"/>
        <v>Mon</v>
      </c>
      <c r="BM4" s="59" t="str">
        <f t="shared" si="4"/>
        <v>Tue</v>
      </c>
      <c r="BN4" s="59" t="str">
        <f t="shared" si="4"/>
        <v>Wed</v>
      </c>
      <c r="BO4" s="59" t="str">
        <f t="shared" si="4"/>
        <v>Thu</v>
      </c>
      <c r="BP4" s="59" t="str">
        <f t="shared" si="4"/>
        <v>Fri</v>
      </c>
      <c r="BQ4" s="59" t="str">
        <f t="shared" si="4"/>
        <v>Sat</v>
      </c>
      <c r="BR4" s="59" t="str">
        <f t="shared" si="4"/>
        <v>Sun</v>
      </c>
      <c r="BS4" s="59" t="str">
        <f t="shared" si="4"/>
        <v>Mon</v>
      </c>
      <c r="BT4" s="59" t="str">
        <f t="shared" si="4"/>
        <v>Tue</v>
      </c>
      <c r="BU4" s="59" t="str">
        <f t="shared" si="4"/>
        <v>Wed</v>
      </c>
      <c r="BV4" s="59" t="str">
        <f t="shared" si="4"/>
        <v>Thu</v>
      </c>
      <c r="BW4" s="59" t="str">
        <f t="shared" si="4"/>
        <v>Fri</v>
      </c>
      <c r="BX4" s="59" t="str">
        <f t="shared" si="4"/>
        <v>Sat</v>
      </c>
      <c r="BY4" s="59" t="str">
        <f t="shared" si="4"/>
        <v>Sun</v>
      </c>
      <c r="BZ4" s="59" t="str">
        <f t="shared" si="4"/>
        <v>Mon</v>
      </c>
      <c r="CA4" s="59" t="str">
        <f t="shared" si="4"/>
        <v>Tue</v>
      </c>
      <c r="CB4" s="59" t="str">
        <f t="shared" si="4"/>
        <v>Wed</v>
      </c>
      <c r="CC4" s="59" t="str">
        <f t="shared" si="4"/>
        <v>Thu</v>
      </c>
      <c r="CD4" s="59" t="str">
        <f t="shared" si="4"/>
        <v>Fri</v>
      </c>
      <c r="CE4" s="59" t="str">
        <f t="shared" si="4"/>
        <v>Sat</v>
      </c>
      <c r="CF4" s="59" t="str">
        <f t="shared" si="4"/>
        <v>Sun</v>
      </c>
      <c r="CG4" s="59" t="str">
        <f t="shared" si="4"/>
        <v>Mon</v>
      </c>
      <c r="CH4" s="59" t="str">
        <f t="shared" si="4"/>
        <v>Tue</v>
      </c>
      <c r="CI4" s="59" t="str">
        <f t="shared" si="4"/>
        <v>Wed</v>
      </c>
      <c r="CJ4" s="59" t="str">
        <f t="shared" si="4"/>
        <v>Thu</v>
      </c>
      <c r="CK4" s="59" t="str">
        <f t="shared" si="4"/>
        <v>Fri</v>
      </c>
      <c r="CL4" s="59" t="str">
        <f t="shared" si="4"/>
        <v>Sat</v>
      </c>
      <c r="CM4" s="59" t="str">
        <f t="shared" si="4"/>
        <v>Sun</v>
      </c>
      <c r="CN4" s="59" t="str">
        <f t="shared" si="4"/>
        <v>Mon</v>
      </c>
      <c r="CO4" s="59" t="str">
        <f t="shared" ref="CO4:EZ4" si="5">TEXT(CO3,"ddd")</f>
        <v>Tue</v>
      </c>
      <c r="CP4" s="59" t="str">
        <f t="shared" si="5"/>
        <v>Wed</v>
      </c>
      <c r="CQ4" s="59" t="str">
        <f t="shared" si="5"/>
        <v>Thu</v>
      </c>
      <c r="CR4" s="59" t="str">
        <f t="shared" si="5"/>
        <v>Fri</v>
      </c>
      <c r="CS4" s="59" t="str">
        <f t="shared" si="5"/>
        <v>Sat</v>
      </c>
      <c r="CT4" s="59" t="str">
        <f t="shared" si="5"/>
        <v>Sun</v>
      </c>
      <c r="CU4" s="59" t="str">
        <f t="shared" si="5"/>
        <v>Mon</v>
      </c>
      <c r="CV4" s="59" t="str">
        <f t="shared" si="5"/>
        <v>Tue</v>
      </c>
      <c r="CW4" s="59" t="str">
        <f t="shared" si="5"/>
        <v>Wed</v>
      </c>
      <c r="CX4" s="59" t="str">
        <f t="shared" si="5"/>
        <v>Thu</v>
      </c>
      <c r="CY4" s="59" t="str">
        <f t="shared" si="5"/>
        <v>Fri</v>
      </c>
      <c r="CZ4" s="59" t="str">
        <f t="shared" si="5"/>
        <v>Sat</v>
      </c>
      <c r="DA4" s="59" t="str">
        <f t="shared" si="5"/>
        <v>Sun</v>
      </c>
      <c r="DB4" s="59" t="str">
        <f t="shared" si="5"/>
        <v>Mon</v>
      </c>
      <c r="DC4" s="59" t="str">
        <f t="shared" si="5"/>
        <v>Tue</v>
      </c>
      <c r="DD4" s="59" t="str">
        <f t="shared" si="5"/>
        <v>Wed</v>
      </c>
      <c r="DE4" s="59" t="str">
        <f t="shared" si="5"/>
        <v>Thu</v>
      </c>
      <c r="DF4" s="59" t="str">
        <f t="shared" si="5"/>
        <v>Fri</v>
      </c>
      <c r="DG4" s="59" t="str">
        <f t="shared" si="5"/>
        <v>Sat</v>
      </c>
      <c r="DH4" s="59" t="str">
        <f t="shared" si="5"/>
        <v>Sun</v>
      </c>
      <c r="DI4" s="59" t="str">
        <f t="shared" si="5"/>
        <v>Mon</v>
      </c>
      <c r="DJ4" s="59" t="str">
        <f t="shared" si="5"/>
        <v>Tue</v>
      </c>
      <c r="DK4" s="59" t="str">
        <f t="shared" si="5"/>
        <v>Wed</v>
      </c>
      <c r="DL4" s="59" t="str">
        <f t="shared" si="5"/>
        <v>Thu</v>
      </c>
      <c r="DM4" s="59" t="str">
        <f t="shared" si="5"/>
        <v>Fri</v>
      </c>
      <c r="DN4" s="59" t="str">
        <f t="shared" si="5"/>
        <v>Sat</v>
      </c>
      <c r="DO4" s="59" t="str">
        <f t="shared" si="5"/>
        <v>Sun</v>
      </c>
      <c r="DP4" s="59" t="str">
        <f t="shared" si="5"/>
        <v>Mon</v>
      </c>
      <c r="DQ4" s="59" t="str">
        <f t="shared" si="5"/>
        <v>Tue</v>
      </c>
      <c r="DR4" s="59" t="str">
        <f t="shared" si="5"/>
        <v>Wed</v>
      </c>
      <c r="DS4" s="59" t="str">
        <f t="shared" si="5"/>
        <v>Thu</v>
      </c>
      <c r="DT4" s="59" t="str">
        <f t="shared" si="5"/>
        <v>Fri</v>
      </c>
      <c r="DU4" s="59" t="str">
        <f t="shared" si="5"/>
        <v>Sat</v>
      </c>
      <c r="DV4" s="59" t="str">
        <f t="shared" si="5"/>
        <v>Sun</v>
      </c>
      <c r="DW4" s="59" t="str">
        <f t="shared" si="5"/>
        <v>Mon</v>
      </c>
      <c r="DX4" s="59" t="str">
        <f t="shared" si="5"/>
        <v>Tue</v>
      </c>
      <c r="DY4" s="59" t="str">
        <f t="shared" si="5"/>
        <v>Wed</v>
      </c>
      <c r="DZ4" s="59" t="str">
        <f t="shared" si="5"/>
        <v>Thu</v>
      </c>
      <c r="EA4" s="59" t="str">
        <f t="shared" si="5"/>
        <v>Fri</v>
      </c>
      <c r="EB4" s="59" t="str">
        <f t="shared" si="5"/>
        <v>Sat</v>
      </c>
      <c r="EC4" s="59" t="str">
        <f t="shared" si="5"/>
        <v>Sun</v>
      </c>
      <c r="ED4" s="59" t="str">
        <f t="shared" si="5"/>
        <v>Mon</v>
      </c>
      <c r="EE4" s="59" t="str">
        <f t="shared" si="5"/>
        <v>Tue</v>
      </c>
      <c r="EF4" s="59" t="str">
        <f t="shared" si="5"/>
        <v>Wed</v>
      </c>
      <c r="EG4" s="59" t="str">
        <f t="shared" si="5"/>
        <v>Thu</v>
      </c>
      <c r="EH4" s="59" t="str">
        <f t="shared" si="5"/>
        <v>Fri</v>
      </c>
      <c r="EI4" s="59" t="str">
        <f t="shared" si="5"/>
        <v>Sat</v>
      </c>
      <c r="EJ4" s="59" t="str">
        <f t="shared" si="5"/>
        <v>Sun</v>
      </c>
      <c r="EK4" s="59" t="str">
        <f t="shared" si="5"/>
        <v>Mon</v>
      </c>
      <c r="EL4" s="59" t="str">
        <f t="shared" si="5"/>
        <v>Tue</v>
      </c>
      <c r="EM4" s="59" t="str">
        <f t="shared" si="5"/>
        <v>Wed</v>
      </c>
      <c r="EN4" s="59" t="str">
        <f t="shared" si="5"/>
        <v>Thu</v>
      </c>
      <c r="EO4" s="59" t="str">
        <f t="shared" si="5"/>
        <v>Fri</v>
      </c>
      <c r="EP4" s="59" t="str">
        <f t="shared" si="5"/>
        <v>Sat</v>
      </c>
      <c r="EQ4" s="59" t="str">
        <f t="shared" si="5"/>
        <v>Sun</v>
      </c>
      <c r="ER4" s="59" t="str">
        <f t="shared" si="5"/>
        <v>Mon</v>
      </c>
      <c r="ES4" s="59" t="str">
        <f t="shared" si="5"/>
        <v>Tue</v>
      </c>
      <c r="ET4" s="59" t="str">
        <f t="shared" si="5"/>
        <v>Wed</v>
      </c>
      <c r="EU4" s="59" t="str">
        <f t="shared" si="5"/>
        <v>Thu</v>
      </c>
      <c r="EV4" s="59" t="str">
        <f t="shared" si="5"/>
        <v>Fri</v>
      </c>
      <c r="EW4" s="59" t="str">
        <f t="shared" si="5"/>
        <v>Sat</v>
      </c>
      <c r="EX4" s="59" t="str">
        <f t="shared" si="5"/>
        <v>Sun</v>
      </c>
      <c r="EY4" s="59" t="str">
        <f t="shared" si="5"/>
        <v>Mon</v>
      </c>
      <c r="EZ4" s="59" t="str">
        <f t="shared" si="5"/>
        <v>Tue</v>
      </c>
      <c r="FA4" s="59" t="str">
        <f t="shared" ref="FA4:HL4" si="6">TEXT(FA3,"ddd")</f>
        <v>Wed</v>
      </c>
      <c r="FB4" s="59" t="str">
        <f t="shared" si="6"/>
        <v>Thu</v>
      </c>
      <c r="FC4" s="59" t="str">
        <f t="shared" si="6"/>
        <v>Fri</v>
      </c>
      <c r="FD4" s="59" t="str">
        <f t="shared" si="6"/>
        <v>Sat</v>
      </c>
      <c r="FE4" s="59" t="str">
        <f t="shared" si="6"/>
        <v>Sun</v>
      </c>
      <c r="FF4" s="59" t="str">
        <f t="shared" si="6"/>
        <v>Mon</v>
      </c>
      <c r="FG4" s="59" t="str">
        <f t="shared" si="6"/>
        <v>Tue</v>
      </c>
      <c r="FH4" s="59" t="str">
        <f t="shared" si="6"/>
        <v>Wed</v>
      </c>
      <c r="FI4" s="59" t="str">
        <f t="shared" si="6"/>
        <v>Thu</v>
      </c>
      <c r="FJ4" s="59" t="str">
        <f t="shared" si="6"/>
        <v>Fri</v>
      </c>
      <c r="FK4" s="59" t="str">
        <f t="shared" si="6"/>
        <v>Sat</v>
      </c>
      <c r="FL4" s="59" t="str">
        <f t="shared" si="6"/>
        <v>Sun</v>
      </c>
      <c r="FM4" s="59" t="str">
        <f t="shared" si="6"/>
        <v>Mon</v>
      </c>
      <c r="FN4" s="59" t="str">
        <f t="shared" si="6"/>
        <v>Tue</v>
      </c>
      <c r="FO4" s="59" t="str">
        <f t="shared" si="6"/>
        <v>Wed</v>
      </c>
      <c r="FP4" s="59" t="str">
        <f t="shared" si="6"/>
        <v>Thu</v>
      </c>
      <c r="FQ4" s="59" t="str">
        <f t="shared" si="6"/>
        <v>Fri</v>
      </c>
      <c r="FR4" s="59" t="str">
        <f t="shared" si="6"/>
        <v>Sat</v>
      </c>
      <c r="FS4" s="59" t="str">
        <f t="shared" si="6"/>
        <v>Sun</v>
      </c>
      <c r="FT4" s="59" t="str">
        <f t="shared" si="6"/>
        <v>Mon</v>
      </c>
      <c r="FU4" s="59" t="str">
        <f t="shared" si="6"/>
        <v>Tue</v>
      </c>
      <c r="FV4" s="59" t="str">
        <f t="shared" si="6"/>
        <v>Wed</v>
      </c>
      <c r="FW4" s="59" t="str">
        <f t="shared" si="6"/>
        <v>Thu</v>
      </c>
      <c r="FX4" s="59" t="str">
        <f t="shared" si="6"/>
        <v>Fri</v>
      </c>
      <c r="FY4" s="59" t="str">
        <f t="shared" si="6"/>
        <v>Sat</v>
      </c>
      <c r="FZ4" s="59" t="str">
        <f t="shared" si="6"/>
        <v>Sun</v>
      </c>
      <c r="GA4" s="59" t="str">
        <f t="shared" si="6"/>
        <v>Mon</v>
      </c>
      <c r="GB4" s="59" t="str">
        <f t="shared" si="6"/>
        <v>Tue</v>
      </c>
      <c r="GC4" s="59" t="str">
        <f t="shared" si="6"/>
        <v>Wed</v>
      </c>
      <c r="GD4" s="59" t="str">
        <f t="shared" si="6"/>
        <v>Thu</v>
      </c>
      <c r="GE4" s="59" t="str">
        <f t="shared" si="6"/>
        <v>Fri</v>
      </c>
      <c r="GF4" s="59" t="str">
        <f t="shared" si="6"/>
        <v>Sat</v>
      </c>
      <c r="GG4" s="59" t="str">
        <f t="shared" si="6"/>
        <v>Sun</v>
      </c>
      <c r="GH4" s="59" t="str">
        <f t="shared" si="6"/>
        <v>Mon</v>
      </c>
      <c r="GI4" s="59" t="str">
        <f t="shared" si="6"/>
        <v>Tue</v>
      </c>
      <c r="GJ4" s="59" t="str">
        <f t="shared" si="6"/>
        <v>Wed</v>
      </c>
      <c r="GK4" s="59" t="str">
        <f t="shared" si="6"/>
        <v>Thu</v>
      </c>
      <c r="GL4" s="59" t="str">
        <f t="shared" si="6"/>
        <v>Fri</v>
      </c>
      <c r="GM4" s="59" t="str">
        <f t="shared" si="6"/>
        <v>Sat</v>
      </c>
      <c r="GN4" s="59" t="str">
        <f t="shared" si="6"/>
        <v>Sun</v>
      </c>
      <c r="GO4" s="59" t="str">
        <f t="shared" si="6"/>
        <v>Mon</v>
      </c>
      <c r="GP4" s="59" t="str">
        <f t="shared" si="6"/>
        <v>Tue</v>
      </c>
      <c r="GQ4" s="59" t="str">
        <f t="shared" si="6"/>
        <v>Wed</v>
      </c>
      <c r="GR4" s="59" t="str">
        <f t="shared" si="6"/>
        <v>Thu</v>
      </c>
      <c r="GS4" s="59" t="str">
        <f t="shared" si="6"/>
        <v>Fri</v>
      </c>
      <c r="GT4" s="59" t="str">
        <f t="shared" si="6"/>
        <v>Sat</v>
      </c>
      <c r="GU4" s="59" t="str">
        <f t="shared" si="6"/>
        <v>Sun</v>
      </c>
      <c r="GV4" s="59" t="str">
        <f t="shared" si="6"/>
        <v>Mon</v>
      </c>
      <c r="GW4" s="59" t="str">
        <f t="shared" si="6"/>
        <v>Tue</v>
      </c>
      <c r="GX4" s="59" t="str">
        <f t="shared" si="6"/>
        <v>Wed</v>
      </c>
      <c r="GY4" s="59" t="str">
        <f t="shared" si="6"/>
        <v>Thu</v>
      </c>
      <c r="GZ4" s="59" t="str">
        <f t="shared" si="6"/>
        <v>Fri</v>
      </c>
      <c r="HA4" s="59" t="str">
        <f t="shared" si="6"/>
        <v>Sat</v>
      </c>
      <c r="HB4" s="59" t="str">
        <f t="shared" si="6"/>
        <v>Sun</v>
      </c>
      <c r="HC4" s="59" t="str">
        <f t="shared" si="6"/>
        <v>Mon</v>
      </c>
      <c r="HD4" s="59" t="str">
        <f t="shared" si="6"/>
        <v>Tue</v>
      </c>
      <c r="HE4" s="59" t="str">
        <f t="shared" si="6"/>
        <v>Wed</v>
      </c>
      <c r="HF4" s="59" t="str">
        <f t="shared" si="6"/>
        <v>Thu</v>
      </c>
      <c r="HG4" s="59" t="str">
        <f t="shared" si="6"/>
        <v>Fri</v>
      </c>
      <c r="HH4" s="59" t="str">
        <f t="shared" si="6"/>
        <v>Sat</v>
      </c>
      <c r="HI4" s="59" t="str">
        <f t="shared" si="6"/>
        <v>Sun</v>
      </c>
      <c r="HJ4" s="59" t="str">
        <f t="shared" si="6"/>
        <v>Mon</v>
      </c>
      <c r="HK4" s="59" t="str">
        <f t="shared" si="6"/>
        <v>Tue</v>
      </c>
      <c r="HL4" s="59" t="str">
        <f t="shared" si="6"/>
        <v>Wed</v>
      </c>
      <c r="HM4" s="59" t="str">
        <f t="shared" ref="HM4:JE4" si="7">TEXT(HM3,"ddd")</f>
        <v>Thu</v>
      </c>
      <c r="HN4" s="59" t="str">
        <f t="shared" si="7"/>
        <v>Fri</v>
      </c>
      <c r="HO4" s="59" t="str">
        <f t="shared" si="7"/>
        <v>Sat</v>
      </c>
      <c r="HP4" s="59" t="str">
        <f t="shared" si="7"/>
        <v>Sun</v>
      </c>
      <c r="HQ4" s="59" t="str">
        <f t="shared" si="7"/>
        <v>Mon</v>
      </c>
      <c r="HR4" s="59" t="str">
        <f t="shared" si="7"/>
        <v>Tue</v>
      </c>
      <c r="HS4" s="59" t="str">
        <f t="shared" si="7"/>
        <v>Wed</v>
      </c>
      <c r="HT4" s="59" t="str">
        <f t="shared" si="7"/>
        <v>Thu</v>
      </c>
      <c r="HU4" s="59" t="str">
        <f t="shared" si="7"/>
        <v>Fri</v>
      </c>
      <c r="HV4" s="59" t="str">
        <f t="shared" si="7"/>
        <v>Sat</v>
      </c>
      <c r="HW4" s="59" t="str">
        <f t="shared" si="7"/>
        <v>Sun</v>
      </c>
      <c r="HX4" s="59" t="str">
        <f t="shared" si="7"/>
        <v>Mon</v>
      </c>
      <c r="HY4" s="59" t="str">
        <f t="shared" si="7"/>
        <v>Tue</v>
      </c>
      <c r="HZ4" s="59" t="str">
        <f t="shared" si="7"/>
        <v>Wed</v>
      </c>
      <c r="IA4" s="59" t="str">
        <f t="shared" si="7"/>
        <v>Thu</v>
      </c>
      <c r="IB4" s="59" t="str">
        <f t="shared" si="7"/>
        <v>Fri</v>
      </c>
      <c r="IC4" s="59" t="str">
        <f t="shared" si="7"/>
        <v>Sat</v>
      </c>
      <c r="ID4" s="59" t="str">
        <f t="shared" si="7"/>
        <v>Sun</v>
      </c>
      <c r="IE4" s="59" t="str">
        <f t="shared" si="7"/>
        <v>Mon</v>
      </c>
      <c r="IF4" s="59" t="str">
        <f t="shared" si="7"/>
        <v>Tue</v>
      </c>
      <c r="IG4" s="59" t="str">
        <f t="shared" si="7"/>
        <v>Wed</v>
      </c>
      <c r="IH4" s="59" t="str">
        <f t="shared" si="7"/>
        <v>Thu</v>
      </c>
      <c r="II4" s="59" t="str">
        <f t="shared" si="7"/>
        <v>Fri</v>
      </c>
      <c r="IJ4" s="59" t="str">
        <f t="shared" si="7"/>
        <v>Sat</v>
      </c>
      <c r="IK4" s="59" t="str">
        <f t="shared" si="7"/>
        <v>Sun</v>
      </c>
      <c r="IL4" s="59" t="str">
        <f t="shared" si="7"/>
        <v>Mon</v>
      </c>
      <c r="IM4" s="59" t="str">
        <f t="shared" si="7"/>
        <v>Tue</v>
      </c>
      <c r="IN4" s="59" t="str">
        <f t="shared" si="7"/>
        <v>Wed</v>
      </c>
      <c r="IO4" s="59" t="str">
        <f t="shared" si="7"/>
        <v>Thu</v>
      </c>
      <c r="IP4" s="59" t="str">
        <f t="shared" si="7"/>
        <v>Fri</v>
      </c>
      <c r="IQ4" s="59" t="str">
        <f t="shared" si="7"/>
        <v>Sat</v>
      </c>
      <c r="IR4" s="59" t="str">
        <f t="shared" si="7"/>
        <v>Sun</v>
      </c>
      <c r="IS4" s="59" t="str">
        <f t="shared" si="7"/>
        <v>Mon</v>
      </c>
      <c r="IT4" s="59" t="str">
        <f t="shared" si="7"/>
        <v>Tue</v>
      </c>
      <c r="IU4" s="59" t="str">
        <f t="shared" si="7"/>
        <v>Wed</v>
      </c>
      <c r="IV4" s="59" t="str">
        <f t="shared" si="7"/>
        <v>Thu</v>
      </c>
      <c r="IW4" s="59" t="str">
        <f t="shared" si="7"/>
        <v>Fri</v>
      </c>
      <c r="IX4" s="59" t="str">
        <f t="shared" si="7"/>
        <v>Sat</v>
      </c>
      <c r="IY4" s="59" t="str">
        <f t="shared" si="7"/>
        <v>Sun</v>
      </c>
      <c r="IZ4" s="59" t="str">
        <f t="shared" si="7"/>
        <v>Mon</v>
      </c>
      <c r="JA4" s="59" t="str">
        <f t="shared" si="7"/>
        <v>Tue</v>
      </c>
      <c r="JB4" s="59" t="str">
        <f t="shared" si="7"/>
        <v>Wed</v>
      </c>
      <c r="JC4" s="59" t="str">
        <f t="shared" si="7"/>
        <v>Thu</v>
      </c>
      <c r="JD4" s="59" t="str">
        <f t="shared" si="7"/>
        <v>Fri</v>
      </c>
      <c r="JE4" s="59" t="str">
        <f t="shared" si="7"/>
        <v>Sat</v>
      </c>
      <c r="JG4" s="68" t="s">
        <v>24</v>
      </c>
      <c r="JH4" s="68" t="s">
        <v>25</v>
      </c>
    </row>
    <row r="5" spans="1:268" s="31" customFormat="1" outlineLevel="2" x14ac:dyDescent="0.4">
      <c r="A5" s="32" t="s">
        <v>37</v>
      </c>
      <c r="B5" s="32"/>
      <c r="C5" s="32"/>
      <c r="D5" s="32" t="s">
        <v>38</v>
      </c>
      <c r="E5" s="38"/>
      <c r="F5" s="61"/>
      <c r="G5" s="33"/>
      <c r="H5" s="33"/>
      <c r="I5" s="27" t="s">
        <v>191</v>
      </c>
      <c r="J5" s="33"/>
      <c r="K5" s="28">
        <v>0</v>
      </c>
      <c r="L5" s="28">
        <v>0</v>
      </c>
      <c r="M5" s="28">
        <v>0</v>
      </c>
      <c r="N5" s="28">
        <v>0</v>
      </c>
      <c r="O5" s="34"/>
      <c r="P5" s="34"/>
      <c r="Q5" s="70" t="s">
        <v>194</v>
      </c>
      <c r="R5" s="35"/>
      <c r="S5" s="35"/>
      <c r="T5" s="35">
        <v>45845</v>
      </c>
      <c r="U5" s="66">
        <v>1</v>
      </c>
      <c r="V5" s="29">
        <v>45845</v>
      </c>
      <c r="W5" s="29">
        <v>45845</v>
      </c>
      <c r="X5" s="30">
        <v>1</v>
      </c>
      <c r="Y5" s="36"/>
      <c r="Z5" s="37"/>
      <c r="AA5" s="37"/>
      <c r="JG5" s="31" t="str">
        <f>IF(ISBLANK(S5),"",IF(OR(WEEKDAY(S5,2)=6,WEEKDAY(S5,2)=7),FALSE,TRUE))</f>
        <v/>
      </c>
      <c r="JH5" s="31" t="b">
        <f>IF(ISBLANK(T5),"",IF(OR(WEEKDAY(T5,2)=6,WEEKDAY(T5,2)=7),FALSE,TRUE))</f>
        <v>1</v>
      </c>
    </row>
    <row r="6" spans="1:268" s="31" customFormat="1" outlineLevel="2" x14ac:dyDescent="0.4">
      <c r="A6" s="32" t="s">
        <v>39</v>
      </c>
      <c r="B6" s="32"/>
      <c r="C6" s="32"/>
      <c r="D6" s="32" t="s">
        <v>40</v>
      </c>
      <c r="E6" s="38"/>
      <c r="F6" s="61"/>
      <c r="G6" s="33"/>
      <c r="H6" s="33"/>
      <c r="I6" s="27" t="s">
        <v>191</v>
      </c>
      <c r="J6" s="33"/>
      <c r="K6" s="28">
        <v>0</v>
      </c>
      <c r="L6" s="28">
        <v>0</v>
      </c>
      <c r="M6" s="28">
        <v>0</v>
      </c>
      <c r="N6" s="28">
        <v>0</v>
      </c>
      <c r="O6" s="34"/>
      <c r="P6" s="34"/>
      <c r="Q6" s="70" t="s">
        <v>194</v>
      </c>
      <c r="R6" s="35"/>
      <c r="S6" s="35"/>
      <c r="T6" s="35">
        <v>45873</v>
      </c>
      <c r="U6" s="66">
        <v>1</v>
      </c>
      <c r="V6" s="29">
        <v>45873</v>
      </c>
      <c r="W6" s="29">
        <v>45873</v>
      </c>
      <c r="X6" s="30">
        <v>1</v>
      </c>
      <c r="Y6" s="36"/>
      <c r="Z6" s="37"/>
      <c r="AA6" s="37"/>
      <c r="JG6" s="31" t="str">
        <f t="shared" ref="JG6:JG69" si="8">IF(ISBLANK(S6),"",IF(OR(WEEKDAY(S6,2)=6,WEEKDAY(S6,2)=7),FALSE,TRUE))</f>
        <v/>
      </c>
      <c r="JH6" s="31" t="b">
        <f t="shared" ref="JH6:JH69" si="9">IF(ISBLANK(T6),"",IF(OR(WEEKDAY(T6,2)=6,WEEKDAY(T6,2)=7),FALSE,TRUE))</f>
        <v>1</v>
      </c>
    </row>
    <row r="7" spans="1:268" s="31" customFormat="1" outlineLevel="2" x14ac:dyDescent="0.4">
      <c r="A7" s="32" t="s">
        <v>41</v>
      </c>
      <c r="B7" s="32"/>
      <c r="C7" s="32"/>
      <c r="D7" s="32" t="s">
        <v>42</v>
      </c>
      <c r="E7" s="38"/>
      <c r="F7" s="61"/>
      <c r="G7" s="33"/>
      <c r="H7" s="33"/>
      <c r="I7" s="27" t="s">
        <v>191</v>
      </c>
      <c r="J7" s="33"/>
      <c r="K7" s="28">
        <v>0</v>
      </c>
      <c r="L7" s="28">
        <v>0</v>
      </c>
      <c r="M7" s="28">
        <v>0</v>
      </c>
      <c r="N7" s="28">
        <v>0</v>
      </c>
      <c r="O7" s="34"/>
      <c r="P7" s="34"/>
      <c r="Q7" s="70" t="s">
        <v>194</v>
      </c>
      <c r="R7" s="35"/>
      <c r="S7" s="35"/>
      <c r="T7" s="35">
        <v>45901</v>
      </c>
      <c r="U7" s="66">
        <v>1</v>
      </c>
      <c r="V7" s="29">
        <v>45901</v>
      </c>
      <c r="W7" s="29">
        <v>45901</v>
      </c>
      <c r="X7" s="30">
        <v>1</v>
      </c>
      <c r="Y7" s="36"/>
      <c r="Z7" s="37"/>
      <c r="AA7" s="37"/>
      <c r="JG7" s="31" t="str">
        <f t="shared" si="8"/>
        <v/>
      </c>
      <c r="JH7" s="31" t="b">
        <f t="shared" si="9"/>
        <v>1</v>
      </c>
    </row>
    <row r="8" spans="1:268" s="31" customFormat="1" outlineLevel="2" x14ac:dyDescent="0.4">
      <c r="A8" s="32" t="s">
        <v>43</v>
      </c>
      <c r="B8" s="32"/>
      <c r="C8" s="32"/>
      <c r="D8" s="32" t="s">
        <v>44</v>
      </c>
      <c r="E8" s="38"/>
      <c r="F8" s="61"/>
      <c r="G8" s="33"/>
      <c r="H8" s="33"/>
      <c r="I8" s="27" t="s">
        <v>191</v>
      </c>
      <c r="J8" s="33"/>
      <c r="K8" s="28">
        <v>0</v>
      </c>
      <c r="L8" s="28">
        <v>0</v>
      </c>
      <c r="M8" s="28">
        <v>0</v>
      </c>
      <c r="N8" s="28">
        <v>0</v>
      </c>
      <c r="O8" s="34"/>
      <c r="P8" s="34"/>
      <c r="Q8" s="70" t="s">
        <v>194</v>
      </c>
      <c r="R8" s="35"/>
      <c r="S8" s="35"/>
      <c r="T8" s="35">
        <v>45917</v>
      </c>
      <c r="U8" s="66">
        <v>1</v>
      </c>
      <c r="V8" s="29">
        <v>45917</v>
      </c>
      <c r="W8" s="29">
        <v>45917</v>
      </c>
      <c r="X8" s="30">
        <v>1</v>
      </c>
      <c r="Y8" s="36"/>
      <c r="Z8" s="37"/>
      <c r="AA8" s="37"/>
      <c r="JG8" s="31" t="str">
        <f t="shared" si="8"/>
        <v/>
      </c>
      <c r="JH8" s="31" t="b">
        <f t="shared" si="9"/>
        <v>1</v>
      </c>
    </row>
    <row r="9" spans="1:268" s="31" customFormat="1" outlineLevel="2" x14ac:dyDescent="0.4">
      <c r="A9" s="32" t="s">
        <v>45</v>
      </c>
      <c r="B9" s="32"/>
      <c r="C9" s="32"/>
      <c r="D9" s="32" t="s">
        <v>46</v>
      </c>
      <c r="E9" s="38"/>
      <c r="F9" s="61"/>
      <c r="G9" s="61"/>
      <c r="H9" s="33"/>
      <c r="I9" s="27" t="s">
        <v>191</v>
      </c>
      <c r="J9" s="33"/>
      <c r="K9" s="28">
        <v>0</v>
      </c>
      <c r="L9" s="28">
        <v>0</v>
      </c>
      <c r="M9" s="28">
        <v>0</v>
      </c>
      <c r="N9" s="28">
        <v>0</v>
      </c>
      <c r="O9" s="34"/>
      <c r="P9" s="34"/>
      <c r="Q9" s="70" t="s">
        <v>194</v>
      </c>
      <c r="R9" s="35"/>
      <c r="S9" s="35"/>
      <c r="T9" s="35">
        <v>46062</v>
      </c>
      <c r="U9" s="66">
        <v>1</v>
      </c>
      <c r="V9" s="29">
        <v>46062</v>
      </c>
      <c r="W9" s="29">
        <v>46062</v>
      </c>
      <c r="X9" s="30">
        <v>1</v>
      </c>
      <c r="Y9" s="36"/>
      <c r="Z9" s="37"/>
      <c r="AA9" s="37"/>
      <c r="JG9" s="31" t="str">
        <f t="shared" si="8"/>
        <v/>
      </c>
      <c r="JH9" s="31" t="b">
        <f t="shared" si="9"/>
        <v>1</v>
      </c>
    </row>
    <row r="10" spans="1:268" s="31" customFormat="1" outlineLevel="1" x14ac:dyDescent="0.4">
      <c r="A10" s="32" t="s">
        <v>177</v>
      </c>
      <c r="B10" s="32"/>
      <c r="C10" s="32" t="s">
        <v>36</v>
      </c>
      <c r="D10" s="32"/>
      <c r="E10" s="38"/>
      <c r="F10" s="61"/>
      <c r="G10" s="33"/>
      <c r="H10" s="33"/>
      <c r="I10" s="27" t="s">
        <v>191</v>
      </c>
      <c r="J10" s="33"/>
      <c r="K10" s="28">
        <v>0</v>
      </c>
      <c r="L10" s="28">
        <v>0</v>
      </c>
      <c r="M10" s="28">
        <v>0</v>
      </c>
      <c r="N10" s="28">
        <v>0</v>
      </c>
      <c r="O10" s="34"/>
      <c r="P10" s="34"/>
      <c r="Q10" s="70" t="s">
        <v>194</v>
      </c>
      <c r="R10" s="35"/>
      <c r="S10" s="35"/>
      <c r="T10" s="35"/>
      <c r="U10" s="66"/>
      <c r="V10" s="29" t="s">
        <v>191</v>
      </c>
      <c r="W10" s="29" t="s">
        <v>191</v>
      </c>
      <c r="X10" s="30" t="s">
        <v>191</v>
      </c>
      <c r="Y10" s="36"/>
      <c r="Z10" s="37"/>
      <c r="AA10" s="37"/>
      <c r="JG10" s="31" t="str">
        <f t="shared" si="8"/>
        <v/>
      </c>
      <c r="JH10" s="31" t="str">
        <f t="shared" si="9"/>
        <v/>
      </c>
    </row>
    <row r="11" spans="1:268" s="31" customFormat="1" outlineLevel="2" x14ac:dyDescent="0.4">
      <c r="A11" s="32" t="s">
        <v>48</v>
      </c>
      <c r="B11" s="32"/>
      <c r="C11" s="32"/>
      <c r="D11" s="32" t="s">
        <v>49</v>
      </c>
      <c r="E11" s="38"/>
      <c r="F11" s="61"/>
      <c r="G11" s="33"/>
      <c r="H11" s="33"/>
      <c r="I11" s="27" t="s">
        <v>191</v>
      </c>
      <c r="J11" s="33"/>
      <c r="K11" s="28">
        <v>0</v>
      </c>
      <c r="L11" s="28">
        <v>0</v>
      </c>
      <c r="M11" s="28">
        <v>0</v>
      </c>
      <c r="N11" s="28">
        <v>0</v>
      </c>
      <c r="O11" s="34"/>
      <c r="P11" s="34"/>
      <c r="Q11" s="70" t="s">
        <v>194</v>
      </c>
      <c r="R11" s="35"/>
      <c r="S11" s="35"/>
      <c r="T11" s="35">
        <v>45846</v>
      </c>
      <c r="U11" s="66">
        <v>4</v>
      </c>
      <c r="V11" s="29">
        <v>45841</v>
      </c>
      <c r="W11" s="29">
        <v>45846</v>
      </c>
      <c r="X11" s="30">
        <v>4</v>
      </c>
      <c r="Y11" s="36"/>
      <c r="Z11" s="37"/>
      <c r="AA11" s="37"/>
      <c r="JG11" s="31" t="str">
        <f t="shared" si="8"/>
        <v/>
      </c>
      <c r="JH11" s="31" t="b">
        <f t="shared" si="9"/>
        <v>1</v>
      </c>
    </row>
    <row r="12" spans="1:268" s="31" customFormat="1" outlineLevel="2" x14ac:dyDescent="0.4">
      <c r="A12" s="32" t="s">
        <v>50</v>
      </c>
      <c r="B12" s="32"/>
      <c r="C12" s="32"/>
      <c r="D12" s="32" t="s">
        <v>51</v>
      </c>
      <c r="E12" s="38"/>
      <c r="F12" s="61"/>
      <c r="G12" s="33"/>
      <c r="H12" s="33"/>
      <c r="I12" s="27" t="s">
        <v>191</v>
      </c>
      <c r="J12" s="33"/>
      <c r="K12" s="28">
        <v>0</v>
      </c>
      <c r="L12" s="28">
        <v>0</v>
      </c>
      <c r="M12" s="28">
        <v>0</v>
      </c>
      <c r="N12" s="28">
        <v>0</v>
      </c>
      <c r="O12" s="34"/>
      <c r="P12" s="34"/>
      <c r="Q12" s="70" t="s">
        <v>194</v>
      </c>
      <c r="R12" s="35"/>
      <c r="S12" s="35"/>
      <c r="T12" s="35">
        <v>45874</v>
      </c>
      <c r="U12" s="66">
        <v>4</v>
      </c>
      <c r="V12" s="29">
        <v>45869</v>
      </c>
      <c r="W12" s="29">
        <v>45874</v>
      </c>
      <c r="X12" s="30">
        <v>4</v>
      </c>
      <c r="Y12" s="36"/>
      <c r="Z12" s="37"/>
      <c r="AA12" s="37"/>
      <c r="JG12" s="31" t="str">
        <f t="shared" si="8"/>
        <v/>
      </c>
      <c r="JH12" s="31" t="b">
        <f t="shared" si="9"/>
        <v>1</v>
      </c>
    </row>
    <row r="13" spans="1:268" s="31" customFormat="1" outlineLevel="2" x14ac:dyDescent="0.4">
      <c r="A13" s="32" t="s">
        <v>52</v>
      </c>
      <c r="B13" s="32"/>
      <c r="C13" s="32"/>
      <c r="D13" s="32" t="s">
        <v>53</v>
      </c>
      <c r="E13" s="38"/>
      <c r="F13" s="61"/>
      <c r="G13" s="33"/>
      <c r="H13" s="33"/>
      <c r="I13" s="27" t="s">
        <v>191</v>
      </c>
      <c r="J13" s="33"/>
      <c r="K13" s="28">
        <v>0</v>
      </c>
      <c r="L13" s="28">
        <v>0</v>
      </c>
      <c r="M13" s="28">
        <v>0</v>
      </c>
      <c r="N13" s="28">
        <v>0</v>
      </c>
      <c r="O13" s="34"/>
      <c r="P13" s="34"/>
      <c r="Q13" s="70" t="s">
        <v>194</v>
      </c>
      <c r="R13" s="35"/>
      <c r="S13" s="35"/>
      <c r="T13" s="35">
        <v>45902</v>
      </c>
      <c r="U13" s="66">
        <v>4</v>
      </c>
      <c r="V13" s="29">
        <v>45897</v>
      </c>
      <c r="W13" s="29">
        <v>45902</v>
      </c>
      <c r="X13" s="30">
        <v>4</v>
      </c>
      <c r="Y13" s="36"/>
      <c r="Z13" s="37"/>
      <c r="AA13" s="37"/>
      <c r="JG13" s="31" t="str">
        <f t="shared" si="8"/>
        <v/>
      </c>
      <c r="JH13" s="31" t="b">
        <f t="shared" si="9"/>
        <v>1</v>
      </c>
    </row>
    <row r="14" spans="1:268" s="31" customFormat="1" outlineLevel="2" x14ac:dyDescent="0.4">
      <c r="A14" s="32" t="s">
        <v>54</v>
      </c>
      <c r="B14" s="32"/>
      <c r="C14" s="32"/>
      <c r="D14" s="32" t="s">
        <v>55</v>
      </c>
      <c r="E14" s="38"/>
      <c r="F14" s="61"/>
      <c r="G14" s="33"/>
      <c r="H14" s="33"/>
      <c r="I14" s="27" t="s">
        <v>191</v>
      </c>
      <c r="J14" s="33"/>
      <c r="K14" s="28">
        <v>0</v>
      </c>
      <c r="L14" s="28">
        <v>0</v>
      </c>
      <c r="M14" s="28">
        <v>0</v>
      </c>
      <c r="N14" s="28">
        <v>0</v>
      </c>
      <c r="O14" s="34"/>
      <c r="P14" s="34"/>
      <c r="Q14" s="70" t="s">
        <v>194</v>
      </c>
      <c r="R14" s="35"/>
      <c r="S14" s="35"/>
      <c r="T14" s="35">
        <v>45918</v>
      </c>
      <c r="U14" s="66">
        <v>4</v>
      </c>
      <c r="V14" s="29">
        <v>45915</v>
      </c>
      <c r="W14" s="29">
        <v>45918</v>
      </c>
      <c r="X14" s="30">
        <v>4</v>
      </c>
      <c r="Y14" s="36"/>
      <c r="Z14" s="37"/>
      <c r="AA14" s="37"/>
      <c r="JG14" s="31" t="str">
        <f t="shared" si="8"/>
        <v/>
      </c>
      <c r="JH14" s="31" t="b">
        <f t="shared" si="9"/>
        <v>1</v>
      </c>
    </row>
    <row r="15" spans="1:268" s="31" customFormat="1" outlineLevel="2" x14ac:dyDescent="0.4">
      <c r="A15" s="32" t="s">
        <v>56</v>
      </c>
      <c r="B15" s="32"/>
      <c r="C15" s="32"/>
      <c r="D15" s="32" t="s">
        <v>57</v>
      </c>
      <c r="E15" s="38"/>
      <c r="F15" s="61"/>
      <c r="G15" s="61"/>
      <c r="H15" s="33"/>
      <c r="I15" s="27" t="s">
        <v>191</v>
      </c>
      <c r="J15" s="33"/>
      <c r="K15" s="28">
        <v>0</v>
      </c>
      <c r="L15" s="28">
        <v>0</v>
      </c>
      <c r="M15" s="28">
        <v>0</v>
      </c>
      <c r="N15" s="28">
        <v>0</v>
      </c>
      <c r="O15" s="34"/>
      <c r="P15" s="34"/>
      <c r="Q15" s="70" t="s">
        <v>194</v>
      </c>
      <c r="R15" s="35"/>
      <c r="S15" s="35"/>
      <c r="T15" s="35">
        <v>45929</v>
      </c>
      <c r="U15" s="66">
        <v>8</v>
      </c>
      <c r="V15" s="29">
        <v>45918</v>
      </c>
      <c r="W15" s="29">
        <v>45929</v>
      </c>
      <c r="X15" s="30">
        <v>8</v>
      </c>
      <c r="Y15" s="36"/>
      <c r="Z15" s="37"/>
      <c r="AA15" s="37"/>
      <c r="JG15" s="31" t="str">
        <f t="shared" si="8"/>
        <v/>
      </c>
      <c r="JH15" s="31" t="b">
        <f t="shared" si="9"/>
        <v>1</v>
      </c>
    </row>
    <row r="16" spans="1:268" s="31" customFormat="1" outlineLevel="2" x14ac:dyDescent="0.4">
      <c r="A16" s="32" t="s">
        <v>56</v>
      </c>
      <c r="B16" s="32"/>
      <c r="C16" s="32"/>
      <c r="D16" s="32" t="s">
        <v>58</v>
      </c>
      <c r="E16" s="38"/>
      <c r="F16" s="61"/>
      <c r="G16" s="61"/>
      <c r="H16" s="33"/>
      <c r="I16" s="27" t="s">
        <v>191</v>
      </c>
      <c r="J16" s="33"/>
      <c r="K16" s="28">
        <v>0</v>
      </c>
      <c r="L16" s="28">
        <v>0</v>
      </c>
      <c r="M16" s="28">
        <v>0</v>
      </c>
      <c r="N16" s="28">
        <v>0</v>
      </c>
      <c r="O16" s="34"/>
      <c r="P16" s="34"/>
      <c r="Q16" s="70" t="s">
        <v>194</v>
      </c>
      <c r="R16" s="35"/>
      <c r="S16" s="35"/>
      <c r="T16" s="35">
        <v>46059</v>
      </c>
      <c r="U16" s="66">
        <v>10</v>
      </c>
      <c r="V16" s="29">
        <v>46048</v>
      </c>
      <c r="W16" s="29">
        <v>46059</v>
      </c>
      <c r="X16" s="30">
        <v>10</v>
      </c>
      <c r="Y16" s="36"/>
      <c r="Z16" s="37"/>
      <c r="AA16" s="37"/>
      <c r="JG16" s="31" t="str">
        <f t="shared" si="8"/>
        <v/>
      </c>
      <c r="JH16" s="31" t="b">
        <f t="shared" si="9"/>
        <v>1</v>
      </c>
    </row>
    <row r="17" spans="1:268" s="31" customFormat="1" outlineLevel="1" x14ac:dyDescent="0.4">
      <c r="A17" s="32" t="s">
        <v>179</v>
      </c>
      <c r="B17" s="32"/>
      <c r="C17" s="32" t="s">
        <v>47</v>
      </c>
      <c r="D17" s="32"/>
      <c r="E17" s="38"/>
      <c r="F17" s="61"/>
      <c r="G17" s="33"/>
      <c r="H17" s="33"/>
      <c r="I17" s="27" t="s">
        <v>191</v>
      </c>
      <c r="J17" s="33"/>
      <c r="K17" s="28">
        <v>0</v>
      </c>
      <c r="L17" s="28">
        <v>0</v>
      </c>
      <c r="M17" s="28">
        <v>0</v>
      </c>
      <c r="N17" s="28">
        <v>0</v>
      </c>
      <c r="O17" s="34"/>
      <c r="P17" s="34"/>
      <c r="Q17" s="70" t="s">
        <v>194</v>
      </c>
      <c r="R17" s="35"/>
      <c r="S17" s="35"/>
      <c r="T17" s="35"/>
      <c r="U17" s="66"/>
      <c r="V17" s="29" t="s">
        <v>191</v>
      </c>
      <c r="W17" s="29" t="s">
        <v>191</v>
      </c>
      <c r="X17" s="30" t="s">
        <v>191</v>
      </c>
      <c r="Y17" s="36"/>
      <c r="Z17" s="37"/>
      <c r="AA17" s="37"/>
      <c r="JG17" s="31" t="str">
        <f t="shared" si="8"/>
        <v/>
      </c>
      <c r="JH17" s="31" t="str">
        <f t="shared" si="9"/>
        <v/>
      </c>
    </row>
    <row r="18" spans="1:268" s="31" customFormat="1" outlineLevel="2" x14ac:dyDescent="0.4">
      <c r="A18" s="32" t="s">
        <v>60</v>
      </c>
      <c r="B18" s="32"/>
      <c r="C18" s="32"/>
      <c r="D18" s="32" t="s">
        <v>61</v>
      </c>
      <c r="E18" s="38"/>
      <c r="F18" s="61"/>
      <c r="G18" s="33"/>
      <c r="H18" s="33"/>
      <c r="I18" s="27" t="s">
        <v>191</v>
      </c>
      <c r="J18" s="33"/>
      <c r="K18" s="28">
        <v>0</v>
      </c>
      <c r="L18" s="28">
        <v>0</v>
      </c>
      <c r="M18" s="28">
        <v>0</v>
      </c>
      <c r="N18" s="28">
        <v>0</v>
      </c>
      <c r="O18" s="34"/>
      <c r="P18" s="34"/>
      <c r="Q18" s="70" t="s">
        <v>194</v>
      </c>
      <c r="R18" s="35"/>
      <c r="S18" s="35"/>
      <c r="T18" s="35">
        <v>45929</v>
      </c>
      <c r="U18" s="66">
        <v>20</v>
      </c>
      <c r="V18" s="29">
        <v>45902</v>
      </c>
      <c r="W18" s="29">
        <v>45929</v>
      </c>
      <c r="X18" s="30">
        <v>20</v>
      </c>
      <c r="Y18" s="36"/>
      <c r="Z18" s="37"/>
      <c r="AA18" s="37"/>
      <c r="JG18" s="31" t="str">
        <f t="shared" si="8"/>
        <v/>
      </c>
      <c r="JH18" s="31" t="b">
        <f t="shared" si="9"/>
        <v>1</v>
      </c>
    </row>
    <row r="19" spans="1:268" s="31" customFormat="1" outlineLevel="2" x14ac:dyDescent="0.4">
      <c r="A19" s="32" t="s">
        <v>62</v>
      </c>
      <c r="B19" s="32"/>
      <c r="C19" s="32"/>
      <c r="D19" s="32" t="s">
        <v>63</v>
      </c>
      <c r="E19" s="38"/>
      <c r="F19" s="61"/>
      <c r="G19" s="33"/>
      <c r="H19" s="33"/>
      <c r="I19" s="27" t="s">
        <v>191</v>
      </c>
      <c r="J19" s="33"/>
      <c r="K19" s="28">
        <v>0</v>
      </c>
      <c r="L19" s="28">
        <v>0</v>
      </c>
      <c r="M19" s="28">
        <v>0</v>
      </c>
      <c r="N19" s="28">
        <v>0</v>
      </c>
      <c r="O19" s="34"/>
      <c r="P19" s="34"/>
      <c r="Q19" s="70" t="s">
        <v>194</v>
      </c>
      <c r="R19" s="35"/>
      <c r="S19" s="35"/>
      <c r="T19" s="35">
        <v>45931</v>
      </c>
      <c r="U19" s="66">
        <v>2</v>
      </c>
      <c r="V19" s="29">
        <v>45930</v>
      </c>
      <c r="W19" s="29">
        <v>45931</v>
      </c>
      <c r="X19" s="30">
        <v>2</v>
      </c>
      <c r="Y19" s="36"/>
      <c r="Z19" s="37"/>
      <c r="AA19" s="37"/>
      <c r="JG19" s="31" t="str">
        <f t="shared" si="8"/>
        <v/>
      </c>
      <c r="JH19" s="31" t="b">
        <f t="shared" si="9"/>
        <v>1</v>
      </c>
    </row>
    <row r="20" spans="1:268" s="31" customFormat="1" outlineLevel="2" x14ac:dyDescent="0.4">
      <c r="A20" s="32" t="s">
        <v>64</v>
      </c>
      <c r="B20" s="32"/>
      <c r="C20" s="32"/>
      <c r="D20" s="32" t="s">
        <v>65</v>
      </c>
      <c r="E20" s="38"/>
      <c r="F20" s="61"/>
      <c r="G20" s="33"/>
      <c r="H20" s="33"/>
      <c r="I20" s="27" t="s">
        <v>191</v>
      </c>
      <c r="J20" s="33"/>
      <c r="K20" s="28">
        <v>0</v>
      </c>
      <c r="L20" s="28">
        <v>0</v>
      </c>
      <c r="M20" s="28">
        <v>0</v>
      </c>
      <c r="N20" s="28">
        <v>0</v>
      </c>
      <c r="O20" s="34"/>
      <c r="P20" s="34"/>
      <c r="Q20" s="70" t="s">
        <v>194</v>
      </c>
      <c r="R20" s="35"/>
      <c r="S20" s="35"/>
      <c r="T20" s="35">
        <v>46022</v>
      </c>
      <c r="U20" s="66">
        <v>66</v>
      </c>
      <c r="V20" s="29">
        <v>45931</v>
      </c>
      <c r="W20" s="29">
        <v>46022</v>
      </c>
      <c r="X20" s="30">
        <v>66</v>
      </c>
      <c r="Y20" s="36"/>
      <c r="Z20" s="37"/>
      <c r="AA20" s="37"/>
      <c r="JG20" s="31" t="str">
        <f t="shared" si="8"/>
        <v/>
      </c>
      <c r="JH20" s="31" t="b">
        <f t="shared" si="9"/>
        <v>1</v>
      </c>
    </row>
    <row r="21" spans="1:268" s="31" customFormat="1" outlineLevel="2" x14ac:dyDescent="0.4">
      <c r="A21" s="32" t="s">
        <v>66</v>
      </c>
      <c r="B21" s="32"/>
      <c r="C21" s="32"/>
      <c r="D21" s="32" t="s">
        <v>67</v>
      </c>
      <c r="E21" s="38"/>
      <c r="F21" s="61"/>
      <c r="G21" s="33"/>
      <c r="H21" s="33"/>
      <c r="I21" s="27" t="s">
        <v>191</v>
      </c>
      <c r="J21" s="33"/>
      <c r="K21" s="28">
        <v>0</v>
      </c>
      <c r="L21" s="28">
        <v>0</v>
      </c>
      <c r="M21" s="28">
        <v>0</v>
      </c>
      <c r="N21" s="28">
        <v>0</v>
      </c>
      <c r="O21" s="34"/>
      <c r="P21" s="34"/>
      <c r="Q21" s="70" t="s">
        <v>194</v>
      </c>
      <c r="R21" s="35"/>
      <c r="S21" s="35"/>
      <c r="T21" s="35">
        <v>46112</v>
      </c>
      <c r="U21" s="66">
        <v>64</v>
      </c>
      <c r="V21" s="29">
        <v>46023</v>
      </c>
      <c r="W21" s="29">
        <v>46112</v>
      </c>
      <c r="X21" s="30">
        <v>64</v>
      </c>
      <c r="Y21" s="36"/>
      <c r="Z21" s="37"/>
      <c r="AA21" s="37"/>
      <c r="JG21" s="31" t="str">
        <f t="shared" si="8"/>
        <v/>
      </c>
      <c r="JH21" s="31" t="b">
        <f t="shared" si="9"/>
        <v>1</v>
      </c>
    </row>
    <row r="22" spans="1:268" s="31" customFormat="1" outlineLevel="2" x14ac:dyDescent="0.4">
      <c r="A22" s="32" t="s">
        <v>68</v>
      </c>
      <c r="B22" s="32"/>
      <c r="C22" s="32"/>
      <c r="D22" s="32" t="s">
        <v>69</v>
      </c>
      <c r="E22" s="38"/>
      <c r="F22" s="61"/>
      <c r="G22" s="33"/>
      <c r="H22" s="33"/>
      <c r="I22" s="27" t="s">
        <v>191</v>
      </c>
      <c r="J22" s="33"/>
      <c r="K22" s="28">
        <v>0</v>
      </c>
      <c r="L22" s="28">
        <v>0</v>
      </c>
      <c r="M22" s="28">
        <v>0</v>
      </c>
      <c r="N22" s="28">
        <v>0</v>
      </c>
      <c r="O22" s="34"/>
      <c r="P22" s="34"/>
      <c r="Q22" s="70" t="s">
        <v>194</v>
      </c>
      <c r="R22" s="35"/>
      <c r="S22" s="35"/>
      <c r="T22" s="35">
        <v>46112</v>
      </c>
      <c r="U22" s="66">
        <v>1</v>
      </c>
      <c r="V22" s="29">
        <v>46112</v>
      </c>
      <c r="W22" s="29">
        <v>46112</v>
      </c>
      <c r="X22" s="30">
        <v>1</v>
      </c>
      <c r="Y22" s="36"/>
      <c r="Z22" s="37"/>
      <c r="AA22" s="37"/>
      <c r="JG22" s="31" t="str">
        <f t="shared" si="8"/>
        <v/>
      </c>
      <c r="JH22" s="31" t="b">
        <f t="shared" si="9"/>
        <v>1</v>
      </c>
    </row>
    <row r="23" spans="1:268" s="31" customFormat="1" outlineLevel="1" x14ac:dyDescent="0.4">
      <c r="A23" s="32" t="s">
        <v>181</v>
      </c>
      <c r="B23" s="32"/>
      <c r="C23" s="32" t="s">
        <v>59</v>
      </c>
      <c r="D23" s="32"/>
      <c r="E23" s="38"/>
      <c r="F23" s="61"/>
      <c r="G23" s="33"/>
      <c r="H23" s="33"/>
      <c r="I23" s="27" t="s">
        <v>191</v>
      </c>
      <c r="J23" s="33"/>
      <c r="K23" s="28">
        <v>0</v>
      </c>
      <c r="L23" s="28">
        <v>0</v>
      </c>
      <c r="M23" s="28">
        <v>0</v>
      </c>
      <c r="N23" s="28">
        <v>0</v>
      </c>
      <c r="O23" s="34"/>
      <c r="P23" s="34"/>
      <c r="Q23" s="70" t="s">
        <v>194</v>
      </c>
      <c r="R23" s="35"/>
      <c r="S23" s="35"/>
      <c r="T23" s="35"/>
      <c r="U23" s="66"/>
      <c r="V23" s="29" t="s">
        <v>191</v>
      </c>
      <c r="W23" s="29" t="s">
        <v>191</v>
      </c>
      <c r="X23" s="30" t="s">
        <v>191</v>
      </c>
      <c r="Y23" s="36"/>
      <c r="Z23" s="37"/>
      <c r="AA23" s="37"/>
      <c r="JG23" s="31" t="str">
        <f t="shared" si="8"/>
        <v/>
      </c>
      <c r="JH23" s="31" t="str">
        <f t="shared" si="9"/>
        <v/>
      </c>
    </row>
    <row r="24" spans="1:268" s="31" customFormat="1" x14ac:dyDescent="0.4">
      <c r="A24" s="32" t="s">
        <v>183</v>
      </c>
      <c r="B24" s="32" t="s">
        <v>35</v>
      </c>
      <c r="C24" s="32"/>
      <c r="D24" s="32"/>
      <c r="E24" s="38"/>
      <c r="F24" s="61"/>
      <c r="G24" s="33"/>
      <c r="H24" s="33"/>
      <c r="I24" s="27" t="s">
        <v>191</v>
      </c>
      <c r="J24" s="33"/>
      <c r="K24" s="28">
        <v>0</v>
      </c>
      <c r="L24" s="28">
        <v>0</v>
      </c>
      <c r="M24" s="28">
        <v>0</v>
      </c>
      <c r="N24" s="28">
        <v>0</v>
      </c>
      <c r="O24" s="34"/>
      <c r="P24" s="34"/>
      <c r="Q24" s="70" t="s">
        <v>194</v>
      </c>
      <c r="R24" s="35"/>
      <c r="S24" s="35"/>
      <c r="T24" s="35"/>
      <c r="U24" s="66"/>
      <c r="V24" s="29" t="s">
        <v>191</v>
      </c>
      <c r="W24" s="29" t="s">
        <v>191</v>
      </c>
      <c r="X24" s="30" t="s">
        <v>191</v>
      </c>
      <c r="Y24" s="36"/>
      <c r="Z24" s="37"/>
      <c r="AA24" s="37"/>
      <c r="JG24" s="31" t="str">
        <f t="shared" si="8"/>
        <v/>
      </c>
      <c r="JH24" s="31" t="str">
        <f t="shared" si="9"/>
        <v/>
      </c>
    </row>
    <row r="25" spans="1:268" s="31" customFormat="1" outlineLevel="2" x14ac:dyDescent="0.4">
      <c r="A25" s="32" t="s">
        <v>72</v>
      </c>
      <c r="B25" s="32"/>
      <c r="C25" s="32"/>
      <c r="D25" s="32"/>
      <c r="E25" s="38" t="s">
        <v>73</v>
      </c>
      <c r="F25" s="61"/>
      <c r="G25" s="33"/>
      <c r="H25" s="33"/>
      <c r="I25" s="27" t="s">
        <v>191</v>
      </c>
      <c r="J25" s="33"/>
      <c r="K25" s="28">
        <v>0</v>
      </c>
      <c r="L25" s="28">
        <v>0</v>
      </c>
      <c r="M25" s="28">
        <v>11</v>
      </c>
      <c r="N25" s="28">
        <v>11</v>
      </c>
      <c r="O25" s="34"/>
      <c r="P25" s="34"/>
      <c r="Q25" s="70" t="s">
        <v>194</v>
      </c>
      <c r="R25" s="35"/>
      <c r="S25" s="35"/>
      <c r="T25" s="35">
        <v>45807</v>
      </c>
      <c r="U25" s="66">
        <v>5</v>
      </c>
      <c r="V25" s="29">
        <v>45803</v>
      </c>
      <c r="W25" s="29">
        <v>45807</v>
      </c>
      <c r="X25" s="30">
        <v>5</v>
      </c>
      <c r="Y25" s="36"/>
      <c r="Z25" s="37"/>
      <c r="AA25" s="37"/>
      <c r="JG25" s="31" t="str">
        <f t="shared" si="8"/>
        <v/>
      </c>
      <c r="JH25" s="31" t="b">
        <f t="shared" si="9"/>
        <v>1</v>
      </c>
    </row>
    <row r="26" spans="1:268" s="31" customFormat="1" outlineLevel="2" x14ac:dyDescent="0.4">
      <c r="A26" s="32" t="s">
        <v>74</v>
      </c>
      <c r="B26" s="32"/>
      <c r="C26" s="32"/>
      <c r="D26" s="32"/>
      <c r="E26" s="38" t="s">
        <v>75</v>
      </c>
      <c r="F26" s="61"/>
      <c r="G26" s="33"/>
      <c r="H26" s="33"/>
      <c r="I26" s="27" t="s">
        <v>191</v>
      </c>
      <c r="J26" s="33"/>
      <c r="K26" s="28">
        <v>0</v>
      </c>
      <c r="L26" s="28">
        <v>0</v>
      </c>
      <c r="M26" s="28">
        <v>11</v>
      </c>
      <c r="N26" s="28">
        <v>11</v>
      </c>
      <c r="O26" s="34"/>
      <c r="P26" s="34"/>
      <c r="Q26" s="70" t="s">
        <v>194</v>
      </c>
      <c r="R26" s="35"/>
      <c r="S26" s="35"/>
      <c r="T26" s="35">
        <v>45807</v>
      </c>
      <c r="U26" s="66">
        <v>5</v>
      </c>
      <c r="V26" s="29">
        <v>45803</v>
      </c>
      <c r="W26" s="29">
        <v>45807</v>
      </c>
      <c r="X26" s="30">
        <v>5</v>
      </c>
      <c r="Y26" s="36"/>
      <c r="Z26" s="37"/>
      <c r="AA26" s="37"/>
      <c r="JG26" s="31" t="str">
        <f t="shared" si="8"/>
        <v/>
      </c>
      <c r="JH26" s="31" t="b">
        <f t="shared" si="9"/>
        <v>1</v>
      </c>
    </row>
    <row r="27" spans="1:268" s="31" customFormat="1" outlineLevel="2" x14ac:dyDescent="0.4">
      <c r="A27" s="32" t="s">
        <v>76</v>
      </c>
      <c r="B27" s="32"/>
      <c r="C27" s="32"/>
      <c r="D27" s="32"/>
      <c r="E27" s="38" t="s">
        <v>77</v>
      </c>
      <c r="F27" s="61"/>
      <c r="G27" s="33"/>
      <c r="H27" s="33"/>
      <c r="I27" s="27" t="s">
        <v>191</v>
      </c>
      <c r="J27" s="33"/>
      <c r="K27" s="28">
        <v>0</v>
      </c>
      <c r="L27" s="28">
        <v>0</v>
      </c>
      <c r="M27" s="28">
        <v>4</v>
      </c>
      <c r="N27" s="28">
        <v>4</v>
      </c>
      <c r="O27" s="34"/>
      <c r="P27" s="34"/>
      <c r="Q27" s="70" t="s">
        <v>194</v>
      </c>
      <c r="R27" s="35"/>
      <c r="S27" s="35"/>
      <c r="T27" s="35"/>
      <c r="U27" s="66">
        <v>5</v>
      </c>
      <c r="V27" s="29">
        <v>45810</v>
      </c>
      <c r="W27" s="29">
        <v>45814</v>
      </c>
      <c r="X27" s="30">
        <v>5</v>
      </c>
      <c r="Y27" s="36">
        <v>1</v>
      </c>
      <c r="Z27" s="37">
        <v>45804</v>
      </c>
      <c r="AA27" s="37">
        <v>45810</v>
      </c>
      <c r="JG27" s="31" t="str">
        <f t="shared" si="8"/>
        <v/>
      </c>
      <c r="JH27" s="31" t="str">
        <f t="shared" si="9"/>
        <v/>
      </c>
    </row>
    <row r="28" spans="1:268" s="31" customFormat="1" outlineLevel="2" x14ac:dyDescent="0.4">
      <c r="A28" s="32" t="s">
        <v>78</v>
      </c>
      <c r="B28" s="32"/>
      <c r="C28" s="32"/>
      <c r="D28" s="32"/>
      <c r="E28" s="38" t="s">
        <v>79</v>
      </c>
      <c r="F28" s="61"/>
      <c r="G28" s="33"/>
      <c r="H28" s="33"/>
      <c r="I28" s="27" t="s">
        <v>191</v>
      </c>
      <c r="J28" s="33"/>
      <c r="K28" s="28">
        <v>0</v>
      </c>
      <c r="L28" s="28">
        <v>0</v>
      </c>
      <c r="M28" s="28">
        <v>4</v>
      </c>
      <c r="N28" s="28">
        <v>4</v>
      </c>
      <c r="O28" s="34"/>
      <c r="P28" s="34"/>
      <c r="Q28" s="70" t="s">
        <v>194</v>
      </c>
      <c r="R28" s="35"/>
      <c r="S28" s="35"/>
      <c r="T28" s="35">
        <v>45814</v>
      </c>
      <c r="U28" s="66">
        <v>5</v>
      </c>
      <c r="V28" s="29">
        <v>45810</v>
      </c>
      <c r="W28" s="29">
        <v>45814</v>
      </c>
      <c r="X28" s="30">
        <v>5</v>
      </c>
      <c r="Y28" s="36"/>
      <c r="Z28" s="37"/>
      <c r="AA28" s="37"/>
      <c r="JG28" s="31" t="str">
        <f t="shared" si="8"/>
        <v/>
      </c>
      <c r="JH28" s="31" t="b">
        <f t="shared" si="9"/>
        <v>1</v>
      </c>
    </row>
    <row r="29" spans="1:268" s="31" customFormat="1" outlineLevel="2" x14ac:dyDescent="0.4">
      <c r="A29" s="32"/>
      <c r="B29" s="32"/>
      <c r="C29" s="32"/>
      <c r="D29" s="32"/>
      <c r="E29" s="38"/>
      <c r="F29" s="61"/>
      <c r="G29" s="33"/>
      <c r="H29" s="33"/>
      <c r="I29" s="27" t="s">
        <v>191</v>
      </c>
      <c r="J29" s="33"/>
      <c r="K29" s="28">
        <v>0</v>
      </c>
      <c r="L29" s="28">
        <v>0</v>
      </c>
      <c r="M29" s="28">
        <v>0</v>
      </c>
      <c r="N29" s="28">
        <v>0</v>
      </c>
      <c r="O29" s="34"/>
      <c r="P29" s="34"/>
      <c r="Q29" s="70" t="s">
        <v>191</v>
      </c>
      <c r="R29" s="35"/>
      <c r="S29" s="35"/>
      <c r="T29" s="35"/>
      <c r="U29" s="66"/>
      <c r="V29" s="29" t="s">
        <v>191</v>
      </c>
      <c r="W29" s="29" t="s">
        <v>191</v>
      </c>
      <c r="X29" s="30" t="s">
        <v>191</v>
      </c>
      <c r="Y29" s="36"/>
      <c r="Z29" s="37"/>
      <c r="AA29" s="37"/>
      <c r="JG29" s="31" t="str">
        <f t="shared" si="8"/>
        <v/>
      </c>
      <c r="JH29" s="31" t="str">
        <f t="shared" si="9"/>
        <v/>
      </c>
    </row>
    <row r="30" spans="1:268" s="31" customFormat="1" outlineLevel="1" x14ac:dyDescent="0.4">
      <c r="A30" s="32" t="s">
        <v>187</v>
      </c>
      <c r="B30" s="32"/>
      <c r="C30" s="32" t="s">
        <v>71</v>
      </c>
      <c r="D30" s="32"/>
      <c r="E30" s="38"/>
      <c r="F30" s="61"/>
      <c r="G30" s="33"/>
      <c r="H30" s="33"/>
      <c r="I30" s="27" t="s">
        <v>191</v>
      </c>
      <c r="J30" s="33"/>
      <c r="K30" s="28">
        <v>0</v>
      </c>
      <c r="L30" s="28">
        <v>0</v>
      </c>
      <c r="M30" s="28">
        <v>11</v>
      </c>
      <c r="N30" s="28">
        <v>11</v>
      </c>
      <c r="O30" s="34"/>
      <c r="P30" s="34"/>
      <c r="Q30" s="70" t="s">
        <v>194</v>
      </c>
      <c r="R30" s="35"/>
      <c r="S30" s="35"/>
      <c r="T30" s="35">
        <v>45814</v>
      </c>
      <c r="U30" s="66">
        <v>10</v>
      </c>
      <c r="V30" s="29">
        <v>45803</v>
      </c>
      <c r="W30" s="29">
        <v>45814</v>
      </c>
      <c r="X30" s="30">
        <v>10</v>
      </c>
      <c r="Y30" s="36"/>
      <c r="Z30" s="37"/>
      <c r="AA30" s="37"/>
      <c r="JG30" s="31" t="str">
        <f t="shared" si="8"/>
        <v/>
      </c>
      <c r="JH30" s="31" t="b">
        <f t="shared" si="9"/>
        <v>1</v>
      </c>
    </row>
    <row r="31" spans="1:268" s="31" customFormat="1" outlineLevel="2" x14ac:dyDescent="0.4">
      <c r="A31" s="32"/>
      <c r="B31" s="32"/>
      <c r="C31" s="32"/>
      <c r="D31" s="32"/>
      <c r="E31" s="38"/>
      <c r="F31" s="61"/>
      <c r="G31" s="33"/>
      <c r="H31" s="33"/>
      <c r="I31" s="27" t="s">
        <v>191</v>
      </c>
      <c r="J31" s="33"/>
      <c r="K31" s="28">
        <v>0</v>
      </c>
      <c r="L31" s="28">
        <v>0</v>
      </c>
      <c r="M31" s="28">
        <v>0</v>
      </c>
      <c r="N31" s="28">
        <v>0</v>
      </c>
      <c r="O31" s="34"/>
      <c r="P31" s="34"/>
      <c r="Q31" s="70" t="s">
        <v>191</v>
      </c>
      <c r="R31" s="35"/>
      <c r="S31" s="35"/>
      <c r="T31" s="35"/>
      <c r="U31" s="66"/>
      <c r="V31" s="29" t="s">
        <v>191</v>
      </c>
      <c r="W31" s="29" t="s">
        <v>191</v>
      </c>
      <c r="X31" s="30" t="s">
        <v>191</v>
      </c>
      <c r="Y31" s="36"/>
      <c r="Z31" s="37"/>
      <c r="AA31" s="37"/>
      <c r="JG31" s="31" t="str">
        <f t="shared" si="8"/>
        <v/>
      </c>
      <c r="JH31" s="31" t="str">
        <f t="shared" si="9"/>
        <v/>
      </c>
    </row>
    <row r="32" spans="1:268" s="31" customFormat="1" outlineLevel="2" x14ac:dyDescent="0.4">
      <c r="A32" s="32"/>
      <c r="B32" s="32"/>
      <c r="C32" s="32"/>
      <c r="D32" s="32"/>
      <c r="E32" s="38"/>
      <c r="F32" s="61"/>
      <c r="G32" s="33"/>
      <c r="H32" s="33"/>
      <c r="I32" s="27" t="s">
        <v>191</v>
      </c>
      <c r="J32" s="33"/>
      <c r="K32" s="28">
        <v>0</v>
      </c>
      <c r="L32" s="28">
        <v>0</v>
      </c>
      <c r="M32" s="28">
        <v>0</v>
      </c>
      <c r="N32" s="28">
        <v>0</v>
      </c>
      <c r="O32" s="34"/>
      <c r="P32" s="34"/>
      <c r="Q32" s="70" t="s">
        <v>191</v>
      </c>
      <c r="R32" s="35"/>
      <c r="S32" s="35"/>
      <c r="T32" s="35"/>
      <c r="U32" s="66"/>
      <c r="V32" s="29" t="s">
        <v>191</v>
      </c>
      <c r="W32" s="29" t="s">
        <v>191</v>
      </c>
      <c r="X32" s="30" t="s">
        <v>191</v>
      </c>
      <c r="Y32" s="36"/>
      <c r="Z32" s="37"/>
      <c r="AA32" s="37"/>
      <c r="JG32" s="31" t="str">
        <f t="shared" si="8"/>
        <v/>
      </c>
      <c r="JH32" s="31" t="str">
        <f t="shared" si="9"/>
        <v/>
      </c>
    </row>
    <row r="33" spans="1:268" s="31" customFormat="1" outlineLevel="2" x14ac:dyDescent="0.4">
      <c r="A33" s="32"/>
      <c r="B33" s="32"/>
      <c r="C33" s="32"/>
      <c r="D33" s="32"/>
      <c r="E33" s="38"/>
      <c r="F33" s="61"/>
      <c r="G33" s="33"/>
      <c r="H33" s="33"/>
      <c r="I33" s="27" t="s">
        <v>191</v>
      </c>
      <c r="J33" s="33"/>
      <c r="K33" s="28">
        <v>0</v>
      </c>
      <c r="L33" s="28">
        <v>0</v>
      </c>
      <c r="M33" s="28">
        <v>0</v>
      </c>
      <c r="N33" s="28">
        <v>0</v>
      </c>
      <c r="O33" s="34"/>
      <c r="P33" s="34"/>
      <c r="Q33" s="70" t="s">
        <v>191</v>
      </c>
      <c r="R33" s="35"/>
      <c r="S33" s="35"/>
      <c r="T33" s="35"/>
      <c r="U33" s="66"/>
      <c r="V33" s="29" t="s">
        <v>191</v>
      </c>
      <c r="W33" s="29" t="s">
        <v>191</v>
      </c>
      <c r="X33" s="30" t="s">
        <v>191</v>
      </c>
      <c r="Y33" s="36"/>
      <c r="Z33" s="37"/>
      <c r="AA33" s="37"/>
      <c r="JG33" s="31" t="str">
        <f t="shared" si="8"/>
        <v/>
      </c>
      <c r="JH33" s="31" t="str">
        <f t="shared" si="9"/>
        <v/>
      </c>
    </row>
    <row r="34" spans="1:268" s="31" customFormat="1" outlineLevel="2" x14ac:dyDescent="0.4">
      <c r="A34" s="32"/>
      <c r="B34" s="32"/>
      <c r="C34" s="32"/>
      <c r="D34" s="32"/>
      <c r="E34" s="38"/>
      <c r="F34" s="61"/>
      <c r="G34" s="33"/>
      <c r="H34" s="33"/>
      <c r="I34" s="27" t="s">
        <v>191</v>
      </c>
      <c r="J34" s="33"/>
      <c r="K34" s="28">
        <v>0</v>
      </c>
      <c r="L34" s="28">
        <v>0</v>
      </c>
      <c r="M34" s="28">
        <v>0</v>
      </c>
      <c r="N34" s="28">
        <v>0</v>
      </c>
      <c r="O34" s="34"/>
      <c r="P34" s="34"/>
      <c r="Q34" s="70" t="s">
        <v>191</v>
      </c>
      <c r="R34" s="35"/>
      <c r="S34" s="35"/>
      <c r="T34" s="35"/>
      <c r="U34" s="66"/>
      <c r="V34" s="29" t="s">
        <v>191</v>
      </c>
      <c r="W34" s="29" t="s">
        <v>191</v>
      </c>
      <c r="X34" s="30" t="s">
        <v>191</v>
      </c>
      <c r="Y34" s="36"/>
      <c r="Z34" s="37"/>
      <c r="AA34" s="37"/>
      <c r="JG34" s="31" t="str">
        <f t="shared" si="8"/>
        <v/>
      </c>
      <c r="JH34" s="31" t="str">
        <f t="shared" si="9"/>
        <v/>
      </c>
    </row>
    <row r="35" spans="1:268" s="31" customFormat="1" outlineLevel="2" x14ac:dyDescent="0.4">
      <c r="A35" s="32"/>
      <c r="B35" s="32"/>
      <c r="C35" s="32"/>
      <c r="D35" s="32"/>
      <c r="E35" s="38"/>
      <c r="F35" s="61"/>
      <c r="G35" s="33"/>
      <c r="H35" s="33"/>
      <c r="I35" s="27" t="s">
        <v>191</v>
      </c>
      <c r="J35" s="33"/>
      <c r="K35" s="28">
        <v>0</v>
      </c>
      <c r="L35" s="28">
        <v>0</v>
      </c>
      <c r="M35" s="28">
        <v>0</v>
      </c>
      <c r="N35" s="28">
        <v>0</v>
      </c>
      <c r="O35" s="34"/>
      <c r="P35" s="34"/>
      <c r="Q35" s="70" t="s">
        <v>191</v>
      </c>
      <c r="R35" s="35"/>
      <c r="S35" s="35"/>
      <c r="T35" s="35"/>
      <c r="U35" s="66"/>
      <c r="V35" s="29" t="s">
        <v>191</v>
      </c>
      <c r="W35" s="29" t="s">
        <v>191</v>
      </c>
      <c r="X35" s="30" t="s">
        <v>191</v>
      </c>
      <c r="Y35" s="36"/>
      <c r="Z35" s="37"/>
      <c r="AA35" s="37"/>
      <c r="JG35" s="31" t="str">
        <f t="shared" si="8"/>
        <v/>
      </c>
      <c r="JH35" s="31" t="str">
        <f t="shared" si="9"/>
        <v/>
      </c>
    </row>
    <row r="36" spans="1:268" s="31" customFormat="1" outlineLevel="1" x14ac:dyDescent="0.4">
      <c r="A36" s="32" t="s">
        <v>189</v>
      </c>
      <c r="B36" s="32"/>
      <c r="C36" s="32" t="s">
        <v>80</v>
      </c>
      <c r="D36" s="32"/>
      <c r="E36" s="38"/>
      <c r="F36" s="61"/>
      <c r="G36" s="33"/>
      <c r="H36" s="33"/>
      <c r="I36" s="27" t="s">
        <v>191</v>
      </c>
      <c r="J36" s="33"/>
      <c r="K36" s="28">
        <v>0</v>
      </c>
      <c r="L36" s="28">
        <v>0</v>
      </c>
      <c r="M36" s="28">
        <v>0</v>
      </c>
      <c r="N36" s="28">
        <v>0</v>
      </c>
      <c r="O36" s="34"/>
      <c r="P36" s="34"/>
      <c r="Q36" s="70" t="s">
        <v>194</v>
      </c>
      <c r="R36" s="35"/>
      <c r="S36" s="35"/>
      <c r="T36" s="35">
        <v>45842</v>
      </c>
      <c r="U36" s="66">
        <v>20</v>
      </c>
      <c r="V36" s="29">
        <v>45817</v>
      </c>
      <c r="W36" s="29">
        <v>45842</v>
      </c>
      <c r="X36" s="30">
        <v>20</v>
      </c>
      <c r="Y36" s="36"/>
      <c r="Z36" s="37"/>
      <c r="AA36" s="37"/>
      <c r="JG36" s="31" t="str">
        <f t="shared" si="8"/>
        <v/>
      </c>
      <c r="JH36" s="31" t="b">
        <f t="shared" si="9"/>
        <v>1</v>
      </c>
    </row>
    <row r="37" spans="1:268" s="31" customFormat="1" outlineLevel="2" x14ac:dyDescent="0.4">
      <c r="A37" s="32"/>
      <c r="B37" s="32"/>
      <c r="C37" s="32"/>
      <c r="D37" s="32"/>
      <c r="E37" s="38"/>
      <c r="F37" s="61"/>
      <c r="G37" s="33"/>
      <c r="H37" s="33"/>
      <c r="I37" s="27" t="s">
        <v>191</v>
      </c>
      <c r="J37" s="33"/>
      <c r="K37" s="28">
        <v>0</v>
      </c>
      <c r="L37" s="28">
        <v>0</v>
      </c>
      <c r="M37" s="28">
        <v>0</v>
      </c>
      <c r="N37" s="28">
        <v>0</v>
      </c>
      <c r="O37" s="34"/>
      <c r="P37" s="34"/>
      <c r="Q37" s="70" t="s">
        <v>191</v>
      </c>
      <c r="R37" s="35"/>
      <c r="S37" s="35"/>
      <c r="T37" s="35"/>
      <c r="U37" s="66"/>
      <c r="V37" s="29" t="s">
        <v>191</v>
      </c>
      <c r="W37" s="29" t="s">
        <v>191</v>
      </c>
      <c r="X37" s="30" t="s">
        <v>191</v>
      </c>
      <c r="Y37" s="36"/>
      <c r="Z37" s="37"/>
      <c r="AA37" s="37"/>
      <c r="JG37" s="31" t="str">
        <f t="shared" si="8"/>
        <v/>
      </c>
      <c r="JH37" s="31" t="str">
        <f t="shared" si="9"/>
        <v/>
      </c>
    </row>
    <row r="38" spans="1:268" s="31" customFormat="1" outlineLevel="2" x14ac:dyDescent="0.4">
      <c r="A38" s="32"/>
      <c r="B38" s="32"/>
      <c r="C38" s="32"/>
      <c r="D38" s="32"/>
      <c r="E38" s="38"/>
      <c r="F38" s="61"/>
      <c r="G38" s="33"/>
      <c r="H38" s="33"/>
      <c r="I38" s="27" t="s">
        <v>191</v>
      </c>
      <c r="J38" s="33"/>
      <c r="K38" s="28">
        <v>0</v>
      </c>
      <c r="L38" s="28">
        <v>0</v>
      </c>
      <c r="M38" s="28">
        <v>0</v>
      </c>
      <c r="N38" s="28">
        <v>0</v>
      </c>
      <c r="O38" s="34"/>
      <c r="P38" s="34"/>
      <c r="Q38" s="70" t="s">
        <v>191</v>
      </c>
      <c r="R38" s="35"/>
      <c r="S38" s="35"/>
      <c r="T38" s="35"/>
      <c r="U38" s="66"/>
      <c r="V38" s="29" t="s">
        <v>191</v>
      </c>
      <c r="W38" s="29" t="s">
        <v>191</v>
      </c>
      <c r="X38" s="30" t="s">
        <v>191</v>
      </c>
      <c r="Y38" s="36"/>
      <c r="Z38" s="37"/>
      <c r="AA38" s="37"/>
      <c r="JG38" s="31" t="str">
        <f t="shared" si="8"/>
        <v/>
      </c>
      <c r="JH38" s="31" t="str">
        <f t="shared" si="9"/>
        <v/>
      </c>
    </row>
    <row r="39" spans="1:268" s="31" customFormat="1" outlineLevel="2" x14ac:dyDescent="0.4">
      <c r="A39" s="32"/>
      <c r="B39" s="32"/>
      <c r="C39" s="32"/>
      <c r="D39" s="32"/>
      <c r="E39" s="38"/>
      <c r="F39" s="61"/>
      <c r="G39" s="33"/>
      <c r="H39" s="33"/>
      <c r="I39" s="27" t="s">
        <v>191</v>
      </c>
      <c r="J39" s="33"/>
      <c r="K39" s="28">
        <v>0</v>
      </c>
      <c r="L39" s="28">
        <v>0</v>
      </c>
      <c r="M39" s="28">
        <v>0</v>
      </c>
      <c r="N39" s="28">
        <v>0</v>
      </c>
      <c r="O39" s="34"/>
      <c r="P39" s="34"/>
      <c r="Q39" s="70" t="s">
        <v>191</v>
      </c>
      <c r="R39" s="35"/>
      <c r="S39" s="35"/>
      <c r="T39" s="35"/>
      <c r="U39" s="66"/>
      <c r="V39" s="29" t="s">
        <v>191</v>
      </c>
      <c r="W39" s="29" t="s">
        <v>191</v>
      </c>
      <c r="X39" s="30" t="s">
        <v>191</v>
      </c>
      <c r="Y39" s="36"/>
      <c r="Z39" s="37"/>
      <c r="AA39" s="37"/>
      <c r="JG39" s="31" t="str">
        <f t="shared" si="8"/>
        <v/>
      </c>
      <c r="JH39" s="31" t="str">
        <f t="shared" si="9"/>
        <v/>
      </c>
    </row>
    <row r="40" spans="1:268" s="31" customFormat="1" outlineLevel="2" x14ac:dyDescent="0.4">
      <c r="A40" s="32"/>
      <c r="B40" s="32"/>
      <c r="C40" s="32"/>
      <c r="D40" s="32"/>
      <c r="E40" s="38"/>
      <c r="F40" s="61"/>
      <c r="G40" s="33"/>
      <c r="H40" s="33"/>
      <c r="I40" s="27" t="s">
        <v>191</v>
      </c>
      <c r="J40" s="33"/>
      <c r="K40" s="28">
        <v>0</v>
      </c>
      <c r="L40" s="28">
        <v>0</v>
      </c>
      <c r="M40" s="28">
        <v>0</v>
      </c>
      <c r="N40" s="28">
        <v>0</v>
      </c>
      <c r="O40" s="34"/>
      <c r="P40" s="34"/>
      <c r="Q40" s="70" t="s">
        <v>191</v>
      </c>
      <c r="R40" s="35"/>
      <c r="S40" s="35"/>
      <c r="T40" s="35"/>
      <c r="U40" s="66"/>
      <c r="V40" s="29" t="s">
        <v>191</v>
      </c>
      <c r="W40" s="29" t="s">
        <v>191</v>
      </c>
      <c r="X40" s="30" t="s">
        <v>191</v>
      </c>
      <c r="Y40" s="36"/>
      <c r="Z40" s="37"/>
      <c r="AA40" s="37"/>
      <c r="JG40" s="31" t="str">
        <f t="shared" si="8"/>
        <v/>
      </c>
      <c r="JH40" s="31" t="str">
        <f t="shared" si="9"/>
        <v/>
      </c>
    </row>
    <row r="41" spans="1:268" s="31" customFormat="1" outlineLevel="2" x14ac:dyDescent="0.4">
      <c r="A41" s="32"/>
      <c r="B41" s="32"/>
      <c r="C41" s="32"/>
      <c r="D41" s="32"/>
      <c r="E41" s="38"/>
      <c r="F41" s="61"/>
      <c r="G41" s="33"/>
      <c r="H41" s="33"/>
      <c r="I41" s="27" t="s">
        <v>191</v>
      </c>
      <c r="J41" s="33"/>
      <c r="K41" s="28">
        <v>0</v>
      </c>
      <c r="L41" s="28">
        <v>0</v>
      </c>
      <c r="M41" s="28">
        <v>0</v>
      </c>
      <c r="N41" s="28">
        <v>0</v>
      </c>
      <c r="O41" s="34"/>
      <c r="P41" s="34"/>
      <c r="Q41" s="70" t="s">
        <v>191</v>
      </c>
      <c r="R41" s="35"/>
      <c r="S41" s="35"/>
      <c r="T41" s="35"/>
      <c r="U41" s="66"/>
      <c r="V41" s="29" t="s">
        <v>191</v>
      </c>
      <c r="W41" s="29" t="s">
        <v>191</v>
      </c>
      <c r="X41" s="30" t="s">
        <v>191</v>
      </c>
      <c r="Y41" s="36"/>
      <c r="Z41" s="37"/>
      <c r="AA41" s="37"/>
      <c r="JG41" s="31" t="str">
        <f t="shared" si="8"/>
        <v/>
      </c>
      <c r="JH41" s="31" t="str">
        <f t="shared" si="9"/>
        <v/>
      </c>
    </row>
    <row r="42" spans="1:268" s="31" customFormat="1" outlineLevel="1" x14ac:dyDescent="0.4">
      <c r="A42" s="32">
        <v>2.2999999999999998</v>
      </c>
      <c r="B42" s="32"/>
      <c r="C42" s="32" t="s">
        <v>81</v>
      </c>
      <c r="D42" s="32"/>
      <c r="E42" s="38"/>
      <c r="F42" s="61"/>
      <c r="G42" s="33"/>
      <c r="H42" s="33"/>
      <c r="I42" s="27" t="s">
        <v>191</v>
      </c>
      <c r="J42" s="33"/>
      <c r="K42" s="28">
        <v>0</v>
      </c>
      <c r="L42" s="28">
        <v>0</v>
      </c>
      <c r="M42" s="28">
        <v>0</v>
      </c>
      <c r="N42" s="28">
        <v>0</v>
      </c>
      <c r="O42" s="34"/>
      <c r="P42" s="34"/>
      <c r="Q42" s="70" t="s">
        <v>194</v>
      </c>
      <c r="R42" s="35"/>
      <c r="S42" s="35"/>
      <c r="T42" s="35">
        <v>45870</v>
      </c>
      <c r="U42" s="66">
        <v>20</v>
      </c>
      <c r="V42" s="29">
        <v>45845</v>
      </c>
      <c r="W42" s="29">
        <v>45870</v>
      </c>
      <c r="X42" s="30">
        <v>20</v>
      </c>
      <c r="Y42" s="36"/>
      <c r="Z42" s="37"/>
      <c r="AA42" s="37"/>
      <c r="JG42" s="31" t="str">
        <f t="shared" si="8"/>
        <v/>
      </c>
      <c r="JH42" s="31" t="b">
        <f t="shared" si="9"/>
        <v>1</v>
      </c>
    </row>
    <row r="43" spans="1:268" s="31" customFormat="1" outlineLevel="2" x14ac:dyDescent="0.4">
      <c r="A43" s="32"/>
      <c r="B43" s="32"/>
      <c r="C43" s="32"/>
      <c r="D43" s="32"/>
      <c r="E43" s="38"/>
      <c r="F43" s="61"/>
      <c r="G43" s="33"/>
      <c r="H43" s="33"/>
      <c r="I43" s="27" t="s">
        <v>191</v>
      </c>
      <c r="J43" s="33"/>
      <c r="K43" s="28">
        <v>0</v>
      </c>
      <c r="L43" s="28">
        <v>0</v>
      </c>
      <c r="M43" s="28">
        <v>0</v>
      </c>
      <c r="N43" s="28">
        <v>0</v>
      </c>
      <c r="O43" s="34"/>
      <c r="P43" s="34"/>
      <c r="Q43" s="70" t="s">
        <v>191</v>
      </c>
      <c r="R43" s="35"/>
      <c r="S43" s="35"/>
      <c r="T43" s="35"/>
      <c r="U43" s="66"/>
      <c r="V43" s="29" t="s">
        <v>191</v>
      </c>
      <c r="W43" s="29" t="s">
        <v>191</v>
      </c>
      <c r="X43" s="30" t="s">
        <v>191</v>
      </c>
      <c r="Y43" s="36"/>
      <c r="Z43" s="37"/>
      <c r="AA43" s="37"/>
      <c r="JG43" s="31" t="str">
        <f t="shared" si="8"/>
        <v/>
      </c>
      <c r="JH43" s="31" t="str">
        <f t="shared" si="9"/>
        <v/>
      </c>
    </row>
    <row r="44" spans="1:268" s="31" customFormat="1" outlineLevel="2" x14ac:dyDescent="0.4">
      <c r="A44" s="32"/>
      <c r="B44" s="32"/>
      <c r="C44" s="32"/>
      <c r="D44" s="32"/>
      <c r="E44" s="38"/>
      <c r="F44" s="61"/>
      <c r="G44" s="33"/>
      <c r="H44" s="33"/>
      <c r="I44" s="27" t="s">
        <v>191</v>
      </c>
      <c r="J44" s="33"/>
      <c r="K44" s="28">
        <v>0</v>
      </c>
      <c r="L44" s="28">
        <v>0</v>
      </c>
      <c r="M44" s="28">
        <v>0</v>
      </c>
      <c r="N44" s="28">
        <v>0</v>
      </c>
      <c r="O44" s="34"/>
      <c r="P44" s="34"/>
      <c r="Q44" s="70" t="s">
        <v>191</v>
      </c>
      <c r="R44" s="35"/>
      <c r="S44" s="35"/>
      <c r="T44" s="35"/>
      <c r="U44" s="66"/>
      <c r="V44" s="29" t="s">
        <v>191</v>
      </c>
      <c r="W44" s="29" t="s">
        <v>191</v>
      </c>
      <c r="X44" s="30" t="s">
        <v>191</v>
      </c>
      <c r="Y44" s="36"/>
      <c r="Z44" s="37"/>
      <c r="AA44" s="37"/>
      <c r="JG44" s="31" t="str">
        <f t="shared" si="8"/>
        <v/>
      </c>
      <c r="JH44" s="31" t="str">
        <f t="shared" si="9"/>
        <v/>
      </c>
    </row>
    <row r="45" spans="1:268" s="31" customFormat="1" outlineLevel="2" x14ac:dyDescent="0.4">
      <c r="A45" s="32"/>
      <c r="B45" s="32"/>
      <c r="C45" s="32"/>
      <c r="D45" s="32"/>
      <c r="E45" s="38"/>
      <c r="F45" s="61"/>
      <c r="G45" s="33"/>
      <c r="H45" s="33"/>
      <c r="I45" s="27" t="s">
        <v>191</v>
      </c>
      <c r="J45" s="33"/>
      <c r="K45" s="28">
        <v>0</v>
      </c>
      <c r="L45" s="28">
        <v>0</v>
      </c>
      <c r="M45" s="28">
        <v>0</v>
      </c>
      <c r="N45" s="28">
        <v>0</v>
      </c>
      <c r="O45" s="34"/>
      <c r="P45" s="34"/>
      <c r="Q45" s="70" t="s">
        <v>191</v>
      </c>
      <c r="R45" s="35"/>
      <c r="S45" s="35"/>
      <c r="T45" s="35"/>
      <c r="U45" s="66"/>
      <c r="V45" s="29" t="s">
        <v>191</v>
      </c>
      <c r="W45" s="29" t="s">
        <v>191</v>
      </c>
      <c r="X45" s="30" t="s">
        <v>191</v>
      </c>
      <c r="Y45" s="36"/>
      <c r="Z45" s="37"/>
      <c r="AA45" s="37"/>
      <c r="JG45" s="31" t="str">
        <f t="shared" si="8"/>
        <v/>
      </c>
      <c r="JH45" s="31" t="str">
        <f t="shared" si="9"/>
        <v/>
      </c>
    </row>
    <row r="46" spans="1:268" s="31" customFormat="1" outlineLevel="2" x14ac:dyDescent="0.4">
      <c r="A46" s="32"/>
      <c r="B46" s="32"/>
      <c r="C46" s="32"/>
      <c r="D46" s="32"/>
      <c r="E46" s="38"/>
      <c r="F46" s="61"/>
      <c r="G46" s="33"/>
      <c r="H46" s="33"/>
      <c r="I46" s="27" t="s">
        <v>191</v>
      </c>
      <c r="J46" s="33"/>
      <c r="K46" s="28">
        <v>0</v>
      </c>
      <c r="L46" s="28">
        <v>0</v>
      </c>
      <c r="M46" s="28">
        <v>0</v>
      </c>
      <c r="N46" s="28">
        <v>0</v>
      </c>
      <c r="O46" s="34"/>
      <c r="P46" s="34"/>
      <c r="Q46" s="70" t="s">
        <v>191</v>
      </c>
      <c r="R46" s="35"/>
      <c r="S46" s="35"/>
      <c r="T46" s="35"/>
      <c r="U46" s="66"/>
      <c r="V46" s="29" t="s">
        <v>191</v>
      </c>
      <c r="W46" s="29" t="s">
        <v>191</v>
      </c>
      <c r="X46" s="30" t="s">
        <v>191</v>
      </c>
      <c r="Y46" s="36"/>
      <c r="Z46" s="37"/>
      <c r="AA46" s="37"/>
      <c r="JG46" s="31" t="str">
        <f t="shared" si="8"/>
        <v/>
      </c>
      <c r="JH46" s="31" t="str">
        <f t="shared" si="9"/>
        <v/>
      </c>
    </row>
    <row r="47" spans="1:268" s="31" customFormat="1" outlineLevel="2" x14ac:dyDescent="0.4">
      <c r="A47" s="32"/>
      <c r="B47" s="32"/>
      <c r="C47" s="32"/>
      <c r="D47" s="32"/>
      <c r="E47" s="38"/>
      <c r="F47" s="61"/>
      <c r="G47" s="33"/>
      <c r="H47" s="33"/>
      <c r="I47" s="27" t="s">
        <v>191</v>
      </c>
      <c r="J47" s="33"/>
      <c r="K47" s="28">
        <v>0</v>
      </c>
      <c r="L47" s="28">
        <v>0</v>
      </c>
      <c r="M47" s="28">
        <v>0</v>
      </c>
      <c r="N47" s="28">
        <v>0</v>
      </c>
      <c r="O47" s="34"/>
      <c r="P47" s="34"/>
      <c r="Q47" s="70" t="s">
        <v>191</v>
      </c>
      <c r="R47" s="35"/>
      <c r="S47" s="35"/>
      <c r="T47" s="35"/>
      <c r="U47" s="66"/>
      <c r="V47" s="29" t="s">
        <v>191</v>
      </c>
      <c r="W47" s="29" t="s">
        <v>191</v>
      </c>
      <c r="X47" s="30" t="s">
        <v>191</v>
      </c>
      <c r="Y47" s="36"/>
      <c r="Z47" s="37"/>
      <c r="AA47" s="37"/>
      <c r="JG47" s="31" t="str">
        <f t="shared" si="8"/>
        <v/>
      </c>
      <c r="JH47" s="31" t="str">
        <f t="shared" si="9"/>
        <v/>
      </c>
    </row>
    <row r="48" spans="1:268" s="31" customFormat="1" outlineLevel="1" x14ac:dyDescent="0.4">
      <c r="A48" s="32">
        <v>2.4</v>
      </c>
      <c r="B48" s="32"/>
      <c r="C48" s="32" t="s">
        <v>82</v>
      </c>
      <c r="D48" s="32"/>
      <c r="E48" s="38"/>
      <c r="F48" s="61"/>
      <c r="G48" s="33"/>
      <c r="H48" s="33"/>
      <c r="I48" s="27" t="s">
        <v>191</v>
      </c>
      <c r="J48" s="33"/>
      <c r="K48" s="28">
        <v>0</v>
      </c>
      <c r="L48" s="28">
        <v>0</v>
      </c>
      <c r="M48" s="28">
        <v>0</v>
      </c>
      <c r="N48" s="28">
        <v>0</v>
      </c>
      <c r="O48" s="34"/>
      <c r="P48" s="34"/>
      <c r="Q48" s="70" t="s">
        <v>194</v>
      </c>
      <c r="R48" s="35"/>
      <c r="S48" s="35"/>
      <c r="T48" s="35">
        <v>45898</v>
      </c>
      <c r="U48" s="66">
        <v>20</v>
      </c>
      <c r="V48" s="29">
        <v>45873</v>
      </c>
      <c r="W48" s="29">
        <v>45898</v>
      </c>
      <c r="X48" s="30">
        <v>20</v>
      </c>
      <c r="Y48" s="36"/>
      <c r="Z48" s="37"/>
      <c r="AA48" s="37"/>
      <c r="JG48" s="31" t="str">
        <f t="shared" si="8"/>
        <v/>
      </c>
      <c r="JH48" s="31" t="b">
        <f t="shared" si="9"/>
        <v>1</v>
      </c>
    </row>
    <row r="49" spans="1:268" s="31" customFormat="1" outlineLevel="2" x14ac:dyDescent="0.4">
      <c r="A49" s="32"/>
      <c r="B49" s="32"/>
      <c r="C49" s="32"/>
      <c r="D49" s="32"/>
      <c r="E49" s="38"/>
      <c r="F49" s="61"/>
      <c r="G49" s="33"/>
      <c r="H49" s="33"/>
      <c r="I49" s="27" t="s">
        <v>191</v>
      </c>
      <c r="J49" s="33"/>
      <c r="K49" s="28">
        <v>0</v>
      </c>
      <c r="L49" s="28">
        <v>0</v>
      </c>
      <c r="M49" s="28">
        <v>0</v>
      </c>
      <c r="N49" s="28">
        <v>0</v>
      </c>
      <c r="O49" s="34"/>
      <c r="P49" s="34"/>
      <c r="Q49" s="70" t="s">
        <v>191</v>
      </c>
      <c r="R49" s="35"/>
      <c r="S49" s="35"/>
      <c r="T49" s="35"/>
      <c r="U49" s="66"/>
      <c r="V49" s="29" t="s">
        <v>191</v>
      </c>
      <c r="W49" s="29" t="s">
        <v>191</v>
      </c>
      <c r="X49" s="30" t="s">
        <v>191</v>
      </c>
      <c r="Y49" s="36"/>
      <c r="Z49" s="37"/>
      <c r="AA49" s="37"/>
      <c r="JG49" s="31" t="str">
        <f t="shared" si="8"/>
        <v/>
      </c>
      <c r="JH49" s="31" t="str">
        <f t="shared" si="9"/>
        <v/>
      </c>
    </row>
    <row r="50" spans="1:268" s="31" customFormat="1" outlineLevel="2" x14ac:dyDescent="0.4">
      <c r="A50" s="32"/>
      <c r="B50" s="32"/>
      <c r="C50" s="32"/>
      <c r="D50" s="32"/>
      <c r="E50" s="38"/>
      <c r="F50" s="61"/>
      <c r="G50" s="33"/>
      <c r="H50" s="33"/>
      <c r="I50" s="27" t="s">
        <v>191</v>
      </c>
      <c r="J50" s="33"/>
      <c r="K50" s="28">
        <v>0</v>
      </c>
      <c r="L50" s="28">
        <v>0</v>
      </c>
      <c r="M50" s="28">
        <v>0</v>
      </c>
      <c r="N50" s="28">
        <v>0</v>
      </c>
      <c r="O50" s="34"/>
      <c r="P50" s="34"/>
      <c r="Q50" s="70" t="s">
        <v>191</v>
      </c>
      <c r="R50" s="35"/>
      <c r="S50" s="35"/>
      <c r="T50" s="35"/>
      <c r="U50" s="66"/>
      <c r="V50" s="29" t="s">
        <v>191</v>
      </c>
      <c r="W50" s="29" t="s">
        <v>191</v>
      </c>
      <c r="X50" s="30" t="s">
        <v>191</v>
      </c>
      <c r="Y50" s="36"/>
      <c r="Z50" s="37"/>
      <c r="AA50" s="37"/>
      <c r="JG50" s="31" t="str">
        <f t="shared" si="8"/>
        <v/>
      </c>
      <c r="JH50" s="31" t="str">
        <f t="shared" si="9"/>
        <v/>
      </c>
    </row>
    <row r="51" spans="1:268" s="31" customFormat="1" outlineLevel="2" x14ac:dyDescent="0.4">
      <c r="A51" s="32"/>
      <c r="B51" s="32"/>
      <c r="C51" s="32"/>
      <c r="D51" s="32"/>
      <c r="E51" s="38"/>
      <c r="F51" s="61"/>
      <c r="G51" s="33"/>
      <c r="H51" s="33"/>
      <c r="I51" s="27" t="s">
        <v>191</v>
      </c>
      <c r="J51" s="33"/>
      <c r="K51" s="28">
        <v>0</v>
      </c>
      <c r="L51" s="28">
        <v>0</v>
      </c>
      <c r="M51" s="28">
        <v>0</v>
      </c>
      <c r="N51" s="28">
        <v>0</v>
      </c>
      <c r="O51" s="34"/>
      <c r="P51" s="34"/>
      <c r="Q51" s="70" t="s">
        <v>191</v>
      </c>
      <c r="R51" s="35"/>
      <c r="S51" s="35"/>
      <c r="T51" s="35"/>
      <c r="U51" s="66"/>
      <c r="V51" s="29" t="s">
        <v>191</v>
      </c>
      <c r="W51" s="29" t="s">
        <v>191</v>
      </c>
      <c r="X51" s="30" t="s">
        <v>191</v>
      </c>
      <c r="Y51" s="36"/>
      <c r="Z51" s="37"/>
      <c r="AA51" s="37"/>
      <c r="JG51" s="31" t="str">
        <f t="shared" si="8"/>
        <v/>
      </c>
      <c r="JH51" s="31" t="str">
        <f t="shared" si="9"/>
        <v/>
      </c>
    </row>
    <row r="52" spans="1:268" s="31" customFormat="1" outlineLevel="2" x14ac:dyDescent="0.4">
      <c r="A52" s="32"/>
      <c r="B52" s="32"/>
      <c r="C52" s="32"/>
      <c r="D52" s="32"/>
      <c r="E52" s="38"/>
      <c r="F52" s="61"/>
      <c r="G52" s="33"/>
      <c r="H52" s="33"/>
      <c r="I52" s="27" t="s">
        <v>191</v>
      </c>
      <c r="J52" s="33"/>
      <c r="K52" s="28">
        <v>0</v>
      </c>
      <c r="L52" s="28">
        <v>0</v>
      </c>
      <c r="M52" s="28">
        <v>0</v>
      </c>
      <c r="N52" s="28">
        <v>0</v>
      </c>
      <c r="O52" s="34"/>
      <c r="P52" s="34"/>
      <c r="Q52" s="70" t="s">
        <v>191</v>
      </c>
      <c r="R52" s="35"/>
      <c r="S52" s="35"/>
      <c r="T52" s="35"/>
      <c r="U52" s="66"/>
      <c r="V52" s="29" t="s">
        <v>191</v>
      </c>
      <c r="W52" s="29" t="s">
        <v>191</v>
      </c>
      <c r="X52" s="30" t="s">
        <v>191</v>
      </c>
      <c r="Y52" s="36"/>
      <c r="Z52" s="37"/>
      <c r="AA52" s="37"/>
      <c r="JG52" s="31" t="str">
        <f t="shared" si="8"/>
        <v/>
      </c>
      <c r="JH52" s="31" t="str">
        <f t="shared" si="9"/>
        <v/>
      </c>
    </row>
    <row r="53" spans="1:268" s="31" customFormat="1" outlineLevel="2" x14ac:dyDescent="0.4">
      <c r="A53" s="32"/>
      <c r="B53" s="32"/>
      <c r="C53" s="32"/>
      <c r="D53" s="32"/>
      <c r="E53" s="38"/>
      <c r="F53" s="61"/>
      <c r="G53" s="33"/>
      <c r="H53" s="33"/>
      <c r="I53" s="27" t="s">
        <v>191</v>
      </c>
      <c r="J53" s="33"/>
      <c r="K53" s="28">
        <v>0</v>
      </c>
      <c r="L53" s="28">
        <v>0</v>
      </c>
      <c r="M53" s="28">
        <v>0</v>
      </c>
      <c r="N53" s="28">
        <v>0</v>
      </c>
      <c r="O53" s="34"/>
      <c r="P53" s="34"/>
      <c r="Q53" s="70" t="s">
        <v>191</v>
      </c>
      <c r="R53" s="35"/>
      <c r="S53" s="35"/>
      <c r="T53" s="35"/>
      <c r="U53" s="66"/>
      <c r="V53" s="29" t="s">
        <v>191</v>
      </c>
      <c r="W53" s="29" t="s">
        <v>191</v>
      </c>
      <c r="X53" s="30" t="s">
        <v>191</v>
      </c>
      <c r="Y53" s="36"/>
      <c r="Z53" s="37"/>
      <c r="AA53" s="37"/>
      <c r="JG53" s="31" t="str">
        <f t="shared" si="8"/>
        <v/>
      </c>
      <c r="JH53" s="31" t="str">
        <f t="shared" si="9"/>
        <v/>
      </c>
    </row>
    <row r="54" spans="1:268" s="31" customFormat="1" outlineLevel="1" x14ac:dyDescent="0.4">
      <c r="A54" s="32">
        <v>2.5</v>
      </c>
      <c r="B54" s="32"/>
      <c r="C54" s="32" t="s">
        <v>83</v>
      </c>
      <c r="D54" s="32"/>
      <c r="E54" s="38"/>
      <c r="F54" s="61"/>
      <c r="G54" s="33"/>
      <c r="H54" s="33"/>
      <c r="I54" s="27" t="s">
        <v>191</v>
      </c>
      <c r="J54" s="33"/>
      <c r="K54" s="28">
        <v>0</v>
      </c>
      <c r="L54" s="28">
        <v>0</v>
      </c>
      <c r="M54" s="28">
        <v>0</v>
      </c>
      <c r="N54" s="28">
        <v>0</v>
      </c>
      <c r="O54" s="34"/>
      <c r="P54" s="34"/>
      <c r="Q54" s="70" t="s">
        <v>194</v>
      </c>
      <c r="R54" s="35"/>
      <c r="S54" s="35"/>
      <c r="T54" s="35">
        <v>45912</v>
      </c>
      <c r="U54" s="66">
        <v>10</v>
      </c>
      <c r="V54" s="29">
        <v>45901</v>
      </c>
      <c r="W54" s="29">
        <v>45912</v>
      </c>
      <c r="X54" s="30">
        <v>10</v>
      </c>
      <c r="Y54" s="36"/>
      <c r="Z54" s="37"/>
      <c r="AA54" s="37"/>
      <c r="JG54" s="31" t="str">
        <f t="shared" si="8"/>
        <v/>
      </c>
      <c r="JH54" s="31" t="b">
        <f t="shared" si="9"/>
        <v>1</v>
      </c>
    </row>
    <row r="55" spans="1:268" s="31" customFormat="1" x14ac:dyDescent="0.4">
      <c r="A55" s="32" t="s">
        <v>185</v>
      </c>
      <c r="B55" s="32" t="s">
        <v>70</v>
      </c>
      <c r="C55" s="32"/>
      <c r="D55" s="32"/>
      <c r="E55" s="38"/>
      <c r="F55" s="61"/>
      <c r="G55" s="33"/>
      <c r="H55" s="33"/>
      <c r="I55" s="27" t="s">
        <v>191</v>
      </c>
      <c r="J55" s="33"/>
      <c r="K55" s="28">
        <v>0</v>
      </c>
      <c r="L55" s="28">
        <v>0</v>
      </c>
      <c r="M55" s="28">
        <v>0</v>
      </c>
      <c r="N55" s="28">
        <v>0</v>
      </c>
      <c r="O55" s="34"/>
      <c r="P55" s="34"/>
      <c r="Q55" s="70" t="s">
        <v>194</v>
      </c>
      <c r="R55" s="35"/>
      <c r="S55" s="35"/>
      <c r="T55" s="35"/>
      <c r="U55" s="66"/>
      <c r="V55" s="29" t="s">
        <v>191</v>
      </c>
      <c r="W55" s="29" t="s">
        <v>191</v>
      </c>
      <c r="X55" s="30" t="s">
        <v>191</v>
      </c>
      <c r="Y55" s="36"/>
      <c r="Z55" s="37"/>
      <c r="AA55" s="37"/>
      <c r="JG55" s="31" t="str">
        <f t="shared" si="8"/>
        <v/>
      </c>
      <c r="JH55" s="31" t="str">
        <f t="shared" si="9"/>
        <v/>
      </c>
    </row>
    <row r="56" spans="1:268" s="31" customFormat="1" outlineLevel="2" x14ac:dyDescent="0.4">
      <c r="A56" s="32" t="s">
        <v>86</v>
      </c>
      <c r="B56" s="32"/>
      <c r="C56" s="32"/>
      <c r="D56" s="32"/>
      <c r="E56" s="38" t="s">
        <v>87</v>
      </c>
      <c r="F56" s="61"/>
      <c r="G56" s="33"/>
      <c r="H56" s="33"/>
      <c r="I56" s="27" t="s">
        <v>191</v>
      </c>
      <c r="J56" s="33"/>
      <c r="K56" s="28">
        <v>0</v>
      </c>
      <c r="L56" s="28">
        <v>0</v>
      </c>
      <c r="M56" s="28">
        <v>0</v>
      </c>
      <c r="N56" s="28">
        <v>0</v>
      </c>
      <c r="O56" s="34"/>
      <c r="P56" s="34"/>
      <c r="Q56" s="70" t="s">
        <v>194</v>
      </c>
      <c r="R56" s="35"/>
      <c r="S56" s="35"/>
      <c r="T56" s="35">
        <v>45821</v>
      </c>
      <c r="U56" s="66">
        <v>5</v>
      </c>
      <c r="V56" s="29">
        <v>45817</v>
      </c>
      <c r="W56" s="29">
        <v>45821</v>
      </c>
      <c r="X56" s="30">
        <v>5</v>
      </c>
      <c r="Y56" s="36"/>
      <c r="Z56" s="37"/>
      <c r="AA56" s="37"/>
      <c r="JG56" s="31" t="str">
        <f t="shared" si="8"/>
        <v/>
      </c>
      <c r="JH56" s="31" t="b">
        <f t="shared" si="9"/>
        <v>1</v>
      </c>
    </row>
    <row r="57" spans="1:268" s="31" customFormat="1" outlineLevel="2" x14ac:dyDescent="0.4">
      <c r="A57" s="32" t="s">
        <v>88</v>
      </c>
      <c r="B57" s="32"/>
      <c r="C57" s="32"/>
      <c r="D57" s="32"/>
      <c r="E57" s="38" t="s">
        <v>89</v>
      </c>
      <c r="F57" s="61"/>
      <c r="G57" s="33"/>
      <c r="H57" s="33"/>
      <c r="I57" s="27" t="s">
        <v>191</v>
      </c>
      <c r="J57" s="33"/>
      <c r="K57" s="28">
        <v>0</v>
      </c>
      <c r="L57" s="28">
        <v>0</v>
      </c>
      <c r="M57" s="28">
        <v>0</v>
      </c>
      <c r="N57" s="28">
        <v>0</v>
      </c>
      <c r="O57" s="34"/>
      <c r="P57" s="34"/>
      <c r="Q57" s="70" t="s">
        <v>194</v>
      </c>
      <c r="R57" s="35"/>
      <c r="S57" s="35"/>
      <c r="T57" s="35">
        <v>45821</v>
      </c>
      <c r="U57" s="66">
        <v>5</v>
      </c>
      <c r="V57" s="29">
        <v>45817</v>
      </c>
      <c r="W57" s="29">
        <v>45821</v>
      </c>
      <c r="X57" s="30">
        <v>5</v>
      </c>
      <c r="Y57" s="36"/>
      <c r="Z57" s="37"/>
      <c r="AA57" s="37"/>
      <c r="JG57" s="31" t="str">
        <f t="shared" si="8"/>
        <v/>
      </c>
      <c r="JH57" s="31" t="b">
        <f t="shared" si="9"/>
        <v>1</v>
      </c>
    </row>
    <row r="58" spans="1:268" s="31" customFormat="1" outlineLevel="2" x14ac:dyDescent="0.4">
      <c r="A58" s="32" t="s">
        <v>90</v>
      </c>
      <c r="B58" s="32"/>
      <c r="C58" s="32"/>
      <c r="D58" s="32"/>
      <c r="E58" s="38" t="s">
        <v>91</v>
      </c>
      <c r="F58" s="61"/>
      <c r="G58" s="33"/>
      <c r="H58" s="33"/>
      <c r="I58" s="27" t="s">
        <v>191</v>
      </c>
      <c r="J58" s="33"/>
      <c r="K58" s="28">
        <v>0</v>
      </c>
      <c r="L58" s="28">
        <v>0</v>
      </c>
      <c r="M58" s="28">
        <v>0</v>
      </c>
      <c r="N58" s="28">
        <v>0</v>
      </c>
      <c r="O58" s="34"/>
      <c r="P58" s="34"/>
      <c r="Q58" s="70" t="s">
        <v>194</v>
      </c>
      <c r="R58" s="35"/>
      <c r="S58" s="35"/>
      <c r="T58" s="35">
        <v>45828</v>
      </c>
      <c r="U58" s="66">
        <v>5</v>
      </c>
      <c r="V58" s="29">
        <v>45824</v>
      </c>
      <c r="W58" s="29">
        <v>45828</v>
      </c>
      <c r="X58" s="30">
        <v>5</v>
      </c>
      <c r="Y58" s="36"/>
      <c r="Z58" s="37"/>
      <c r="AA58" s="37"/>
      <c r="JG58" s="31" t="str">
        <f t="shared" si="8"/>
        <v/>
      </c>
      <c r="JH58" s="31" t="b">
        <f t="shared" si="9"/>
        <v>1</v>
      </c>
    </row>
    <row r="59" spans="1:268" s="31" customFormat="1" outlineLevel="2" x14ac:dyDescent="0.4">
      <c r="A59" s="32" t="s">
        <v>92</v>
      </c>
      <c r="B59" s="32"/>
      <c r="C59" s="32"/>
      <c r="D59" s="32"/>
      <c r="E59" s="38" t="s">
        <v>93</v>
      </c>
      <c r="F59" s="61"/>
      <c r="G59" s="33"/>
      <c r="H59" s="33"/>
      <c r="I59" s="27" t="s">
        <v>191</v>
      </c>
      <c r="J59" s="33"/>
      <c r="K59" s="28">
        <v>0</v>
      </c>
      <c r="L59" s="28">
        <v>0</v>
      </c>
      <c r="M59" s="28">
        <v>0</v>
      </c>
      <c r="N59" s="28">
        <v>0</v>
      </c>
      <c r="O59" s="34"/>
      <c r="P59" s="34"/>
      <c r="Q59" s="70" t="s">
        <v>194</v>
      </c>
      <c r="R59" s="35"/>
      <c r="S59" s="35"/>
      <c r="T59" s="35">
        <v>45828</v>
      </c>
      <c r="U59" s="66">
        <v>5</v>
      </c>
      <c r="V59" s="29">
        <v>45824</v>
      </c>
      <c r="W59" s="29">
        <v>45828</v>
      </c>
      <c r="X59" s="30">
        <v>5</v>
      </c>
      <c r="Y59" s="36"/>
      <c r="Z59" s="37"/>
      <c r="AA59" s="37"/>
      <c r="JG59" s="31" t="str">
        <f t="shared" si="8"/>
        <v/>
      </c>
      <c r="JH59" s="31" t="b">
        <f t="shared" si="9"/>
        <v>1</v>
      </c>
    </row>
    <row r="60" spans="1:268" s="31" customFormat="1" outlineLevel="2" x14ac:dyDescent="0.4">
      <c r="A60" s="32"/>
      <c r="B60" s="32"/>
      <c r="C60" s="32"/>
      <c r="D60" s="32"/>
      <c r="E60" s="38"/>
      <c r="F60" s="61"/>
      <c r="G60" s="33"/>
      <c r="H60" s="33"/>
      <c r="I60" s="27" t="s">
        <v>191</v>
      </c>
      <c r="J60" s="33"/>
      <c r="K60" s="28">
        <v>0</v>
      </c>
      <c r="L60" s="28">
        <v>0</v>
      </c>
      <c r="M60" s="28">
        <v>0</v>
      </c>
      <c r="N60" s="28">
        <v>0</v>
      </c>
      <c r="O60" s="34"/>
      <c r="P60" s="34"/>
      <c r="Q60" s="70" t="s">
        <v>191</v>
      </c>
      <c r="R60" s="35"/>
      <c r="S60" s="35"/>
      <c r="T60" s="35"/>
      <c r="U60" s="66"/>
      <c r="V60" s="29" t="s">
        <v>191</v>
      </c>
      <c r="W60" s="29" t="s">
        <v>191</v>
      </c>
      <c r="X60" s="30" t="s">
        <v>191</v>
      </c>
      <c r="Y60" s="36"/>
      <c r="Z60" s="37"/>
      <c r="AA60" s="37"/>
      <c r="JG60" s="31" t="str">
        <f t="shared" si="8"/>
        <v/>
      </c>
      <c r="JH60" s="31" t="str">
        <f t="shared" si="9"/>
        <v/>
      </c>
    </row>
    <row r="61" spans="1:268" s="31" customFormat="1" outlineLevel="1" x14ac:dyDescent="0.4">
      <c r="A61" s="32">
        <v>3.1</v>
      </c>
      <c r="B61" s="32"/>
      <c r="C61" s="32" t="s">
        <v>85</v>
      </c>
      <c r="D61" s="32"/>
      <c r="E61" s="38"/>
      <c r="F61" s="61"/>
      <c r="G61" s="33"/>
      <c r="H61" s="33"/>
      <c r="I61" s="27" t="s">
        <v>191</v>
      </c>
      <c r="J61" s="33"/>
      <c r="K61" s="28">
        <v>0</v>
      </c>
      <c r="L61" s="28">
        <v>0</v>
      </c>
      <c r="M61" s="28">
        <v>0</v>
      </c>
      <c r="N61" s="28">
        <v>0</v>
      </c>
      <c r="O61" s="34"/>
      <c r="P61" s="34"/>
      <c r="Q61" s="70" t="s">
        <v>194</v>
      </c>
      <c r="R61" s="35"/>
      <c r="S61" s="35"/>
      <c r="T61" s="35">
        <v>45828</v>
      </c>
      <c r="U61" s="66">
        <v>10</v>
      </c>
      <c r="V61" s="29">
        <v>45817</v>
      </c>
      <c r="W61" s="29">
        <v>45828</v>
      </c>
      <c r="X61" s="30">
        <v>10</v>
      </c>
      <c r="Y61" s="36"/>
      <c r="Z61" s="37"/>
      <c r="AA61" s="37"/>
      <c r="JG61" s="31" t="str">
        <f t="shared" si="8"/>
        <v/>
      </c>
      <c r="JH61" s="31" t="b">
        <f t="shared" si="9"/>
        <v>1</v>
      </c>
    </row>
    <row r="62" spans="1:268" s="31" customFormat="1" outlineLevel="2" x14ac:dyDescent="0.4">
      <c r="A62" s="32"/>
      <c r="B62" s="32"/>
      <c r="C62" s="32"/>
      <c r="D62" s="32"/>
      <c r="E62" s="38"/>
      <c r="F62" s="61"/>
      <c r="G62" s="33"/>
      <c r="H62" s="33"/>
      <c r="I62" s="27" t="s">
        <v>191</v>
      </c>
      <c r="J62" s="33"/>
      <c r="K62" s="28">
        <v>0</v>
      </c>
      <c r="L62" s="28">
        <v>0</v>
      </c>
      <c r="M62" s="28">
        <v>0</v>
      </c>
      <c r="N62" s="28">
        <v>0</v>
      </c>
      <c r="O62" s="34"/>
      <c r="P62" s="34"/>
      <c r="Q62" s="70" t="s">
        <v>191</v>
      </c>
      <c r="R62" s="35"/>
      <c r="S62" s="35"/>
      <c r="T62" s="35"/>
      <c r="U62" s="66"/>
      <c r="V62" s="29" t="s">
        <v>191</v>
      </c>
      <c r="W62" s="29" t="s">
        <v>191</v>
      </c>
      <c r="X62" s="30" t="s">
        <v>191</v>
      </c>
      <c r="Y62" s="36"/>
      <c r="Z62" s="37"/>
      <c r="AA62" s="37"/>
      <c r="JG62" s="31" t="str">
        <f t="shared" si="8"/>
        <v/>
      </c>
      <c r="JH62" s="31" t="str">
        <f t="shared" si="9"/>
        <v/>
      </c>
    </row>
    <row r="63" spans="1:268" s="31" customFormat="1" outlineLevel="2" x14ac:dyDescent="0.4">
      <c r="A63" s="32"/>
      <c r="B63" s="32"/>
      <c r="C63" s="32"/>
      <c r="D63" s="32"/>
      <c r="E63" s="38"/>
      <c r="F63" s="61"/>
      <c r="G63" s="33"/>
      <c r="H63" s="33"/>
      <c r="I63" s="27" t="s">
        <v>191</v>
      </c>
      <c r="J63" s="33"/>
      <c r="K63" s="28">
        <v>0</v>
      </c>
      <c r="L63" s="28">
        <v>0</v>
      </c>
      <c r="M63" s="28">
        <v>0</v>
      </c>
      <c r="N63" s="28">
        <v>0</v>
      </c>
      <c r="O63" s="34"/>
      <c r="P63" s="34"/>
      <c r="Q63" s="70" t="s">
        <v>191</v>
      </c>
      <c r="R63" s="35"/>
      <c r="S63" s="35"/>
      <c r="T63" s="35"/>
      <c r="U63" s="66"/>
      <c r="V63" s="29" t="s">
        <v>191</v>
      </c>
      <c r="W63" s="29" t="s">
        <v>191</v>
      </c>
      <c r="X63" s="30" t="s">
        <v>191</v>
      </c>
      <c r="Y63" s="36"/>
      <c r="Z63" s="37"/>
      <c r="AA63" s="37"/>
      <c r="JG63" s="31" t="str">
        <f t="shared" si="8"/>
        <v/>
      </c>
      <c r="JH63" s="31" t="str">
        <f t="shared" si="9"/>
        <v/>
      </c>
    </row>
    <row r="64" spans="1:268" s="31" customFormat="1" outlineLevel="2" x14ac:dyDescent="0.4">
      <c r="A64" s="32"/>
      <c r="B64" s="32"/>
      <c r="C64" s="32"/>
      <c r="D64" s="32"/>
      <c r="E64" s="38"/>
      <c r="F64" s="61"/>
      <c r="G64" s="33"/>
      <c r="H64" s="33"/>
      <c r="I64" s="27" t="s">
        <v>191</v>
      </c>
      <c r="J64" s="33"/>
      <c r="K64" s="28">
        <v>0</v>
      </c>
      <c r="L64" s="28">
        <v>0</v>
      </c>
      <c r="M64" s="28">
        <v>0</v>
      </c>
      <c r="N64" s="28">
        <v>0</v>
      </c>
      <c r="O64" s="34"/>
      <c r="P64" s="34"/>
      <c r="Q64" s="70" t="s">
        <v>191</v>
      </c>
      <c r="R64" s="35"/>
      <c r="S64" s="35"/>
      <c r="T64" s="35"/>
      <c r="U64" s="66"/>
      <c r="V64" s="29" t="s">
        <v>191</v>
      </c>
      <c r="W64" s="29" t="s">
        <v>191</v>
      </c>
      <c r="X64" s="30" t="s">
        <v>191</v>
      </c>
      <c r="Y64" s="36"/>
      <c r="Z64" s="37"/>
      <c r="AA64" s="37"/>
      <c r="JG64" s="31" t="str">
        <f t="shared" si="8"/>
        <v/>
      </c>
      <c r="JH64" s="31" t="str">
        <f t="shared" si="9"/>
        <v/>
      </c>
    </row>
    <row r="65" spans="1:268" s="31" customFormat="1" outlineLevel="2" x14ac:dyDescent="0.4">
      <c r="A65" s="32"/>
      <c r="B65" s="32"/>
      <c r="C65" s="32"/>
      <c r="D65" s="32"/>
      <c r="E65" s="38"/>
      <c r="F65" s="61"/>
      <c r="G65" s="33"/>
      <c r="H65" s="33"/>
      <c r="I65" s="27" t="s">
        <v>191</v>
      </c>
      <c r="J65" s="33"/>
      <c r="K65" s="28">
        <v>0</v>
      </c>
      <c r="L65" s="28">
        <v>0</v>
      </c>
      <c r="M65" s="28">
        <v>0</v>
      </c>
      <c r="N65" s="28">
        <v>0</v>
      </c>
      <c r="O65" s="34"/>
      <c r="P65" s="34"/>
      <c r="Q65" s="70" t="s">
        <v>191</v>
      </c>
      <c r="R65" s="35"/>
      <c r="S65" s="35"/>
      <c r="T65" s="35"/>
      <c r="U65" s="66"/>
      <c r="V65" s="29" t="s">
        <v>191</v>
      </c>
      <c r="W65" s="29" t="s">
        <v>191</v>
      </c>
      <c r="X65" s="30" t="s">
        <v>191</v>
      </c>
      <c r="Y65" s="36"/>
      <c r="Z65" s="37"/>
      <c r="AA65" s="37"/>
      <c r="JG65" s="31" t="str">
        <f t="shared" si="8"/>
        <v/>
      </c>
      <c r="JH65" s="31" t="str">
        <f t="shared" si="9"/>
        <v/>
      </c>
    </row>
    <row r="66" spans="1:268" s="31" customFormat="1" outlineLevel="2" x14ac:dyDescent="0.4">
      <c r="A66" s="32"/>
      <c r="B66" s="32"/>
      <c r="C66" s="32"/>
      <c r="D66" s="32"/>
      <c r="E66" s="38"/>
      <c r="F66" s="61"/>
      <c r="G66" s="33"/>
      <c r="H66" s="33"/>
      <c r="I66" s="27" t="s">
        <v>191</v>
      </c>
      <c r="J66" s="33"/>
      <c r="K66" s="28">
        <v>0</v>
      </c>
      <c r="L66" s="28">
        <v>0</v>
      </c>
      <c r="M66" s="28">
        <v>0</v>
      </c>
      <c r="N66" s="28">
        <v>0</v>
      </c>
      <c r="O66" s="34"/>
      <c r="P66" s="34"/>
      <c r="Q66" s="70" t="s">
        <v>191</v>
      </c>
      <c r="R66" s="35"/>
      <c r="S66" s="35"/>
      <c r="T66" s="35"/>
      <c r="U66" s="66"/>
      <c r="V66" s="29" t="s">
        <v>191</v>
      </c>
      <c r="W66" s="29" t="s">
        <v>191</v>
      </c>
      <c r="X66" s="30" t="s">
        <v>191</v>
      </c>
      <c r="Y66" s="36"/>
      <c r="Z66" s="37"/>
      <c r="AA66" s="37"/>
      <c r="JG66" s="31" t="str">
        <f t="shared" si="8"/>
        <v/>
      </c>
      <c r="JH66" s="31" t="str">
        <f t="shared" si="9"/>
        <v/>
      </c>
    </row>
    <row r="67" spans="1:268" s="31" customFormat="1" outlineLevel="1" x14ac:dyDescent="0.4">
      <c r="A67" s="32">
        <v>3.2</v>
      </c>
      <c r="B67" s="32"/>
      <c r="C67" s="32" t="s">
        <v>94</v>
      </c>
      <c r="D67" s="32"/>
      <c r="E67" s="38"/>
      <c r="F67" s="61"/>
      <c r="G67" s="33"/>
      <c r="H67" s="33"/>
      <c r="I67" s="27" t="s">
        <v>191</v>
      </c>
      <c r="J67" s="33"/>
      <c r="K67" s="28">
        <v>0</v>
      </c>
      <c r="L67" s="28">
        <v>0</v>
      </c>
      <c r="M67" s="28">
        <v>0</v>
      </c>
      <c r="N67" s="28">
        <v>0</v>
      </c>
      <c r="O67" s="34"/>
      <c r="P67" s="34"/>
      <c r="Q67" s="70" t="s">
        <v>194</v>
      </c>
      <c r="R67" s="35"/>
      <c r="S67" s="35"/>
      <c r="T67" s="35"/>
      <c r="U67" s="66"/>
      <c r="V67" s="29" t="s">
        <v>191</v>
      </c>
      <c r="W67" s="29" t="s">
        <v>191</v>
      </c>
      <c r="X67" s="30" t="s">
        <v>191</v>
      </c>
      <c r="Y67" s="36"/>
      <c r="Z67" s="37"/>
      <c r="AA67" s="37"/>
      <c r="JG67" s="31" t="str">
        <f t="shared" si="8"/>
        <v/>
      </c>
      <c r="JH67" s="31" t="str">
        <f t="shared" si="9"/>
        <v/>
      </c>
    </row>
    <row r="68" spans="1:268" s="31" customFormat="1" outlineLevel="2" x14ac:dyDescent="0.4">
      <c r="A68" s="32"/>
      <c r="B68" s="32"/>
      <c r="C68" s="32"/>
      <c r="D68" s="32"/>
      <c r="E68" s="38"/>
      <c r="F68" s="61"/>
      <c r="G68" s="33"/>
      <c r="H68" s="33"/>
      <c r="I68" s="27" t="s">
        <v>191</v>
      </c>
      <c r="J68" s="33"/>
      <c r="K68" s="28">
        <v>0</v>
      </c>
      <c r="L68" s="28">
        <v>0</v>
      </c>
      <c r="M68" s="28">
        <v>0</v>
      </c>
      <c r="N68" s="28">
        <v>0</v>
      </c>
      <c r="O68" s="34"/>
      <c r="P68" s="34"/>
      <c r="Q68" s="70" t="s">
        <v>191</v>
      </c>
      <c r="R68" s="35"/>
      <c r="S68" s="35"/>
      <c r="T68" s="35"/>
      <c r="U68" s="66"/>
      <c r="V68" s="29" t="s">
        <v>191</v>
      </c>
      <c r="W68" s="29" t="s">
        <v>191</v>
      </c>
      <c r="X68" s="30" t="s">
        <v>191</v>
      </c>
      <c r="Y68" s="36"/>
      <c r="Z68" s="37"/>
      <c r="AA68" s="37"/>
      <c r="JG68" s="31" t="str">
        <f t="shared" si="8"/>
        <v/>
      </c>
      <c r="JH68" s="31" t="str">
        <f t="shared" si="9"/>
        <v/>
      </c>
    </row>
    <row r="69" spans="1:268" s="31" customFormat="1" outlineLevel="2" x14ac:dyDescent="0.4">
      <c r="A69" s="32"/>
      <c r="B69" s="32"/>
      <c r="C69" s="32"/>
      <c r="D69" s="32"/>
      <c r="E69" s="38"/>
      <c r="F69" s="61"/>
      <c r="G69" s="33"/>
      <c r="H69" s="33"/>
      <c r="I69" s="27" t="s">
        <v>191</v>
      </c>
      <c r="J69" s="33"/>
      <c r="K69" s="28">
        <v>0</v>
      </c>
      <c r="L69" s="28">
        <v>0</v>
      </c>
      <c r="M69" s="28">
        <v>0</v>
      </c>
      <c r="N69" s="28">
        <v>0</v>
      </c>
      <c r="O69" s="34"/>
      <c r="P69" s="34"/>
      <c r="Q69" s="70" t="s">
        <v>191</v>
      </c>
      <c r="R69" s="35"/>
      <c r="S69" s="35"/>
      <c r="T69" s="35"/>
      <c r="U69" s="66"/>
      <c r="V69" s="29" t="s">
        <v>191</v>
      </c>
      <c r="W69" s="29" t="s">
        <v>191</v>
      </c>
      <c r="X69" s="30" t="s">
        <v>191</v>
      </c>
      <c r="Y69" s="36"/>
      <c r="Z69" s="37"/>
      <c r="AA69" s="37"/>
      <c r="JG69" s="31" t="str">
        <f t="shared" si="8"/>
        <v/>
      </c>
      <c r="JH69" s="31" t="str">
        <f t="shared" si="9"/>
        <v/>
      </c>
    </row>
    <row r="70" spans="1:268" s="31" customFormat="1" outlineLevel="2" x14ac:dyDescent="0.4">
      <c r="A70" s="32"/>
      <c r="B70" s="32"/>
      <c r="C70" s="32"/>
      <c r="D70" s="32"/>
      <c r="E70" s="38"/>
      <c r="F70" s="61"/>
      <c r="G70" s="33"/>
      <c r="H70" s="33"/>
      <c r="I70" s="27" t="s">
        <v>191</v>
      </c>
      <c r="J70" s="33"/>
      <c r="K70" s="28">
        <v>0</v>
      </c>
      <c r="L70" s="28">
        <v>0</v>
      </c>
      <c r="M70" s="28">
        <v>0</v>
      </c>
      <c r="N70" s="28">
        <v>0</v>
      </c>
      <c r="O70" s="34"/>
      <c r="P70" s="34"/>
      <c r="Q70" s="70" t="s">
        <v>191</v>
      </c>
      <c r="R70" s="35"/>
      <c r="S70" s="35"/>
      <c r="T70" s="35"/>
      <c r="U70" s="66"/>
      <c r="V70" s="29" t="s">
        <v>191</v>
      </c>
      <c r="W70" s="29" t="s">
        <v>191</v>
      </c>
      <c r="X70" s="30" t="s">
        <v>191</v>
      </c>
      <c r="Y70" s="36"/>
      <c r="Z70" s="37"/>
      <c r="AA70" s="37"/>
      <c r="JG70" s="31" t="str">
        <f t="shared" ref="JG70:JG133" si="10">IF(ISBLANK(S70),"",IF(OR(WEEKDAY(S70,2)=6,WEEKDAY(S70,2)=7),FALSE,TRUE))</f>
        <v/>
      </c>
      <c r="JH70" s="31" t="str">
        <f t="shared" ref="JH70:JH133" si="11">IF(ISBLANK(T70),"",IF(OR(WEEKDAY(T70,2)=6,WEEKDAY(T70,2)=7),FALSE,TRUE))</f>
        <v/>
      </c>
    </row>
    <row r="71" spans="1:268" s="31" customFormat="1" outlineLevel="2" x14ac:dyDescent="0.4">
      <c r="A71" s="32"/>
      <c r="B71" s="32"/>
      <c r="C71" s="32"/>
      <c r="D71" s="32"/>
      <c r="E71" s="38"/>
      <c r="F71" s="61"/>
      <c r="G71" s="33"/>
      <c r="H71" s="33"/>
      <c r="I71" s="27" t="s">
        <v>191</v>
      </c>
      <c r="J71" s="33"/>
      <c r="K71" s="28">
        <v>0</v>
      </c>
      <c r="L71" s="28">
        <v>0</v>
      </c>
      <c r="M71" s="28">
        <v>0</v>
      </c>
      <c r="N71" s="28">
        <v>0</v>
      </c>
      <c r="O71" s="34"/>
      <c r="P71" s="34"/>
      <c r="Q71" s="70" t="s">
        <v>191</v>
      </c>
      <c r="R71" s="35"/>
      <c r="S71" s="35"/>
      <c r="T71" s="35"/>
      <c r="U71" s="66"/>
      <c r="V71" s="29" t="s">
        <v>191</v>
      </c>
      <c r="W71" s="29" t="s">
        <v>191</v>
      </c>
      <c r="X71" s="30" t="s">
        <v>191</v>
      </c>
      <c r="Y71" s="36"/>
      <c r="Z71" s="37"/>
      <c r="AA71" s="37"/>
      <c r="JG71" s="31" t="str">
        <f t="shared" si="10"/>
        <v/>
      </c>
      <c r="JH71" s="31" t="str">
        <f t="shared" si="11"/>
        <v/>
      </c>
    </row>
    <row r="72" spans="1:268" s="31" customFormat="1" outlineLevel="2" x14ac:dyDescent="0.4">
      <c r="A72" s="32"/>
      <c r="B72" s="32"/>
      <c r="C72" s="32"/>
      <c r="D72" s="32"/>
      <c r="E72" s="38"/>
      <c r="F72" s="61"/>
      <c r="G72" s="33"/>
      <c r="H72" s="33"/>
      <c r="I72" s="27" t="s">
        <v>191</v>
      </c>
      <c r="J72" s="33"/>
      <c r="K72" s="28">
        <v>0</v>
      </c>
      <c r="L72" s="28">
        <v>0</v>
      </c>
      <c r="M72" s="28">
        <v>0</v>
      </c>
      <c r="N72" s="28">
        <v>0</v>
      </c>
      <c r="O72" s="34"/>
      <c r="P72" s="34"/>
      <c r="Q72" s="70" t="s">
        <v>191</v>
      </c>
      <c r="R72" s="35"/>
      <c r="S72" s="35"/>
      <c r="T72" s="35"/>
      <c r="U72" s="66"/>
      <c r="V72" s="29" t="s">
        <v>191</v>
      </c>
      <c r="W72" s="29" t="s">
        <v>191</v>
      </c>
      <c r="X72" s="30" t="s">
        <v>191</v>
      </c>
      <c r="Y72" s="36"/>
      <c r="Z72" s="37"/>
      <c r="AA72" s="37"/>
      <c r="JG72" s="31" t="str">
        <f t="shared" si="10"/>
        <v/>
      </c>
      <c r="JH72" s="31" t="str">
        <f t="shared" si="11"/>
        <v/>
      </c>
    </row>
    <row r="73" spans="1:268" s="31" customFormat="1" outlineLevel="1" x14ac:dyDescent="0.4">
      <c r="A73" s="32">
        <v>3.3</v>
      </c>
      <c r="B73" s="32"/>
      <c r="C73" s="32" t="s">
        <v>95</v>
      </c>
      <c r="D73" s="32"/>
      <c r="E73" s="38"/>
      <c r="F73" s="61"/>
      <c r="G73" s="33"/>
      <c r="H73" s="33"/>
      <c r="I73" s="27" t="s">
        <v>191</v>
      </c>
      <c r="J73" s="33"/>
      <c r="K73" s="28">
        <v>0</v>
      </c>
      <c r="L73" s="28">
        <v>0</v>
      </c>
      <c r="M73" s="28">
        <v>0</v>
      </c>
      <c r="N73" s="28">
        <v>0</v>
      </c>
      <c r="O73" s="34"/>
      <c r="P73" s="34"/>
      <c r="Q73" s="70" t="s">
        <v>194</v>
      </c>
      <c r="R73" s="35"/>
      <c r="S73" s="35"/>
      <c r="T73" s="35">
        <v>45856</v>
      </c>
      <c r="U73" s="66">
        <v>20</v>
      </c>
      <c r="V73" s="29">
        <v>45831</v>
      </c>
      <c r="W73" s="29">
        <v>45856</v>
      </c>
      <c r="X73" s="30">
        <v>20</v>
      </c>
      <c r="Y73" s="36"/>
      <c r="Z73" s="37"/>
      <c r="AA73" s="37"/>
      <c r="JG73" s="31" t="str">
        <f t="shared" si="10"/>
        <v/>
      </c>
      <c r="JH73" s="31" t="b">
        <f t="shared" si="11"/>
        <v>1</v>
      </c>
    </row>
    <row r="74" spans="1:268" s="31" customFormat="1" outlineLevel="2" x14ac:dyDescent="0.4">
      <c r="A74" s="32"/>
      <c r="B74" s="32"/>
      <c r="C74" s="32"/>
      <c r="D74" s="32"/>
      <c r="E74" s="38"/>
      <c r="F74" s="61"/>
      <c r="G74" s="33"/>
      <c r="H74" s="33"/>
      <c r="I74" s="27" t="s">
        <v>191</v>
      </c>
      <c r="J74" s="33"/>
      <c r="K74" s="28">
        <v>0</v>
      </c>
      <c r="L74" s="28">
        <v>0</v>
      </c>
      <c r="M74" s="28">
        <v>0</v>
      </c>
      <c r="N74" s="28">
        <v>0</v>
      </c>
      <c r="O74" s="34"/>
      <c r="P74" s="34"/>
      <c r="Q74" s="70" t="s">
        <v>191</v>
      </c>
      <c r="R74" s="35"/>
      <c r="S74" s="35"/>
      <c r="T74" s="35"/>
      <c r="U74" s="66"/>
      <c r="V74" s="29" t="s">
        <v>191</v>
      </c>
      <c r="W74" s="29" t="s">
        <v>191</v>
      </c>
      <c r="X74" s="30" t="s">
        <v>191</v>
      </c>
      <c r="Y74" s="36"/>
      <c r="Z74" s="37"/>
      <c r="AA74" s="37"/>
      <c r="JG74" s="31" t="str">
        <f t="shared" si="10"/>
        <v/>
      </c>
      <c r="JH74" s="31" t="str">
        <f t="shared" si="11"/>
        <v/>
      </c>
    </row>
    <row r="75" spans="1:268" s="31" customFormat="1" outlineLevel="2" x14ac:dyDescent="0.4">
      <c r="A75" s="32"/>
      <c r="B75" s="32"/>
      <c r="C75" s="32"/>
      <c r="D75" s="32"/>
      <c r="E75" s="38"/>
      <c r="F75" s="61"/>
      <c r="G75" s="33"/>
      <c r="H75" s="33"/>
      <c r="I75" s="27" t="s">
        <v>191</v>
      </c>
      <c r="J75" s="33"/>
      <c r="K75" s="28">
        <v>0</v>
      </c>
      <c r="L75" s="28">
        <v>0</v>
      </c>
      <c r="M75" s="28">
        <v>0</v>
      </c>
      <c r="N75" s="28">
        <v>0</v>
      </c>
      <c r="O75" s="34"/>
      <c r="P75" s="34"/>
      <c r="Q75" s="70" t="s">
        <v>191</v>
      </c>
      <c r="R75" s="35"/>
      <c r="S75" s="35"/>
      <c r="T75" s="35"/>
      <c r="U75" s="66"/>
      <c r="V75" s="29" t="s">
        <v>191</v>
      </c>
      <c r="W75" s="29" t="s">
        <v>191</v>
      </c>
      <c r="X75" s="30" t="s">
        <v>191</v>
      </c>
      <c r="Y75" s="36"/>
      <c r="Z75" s="37"/>
      <c r="AA75" s="37"/>
      <c r="JG75" s="31" t="str">
        <f t="shared" si="10"/>
        <v/>
      </c>
      <c r="JH75" s="31" t="str">
        <f t="shared" si="11"/>
        <v/>
      </c>
    </row>
    <row r="76" spans="1:268" s="31" customFormat="1" outlineLevel="2" x14ac:dyDescent="0.4">
      <c r="A76" s="32"/>
      <c r="B76" s="32"/>
      <c r="C76" s="32"/>
      <c r="D76" s="32"/>
      <c r="E76" s="38"/>
      <c r="F76" s="61"/>
      <c r="G76" s="33"/>
      <c r="H76" s="33"/>
      <c r="I76" s="27" t="s">
        <v>191</v>
      </c>
      <c r="J76" s="33"/>
      <c r="K76" s="28">
        <v>0</v>
      </c>
      <c r="L76" s="28">
        <v>0</v>
      </c>
      <c r="M76" s="28">
        <v>0</v>
      </c>
      <c r="N76" s="28">
        <v>0</v>
      </c>
      <c r="O76" s="34"/>
      <c r="P76" s="34"/>
      <c r="Q76" s="70" t="s">
        <v>191</v>
      </c>
      <c r="R76" s="35"/>
      <c r="S76" s="35"/>
      <c r="T76" s="35"/>
      <c r="U76" s="66"/>
      <c r="V76" s="29" t="s">
        <v>191</v>
      </c>
      <c r="W76" s="29" t="s">
        <v>191</v>
      </c>
      <c r="X76" s="30" t="s">
        <v>191</v>
      </c>
      <c r="Y76" s="36"/>
      <c r="Z76" s="37"/>
      <c r="AA76" s="37"/>
      <c r="JG76" s="31" t="str">
        <f t="shared" si="10"/>
        <v/>
      </c>
      <c r="JH76" s="31" t="str">
        <f t="shared" si="11"/>
        <v/>
      </c>
    </row>
    <row r="77" spans="1:268" s="31" customFormat="1" outlineLevel="2" x14ac:dyDescent="0.4">
      <c r="A77" s="32"/>
      <c r="B77" s="32"/>
      <c r="C77" s="32"/>
      <c r="D77" s="32"/>
      <c r="E77" s="38"/>
      <c r="F77" s="61"/>
      <c r="G77" s="33"/>
      <c r="H77" s="33"/>
      <c r="I77" s="27" t="s">
        <v>191</v>
      </c>
      <c r="J77" s="33"/>
      <c r="K77" s="28">
        <v>0</v>
      </c>
      <c r="L77" s="28">
        <v>0</v>
      </c>
      <c r="M77" s="28">
        <v>0</v>
      </c>
      <c r="N77" s="28">
        <v>0</v>
      </c>
      <c r="O77" s="34"/>
      <c r="P77" s="34"/>
      <c r="Q77" s="70" t="s">
        <v>191</v>
      </c>
      <c r="R77" s="35"/>
      <c r="S77" s="35"/>
      <c r="T77" s="35"/>
      <c r="U77" s="66"/>
      <c r="V77" s="29" t="s">
        <v>191</v>
      </c>
      <c r="W77" s="29" t="s">
        <v>191</v>
      </c>
      <c r="X77" s="30" t="s">
        <v>191</v>
      </c>
      <c r="Y77" s="36"/>
      <c r="Z77" s="37"/>
      <c r="AA77" s="37"/>
      <c r="JG77" s="31" t="str">
        <f t="shared" si="10"/>
        <v/>
      </c>
      <c r="JH77" s="31" t="str">
        <f t="shared" si="11"/>
        <v/>
      </c>
    </row>
    <row r="78" spans="1:268" s="31" customFormat="1" outlineLevel="2" x14ac:dyDescent="0.4">
      <c r="A78" s="32"/>
      <c r="B78" s="32"/>
      <c r="C78" s="32"/>
      <c r="D78" s="32"/>
      <c r="E78" s="38"/>
      <c r="F78" s="61"/>
      <c r="G78" s="33"/>
      <c r="H78" s="33"/>
      <c r="I78" s="27" t="s">
        <v>191</v>
      </c>
      <c r="J78" s="33"/>
      <c r="K78" s="28">
        <v>0</v>
      </c>
      <c r="L78" s="28">
        <v>0</v>
      </c>
      <c r="M78" s="28">
        <v>0</v>
      </c>
      <c r="N78" s="28">
        <v>0</v>
      </c>
      <c r="O78" s="34"/>
      <c r="P78" s="34"/>
      <c r="Q78" s="70" t="s">
        <v>191</v>
      </c>
      <c r="R78" s="35"/>
      <c r="S78" s="35"/>
      <c r="T78" s="35"/>
      <c r="U78" s="66"/>
      <c r="V78" s="29" t="s">
        <v>191</v>
      </c>
      <c r="W78" s="29" t="s">
        <v>191</v>
      </c>
      <c r="X78" s="30" t="s">
        <v>191</v>
      </c>
      <c r="Y78" s="36"/>
      <c r="Z78" s="37"/>
      <c r="AA78" s="37"/>
      <c r="JG78" s="31" t="str">
        <f t="shared" si="10"/>
        <v/>
      </c>
      <c r="JH78" s="31" t="str">
        <f t="shared" si="11"/>
        <v/>
      </c>
    </row>
    <row r="79" spans="1:268" s="31" customFormat="1" outlineLevel="1" x14ac:dyDescent="0.4">
      <c r="A79" s="32">
        <v>3.4</v>
      </c>
      <c r="B79" s="32"/>
      <c r="C79" s="32" t="s">
        <v>96</v>
      </c>
      <c r="D79" s="32"/>
      <c r="E79" s="38"/>
      <c r="F79" s="61"/>
      <c r="G79" s="33"/>
      <c r="H79" s="33"/>
      <c r="I79" s="27" t="s">
        <v>191</v>
      </c>
      <c r="J79" s="33"/>
      <c r="K79" s="28">
        <v>0</v>
      </c>
      <c r="L79" s="28">
        <v>0</v>
      </c>
      <c r="M79" s="28">
        <v>0</v>
      </c>
      <c r="N79" s="28">
        <v>0</v>
      </c>
      <c r="O79" s="34"/>
      <c r="P79" s="34"/>
      <c r="Q79" s="70" t="s">
        <v>194</v>
      </c>
      <c r="R79" s="35"/>
      <c r="S79" s="35"/>
      <c r="T79" s="35">
        <v>45884</v>
      </c>
      <c r="U79" s="66">
        <v>20</v>
      </c>
      <c r="V79" s="29">
        <v>45859</v>
      </c>
      <c r="W79" s="29">
        <v>45884</v>
      </c>
      <c r="X79" s="30">
        <v>20</v>
      </c>
      <c r="Y79" s="36"/>
      <c r="Z79" s="37"/>
      <c r="AA79" s="37"/>
      <c r="JG79" s="31" t="str">
        <f t="shared" si="10"/>
        <v/>
      </c>
      <c r="JH79" s="31" t="b">
        <f t="shared" si="11"/>
        <v>1</v>
      </c>
    </row>
    <row r="80" spans="1:268" s="31" customFormat="1" outlineLevel="2" x14ac:dyDescent="0.4">
      <c r="A80" s="32"/>
      <c r="B80" s="32"/>
      <c r="C80" s="32"/>
      <c r="D80" s="32"/>
      <c r="E80" s="38"/>
      <c r="F80" s="61"/>
      <c r="G80" s="33"/>
      <c r="H80" s="33"/>
      <c r="I80" s="27" t="s">
        <v>191</v>
      </c>
      <c r="J80" s="33"/>
      <c r="K80" s="28">
        <v>0</v>
      </c>
      <c r="L80" s="28">
        <v>0</v>
      </c>
      <c r="M80" s="28">
        <v>0</v>
      </c>
      <c r="N80" s="28">
        <v>0</v>
      </c>
      <c r="O80" s="34"/>
      <c r="P80" s="34"/>
      <c r="Q80" s="70" t="s">
        <v>191</v>
      </c>
      <c r="R80" s="35"/>
      <c r="S80" s="35"/>
      <c r="T80" s="35"/>
      <c r="U80" s="66"/>
      <c r="V80" s="29" t="s">
        <v>191</v>
      </c>
      <c r="W80" s="29" t="s">
        <v>191</v>
      </c>
      <c r="X80" s="30" t="s">
        <v>191</v>
      </c>
      <c r="Y80" s="36"/>
      <c r="Z80" s="37"/>
      <c r="AA80" s="37"/>
      <c r="JG80" s="31" t="str">
        <f t="shared" si="10"/>
        <v/>
      </c>
      <c r="JH80" s="31" t="str">
        <f t="shared" si="11"/>
        <v/>
      </c>
    </row>
    <row r="81" spans="1:268" s="31" customFormat="1" outlineLevel="2" x14ac:dyDescent="0.4">
      <c r="A81" s="32"/>
      <c r="B81" s="32"/>
      <c r="C81" s="32"/>
      <c r="D81" s="32"/>
      <c r="E81" s="38"/>
      <c r="F81" s="61"/>
      <c r="G81" s="33"/>
      <c r="H81" s="33"/>
      <c r="I81" s="27" t="s">
        <v>191</v>
      </c>
      <c r="J81" s="33"/>
      <c r="K81" s="28">
        <v>0</v>
      </c>
      <c r="L81" s="28">
        <v>0</v>
      </c>
      <c r="M81" s="28">
        <v>0</v>
      </c>
      <c r="N81" s="28">
        <v>0</v>
      </c>
      <c r="O81" s="34"/>
      <c r="P81" s="34"/>
      <c r="Q81" s="70" t="s">
        <v>191</v>
      </c>
      <c r="R81" s="35"/>
      <c r="S81" s="35"/>
      <c r="T81" s="35"/>
      <c r="U81" s="66"/>
      <c r="V81" s="29" t="s">
        <v>191</v>
      </c>
      <c r="W81" s="29" t="s">
        <v>191</v>
      </c>
      <c r="X81" s="30" t="s">
        <v>191</v>
      </c>
      <c r="Y81" s="36"/>
      <c r="Z81" s="37"/>
      <c r="AA81" s="37"/>
      <c r="JG81" s="31" t="str">
        <f t="shared" si="10"/>
        <v/>
      </c>
      <c r="JH81" s="31" t="str">
        <f t="shared" si="11"/>
        <v/>
      </c>
    </row>
    <row r="82" spans="1:268" s="31" customFormat="1" outlineLevel="2" x14ac:dyDescent="0.4">
      <c r="A82" s="32"/>
      <c r="B82" s="32"/>
      <c r="C82" s="32"/>
      <c r="D82" s="32"/>
      <c r="E82" s="38"/>
      <c r="F82" s="61"/>
      <c r="G82" s="33"/>
      <c r="H82" s="33"/>
      <c r="I82" s="27" t="s">
        <v>191</v>
      </c>
      <c r="J82" s="33"/>
      <c r="K82" s="28">
        <v>0</v>
      </c>
      <c r="L82" s="28">
        <v>0</v>
      </c>
      <c r="M82" s="28">
        <v>0</v>
      </c>
      <c r="N82" s="28">
        <v>0</v>
      </c>
      <c r="O82" s="34"/>
      <c r="P82" s="34"/>
      <c r="Q82" s="70" t="s">
        <v>191</v>
      </c>
      <c r="R82" s="35"/>
      <c r="S82" s="35"/>
      <c r="T82" s="35"/>
      <c r="U82" s="66"/>
      <c r="V82" s="29" t="s">
        <v>191</v>
      </c>
      <c r="W82" s="29" t="s">
        <v>191</v>
      </c>
      <c r="X82" s="30" t="s">
        <v>191</v>
      </c>
      <c r="Y82" s="36"/>
      <c r="Z82" s="37"/>
      <c r="AA82" s="37"/>
      <c r="JG82" s="31" t="str">
        <f t="shared" si="10"/>
        <v/>
      </c>
      <c r="JH82" s="31" t="str">
        <f t="shared" si="11"/>
        <v/>
      </c>
    </row>
    <row r="83" spans="1:268" s="31" customFormat="1" outlineLevel="2" x14ac:dyDescent="0.4">
      <c r="A83" s="32"/>
      <c r="B83" s="32"/>
      <c r="C83" s="32"/>
      <c r="D83" s="32"/>
      <c r="E83" s="38"/>
      <c r="F83" s="61"/>
      <c r="G83" s="33"/>
      <c r="H83" s="33"/>
      <c r="I83" s="27" t="s">
        <v>191</v>
      </c>
      <c r="J83" s="33"/>
      <c r="K83" s="28">
        <v>0</v>
      </c>
      <c r="L83" s="28">
        <v>0</v>
      </c>
      <c r="M83" s="28">
        <v>0</v>
      </c>
      <c r="N83" s="28">
        <v>0</v>
      </c>
      <c r="O83" s="34"/>
      <c r="P83" s="34"/>
      <c r="Q83" s="70" t="s">
        <v>191</v>
      </c>
      <c r="R83" s="35"/>
      <c r="S83" s="35"/>
      <c r="T83" s="35"/>
      <c r="U83" s="66"/>
      <c r="V83" s="29" t="s">
        <v>191</v>
      </c>
      <c r="W83" s="29" t="s">
        <v>191</v>
      </c>
      <c r="X83" s="30" t="s">
        <v>191</v>
      </c>
      <c r="Y83" s="36"/>
      <c r="Z83" s="37"/>
      <c r="AA83" s="37"/>
      <c r="JG83" s="31" t="str">
        <f t="shared" si="10"/>
        <v/>
      </c>
      <c r="JH83" s="31" t="str">
        <f t="shared" si="11"/>
        <v/>
      </c>
    </row>
    <row r="84" spans="1:268" s="31" customFormat="1" outlineLevel="2" x14ac:dyDescent="0.4">
      <c r="A84" s="32"/>
      <c r="B84" s="32"/>
      <c r="C84" s="32"/>
      <c r="D84" s="32"/>
      <c r="E84" s="38"/>
      <c r="F84" s="61"/>
      <c r="G84" s="33"/>
      <c r="H84" s="33"/>
      <c r="I84" s="27" t="s">
        <v>191</v>
      </c>
      <c r="J84" s="33"/>
      <c r="K84" s="28">
        <v>0</v>
      </c>
      <c r="L84" s="28">
        <v>0</v>
      </c>
      <c r="M84" s="28">
        <v>0</v>
      </c>
      <c r="N84" s="28">
        <v>0</v>
      </c>
      <c r="O84" s="34"/>
      <c r="P84" s="34"/>
      <c r="Q84" s="70" t="s">
        <v>191</v>
      </c>
      <c r="R84" s="35"/>
      <c r="S84" s="35"/>
      <c r="T84" s="35"/>
      <c r="U84" s="66"/>
      <c r="V84" s="29" t="s">
        <v>191</v>
      </c>
      <c r="W84" s="29" t="s">
        <v>191</v>
      </c>
      <c r="X84" s="30" t="s">
        <v>191</v>
      </c>
      <c r="Y84" s="36"/>
      <c r="Z84" s="37"/>
      <c r="AA84" s="37"/>
      <c r="JG84" s="31" t="str">
        <f t="shared" si="10"/>
        <v/>
      </c>
      <c r="JH84" s="31" t="str">
        <f t="shared" si="11"/>
        <v/>
      </c>
    </row>
    <row r="85" spans="1:268" s="31" customFormat="1" outlineLevel="1" x14ac:dyDescent="0.4">
      <c r="A85" s="32">
        <v>3.5</v>
      </c>
      <c r="B85" s="32"/>
      <c r="C85" s="32" t="s">
        <v>97</v>
      </c>
      <c r="D85" s="32"/>
      <c r="E85" s="38"/>
      <c r="F85" s="61"/>
      <c r="G85" s="33"/>
      <c r="H85" s="33"/>
      <c r="I85" s="27" t="s">
        <v>191</v>
      </c>
      <c r="J85" s="33"/>
      <c r="K85" s="28">
        <v>0</v>
      </c>
      <c r="L85" s="28">
        <v>0</v>
      </c>
      <c r="M85" s="28">
        <v>0</v>
      </c>
      <c r="N85" s="28">
        <v>0</v>
      </c>
      <c r="O85" s="34"/>
      <c r="P85" s="34"/>
      <c r="Q85" s="70" t="s">
        <v>194</v>
      </c>
      <c r="R85" s="35"/>
      <c r="S85" s="35"/>
      <c r="T85" s="35">
        <v>45898</v>
      </c>
      <c r="U85" s="66">
        <v>10</v>
      </c>
      <c r="V85" s="29">
        <v>45887</v>
      </c>
      <c r="W85" s="29">
        <v>45898</v>
      </c>
      <c r="X85" s="30">
        <v>10</v>
      </c>
      <c r="Y85" s="36"/>
      <c r="Z85" s="37"/>
      <c r="AA85" s="37"/>
      <c r="JG85" s="31" t="str">
        <f t="shared" si="10"/>
        <v/>
      </c>
      <c r="JH85" s="31" t="b">
        <f t="shared" si="11"/>
        <v>1</v>
      </c>
    </row>
    <row r="86" spans="1:268" s="31" customFormat="1" outlineLevel="2" x14ac:dyDescent="0.4">
      <c r="A86" s="32"/>
      <c r="B86" s="32"/>
      <c r="C86" s="32"/>
      <c r="D86" s="32"/>
      <c r="E86" s="38"/>
      <c r="F86" s="61"/>
      <c r="G86" s="33"/>
      <c r="H86" s="33"/>
      <c r="I86" s="27" t="s">
        <v>191</v>
      </c>
      <c r="J86" s="33"/>
      <c r="K86" s="28">
        <v>0</v>
      </c>
      <c r="L86" s="28">
        <v>0</v>
      </c>
      <c r="M86" s="28">
        <v>0</v>
      </c>
      <c r="N86" s="28">
        <v>0</v>
      </c>
      <c r="O86" s="34"/>
      <c r="P86" s="34"/>
      <c r="Q86" s="70" t="s">
        <v>191</v>
      </c>
      <c r="R86" s="35"/>
      <c r="S86" s="35"/>
      <c r="T86" s="35"/>
      <c r="U86" s="66"/>
      <c r="V86" s="29" t="s">
        <v>191</v>
      </c>
      <c r="W86" s="29" t="s">
        <v>191</v>
      </c>
      <c r="X86" s="30" t="s">
        <v>191</v>
      </c>
      <c r="Y86" s="36"/>
      <c r="Z86" s="37"/>
      <c r="AA86" s="37"/>
      <c r="JG86" s="31" t="str">
        <f t="shared" si="10"/>
        <v/>
      </c>
      <c r="JH86" s="31" t="str">
        <f t="shared" si="11"/>
        <v/>
      </c>
    </row>
    <row r="87" spans="1:268" s="31" customFormat="1" outlineLevel="2" x14ac:dyDescent="0.4">
      <c r="A87" s="32"/>
      <c r="B87" s="32"/>
      <c r="C87" s="32"/>
      <c r="D87" s="32"/>
      <c r="E87" s="38"/>
      <c r="F87" s="61"/>
      <c r="G87" s="33"/>
      <c r="H87" s="33"/>
      <c r="I87" s="27" t="s">
        <v>191</v>
      </c>
      <c r="J87" s="33"/>
      <c r="K87" s="28">
        <v>0</v>
      </c>
      <c r="L87" s="28">
        <v>0</v>
      </c>
      <c r="M87" s="28">
        <v>0</v>
      </c>
      <c r="N87" s="28">
        <v>0</v>
      </c>
      <c r="O87" s="34"/>
      <c r="P87" s="34"/>
      <c r="Q87" s="70" t="s">
        <v>191</v>
      </c>
      <c r="R87" s="35"/>
      <c r="S87" s="35"/>
      <c r="T87" s="35"/>
      <c r="U87" s="66"/>
      <c r="V87" s="29" t="s">
        <v>191</v>
      </c>
      <c r="W87" s="29" t="s">
        <v>191</v>
      </c>
      <c r="X87" s="30" t="s">
        <v>191</v>
      </c>
      <c r="Y87" s="36"/>
      <c r="Z87" s="37"/>
      <c r="AA87" s="37"/>
      <c r="JG87" s="31" t="str">
        <f t="shared" si="10"/>
        <v/>
      </c>
      <c r="JH87" s="31" t="str">
        <f t="shared" si="11"/>
        <v/>
      </c>
    </row>
    <row r="88" spans="1:268" s="31" customFormat="1" outlineLevel="2" x14ac:dyDescent="0.4">
      <c r="A88" s="32"/>
      <c r="B88" s="32"/>
      <c r="C88" s="32"/>
      <c r="D88" s="32"/>
      <c r="E88" s="38"/>
      <c r="F88" s="61"/>
      <c r="G88" s="33"/>
      <c r="H88" s="33"/>
      <c r="I88" s="27" t="s">
        <v>191</v>
      </c>
      <c r="J88" s="33"/>
      <c r="K88" s="28">
        <v>0</v>
      </c>
      <c r="L88" s="28">
        <v>0</v>
      </c>
      <c r="M88" s="28">
        <v>0</v>
      </c>
      <c r="N88" s="28">
        <v>0</v>
      </c>
      <c r="O88" s="34"/>
      <c r="P88" s="34"/>
      <c r="Q88" s="70" t="s">
        <v>191</v>
      </c>
      <c r="R88" s="35"/>
      <c r="S88" s="35"/>
      <c r="T88" s="35"/>
      <c r="U88" s="66"/>
      <c r="V88" s="29" t="s">
        <v>191</v>
      </c>
      <c r="W88" s="29" t="s">
        <v>191</v>
      </c>
      <c r="X88" s="30" t="s">
        <v>191</v>
      </c>
      <c r="Y88" s="36"/>
      <c r="Z88" s="37"/>
      <c r="AA88" s="37"/>
      <c r="JG88" s="31" t="str">
        <f t="shared" si="10"/>
        <v/>
      </c>
      <c r="JH88" s="31" t="str">
        <f t="shared" si="11"/>
        <v/>
      </c>
    </row>
    <row r="89" spans="1:268" s="31" customFormat="1" outlineLevel="2" x14ac:dyDescent="0.4">
      <c r="A89" s="32"/>
      <c r="B89" s="32"/>
      <c r="C89" s="32"/>
      <c r="D89" s="32"/>
      <c r="E89" s="38"/>
      <c r="F89" s="61"/>
      <c r="G89" s="33"/>
      <c r="H89" s="33"/>
      <c r="I89" s="27" t="s">
        <v>191</v>
      </c>
      <c r="J89" s="33"/>
      <c r="K89" s="28">
        <v>0</v>
      </c>
      <c r="L89" s="28">
        <v>0</v>
      </c>
      <c r="M89" s="28">
        <v>0</v>
      </c>
      <c r="N89" s="28">
        <v>0</v>
      </c>
      <c r="O89" s="34"/>
      <c r="P89" s="34"/>
      <c r="Q89" s="70" t="s">
        <v>191</v>
      </c>
      <c r="R89" s="35"/>
      <c r="S89" s="35"/>
      <c r="T89" s="35"/>
      <c r="U89" s="66"/>
      <c r="V89" s="29" t="s">
        <v>191</v>
      </c>
      <c r="W89" s="29" t="s">
        <v>191</v>
      </c>
      <c r="X89" s="30" t="s">
        <v>191</v>
      </c>
      <c r="Y89" s="36"/>
      <c r="Z89" s="37"/>
      <c r="AA89" s="37"/>
      <c r="JG89" s="31" t="str">
        <f t="shared" si="10"/>
        <v/>
      </c>
      <c r="JH89" s="31" t="str">
        <f t="shared" si="11"/>
        <v/>
      </c>
    </row>
    <row r="90" spans="1:268" s="31" customFormat="1" outlineLevel="2" x14ac:dyDescent="0.4">
      <c r="A90" s="32"/>
      <c r="B90" s="32"/>
      <c r="C90" s="32"/>
      <c r="D90" s="32"/>
      <c r="E90" s="38"/>
      <c r="F90" s="61"/>
      <c r="G90" s="33"/>
      <c r="H90" s="33"/>
      <c r="I90" s="27" t="s">
        <v>191</v>
      </c>
      <c r="J90" s="33"/>
      <c r="K90" s="28">
        <v>0</v>
      </c>
      <c r="L90" s="28">
        <v>0</v>
      </c>
      <c r="M90" s="28">
        <v>0</v>
      </c>
      <c r="N90" s="28">
        <v>0</v>
      </c>
      <c r="O90" s="34"/>
      <c r="P90" s="34"/>
      <c r="Q90" s="70" t="s">
        <v>191</v>
      </c>
      <c r="R90" s="35"/>
      <c r="S90" s="35"/>
      <c r="T90" s="35"/>
      <c r="U90" s="66"/>
      <c r="V90" s="29" t="s">
        <v>191</v>
      </c>
      <c r="W90" s="29" t="s">
        <v>191</v>
      </c>
      <c r="X90" s="30" t="s">
        <v>191</v>
      </c>
      <c r="Y90" s="36"/>
      <c r="Z90" s="37"/>
      <c r="AA90" s="37"/>
      <c r="JG90" s="31" t="str">
        <f t="shared" si="10"/>
        <v/>
      </c>
      <c r="JH90" s="31" t="str">
        <f t="shared" si="11"/>
        <v/>
      </c>
    </row>
    <row r="91" spans="1:268" s="31" customFormat="1" outlineLevel="1" x14ac:dyDescent="0.4">
      <c r="A91" s="32" t="s">
        <v>99</v>
      </c>
      <c r="B91" s="32"/>
      <c r="C91" s="32"/>
      <c r="D91" s="32" t="s">
        <v>100</v>
      </c>
      <c r="E91" s="38"/>
      <c r="F91" s="61"/>
      <c r="G91" s="33"/>
      <c r="H91" s="33"/>
      <c r="I91" s="27" t="s">
        <v>191</v>
      </c>
      <c r="J91" s="33"/>
      <c r="K91" s="28">
        <v>0</v>
      </c>
      <c r="L91" s="28">
        <v>0</v>
      </c>
      <c r="M91" s="28">
        <v>0</v>
      </c>
      <c r="N91" s="28">
        <v>0</v>
      </c>
      <c r="O91" s="34"/>
      <c r="P91" s="34"/>
      <c r="Q91" s="70" t="s">
        <v>194</v>
      </c>
      <c r="R91" s="35"/>
      <c r="S91" s="35"/>
      <c r="T91" s="35">
        <v>45837</v>
      </c>
      <c r="U91" s="66">
        <v>2</v>
      </c>
      <c r="V91" s="29">
        <v>45836</v>
      </c>
      <c r="W91" s="29">
        <v>45837</v>
      </c>
      <c r="X91" s="30">
        <v>2</v>
      </c>
      <c r="Y91" s="36"/>
      <c r="Z91" s="37"/>
      <c r="AA91" s="37"/>
      <c r="JG91" s="31" t="str">
        <f t="shared" si="10"/>
        <v/>
      </c>
      <c r="JH91" s="31" t="b">
        <f t="shared" si="11"/>
        <v>0</v>
      </c>
    </row>
    <row r="92" spans="1:268" s="31" customFormat="1" outlineLevel="2" x14ac:dyDescent="0.4">
      <c r="A92" s="32"/>
      <c r="B92" s="32"/>
      <c r="C92" s="32"/>
      <c r="D92" s="32"/>
      <c r="E92" s="38"/>
      <c r="F92" s="61"/>
      <c r="G92" s="33"/>
      <c r="H92" s="33"/>
      <c r="I92" s="27" t="s">
        <v>191</v>
      </c>
      <c r="J92" s="33"/>
      <c r="K92" s="28">
        <v>0</v>
      </c>
      <c r="L92" s="28">
        <v>0</v>
      </c>
      <c r="M92" s="28">
        <v>0</v>
      </c>
      <c r="N92" s="28">
        <v>0</v>
      </c>
      <c r="O92" s="34"/>
      <c r="P92" s="34"/>
      <c r="Q92" s="70" t="s">
        <v>191</v>
      </c>
      <c r="R92" s="35"/>
      <c r="S92" s="35"/>
      <c r="T92" s="35"/>
      <c r="U92" s="66"/>
      <c r="V92" s="29" t="s">
        <v>191</v>
      </c>
      <c r="W92" s="29" t="s">
        <v>191</v>
      </c>
      <c r="X92" s="30" t="s">
        <v>191</v>
      </c>
      <c r="Y92" s="36"/>
      <c r="Z92" s="37"/>
      <c r="AA92" s="37"/>
      <c r="JG92" s="31" t="str">
        <f t="shared" si="10"/>
        <v/>
      </c>
      <c r="JH92" s="31" t="str">
        <f t="shared" si="11"/>
        <v/>
      </c>
    </row>
    <row r="93" spans="1:268" s="31" customFormat="1" outlineLevel="2" x14ac:dyDescent="0.4">
      <c r="A93" s="32"/>
      <c r="B93" s="32"/>
      <c r="C93" s="32"/>
      <c r="D93" s="32"/>
      <c r="E93" s="38"/>
      <c r="F93" s="61"/>
      <c r="G93" s="33"/>
      <c r="H93" s="33"/>
      <c r="I93" s="27" t="s">
        <v>191</v>
      </c>
      <c r="J93" s="33"/>
      <c r="K93" s="28">
        <v>0</v>
      </c>
      <c r="L93" s="28">
        <v>0</v>
      </c>
      <c r="M93" s="28">
        <v>0</v>
      </c>
      <c r="N93" s="28">
        <v>0</v>
      </c>
      <c r="O93" s="34"/>
      <c r="P93" s="34"/>
      <c r="Q93" s="70" t="s">
        <v>191</v>
      </c>
      <c r="R93" s="35"/>
      <c r="S93" s="35"/>
      <c r="T93" s="35"/>
      <c r="U93" s="66"/>
      <c r="V93" s="29" t="s">
        <v>191</v>
      </c>
      <c r="W93" s="29" t="s">
        <v>191</v>
      </c>
      <c r="X93" s="30" t="s">
        <v>191</v>
      </c>
      <c r="Y93" s="36"/>
      <c r="Z93" s="37"/>
      <c r="AA93" s="37"/>
      <c r="JG93" s="31" t="str">
        <f t="shared" si="10"/>
        <v/>
      </c>
      <c r="JH93" s="31" t="str">
        <f t="shared" si="11"/>
        <v/>
      </c>
    </row>
    <row r="94" spans="1:268" s="31" customFormat="1" outlineLevel="2" x14ac:dyDescent="0.4">
      <c r="A94" s="32"/>
      <c r="B94" s="32"/>
      <c r="C94" s="32"/>
      <c r="D94" s="32"/>
      <c r="E94" s="38"/>
      <c r="F94" s="61"/>
      <c r="G94" s="33"/>
      <c r="H94" s="33"/>
      <c r="I94" s="27" t="s">
        <v>191</v>
      </c>
      <c r="J94" s="33"/>
      <c r="K94" s="28">
        <v>0</v>
      </c>
      <c r="L94" s="28">
        <v>0</v>
      </c>
      <c r="M94" s="28">
        <v>0</v>
      </c>
      <c r="N94" s="28">
        <v>0</v>
      </c>
      <c r="O94" s="34"/>
      <c r="P94" s="34"/>
      <c r="Q94" s="70" t="s">
        <v>191</v>
      </c>
      <c r="R94" s="35"/>
      <c r="S94" s="35"/>
      <c r="T94" s="35"/>
      <c r="U94" s="66"/>
      <c r="V94" s="29" t="s">
        <v>191</v>
      </c>
      <c r="W94" s="29" t="s">
        <v>191</v>
      </c>
      <c r="X94" s="30" t="s">
        <v>191</v>
      </c>
      <c r="Y94" s="36"/>
      <c r="Z94" s="37"/>
      <c r="AA94" s="37"/>
      <c r="JG94" s="31" t="str">
        <f t="shared" si="10"/>
        <v/>
      </c>
      <c r="JH94" s="31" t="str">
        <f t="shared" si="11"/>
        <v/>
      </c>
    </row>
    <row r="95" spans="1:268" s="31" customFormat="1" outlineLevel="2" x14ac:dyDescent="0.4">
      <c r="A95" s="32"/>
      <c r="B95" s="32"/>
      <c r="C95" s="32"/>
      <c r="D95" s="32"/>
      <c r="E95" s="38"/>
      <c r="F95" s="61"/>
      <c r="G95" s="33"/>
      <c r="H95" s="33"/>
      <c r="I95" s="27" t="s">
        <v>191</v>
      </c>
      <c r="J95" s="33"/>
      <c r="K95" s="28">
        <v>0</v>
      </c>
      <c r="L95" s="28">
        <v>0</v>
      </c>
      <c r="M95" s="28">
        <v>0</v>
      </c>
      <c r="N95" s="28">
        <v>0</v>
      </c>
      <c r="O95" s="34"/>
      <c r="P95" s="34"/>
      <c r="Q95" s="70" t="s">
        <v>191</v>
      </c>
      <c r="R95" s="35"/>
      <c r="S95" s="35"/>
      <c r="T95" s="35"/>
      <c r="U95" s="66"/>
      <c r="V95" s="29" t="s">
        <v>191</v>
      </c>
      <c r="W95" s="29" t="s">
        <v>191</v>
      </c>
      <c r="X95" s="30" t="s">
        <v>191</v>
      </c>
      <c r="Y95" s="36"/>
      <c r="Z95" s="37"/>
      <c r="AA95" s="37"/>
      <c r="JG95" s="31" t="str">
        <f t="shared" si="10"/>
        <v/>
      </c>
      <c r="JH95" s="31" t="str">
        <f t="shared" si="11"/>
        <v/>
      </c>
    </row>
    <row r="96" spans="1:268" s="31" customFormat="1" outlineLevel="2" x14ac:dyDescent="0.4">
      <c r="A96" s="32"/>
      <c r="B96" s="32"/>
      <c r="C96" s="32"/>
      <c r="D96" s="32"/>
      <c r="E96" s="38"/>
      <c r="F96" s="61"/>
      <c r="G96" s="33"/>
      <c r="H96" s="33"/>
      <c r="I96" s="27" t="s">
        <v>191</v>
      </c>
      <c r="J96" s="33"/>
      <c r="K96" s="28">
        <v>0</v>
      </c>
      <c r="L96" s="28">
        <v>0</v>
      </c>
      <c r="M96" s="28">
        <v>0</v>
      </c>
      <c r="N96" s="28">
        <v>0</v>
      </c>
      <c r="O96" s="34"/>
      <c r="P96" s="34"/>
      <c r="Q96" s="70" t="s">
        <v>191</v>
      </c>
      <c r="R96" s="35"/>
      <c r="S96" s="35"/>
      <c r="T96" s="35"/>
      <c r="U96" s="66"/>
      <c r="V96" s="29" t="s">
        <v>191</v>
      </c>
      <c r="W96" s="29" t="s">
        <v>191</v>
      </c>
      <c r="X96" s="30" t="s">
        <v>191</v>
      </c>
      <c r="Y96" s="36"/>
      <c r="Z96" s="37"/>
      <c r="AA96" s="37"/>
      <c r="JG96" s="31" t="str">
        <f t="shared" si="10"/>
        <v/>
      </c>
      <c r="JH96" s="31" t="str">
        <f t="shared" si="11"/>
        <v/>
      </c>
    </row>
    <row r="97" spans="1:268" s="31" customFormat="1" outlineLevel="1" x14ac:dyDescent="0.4">
      <c r="A97" s="32" t="s">
        <v>101</v>
      </c>
      <c r="B97" s="32"/>
      <c r="C97" s="32"/>
      <c r="D97" s="32" t="s">
        <v>102</v>
      </c>
      <c r="E97" s="38"/>
      <c r="F97" s="61"/>
      <c r="G97" s="33"/>
      <c r="H97" s="33"/>
      <c r="I97" s="27" t="s">
        <v>191</v>
      </c>
      <c r="J97" s="33"/>
      <c r="K97" s="28">
        <v>0</v>
      </c>
      <c r="L97" s="28">
        <v>0</v>
      </c>
      <c r="M97" s="28">
        <v>0</v>
      </c>
      <c r="N97" s="28">
        <v>0</v>
      </c>
      <c r="O97" s="34"/>
      <c r="P97" s="34"/>
      <c r="Q97" s="70" t="s">
        <v>194</v>
      </c>
      <c r="R97" s="35"/>
      <c r="S97" s="35"/>
      <c r="T97" s="35">
        <v>45899</v>
      </c>
      <c r="U97" s="66">
        <v>2</v>
      </c>
      <c r="V97" s="29">
        <v>45898</v>
      </c>
      <c r="W97" s="29">
        <v>45899</v>
      </c>
      <c r="X97" s="30">
        <v>2</v>
      </c>
      <c r="Y97" s="36"/>
      <c r="Z97" s="37"/>
      <c r="AA97" s="37"/>
      <c r="JG97" s="31" t="str">
        <f t="shared" si="10"/>
        <v/>
      </c>
      <c r="JH97" s="31" t="b">
        <f t="shared" si="11"/>
        <v>0</v>
      </c>
    </row>
    <row r="98" spans="1:268" s="31" customFormat="1" outlineLevel="2" x14ac:dyDescent="0.4">
      <c r="A98" s="32"/>
      <c r="B98" s="32"/>
      <c r="C98" s="32"/>
      <c r="D98" s="32"/>
      <c r="E98" s="38"/>
      <c r="F98" s="61"/>
      <c r="G98" s="33"/>
      <c r="H98" s="33"/>
      <c r="I98" s="27" t="s">
        <v>191</v>
      </c>
      <c r="J98" s="33"/>
      <c r="K98" s="28">
        <v>0</v>
      </c>
      <c r="L98" s="28">
        <v>0</v>
      </c>
      <c r="M98" s="28">
        <v>0</v>
      </c>
      <c r="N98" s="28">
        <v>0</v>
      </c>
      <c r="O98" s="34"/>
      <c r="P98" s="34"/>
      <c r="Q98" s="70" t="s">
        <v>191</v>
      </c>
      <c r="R98" s="35"/>
      <c r="S98" s="35"/>
      <c r="T98" s="35"/>
      <c r="U98" s="66"/>
      <c r="V98" s="29" t="s">
        <v>191</v>
      </c>
      <c r="W98" s="29" t="s">
        <v>191</v>
      </c>
      <c r="X98" s="30" t="s">
        <v>191</v>
      </c>
      <c r="Y98" s="36"/>
      <c r="Z98" s="37"/>
      <c r="AA98" s="37"/>
      <c r="JG98" s="31" t="str">
        <f t="shared" si="10"/>
        <v/>
      </c>
      <c r="JH98" s="31" t="str">
        <f t="shared" si="11"/>
        <v/>
      </c>
    </row>
    <row r="99" spans="1:268" s="31" customFormat="1" outlineLevel="2" x14ac:dyDescent="0.4">
      <c r="A99" s="32"/>
      <c r="B99" s="32"/>
      <c r="C99" s="32"/>
      <c r="D99" s="32"/>
      <c r="E99" s="38"/>
      <c r="F99" s="61"/>
      <c r="G99" s="33"/>
      <c r="H99" s="33"/>
      <c r="I99" s="27" t="s">
        <v>191</v>
      </c>
      <c r="J99" s="33"/>
      <c r="K99" s="28">
        <v>0</v>
      </c>
      <c r="L99" s="28">
        <v>0</v>
      </c>
      <c r="M99" s="28">
        <v>0</v>
      </c>
      <c r="N99" s="28">
        <v>0</v>
      </c>
      <c r="O99" s="34"/>
      <c r="P99" s="34"/>
      <c r="Q99" s="70" t="s">
        <v>191</v>
      </c>
      <c r="R99" s="35"/>
      <c r="S99" s="35"/>
      <c r="T99" s="35"/>
      <c r="U99" s="66"/>
      <c r="V99" s="29" t="s">
        <v>191</v>
      </c>
      <c r="W99" s="29" t="s">
        <v>191</v>
      </c>
      <c r="X99" s="30" t="s">
        <v>191</v>
      </c>
      <c r="Y99" s="36"/>
      <c r="Z99" s="37"/>
      <c r="AA99" s="37"/>
      <c r="JG99" s="31" t="str">
        <f t="shared" si="10"/>
        <v/>
      </c>
      <c r="JH99" s="31" t="str">
        <f t="shared" si="11"/>
        <v/>
      </c>
    </row>
    <row r="100" spans="1:268" s="31" customFormat="1" outlineLevel="2" x14ac:dyDescent="0.4">
      <c r="A100" s="32"/>
      <c r="B100" s="32"/>
      <c r="C100" s="32"/>
      <c r="D100" s="32"/>
      <c r="E100" s="38"/>
      <c r="F100" s="61"/>
      <c r="G100" s="33"/>
      <c r="H100" s="33"/>
      <c r="I100" s="27" t="s">
        <v>191</v>
      </c>
      <c r="J100" s="33"/>
      <c r="K100" s="28">
        <v>0</v>
      </c>
      <c r="L100" s="28">
        <v>0</v>
      </c>
      <c r="M100" s="28">
        <v>0</v>
      </c>
      <c r="N100" s="28">
        <v>0</v>
      </c>
      <c r="O100" s="34"/>
      <c r="P100" s="34"/>
      <c r="Q100" s="70" t="s">
        <v>191</v>
      </c>
      <c r="R100" s="35"/>
      <c r="S100" s="35"/>
      <c r="T100" s="35"/>
      <c r="U100" s="66"/>
      <c r="V100" s="29" t="s">
        <v>191</v>
      </c>
      <c r="W100" s="29" t="s">
        <v>191</v>
      </c>
      <c r="X100" s="30" t="s">
        <v>191</v>
      </c>
      <c r="Y100" s="36"/>
      <c r="Z100" s="37"/>
      <c r="AA100" s="37"/>
      <c r="JG100" s="31" t="str">
        <f t="shared" si="10"/>
        <v/>
      </c>
      <c r="JH100" s="31" t="str">
        <f t="shared" si="11"/>
        <v/>
      </c>
    </row>
    <row r="101" spans="1:268" s="31" customFormat="1" outlineLevel="2" x14ac:dyDescent="0.4">
      <c r="A101" s="32"/>
      <c r="B101" s="32"/>
      <c r="C101" s="32"/>
      <c r="D101" s="32"/>
      <c r="E101" s="38"/>
      <c r="F101" s="61"/>
      <c r="G101" s="33"/>
      <c r="H101" s="33"/>
      <c r="I101" s="27" t="s">
        <v>191</v>
      </c>
      <c r="J101" s="33"/>
      <c r="K101" s="28">
        <v>0</v>
      </c>
      <c r="L101" s="28">
        <v>0</v>
      </c>
      <c r="M101" s="28">
        <v>0</v>
      </c>
      <c r="N101" s="28">
        <v>0</v>
      </c>
      <c r="O101" s="34"/>
      <c r="P101" s="34"/>
      <c r="Q101" s="70" t="s">
        <v>191</v>
      </c>
      <c r="R101" s="35"/>
      <c r="S101" s="35"/>
      <c r="T101" s="35"/>
      <c r="U101" s="66"/>
      <c r="V101" s="29" t="s">
        <v>191</v>
      </c>
      <c r="W101" s="29" t="s">
        <v>191</v>
      </c>
      <c r="X101" s="30" t="s">
        <v>191</v>
      </c>
      <c r="Y101" s="36"/>
      <c r="Z101" s="37"/>
      <c r="AA101" s="37"/>
      <c r="JG101" s="31" t="str">
        <f t="shared" si="10"/>
        <v/>
      </c>
      <c r="JH101" s="31" t="str">
        <f t="shared" si="11"/>
        <v/>
      </c>
    </row>
    <row r="102" spans="1:268" s="31" customFormat="1" outlineLevel="2" x14ac:dyDescent="0.4">
      <c r="A102" s="32"/>
      <c r="B102" s="32"/>
      <c r="C102" s="32"/>
      <c r="D102" s="32"/>
      <c r="E102" s="38"/>
      <c r="F102" s="61"/>
      <c r="G102" s="33"/>
      <c r="H102" s="33"/>
      <c r="I102" s="27" t="s">
        <v>191</v>
      </c>
      <c r="J102" s="33"/>
      <c r="K102" s="28">
        <v>0</v>
      </c>
      <c r="L102" s="28">
        <v>0</v>
      </c>
      <c r="M102" s="28">
        <v>0</v>
      </c>
      <c r="N102" s="28">
        <v>0</v>
      </c>
      <c r="O102" s="34"/>
      <c r="P102" s="34"/>
      <c r="Q102" s="70" t="s">
        <v>191</v>
      </c>
      <c r="R102" s="35"/>
      <c r="S102" s="35"/>
      <c r="T102" s="35"/>
      <c r="U102" s="66"/>
      <c r="V102" s="29" t="s">
        <v>191</v>
      </c>
      <c r="W102" s="29" t="s">
        <v>191</v>
      </c>
      <c r="X102" s="30" t="s">
        <v>191</v>
      </c>
      <c r="Y102" s="36"/>
      <c r="Z102" s="37"/>
      <c r="AA102" s="37"/>
      <c r="JG102" s="31" t="str">
        <f t="shared" si="10"/>
        <v/>
      </c>
      <c r="JH102" s="31" t="str">
        <f t="shared" si="11"/>
        <v/>
      </c>
    </row>
    <row r="103" spans="1:268" s="31" customFormat="1" outlineLevel="1" x14ac:dyDescent="0.4">
      <c r="A103" s="32" t="s">
        <v>103</v>
      </c>
      <c r="B103" s="32"/>
      <c r="C103" s="32"/>
      <c r="D103" s="32" t="s">
        <v>104</v>
      </c>
      <c r="E103" s="38"/>
      <c r="F103" s="61"/>
      <c r="G103" s="33"/>
      <c r="H103" s="33"/>
      <c r="I103" s="27" t="s">
        <v>191</v>
      </c>
      <c r="J103" s="33"/>
      <c r="K103" s="28">
        <v>0</v>
      </c>
      <c r="L103" s="28">
        <v>0</v>
      </c>
      <c r="M103" s="28">
        <v>0</v>
      </c>
      <c r="N103" s="28">
        <v>0</v>
      </c>
      <c r="O103" s="34"/>
      <c r="P103" s="34"/>
      <c r="Q103" s="70" t="s">
        <v>194</v>
      </c>
      <c r="R103" s="35"/>
      <c r="S103" s="35"/>
      <c r="T103" s="35">
        <v>45928</v>
      </c>
      <c r="U103" s="66">
        <v>2</v>
      </c>
      <c r="V103" s="29">
        <v>45927</v>
      </c>
      <c r="W103" s="29">
        <v>45928</v>
      </c>
      <c r="X103" s="30">
        <v>2</v>
      </c>
      <c r="Y103" s="36"/>
      <c r="Z103" s="37"/>
      <c r="AA103" s="37"/>
      <c r="JG103" s="31" t="str">
        <f t="shared" si="10"/>
        <v/>
      </c>
      <c r="JH103" s="31" t="b">
        <f t="shared" si="11"/>
        <v>0</v>
      </c>
    </row>
    <row r="104" spans="1:268" s="31" customFormat="1" outlineLevel="2" x14ac:dyDescent="0.4">
      <c r="A104" s="32"/>
      <c r="B104" s="32"/>
      <c r="C104" s="32"/>
      <c r="D104" s="32"/>
      <c r="E104" s="38"/>
      <c r="F104" s="61"/>
      <c r="G104" s="33"/>
      <c r="H104" s="33"/>
      <c r="I104" s="27" t="s">
        <v>191</v>
      </c>
      <c r="J104" s="33"/>
      <c r="K104" s="28">
        <v>0</v>
      </c>
      <c r="L104" s="28">
        <v>0</v>
      </c>
      <c r="M104" s="28">
        <v>0</v>
      </c>
      <c r="N104" s="28">
        <v>0</v>
      </c>
      <c r="O104" s="34"/>
      <c r="P104" s="34"/>
      <c r="Q104" s="70" t="s">
        <v>191</v>
      </c>
      <c r="R104" s="35"/>
      <c r="S104" s="35"/>
      <c r="T104" s="35"/>
      <c r="U104" s="66"/>
      <c r="V104" s="29" t="s">
        <v>191</v>
      </c>
      <c r="W104" s="29" t="s">
        <v>191</v>
      </c>
      <c r="X104" s="30" t="s">
        <v>191</v>
      </c>
      <c r="Y104" s="36"/>
      <c r="Z104" s="37"/>
      <c r="AA104" s="37"/>
      <c r="JG104" s="31" t="str">
        <f t="shared" si="10"/>
        <v/>
      </c>
      <c r="JH104" s="31" t="str">
        <f t="shared" si="11"/>
        <v/>
      </c>
    </row>
    <row r="105" spans="1:268" s="31" customFormat="1" outlineLevel="2" x14ac:dyDescent="0.4">
      <c r="A105" s="32"/>
      <c r="B105" s="32"/>
      <c r="C105" s="32"/>
      <c r="D105" s="32"/>
      <c r="E105" s="38"/>
      <c r="F105" s="61"/>
      <c r="G105" s="33"/>
      <c r="H105" s="33"/>
      <c r="I105" s="27" t="s">
        <v>191</v>
      </c>
      <c r="J105" s="33"/>
      <c r="K105" s="28">
        <v>0</v>
      </c>
      <c r="L105" s="28">
        <v>0</v>
      </c>
      <c r="M105" s="28">
        <v>0</v>
      </c>
      <c r="N105" s="28">
        <v>0</v>
      </c>
      <c r="O105" s="34"/>
      <c r="P105" s="34"/>
      <c r="Q105" s="70" t="s">
        <v>191</v>
      </c>
      <c r="R105" s="35"/>
      <c r="S105" s="35"/>
      <c r="T105" s="35"/>
      <c r="U105" s="66"/>
      <c r="V105" s="29" t="s">
        <v>191</v>
      </c>
      <c r="W105" s="29" t="s">
        <v>191</v>
      </c>
      <c r="X105" s="30" t="s">
        <v>191</v>
      </c>
      <c r="Y105" s="36"/>
      <c r="Z105" s="37"/>
      <c r="AA105" s="37"/>
      <c r="JG105" s="31" t="str">
        <f t="shared" si="10"/>
        <v/>
      </c>
      <c r="JH105" s="31" t="str">
        <f t="shared" si="11"/>
        <v/>
      </c>
    </row>
    <row r="106" spans="1:268" s="31" customFormat="1" outlineLevel="2" x14ac:dyDescent="0.4">
      <c r="A106" s="32"/>
      <c r="B106" s="32"/>
      <c r="C106" s="32"/>
      <c r="D106" s="32"/>
      <c r="E106" s="38"/>
      <c r="F106" s="61"/>
      <c r="G106" s="33"/>
      <c r="H106" s="33"/>
      <c r="I106" s="27" t="s">
        <v>191</v>
      </c>
      <c r="J106" s="33"/>
      <c r="K106" s="28">
        <v>0</v>
      </c>
      <c r="L106" s="28">
        <v>0</v>
      </c>
      <c r="M106" s="28">
        <v>0</v>
      </c>
      <c r="N106" s="28">
        <v>0</v>
      </c>
      <c r="O106" s="34"/>
      <c r="P106" s="34"/>
      <c r="Q106" s="70" t="s">
        <v>191</v>
      </c>
      <c r="R106" s="35"/>
      <c r="S106" s="35"/>
      <c r="T106" s="35"/>
      <c r="U106" s="66"/>
      <c r="V106" s="29" t="s">
        <v>191</v>
      </c>
      <c r="W106" s="29" t="s">
        <v>191</v>
      </c>
      <c r="X106" s="30" t="s">
        <v>191</v>
      </c>
      <c r="Y106" s="36"/>
      <c r="Z106" s="37"/>
      <c r="AA106" s="37"/>
      <c r="JG106" s="31" t="str">
        <f t="shared" si="10"/>
        <v/>
      </c>
      <c r="JH106" s="31" t="str">
        <f t="shared" si="11"/>
        <v/>
      </c>
    </row>
    <row r="107" spans="1:268" s="31" customFormat="1" outlineLevel="2" x14ac:dyDescent="0.4">
      <c r="A107" s="32"/>
      <c r="B107" s="32"/>
      <c r="C107" s="32"/>
      <c r="D107" s="32"/>
      <c r="E107" s="38"/>
      <c r="F107" s="61"/>
      <c r="G107" s="33"/>
      <c r="H107" s="33"/>
      <c r="I107" s="27" t="s">
        <v>191</v>
      </c>
      <c r="J107" s="33"/>
      <c r="K107" s="28">
        <v>0</v>
      </c>
      <c r="L107" s="28">
        <v>0</v>
      </c>
      <c r="M107" s="28">
        <v>0</v>
      </c>
      <c r="N107" s="28">
        <v>0</v>
      </c>
      <c r="O107" s="34"/>
      <c r="P107" s="34"/>
      <c r="Q107" s="70" t="s">
        <v>191</v>
      </c>
      <c r="R107" s="35"/>
      <c r="S107" s="35"/>
      <c r="T107" s="35"/>
      <c r="U107" s="66"/>
      <c r="V107" s="29" t="s">
        <v>191</v>
      </c>
      <c r="W107" s="29" t="s">
        <v>191</v>
      </c>
      <c r="X107" s="30" t="s">
        <v>191</v>
      </c>
      <c r="Y107" s="36"/>
      <c r="Z107" s="37"/>
      <c r="AA107" s="37"/>
      <c r="JG107" s="31" t="str">
        <f t="shared" si="10"/>
        <v/>
      </c>
      <c r="JH107" s="31" t="str">
        <f t="shared" si="11"/>
        <v/>
      </c>
    </row>
    <row r="108" spans="1:268" s="31" customFormat="1" outlineLevel="2" x14ac:dyDescent="0.4">
      <c r="A108" s="32"/>
      <c r="B108" s="32"/>
      <c r="C108" s="32"/>
      <c r="D108" s="32"/>
      <c r="E108" s="38"/>
      <c r="F108" s="61"/>
      <c r="G108" s="33"/>
      <c r="H108" s="33"/>
      <c r="I108" s="27" t="s">
        <v>191</v>
      </c>
      <c r="J108" s="33"/>
      <c r="K108" s="28">
        <v>0</v>
      </c>
      <c r="L108" s="28">
        <v>0</v>
      </c>
      <c r="M108" s="28">
        <v>0</v>
      </c>
      <c r="N108" s="28">
        <v>0</v>
      </c>
      <c r="O108" s="34"/>
      <c r="P108" s="34"/>
      <c r="Q108" s="70" t="s">
        <v>191</v>
      </c>
      <c r="R108" s="35"/>
      <c r="S108" s="35"/>
      <c r="T108" s="35"/>
      <c r="U108" s="66"/>
      <c r="V108" s="29" t="s">
        <v>191</v>
      </c>
      <c r="W108" s="29" t="s">
        <v>191</v>
      </c>
      <c r="X108" s="30" t="s">
        <v>191</v>
      </c>
      <c r="Y108" s="36"/>
      <c r="Z108" s="37"/>
      <c r="AA108" s="37"/>
      <c r="JG108" s="31" t="str">
        <f t="shared" si="10"/>
        <v/>
      </c>
      <c r="JH108" s="31" t="str">
        <f t="shared" si="11"/>
        <v/>
      </c>
    </row>
    <row r="109" spans="1:268" s="31" customFormat="1" outlineLevel="2" x14ac:dyDescent="0.4">
      <c r="A109" s="32"/>
      <c r="B109" s="32"/>
      <c r="C109" s="32"/>
      <c r="D109" s="32"/>
      <c r="E109" s="38"/>
      <c r="F109" s="61"/>
      <c r="G109" s="33"/>
      <c r="H109" s="33"/>
      <c r="I109" s="27" t="s">
        <v>191</v>
      </c>
      <c r="J109" s="33"/>
      <c r="K109" s="28">
        <v>0</v>
      </c>
      <c r="L109" s="28">
        <v>0</v>
      </c>
      <c r="M109" s="28">
        <v>0</v>
      </c>
      <c r="N109" s="28">
        <v>0</v>
      </c>
      <c r="O109" s="34"/>
      <c r="P109" s="34"/>
      <c r="Q109" s="70" t="s">
        <v>191</v>
      </c>
      <c r="R109" s="35"/>
      <c r="S109" s="35"/>
      <c r="T109" s="35"/>
      <c r="U109" s="66"/>
      <c r="V109" s="29" t="s">
        <v>191</v>
      </c>
      <c r="W109" s="29" t="s">
        <v>191</v>
      </c>
      <c r="X109" s="30" t="s">
        <v>191</v>
      </c>
      <c r="Y109" s="36"/>
      <c r="Z109" s="37"/>
      <c r="AA109" s="37"/>
      <c r="JG109" s="31" t="str">
        <f t="shared" si="10"/>
        <v/>
      </c>
      <c r="JH109" s="31" t="str">
        <f t="shared" si="11"/>
        <v/>
      </c>
    </row>
    <row r="110" spans="1:268" s="31" customFormat="1" outlineLevel="1" x14ac:dyDescent="0.4">
      <c r="A110" s="32" t="s">
        <v>105</v>
      </c>
      <c r="B110" s="32"/>
      <c r="C110" s="32"/>
      <c r="D110" s="32" t="s">
        <v>106</v>
      </c>
      <c r="E110" s="38"/>
      <c r="F110" s="61"/>
      <c r="G110" s="33"/>
      <c r="H110" s="33"/>
      <c r="I110" s="27" t="s">
        <v>191</v>
      </c>
      <c r="J110" s="33"/>
      <c r="K110" s="28">
        <v>0</v>
      </c>
      <c r="L110" s="28">
        <v>0</v>
      </c>
      <c r="M110" s="28">
        <v>0</v>
      </c>
      <c r="N110" s="28">
        <v>0</v>
      </c>
      <c r="O110" s="34"/>
      <c r="P110" s="34"/>
      <c r="Q110" s="70" t="s">
        <v>194</v>
      </c>
      <c r="R110" s="35"/>
      <c r="S110" s="35"/>
      <c r="T110" s="35">
        <v>45935</v>
      </c>
      <c r="U110" s="66">
        <v>2</v>
      </c>
      <c r="V110" s="29">
        <v>45934</v>
      </c>
      <c r="W110" s="29">
        <v>45935</v>
      </c>
      <c r="X110" s="30">
        <v>2</v>
      </c>
      <c r="Y110" s="36"/>
      <c r="Z110" s="37"/>
      <c r="AA110" s="37"/>
      <c r="JG110" s="31" t="str">
        <f t="shared" si="10"/>
        <v/>
      </c>
      <c r="JH110" s="31" t="b">
        <f t="shared" si="11"/>
        <v>0</v>
      </c>
    </row>
    <row r="111" spans="1:268" s="31" customFormat="1" outlineLevel="2" x14ac:dyDescent="0.4">
      <c r="A111" s="32"/>
      <c r="B111" s="32"/>
      <c r="C111" s="32"/>
      <c r="D111" s="32"/>
      <c r="E111" s="38"/>
      <c r="F111" s="61"/>
      <c r="G111" s="33"/>
      <c r="H111" s="33"/>
      <c r="I111" s="27" t="s">
        <v>191</v>
      </c>
      <c r="J111" s="33"/>
      <c r="K111" s="28">
        <v>0</v>
      </c>
      <c r="L111" s="28">
        <v>0</v>
      </c>
      <c r="M111" s="28">
        <v>0</v>
      </c>
      <c r="N111" s="28">
        <v>0</v>
      </c>
      <c r="O111" s="34"/>
      <c r="P111" s="34"/>
      <c r="Q111" s="70" t="s">
        <v>191</v>
      </c>
      <c r="R111" s="35"/>
      <c r="S111" s="35"/>
      <c r="T111" s="35"/>
      <c r="U111" s="66"/>
      <c r="V111" s="29" t="s">
        <v>191</v>
      </c>
      <c r="W111" s="29" t="s">
        <v>191</v>
      </c>
      <c r="X111" s="30" t="s">
        <v>191</v>
      </c>
      <c r="Y111" s="36"/>
      <c r="Z111" s="37"/>
      <c r="AA111" s="37"/>
      <c r="JG111" s="31" t="str">
        <f t="shared" si="10"/>
        <v/>
      </c>
      <c r="JH111" s="31" t="str">
        <f t="shared" si="11"/>
        <v/>
      </c>
    </row>
    <row r="112" spans="1:268" s="31" customFormat="1" outlineLevel="2" x14ac:dyDescent="0.4">
      <c r="A112" s="32"/>
      <c r="B112" s="32"/>
      <c r="C112" s="32"/>
      <c r="D112" s="32"/>
      <c r="E112" s="38"/>
      <c r="F112" s="61"/>
      <c r="G112" s="33"/>
      <c r="H112" s="33"/>
      <c r="I112" s="27" t="s">
        <v>191</v>
      </c>
      <c r="J112" s="33"/>
      <c r="K112" s="28">
        <v>0</v>
      </c>
      <c r="L112" s="28">
        <v>0</v>
      </c>
      <c r="M112" s="28">
        <v>0</v>
      </c>
      <c r="N112" s="28">
        <v>0</v>
      </c>
      <c r="O112" s="34"/>
      <c r="P112" s="34"/>
      <c r="Q112" s="70" t="s">
        <v>191</v>
      </c>
      <c r="R112" s="35"/>
      <c r="S112" s="35"/>
      <c r="T112" s="35"/>
      <c r="U112" s="66"/>
      <c r="V112" s="29" t="s">
        <v>191</v>
      </c>
      <c r="W112" s="29" t="s">
        <v>191</v>
      </c>
      <c r="X112" s="30" t="s">
        <v>191</v>
      </c>
      <c r="Y112" s="36"/>
      <c r="Z112" s="37"/>
      <c r="AA112" s="37"/>
      <c r="JG112" s="31" t="str">
        <f t="shared" si="10"/>
        <v/>
      </c>
      <c r="JH112" s="31" t="str">
        <f t="shared" si="11"/>
        <v/>
      </c>
    </row>
    <row r="113" spans="1:268" s="31" customFormat="1" outlineLevel="2" x14ac:dyDescent="0.4">
      <c r="A113" s="32"/>
      <c r="B113" s="32"/>
      <c r="C113" s="32"/>
      <c r="D113" s="32"/>
      <c r="E113" s="38"/>
      <c r="F113" s="61"/>
      <c r="G113" s="33"/>
      <c r="H113" s="33"/>
      <c r="I113" s="27" t="s">
        <v>191</v>
      </c>
      <c r="J113" s="33"/>
      <c r="K113" s="28">
        <v>0</v>
      </c>
      <c r="L113" s="28">
        <v>0</v>
      </c>
      <c r="M113" s="28">
        <v>0</v>
      </c>
      <c r="N113" s="28">
        <v>0</v>
      </c>
      <c r="O113" s="34"/>
      <c r="P113" s="34"/>
      <c r="Q113" s="70" t="s">
        <v>191</v>
      </c>
      <c r="R113" s="35"/>
      <c r="S113" s="35"/>
      <c r="T113" s="35"/>
      <c r="U113" s="66"/>
      <c r="V113" s="29" t="s">
        <v>191</v>
      </c>
      <c r="W113" s="29" t="s">
        <v>191</v>
      </c>
      <c r="X113" s="30" t="s">
        <v>191</v>
      </c>
      <c r="Y113" s="36"/>
      <c r="Z113" s="37"/>
      <c r="AA113" s="37"/>
      <c r="JG113" s="31" t="str">
        <f t="shared" si="10"/>
        <v/>
      </c>
      <c r="JH113" s="31" t="str">
        <f t="shared" si="11"/>
        <v/>
      </c>
    </row>
    <row r="114" spans="1:268" s="31" customFormat="1" outlineLevel="2" x14ac:dyDescent="0.4">
      <c r="A114" s="32"/>
      <c r="B114" s="32"/>
      <c r="C114" s="32"/>
      <c r="D114" s="32"/>
      <c r="E114" s="38"/>
      <c r="F114" s="61"/>
      <c r="G114" s="33"/>
      <c r="H114" s="33"/>
      <c r="I114" s="27" t="s">
        <v>191</v>
      </c>
      <c r="J114" s="33"/>
      <c r="K114" s="28">
        <v>0</v>
      </c>
      <c r="L114" s="28">
        <v>0</v>
      </c>
      <c r="M114" s="28">
        <v>0</v>
      </c>
      <c r="N114" s="28">
        <v>0</v>
      </c>
      <c r="O114" s="34"/>
      <c r="P114" s="34"/>
      <c r="Q114" s="70" t="s">
        <v>191</v>
      </c>
      <c r="R114" s="35"/>
      <c r="S114" s="35"/>
      <c r="T114" s="35"/>
      <c r="U114" s="66"/>
      <c r="V114" s="29" t="s">
        <v>191</v>
      </c>
      <c r="W114" s="29" t="s">
        <v>191</v>
      </c>
      <c r="X114" s="30" t="s">
        <v>191</v>
      </c>
      <c r="Y114" s="36"/>
      <c r="Z114" s="37"/>
      <c r="AA114" s="37"/>
      <c r="JG114" s="31" t="str">
        <f t="shared" si="10"/>
        <v/>
      </c>
      <c r="JH114" s="31" t="str">
        <f t="shared" si="11"/>
        <v/>
      </c>
    </row>
    <row r="115" spans="1:268" s="31" customFormat="1" outlineLevel="2" x14ac:dyDescent="0.4">
      <c r="A115" s="32"/>
      <c r="B115" s="32"/>
      <c r="C115" s="32"/>
      <c r="D115" s="32"/>
      <c r="E115" s="38"/>
      <c r="F115" s="61"/>
      <c r="G115" s="33"/>
      <c r="H115" s="33"/>
      <c r="I115" s="27" t="s">
        <v>191</v>
      </c>
      <c r="J115" s="33"/>
      <c r="K115" s="28">
        <v>0</v>
      </c>
      <c r="L115" s="28">
        <v>0</v>
      </c>
      <c r="M115" s="28">
        <v>0</v>
      </c>
      <c r="N115" s="28">
        <v>0</v>
      </c>
      <c r="O115" s="34"/>
      <c r="P115" s="34"/>
      <c r="Q115" s="70" t="s">
        <v>191</v>
      </c>
      <c r="R115" s="35"/>
      <c r="S115" s="35"/>
      <c r="T115" s="35"/>
      <c r="U115" s="66"/>
      <c r="V115" s="29" t="s">
        <v>191</v>
      </c>
      <c r="W115" s="29" t="s">
        <v>191</v>
      </c>
      <c r="X115" s="30" t="s">
        <v>191</v>
      </c>
      <c r="Y115" s="36"/>
      <c r="Z115" s="37"/>
      <c r="AA115" s="37"/>
      <c r="JG115" s="31" t="str">
        <f t="shared" si="10"/>
        <v/>
      </c>
      <c r="JH115" s="31" t="str">
        <f t="shared" si="11"/>
        <v/>
      </c>
    </row>
    <row r="116" spans="1:268" s="31" customFormat="1" outlineLevel="1" x14ac:dyDescent="0.4">
      <c r="A116" s="32" t="s">
        <v>107</v>
      </c>
      <c r="B116" s="32"/>
      <c r="C116" s="32"/>
      <c r="D116" s="32" t="s">
        <v>108</v>
      </c>
      <c r="E116" s="38"/>
      <c r="F116" s="61"/>
      <c r="G116" s="33"/>
      <c r="H116" s="33"/>
      <c r="I116" s="27" t="s">
        <v>191</v>
      </c>
      <c r="J116" s="33"/>
      <c r="K116" s="28">
        <v>0</v>
      </c>
      <c r="L116" s="28">
        <v>0</v>
      </c>
      <c r="M116" s="28">
        <v>0</v>
      </c>
      <c r="N116" s="28">
        <v>0</v>
      </c>
      <c r="O116" s="34"/>
      <c r="P116" s="34"/>
      <c r="Q116" s="70" t="s">
        <v>194</v>
      </c>
      <c r="R116" s="35"/>
      <c r="S116" s="35"/>
      <c r="T116" s="35">
        <v>45942</v>
      </c>
      <c r="U116" s="66">
        <v>2</v>
      </c>
      <c r="V116" s="29">
        <v>45941</v>
      </c>
      <c r="W116" s="29">
        <v>45942</v>
      </c>
      <c r="X116" s="30">
        <v>2</v>
      </c>
      <c r="Y116" s="36"/>
      <c r="Z116" s="37"/>
      <c r="AA116" s="37"/>
      <c r="JG116" s="31" t="str">
        <f t="shared" si="10"/>
        <v/>
      </c>
      <c r="JH116" s="31" t="b">
        <f t="shared" si="11"/>
        <v>0</v>
      </c>
    </row>
    <row r="117" spans="1:268" s="31" customFormat="1" x14ac:dyDescent="0.4">
      <c r="A117" s="32" t="s">
        <v>192</v>
      </c>
      <c r="B117" s="32"/>
      <c r="C117" s="32" t="s">
        <v>98</v>
      </c>
      <c r="D117" s="32"/>
      <c r="E117" s="38"/>
      <c r="F117" s="61"/>
      <c r="G117" s="33"/>
      <c r="H117" s="33"/>
      <c r="I117" s="27" t="s">
        <v>191</v>
      </c>
      <c r="J117" s="33"/>
      <c r="K117" s="28">
        <v>0</v>
      </c>
      <c r="L117" s="28">
        <v>0</v>
      </c>
      <c r="M117" s="28">
        <v>0</v>
      </c>
      <c r="N117" s="28">
        <v>0</v>
      </c>
      <c r="O117" s="34"/>
      <c r="P117" s="34"/>
      <c r="Q117" s="70" t="s">
        <v>194</v>
      </c>
      <c r="R117" s="35"/>
      <c r="S117" s="35"/>
      <c r="T117" s="35"/>
      <c r="U117" s="66"/>
      <c r="V117" s="29" t="s">
        <v>191</v>
      </c>
      <c r="W117" s="29" t="s">
        <v>191</v>
      </c>
      <c r="X117" s="30" t="s">
        <v>191</v>
      </c>
      <c r="Y117" s="36"/>
      <c r="Z117" s="37"/>
      <c r="AA117" s="37"/>
      <c r="JG117" s="31" t="str">
        <f t="shared" si="10"/>
        <v/>
      </c>
      <c r="JH117" s="31" t="str">
        <f t="shared" si="11"/>
        <v/>
      </c>
    </row>
    <row r="118" spans="1:268" s="31" customFormat="1" x14ac:dyDescent="0.4">
      <c r="A118" s="32">
        <v>3</v>
      </c>
      <c r="B118" s="32" t="s">
        <v>84</v>
      </c>
      <c r="C118" s="32"/>
      <c r="D118" s="32"/>
      <c r="E118" s="38"/>
      <c r="F118" s="61"/>
      <c r="G118" s="33"/>
      <c r="H118" s="33"/>
      <c r="I118" s="27" t="s">
        <v>191</v>
      </c>
      <c r="J118" s="33"/>
      <c r="K118" s="28">
        <v>0</v>
      </c>
      <c r="L118" s="28">
        <v>0</v>
      </c>
      <c r="M118" s="28">
        <v>0</v>
      </c>
      <c r="N118" s="28">
        <v>0</v>
      </c>
      <c r="O118" s="34"/>
      <c r="P118" s="34"/>
      <c r="Q118" s="70" t="s">
        <v>194</v>
      </c>
      <c r="R118" s="35"/>
      <c r="S118" s="35"/>
      <c r="T118" s="35"/>
      <c r="U118" s="66"/>
      <c r="V118" s="29" t="s">
        <v>191</v>
      </c>
      <c r="W118" s="29" t="s">
        <v>191</v>
      </c>
      <c r="X118" s="30" t="s">
        <v>191</v>
      </c>
      <c r="Y118" s="36"/>
      <c r="Z118" s="37"/>
      <c r="AA118" s="37"/>
      <c r="JG118" s="31" t="str">
        <f t="shared" si="10"/>
        <v/>
      </c>
      <c r="JH118" s="31" t="str">
        <f t="shared" si="11"/>
        <v/>
      </c>
    </row>
    <row r="119" spans="1:268" s="31" customFormat="1" outlineLevel="2" x14ac:dyDescent="0.4">
      <c r="A119" s="32" t="s">
        <v>111</v>
      </c>
      <c r="B119" s="32"/>
      <c r="C119" s="32"/>
      <c r="D119" s="32"/>
      <c r="E119" s="38" t="s">
        <v>112</v>
      </c>
      <c r="F119" s="61"/>
      <c r="G119" s="33"/>
      <c r="H119" s="33"/>
      <c r="I119" s="27" t="s">
        <v>191</v>
      </c>
      <c r="J119" s="33"/>
      <c r="K119" s="28">
        <v>0</v>
      </c>
      <c r="L119" s="28">
        <v>0</v>
      </c>
      <c r="M119" s="28">
        <v>0</v>
      </c>
      <c r="N119" s="28">
        <v>0</v>
      </c>
      <c r="O119" s="34"/>
      <c r="P119" s="34"/>
      <c r="Q119" s="70" t="s">
        <v>194</v>
      </c>
      <c r="R119" s="35"/>
      <c r="S119" s="35"/>
      <c r="T119" s="35">
        <v>45821</v>
      </c>
      <c r="U119" s="66">
        <v>5</v>
      </c>
      <c r="V119" s="29">
        <v>45817</v>
      </c>
      <c r="W119" s="29">
        <v>45821</v>
      </c>
      <c r="X119" s="30">
        <v>5</v>
      </c>
      <c r="Y119" s="36"/>
      <c r="Z119" s="37"/>
      <c r="AA119" s="37"/>
      <c r="JG119" s="31" t="str">
        <f t="shared" si="10"/>
        <v/>
      </c>
      <c r="JH119" s="31" t="b">
        <f t="shared" si="11"/>
        <v>1</v>
      </c>
    </row>
    <row r="120" spans="1:268" s="31" customFormat="1" outlineLevel="2" x14ac:dyDescent="0.4">
      <c r="A120" s="32" t="s">
        <v>113</v>
      </c>
      <c r="B120" s="32"/>
      <c r="C120" s="32"/>
      <c r="D120" s="32"/>
      <c r="E120" s="38" t="s">
        <v>114</v>
      </c>
      <c r="F120" s="61"/>
      <c r="G120" s="33"/>
      <c r="H120" s="33"/>
      <c r="I120" s="27" t="s">
        <v>191</v>
      </c>
      <c r="J120" s="33"/>
      <c r="K120" s="28">
        <v>0</v>
      </c>
      <c r="L120" s="28">
        <v>0</v>
      </c>
      <c r="M120" s="28">
        <v>0</v>
      </c>
      <c r="N120" s="28">
        <v>0</v>
      </c>
      <c r="O120" s="34"/>
      <c r="P120" s="34"/>
      <c r="Q120" s="70" t="s">
        <v>194</v>
      </c>
      <c r="R120" s="35"/>
      <c r="S120" s="35"/>
      <c r="T120" s="35">
        <v>45821</v>
      </c>
      <c r="U120" s="66">
        <v>5</v>
      </c>
      <c r="V120" s="29">
        <v>45817</v>
      </c>
      <c r="W120" s="29">
        <v>45821</v>
      </c>
      <c r="X120" s="30">
        <v>5</v>
      </c>
      <c r="Y120" s="36"/>
      <c r="Z120" s="37"/>
      <c r="AA120" s="37"/>
      <c r="JG120" s="31" t="str">
        <f t="shared" si="10"/>
        <v/>
      </c>
      <c r="JH120" s="31" t="b">
        <f t="shared" si="11"/>
        <v>1</v>
      </c>
    </row>
    <row r="121" spans="1:268" s="31" customFormat="1" outlineLevel="2" x14ac:dyDescent="0.4">
      <c r="A121" s="32" t="s">
        <v>115</v>
      </c>
      <c r="B121" s="32"/>
      <c r="C121" s="32"/>
      <c r="D121" s="32"/>
      <c r="E121" s="38" t="s">
        <v>116</v>
      </c>
      <c r="F121" s="61"/>
      <c r="G121" s="33"/>
      <c r="H121" s="33"/>
      <c r="I121" s="27" t="s">
        <v>191</v>
      </c>
      <c r="J121" s="33"/>
      <c r="K121" s="28">
        <v>0</v>
      </c>
      <c r="L121" s="28">
        <v>0</v>
      </c>
      <c r="M121" s="28">
        <v>0</v>
      </c>
      <c r="N121" s="28">
        <v>0</v>
      </c>
      <c r="O121" s="34"/>
      <c r="P121" s="34"/>
      <c r="Q121" s="70" t="s">
        <v>194</v>
      </c>
      <c r="R121" s="35"/>
      <c r="S121" s="35"/>
      <c r="T121" s="35">
        <v>45828</v>
      </c>
      <c r="U121" s="66">
        <v>5</v>
      </c>
      <c r="V121" s="29">
        <v>45824</v>
      </c>
      <c r="W121" s="29">
        <v>45828</v>
      </c>
      <c r="X121" s="30">
        <v>5</v>
      </c>
      <c r="Y121" s="36"/>
      <c r="Z121" s="37"/>
      <c r="AA121" s="37"/>
      <c r="JG121" s="31" t="str">
        <f t="shared" si="10"/>
        <v/>
      </c>
      <c r="JH121" s="31" t="b">
        <f t="shared" si="11"/>
        <v>1</v>
      </c>
    </row>
    <row r="122" spans="1:268" s="31" customFormat="1" outlineLevel="2" x14ac:dyDescent="0.4">
      <c r="A122" s="32" t="s">
        <v>117</v>
      </c>
      <c r="B122" s="32"/>
      <c r="C122" s="32"/>
      <c r="D122" s="32"/>
      <c r="E122" s="38" t="s">
        <v>118</v>
      </c>
      <c r="F122" s="61"/>
      <c r="G122" s="33"/>
      <c r="H122" s="33"/>
      <c r="I122" s="27" t="s">
        <v>191</v>
      </c>
      <c r="J122" s="33"/>
      <c r="K122" s="28">
        <v>0</v>
      </c>
      <c r="L122" s="28">
        <v>0</v>
      </c>
      <c r="M122" s="28">
        <v>0</v>
      </c>
      <c r="N122" s="28">
        <v>0</v>
      </c>
      <c r="O122" s="34"/>
      <c r="P122" s="34"/>
      <c r="Q122" s="70" t="s">
        <v>194</v>
      </c>
      <c r="R122" s="35"/>
      <c r="S122" s="35"/>
      <c r="T122" s="35">
        <v>45828</v>
      </c>
      <c r="U122" s="66">
        <v>5</v>
      </c>
      <c r="V122" s="29">
        <v>45824</v>
      </c>
      <c r="W122" s="29">
        <v>45828</v>
      </c>
      <c r="X122" s="30">
        <v>5</v>
      </c>
      <c r="Y122" s="36"/>
      <c r="Z122" s="37"/>
      <c r="AA122" s="37"/>
      <c r="JG122" s="31" t="str">
        <f t="shared" si="10"/>
        <v/>
      </c>
      <c r="JH122" s="31" t="b">
        <f t="shared" si="11"/>
        <v>1</v>
      </c>
    </row>
    <row r="123" spans="1:268" s="31" customFormat="1" outlineLevel="2" x14ac:dyDescent="0.4">
      <c r="A123" s="32"/>
      <c r="B123" s="32"/>
      <c r="C123" s="32"/>
      <c r="D123" s="32"/>
      <c r="E123" s="38"/>
      <c r="F123" s="61"/>
      <c r="G123" s="33"/>
      <c r="H123" s="33"/>
      <c r="I123" s="27" t="s">
        <v>191</v>
      </c>
      <c r="J123" s="33"/>
      <c r="K123" s="28">
        <v>0</v>
      </c>
      <c r="L123" s="28">
        <v>0</v>
      </c>
      <c r="M123" s="28">
        <v>0</v>
      </c>
      <c r="N123" s="28">
        <v>0</v>
      </c>
      <c r="O123" s="34"/>
      <c r="P123" s="34"/>
      <c r="Q123" s="70" t="s">
        <v>191</v>
      </c>
      <c r="R123" s="35"/>
      <c r="S123" s="35"/>
      <c r="T123" s="35"/>
      <c r="U123" s="66"/>
      <c r="V123" s="29" t="s">
        <v>191</v>
      </c>
      <c r="W123" s="29" t="s">
        <v>191</v>
      </c>
      <c r="X123" s="30" t="s">
        <v>191</v>
      </c>
      <c r="Y123" s="36"/>
      <c r="Z123" s="37"/>
      <c r="AA123" s="37"/>
      <c r="JG123" s="31" t="str">
        <f t="shared" si="10"/>
        <v/>
      </c>
      <c r="JH123" s="31" t="str">
        <f t="shared" si="11"/>
        <v/>
      </c>
    </row>
    <row r="124" spans="1:268" s="31" customFormat="1" outlineLevel="1" x14ac:dyDescent="0.4">
      <c r="A124" s="32">
        <v>4.0999999999999996</v>
      </c>
      <c r="B124" s="32"/>
      <c r="C124" s="32" t="s">
        <v>110</v>
      </c>
      <c r="D124" s="32"/>
      <c r="E124" s="38"/>
      <c r="F124" s="61"/>
      <c r="G124" s="33"/>
      <c r="H124" s="33"/>
      <c r="I124" s="27" t="s">
        <v>191</v>
      </c>
      <c r="J124" s="33"/>
      <c r="K124" s="28">
        <v>0</v>
      </c>
      <c r="L124" s="28">
        <v>0</v>
      </c>
      <c r="M124" s="28">
        <v>0</v>
      </c>
      <c r="N124" s="28">
        <v>0</v>
      </c>
      <c r="O124" s="34"/>
      <c r="P124" s="34"/>
      <c r="Q124" s="70" t="s">
        <v>194</v>
      </c>
      <c r="R124" s="35"/>
      <c r="S124" s="35"/>
      <c r="T124" s="35">
        <v>45828</v>
      </c>
      <c r="U124" s="66">
        <v>10</v>
      </c>
      <c r="V124" s="29">
        <v>45817</v>
      </c>
      <c r="W124" s="29">
        <v>45828</v>
      </c>
      <c r="X124" s="30">
        <v>10</v>
      </c>
      <c r="Y124" s="36"/>
      <c r="Z124" s="37"/>
      <c r="AA124" s="37"/>
      <c r="JG124" s="31" t="str">
        <f t="shared" si="10"/>
        <v/>
      </c>
      <c r="JH124" s="31" t="b">
        <f t="shared" si="11"/>
        <v>1</v>
      </c>
    </row>
    <row r="125" spans="1:268" s="31" customFormat="1" outlineLevel="2" x14ac:dyDescent="0.4">
      <c r="A125" s="32"/>
      <c r="B125" s="32"/>
      <c r="C125" s="32"/>
      <c r="D125" s="32"/>
      <c r="E125" s="38"/>
      <c r="F125" s="61"/>
      <c r="G125" s="33"/>
      <c r="H125" s="33"/>
      <c r="I125" s="27" t="s">
        <v>191</v>
      </c>
      <c r="J125" s="33"/>
      <c r="K125" s="28">
        <v>0</v>
      </c>
      <c r="L125" s="28">
        <v>0</v>
      </c>
      <c r="M125" s="28">
        <v>0</v>
      </c>
      <c r="N125" s="28">
        <v>0</v>
      </c>
      <c r="O125" s="34"/>
      <c r="P125" s="34"/>
      <c r="Q125" s="70" t="s">
        <v>191</v>
      </c>
      <c r="R125" s="35"/>
      <c r="S125" s="35"/>
      <c r="T125" s="35"/>
      <c r="U125" s="66"/>
      <c r="V125" s="29" t="s">
        <v>191</v>
      </c>
      <c r="W125" s="29" t="s">
        <v>191</v>
      </c>
      <c r="X125" s="30" t="s">
        <v>191</v>
      </c>
      <c r="Y125" s="36"/>
      <c r="Z125" s="37"/>
      <c r="AA125" s="37"/>
      <c r="JG125" s="31" t="str">
        <f t="shared" si="10"/>
        <v/>
      </c>
      <c r="JH125" s="31" t="str">
        <f t="shared" si="11"/>
        <v/>
      </c>
    </row>
    <row r="126" spans="1:268" s="31" customFormat="1" outlineLevel="2" x14ac:dyDescent="0.4">
      <c r="A126" s="32"/>
      <c r="B126" s="32"/>
      <c r="C126" s="32"/>
      <c r="D126" s="32"/>
      <c r="E126" s="38"/>
      <c r="F126" s="61"/>
      <c r="G126" s="33"/>
      <c r="H126" s="33"/>
      <c r="I126" s="27" t="s">
        <v>191</v>
      </c>
      <c r="J126" s="33"/>
      <c r="K126" s="28">
        <v>0</v>
      </c>
      <c r="L126" s="28">
        <v>0</v>
      </c>
      <c r="M126" s="28">
        <v>0</v>
      </c>
      <c r="N126" s="28">
        <v>0</v>
      </c>
      <c r="O126" s="34"/>
      <c r="P126" s="34"/>
      <c r="Q126" s="70" t="s">
        <v>191</v>
      </c>
      <c r="R126" s="35"/>
      <c r="S126" s="35"/>
      <c r="T126" s="35"/>
      <c r="U126" s="66"/>
      <c r="V126" s="29" t="s">
        <v>191</v>
      </c>
      <c r="W126" s="29" t="s">
        <v>191</v>
      </c>
      <c r="X126" s="30" t="s">
        <v>191</v>
      </c>
      <c r="Y126" s="36"/>
      <c r="Z126" s="37"/>
      <c r="AA126" s="37"/>
      <c r="JG126" s="31" t="str">
        <f t="shared" si="10"/>
        <v/>
      </c>
      <c r="JH126" s="31" t="str">
        <f t="shared" si="11"/>
        <v/>
      </c>
    </row>
    <row r="127" spans="1:268" s="31" customFormat="1" outlineLevel="2" x14ac:dyDescent="0.4">
      <c r="A127" s="32"/>
      <c r="B127" s="32"/>
      <c r="C127" s="32"/>
      <c r="D127" s="32"/>
      <c r="E127" s="38"/>
      <c r="F127" s="61"/>
      <c r="G127" s="33"/>
      <c r="H127" s="33"/>
      <c r="I127" s="27" t="s">
        <v>191</v>
      </c>
      <c r="J127" s="33"/>
      <c r="K127" s="28">
        <v>0</v>
      </c>
      <c r="L127" s="28">
        <v>0</v>
      </c>
      <c r="M127" s="28">
        <v>0</v>
      </c>
      <c r="N127" s="28">
        <v>0</v>
      </c>
      <c r="O127" s="34"/>
      <c r="P127" s="34"/>
      <c r="Q127" s="70" t="s">
        <v>191</v>
      </c>
      <c r="R127" s="35"/>
      <c r="S127" s="35"/>
      <c r="T127" s="35"/>
      <c r="U127" s="66"/>
      <c r="V127" s="29" t="s">
        <v>191</v>
      </c>
      <c r="W127" s="29" t="s">
        <v>191</v>
      </c>
      <c r="X127" s="30" t="s">
        <v>191</v>
      </c>
      <c r="Y127" s="36"/>
      <c r="Z127" s="37"/>
      <c r="AA127" s="37"/>
      <c r="JG127" s="31" t="str">
        <f t="shared" si="10"/>
        <v/>
      </c>
      <c r="JH127" s="31" t="str">
        <f t="shared" si="11"/>
        <v/>
      </c>
    </row>
    <row r="128" spans="1:268" s="31" customFormat="1" outlineLevel="2" x14ac:dyDescent="0.4">
      <c r="A128" s="32"/>
      <c r="B128" s="32"/>
      <c r="C128" s="32"/>
      <c r="D128" s="32"/>
      <c r="E128" s="38"/>
      <c r="F128" s="61"/>
      <c r="G128" s="33"/>
      <c r="H128" s="33"/>
      <c r="I128" s="27" t="s">
        <v>191</v>
      </c>
      <c r="J128" s="33"/>
      <c r="K128" s="28">
        <v>0</v>
      </c>
      <c r="L128" s="28">
        <v>0</v>
      </c>
      <c r="M128" s="28">
        <v>0</v>
      </c>
      <c r="N128" s="28">
        <v>0</v>
      </c>
      <c r="O128" s="34"/>
      <c r="P128" s="34"/>
      <c r="Q128" s="70" t="s">
        <v>191</v>
      </c>
      <c r="R128" s="35"/>
      <c r="S128" s="35"/>
      <c r="T128" s="35"/>
      <c r="U128" s="66"/>
      <c r="V128" s="29" t="s">
        <v>191</v>
      </c>
      <c r="W128" s="29" t="s">
        <v>191</v>
      </c>
      <c r="X128" s="30" t="s">
        <v>191</v>
      </c>
      <c r="Y128" s="36"/>
      <c r="Z128" s="37"/>
      <c r="AA128" s="37"/>
      <c r="JG128" s="31" t="str">
        <f t="shared" si="10"/>
        <v/>
      </c>
      <c r="JH128" s="31" t="str">
        <f t="shared" si="11"/>
        <v/>
      </c>
    </row>
    <row r="129" spans="1:268" s="31" customFormat="1" outlineLevel="2" x14ac:dyDescent="0.4">
      <c r="A129" s="32"/>
      <c r="B129" s="32"/>
      <c r="C129" s="32"/>
      <c r="D129" s="32"/>
      <c r="E129" s="38"/>
      <c r="F129" s="61"/>
      <c r="G129" s="33"/>
      <c r="H129" s="33"/>
      <c r="I129" s="27" t="s">
        <v>191</v>
      </c>
      <c r="J129" s="33"/>
      <c r="K129" s="28">
        <v>0</v>
      </c>
      <c r="L129" s="28">
        <v>0</v>
      </c>
      <c r="M129" s="28">
        <v>0</v>
      </c>
      <c r="N129" s="28">
        <v>0</v>
      </c>
      <c r="O129" s="34"/>
      <c r="P129" s="34"/>
      <c r="Q129" s="70" t="s">
        <v>191</v>
      </c>
      <c r="R129" s="35"/>
      <c r="S129" s="35"/>
      <c r="T129" s="35"/>
      <c r="U129" s="66"/>
      <c r="V129" s="29" t="s">
        <v>191</v>
      </c>
      <c r="W129" s="29" t="s">
        <v>191</v>
      </c>
      <c r="X129" s="30" t="s">
        <v>191</v>
      </c>
      <c r="Y129" s="36"/>
      <c r="Z129" s="37"/>
      <c r="AA129" s="37"/>
      <c r="JG129" s="31" t="str">
        <f t="shared" si="10"/>
        <v/>
      </c>
      <c r="JH129" s="31" t="str">
        <f t="shared" si="11"/>
        <v/>
      </c>
    </row>
    <row r="130" spans="1:268" s="31" customFormat="1" outlineLevel="1" x14ac:dyDescent="0.4">
      <c r="A130" s="32">
        <v>4.2</v>
      </c>
      <c r="B130" s="32"/>
      <c r="C130" s="32" t="s">
        <v>119</v>
      </c>
      <c r="D130" s="32"/>
      <c r="E130" s="38"/>
      <c r="F130" s="61"/>
      <c r="G130" s="33"/>
      <c r="H130" s="33"/>
      <c r="I130" s="27" t="s">
        <v>191</v>
      </c>
      <c r="J130" s="33"/>
      <c r="K130" s="28">
        <v>0</v>
      </c>
      <c r="L130" s="28">
        <v>0</v>
      </c>
      <c r="M130" s="28">
        <v>0</v>
      </c>
      <c r="N130" s="28">
        <v>0</v>
      </c>
      <c r="O130" s="34"/>
      <c r="P130" s="34"/>
      <c r="Q130" s="70" t="s">
        <v>194</v>
      </c>
      <c r="R130" s="35"/>
      <c r="S130" s="35"/>
      <c r="T130" s="35">
        <v>45856</v>
      </c>
      <c r="U130" s="66">
        <v>20</v>
      </c>
      <c r="V130" s="29">
        <v>45831</v>
      </c>
      <c r="W130" s="29">
        <v>45856</v>
      </c>
      <c r="X130" s="30">
        <v>20</v>
      </c>
      <c r="Y130" s="36"/>
      <c r="Z130" s="37"/>
      <c r="AA130" s="37"/>
      <c r="JG130" s="31" t="str">
        <f t="shared" si="10"/>
        <v/>
      </c>
      <c r="JH130" s="31" t="b">
        <f t="shared" si="11"/>
        <v>1</v>
      </c>
    </row>
    <row r="131" spans="1:268" s="31" customFormat="1" outlineLevel="2" x14ac:dyDescent="0.4">
      <c r="A131" s="32"/>
      <c r="B131" s="32"/>
      <c r="C131" s="32"/>
      <c r="D131" s="32"/>
      <c r="E131" s="38"/>
      <c r="F131" s="61"/>
      <c r="G131" s="33"/>
      <c r="H131" s="33"/>
      <c r="I131" s="27" t="s">
        <v>191</v>
      </c>
      <c r="J131" s="33"/>
      <c r="K131" s="28">
        <v>0</v>
      </c>
      <c r="L131" s="28">
        <v>0</v>
      </c>
      <c r="M131" s="28">
        <v>0</v>
      </c>
      <c r="N131" s="28">
        <v>0</v>
      </c>
      <c r="O131" s="34"/>
      <c r="P131" s="34"/>
      <c r="Q131" s="70" t="s">
        <v>191</v>
      </c>
      <c r="R131" s="35"/>
      <c r="S131" s="35"/>
      <c r="T131" s="35"/>
      <c r="U131" s="66"/>
      <c r="V131" s="29" t="s">
        <v>191</v>
      </c>
      <c r="W131" s="29" t="s">
        <v>191</v>
      </c>
      <c r="X131" s="30" t="s">
        <v>191</v>
      </c>
      <c r="Y131" s="36"/>
      <c r="Z131" s="37"/>
      <c r="AA131" s="37"/>
      <c r="JG131" s="31" t="str">
        <f t="shared" si="10"/>
        <v/>
      </c>
      <c r="JH131" s="31" t="str">
        <f t="shared" si="11"/>
        <v/>
      </c>
    </row>
    <row r="132" spans="1:268" s="31" customFormat="1" outlineLevel="2" x14ac:dyDescent="0.4">
      <c r="A132" s="32"/>
      <c r="B132" s="32"/>
      <c r="C132" s="32"/>
      <c r="D132" s="32"/>
      <c r="E132" s="38"/>
      <c r="F132" s="61"/>
      <c r="G132" s="33"/>
      <c r="H132" s="33"/>
      <c r="I132" s="27" t="s">
        <v>191</v>
      </c>
      <c r="J132" s="33"/>
      <c r="K132" s="28">
        <v>0</v>
      </c>
      <c r="L132" s="28">
        <v>0</v>
      </c>
      <c r="M132" s="28">
        <v>0</v>
      </c>
      <c r="N132" s="28">
        <v>0</v>
      </c>
      <c r="O132" s="34"/>
      <c r="P132" s="34"/>
      <c r="Q132" s="70" t="s">
        <v>191</v>
      </c>
      <c r="R132" s="35"/>
      <c r="S132" s="35"/>
      <c r="T132" s="35"/>
      <c r="U132" s="66"/>
      <c r="V132" s="29" t="s">
        <v>191</v>
      </c>
      <c r="W132" s="29" t="s">
        <v>191</v>
      </c>
      <c r="X132" s="30" t="s">
        <v>191</v>
      </c>
      <c r="Y132" s="36"/>
      <c r="Z132" s="37"/>
      <c r="AA132" s="37"/>
      <c r="JG132" s="31" t="str">
        <f t="shared" si="10"/>
        <v/>
      </c>
      <c r="JH132" s="31" t="str">
        <f t="shared" si="11"/>
        <v/>
      </c>
    </row>
    <row r="133" spans="1:268" s="31" customFormat="1" outlineLevel="2" x14ac:dyDescent="0.4">
      <c r="A133" s="32"/>
      <c r="B133" s="32"/>
      <c r="C133" s="32"/>
      <c r="D133" s="32"/>
      <c r="E133" s="38"/>
      <c r="F133" s="61"/>
      <c r="G133" s="33"/>
      <c r="H133" s="33"/>
      <c r="I133" s="27" t="s">
        <v>191</v>
      </c>
      <c r="J133" s="33"/>
      <c r="K133" s="28">
        <v>0</v>
      </c>
      <c r="L133" s="28">
        <v>0</v>
      </c>
      <c r="M133" s="28">
        <v>0</v>
      </c>
      <c r="N133" s="28">
        <v>0</v>
      </c>
      <c r="O133" s="34"/>
      <c r="P133" s="34"/>
      <c r="Q133" s="70" t="s">
        <v>191</v>
      </c>
      <c r="R133" s="35"/>
      <c r="S133" s="35"/>
      <c r="T133" s="35"/>
      <c r="U133" s="66"/>
      <c r="V133" s="29" t="s">
        <v>191</v>
      </c>
      <c r="W133" s="29" t="s">
        <v>191</v>
      </c>
      <c r="X133" s="30" t="s">
        <v>191</v>
      </c>
      <c r="Y133" s="36"/>
      <c r="Z133" s="37"/>
      <c r="AA133" s="37"/>
      <c r="JG133" s="31" t="str">
        <f t="shared" si="10"/>
        <v/>
      </c>
      <c r="JH133" s="31" t="str">
        <f t="shared" si="11"/>
        <v/>
      </c>
    </row>
    <row r="134" spans="1:268" s="31" customFormat="1" outlineLevel="2" x14ac:dyDescent="0.4">
      <c r="A134" s="32"/>
      <c r="B134" s="32"/>
      <c r="C134" s="32"/>
      <c r="D134" s="32"/>
      <c r="E134" s="38"/>
      <c r="F134" s="61"/>
      <c r="G134" s="33"/>
      <c r="H134" s="33"/>
      <c r="I134" s="27" t="s">
        <v>191</v>
      </c>
      <c r="J134" s="33"/>
      <c r="K134" s="28">
        <v>0</v>
      </c>
      <c r="L134" s="28">
        <v>0</v>
      </c>
      <c r="M134" s="28">
        <v>0</v>
      </c>
      <c r="N134" s="28">
        <v>0</v>
      </c>
      <c r="O134" s="34"/>
      <c r="P134" s="34"/>
      <c r="Q134" s="70" t="s">
        <v>191</v>
      </c>
      <c r="R134" s="35"/>
      <c r="S134" s="35"/>
      <c r="T134" s="35"/>
      <c r="U134" s="66"/>
      <c r="V134" s="29" t="s">
        <v>191</v>
      </c>
      <c r="W134" s="29" t="s">
        <v>191</v>
      </c>
      <c r="X134" s="30" t="s">
        <v>191</v>
      </c>
      <c r="Y134" s="36"/>
      <c r="Z134" s="37"/>
      <c r="AA134" s="37"/>
      <c r="JG134" s="31" t="str">
        <f t="shared" ref="JG134:JG197" si="12">IF(ISBLANK(S134),"",IF(OR(WEEKDAY(S134,2)=6,WEEKDAY(S134,2)=7),FALSE,TRUE))</f>
        <v/>
      </c>
      <c r="JH134" s="31" t="str">
        <f t="shared" ref="JH134:JH197" si="13">IF(ISBLANK(T134),"",IF(OR(WEEKDAY(T134,2)=6,WEEKDAY(T134,2)=7),FALSE,TRUE))</f>
        <v/>
      </c>
    </row>
    <row r="135" spans="1:268" s="31" customFormat="1" outlineLevel="2" x14ac:dyDescent="0.4">
      <c r="A135" s="32"/>
      <c r="B135" s="32"/>
      <c r="C135" s="32"/>
      <c r="D135" s="32"/>
      <c r="E135" s="38"/>
      <c r="F135" s="61"/>
      <c r="G135" s="33"/>
      <c r="H135" s="33"/>
      <c r="I135" s="27" t="s">
        <v>191</v>
      </c>
      <c r="J135" s="33"/>
      <c r="K135" s="28">
        <v>0</v>
      </c>
      <c r="L135" s="28">
        <v>0</v>
      </c>
      <c r="M135" s="28">
        <v>0</v>
      </c>
      <c r="N135" s="28">
        <v>0</v>
      </c>
      <c r="O135" s="34"/>
      <c r="P135" s="34"/>
      <c r="Q135" s="70" t="s">
        <v>191</v>
      </c>
      <c r="R135" s="35"/>
      <c r="S135" s="35"/>
      <c r="T135" s="35"/>
      <c r="U135" s="66"/>
      <c r="V135" s="29" t="s">
        <v>191</v>
      </c>
      <c r="W135" s="29" t="s">
        <v>191</v>
      </c>
      <c r="X135" s="30" t="s">
        <v>191</v>
      </c>
      <c r="Y135" s="36"/>
      <c r="Z135" s="37"/>
      <c r="AA135" s="37"/>
      <c r="JG135" s="31" t="str">
        <f t="shared" si="12"/>
        <v/>
      </c>
      <c r="JH135" s="31" t="str">
        <f t="shared" si="13"/>
        <v/>
      </c>
    </row>
    <row r="136" spans="1:268" s="31" customFormat="1" outlineLevel="1" x14ac:dyDescent="0.4">
      <c r="A136" s="32">
        <v>4.3</v>
      </c>
      <c r="B136" s="32"/>
      <c r="C136" s="32" t="s">
        <v>120</v>
      </c>
      <c r="D136" s="32"/>
      <c r="E136" s="38"/>
      <c r="F136" s="61"/>
      <c r="G136" s="33"/>
      <c r="H136" s="33"/>
      <c r="I136" s="27" t="s">
        <v>191</v>
      </c>
      <c r="J136" s="33"/>
      <c r="K136" s="28">
        <v>0</v>
      </c>
      <c r="L136" s="28">
        <v>0</v>
      </c>
      <c r="M136" s="28">
        <v>0</v>
      </c>
      <c r="N136" s="28">
        <v>0</v>
      </c>
      <c r="O136" s="34"/>
      <c r="P136" s="34"/>
      <c r="Q136" s="70" t="s">
        <v>194</v>
      </c>
      <c r="R136" s="35"/>
      <c r="S136" s="35"/>
      <c r="T136" s="35">
        <v>45884</v>
      </c>
      <c r="U136" s="66">
        <v>20</v>
      </c>
      <c r="V136" s="29">
        <v>45859</v>
      </c>
      <c r="W136" s="29">
        <v>45884</v>
      </c>
      <c r="X136" s="30">
        <v>20</v>
      </c>
      <c r="Y136" s="36"/>
      <c r="Z136" s="37"/>
      <c r="AA136" s="37"/>
      <c r="JG136" s="31" t="str">
        <f t="shared" si="12"/>
        <v/>
      </c>
      <c r="JH136" s="31" t="b">
        <f t="shared" si="13"/>
        <v>1</v>
      </c>
    </row>
    <row r="137" spans="1:268" s="31" customFormat="1" outlineLevel="2" x14ac:dyDescent="0.4">
      <c r="A137" s="32"/>
      <c r="B137" s="32"/>
      <c r="C137" s="32"/>
      <c r="D137" s="32"/>
      <c r="E137" s="38"/>
      <c r="F137" s="61"/>
      <c r="G137" s="33"/>
      <c r="H137" s="33"/>
      <c r="I137" s="27" t="s">
        <v>191</v>
      </c>
      <c r="J137" s="33"/>
      <c r="K137" s="28">
        <v>0</v>
      </c>
      <c r="L137" s="28">
        <v>0</v>
      </c>
      <c r="M137" s="28">
        <v>0</v>
      </c>
      <c r="N137" s="28">
        <v>0</v>
      </c>
      <c r="O137" s="34"/>
      <c r="P137" s="34"/>
      <c r="Q137" s="70" t="s">
        <v>191</v>
      </c>
      <c r="R137" s="35"/>
      <c r="S137" s="35"/>
      <c r="T137" s="35"/>
      <c r="U137" s="66"/>
      <c r="V137" s="29" t="s">
        <v>191</v>
      </c>
      <c r="W137" s="29" t="s">
        <v>191</v>
      </c>
      <c r="X137" s="30" t="s">
        <v>191</v>
      </c>
      <c r="Y137" s="36"/>
      <c r="Z137" s="37"/>
      <c r="AA137" s="37"/>
      <c r="JG137" s="31" t="str">
        <f t="shared" si="12"/>
        <v/>
      </c>
      <c r="JH137" s="31" t="str">
        <f t="shared" si="13"/>
        <v/>
      </c>
    </row>
    <row r="138" spans="1:268" s="31" customFormat="1" outlineLevel="2" x14ac:dyDescent="0.4">
      <c r="A138" s="32"/>
      <c r="B138" s="32"/>
      <c r="C138" s="32"/>
      <c r="D138" s="32"/>
      <c r="E138" s="38"/>
      <c r="F138" s="61"/>
      <c r="G138" s="33"/>
      <c r="H138" s="33"/>
      <c r="I138" s="27" t="s">
        <v>191</v>
      </c>
      <c r="J138" s="33"/>
      <c r="K138" s="28">
        <v>0</v>
      </c>
      <c r="L138" s="28">
        <v>0</v>
      </c>
      <c r="M138" s="28">
        <v>0</v>
      </c>
      <c r="N138" s="28">
        <v>0</v>
      </c>
      <c r="O138" s="34"/>
      <c r="P138" s="34"/>
      <c r="Q138" s="70" t="s">
        <v>191</v>
      </c>
      <c r="R138" s="35"/>
      <c r="S138" s="35"/>
      <c r="T138" s="35"/>
      <c r="U138" s="66"/>
      <c r="V138" s="29" t="s">
        <v>191</v>
      </c>
      <c r="W138" s="29" t="s">
        <v>191</v>
      </c>
      <c r="X138" s="30" t="s">
        <v>191</v>
      </c>
      <c r="Y138" s="36"/>
      <c r="Z138" s="37"/>
      <c r="AA138" s="37"/>
      <c r="JG138" s="31" t="str">
        <f t="shared" si="12"/>
        <v/>
      </c>
      <c r="JH138" s="31" t="str">
        <f t="shared" si="13"/>
        <v/>
      </c>
    </row>
    <row r="139" spans="1:268" s="31" customFormat="1" outlineLevel="2" x14ac:dyDescent="0.4">
      <c r="A139" s="32"/>
      <c r="B139" s="32"/>
      <c r="C139" s="32"/>
      <c r="D139" s="32"/>
      <c r="E139" s="38"/>
      <c r="F139" s="61"/>
      <c r="G139" s="33"/>
      <c r="H139" s="33"/>
      <c r="I139" s="27" t="s">
        <v>191</v>
      </c>
      <c r="J139" s="33"/>
      <c r="K139" s="28">
        <v>0</v>
      </c>
      <c r="L139" s="28">
        <v>0</v>
      </c>
      <c r="M139" s="28">
        <v>0</v>
      </c>
      <c r="N139" s="28">
        <v>0</v>
      </c>
      <c r="O139" s="34"/>
      <c r="P139" s="34"/>
      <c r="Q139" s="70" t="s">
        <v>191</v>
      </c>
      <c r="R139" s="35"/>
      <c r="S139" s="35"/>
      <c r="T139" s="35"/>
      <c r="U139" s="66"/>
      <c r="V139" s="29" t="s">
        <v>191</v>
      </c>
      <c r="W139" s="29" t="s">
        <v>191</v>
      </c>
      <c r="X139" s="30" t="s">
        <v>191</v>
      </c>
      <c r="Y139" s="36"/>
      <c r="Z139" s="37"/>
      <c r="AA139" s="37"/>
      <c r="JG139" s="31" t="str">
        <f t="shared" si="12"/>
        <v/>
      </c>
      <c r="JH139" s="31" t="str">
        <f t="shared" si="13"/>
        <v/>
      </c>
    </row>
    <row r="140" spans="1:268" s="31" customFormat="1" outlineLevel="2" x14ac:dyDescent="0.4">
      <c r="A140" s="32"/>
      <c r="B140" s="32"/>
      <c r="C140" s="32"/>
      <c r="D140" s="32"/>
      <c r="E140" s="38"/>
      <c r="F140" s="61"/>
      <c r="G140" s="33"/>
      <c r="H140" s="33"/>
      <c r="I140" s="27" t="s">
        <v>191</v>
      </c>
      <c r="J140" s="33"/>
      <c r="K140" s="28">
        <v>0</v>
      </c>
      <c r="L140" s="28">
        <v>0</v>
      </c>
      <c r="M140" s="28">
        <v>0</v>
      </c>
      <c r="N140" s="28">
        <v>0</v>
      </c>
      <c r="O140" s="34"/>
      <c r="P140" s="34"/>
      <c r="Q140" s="70" t="s">
        <v>191</v>
      </c>
      <c r="R140" s="35"/>
      <c r="S140" s="35"/>
      <c r="T140" s="35"/>
      <c r="U140" s="66"/>
      <c r="V140" s="29" t="s">
        <v>191</v>
      </c>
      <c r="W140" s="29" t="s">
        <v>191</v>
      </c>
      <c r="X140" s="30" t="s">
        <v>191</v>
      </c>
      <c r="Y140" s="36"/>
      <c r="Z140" s="37"/>
      <c r="AA140" s="37"/>
      <c r="JG140" s="31" t="str">
        <f t="shared" si="12"/>
        <v/>
      </c>
      <c r="JH140" s="31" t="str">
        <f t="shared" si="13"/>
        <v/>
      </c>
    </row>
    <row r="141" spans="1:268" s="31" customFormat="1" outlineLevel="2" x14ac:dyDescent="0.4">
      <c r="A141" s="32"/>
      <c r="B141" s="32"/>
      <c r="C141" s="32"/>
      <c r="D141" s="32"/>
      <c r="E141" s="38"/>
      <c r="F141" s="61"/>
      <c r="G141" s="33"/>
      <c r="H141" s="33"/>
      <c r="I141" s="27" t="s">
        <v>191</v>
      </c>
      <c r="J141" s="33"/>
      <c r="K141" s="28">
        <v>0</v>
      </c>
      <c r="L141" s="28">
        <v>0</v>
      </c>
      <c r="M141" s="28">
        <v>0</v>
      </c>
      <c r="N141" s="28">
        <v>0</v>
      </c>
      <c r="O141" s="34"/>
      <c r="P141" s="34"/>
      <c r="Q141" s="70" t="s">
        <v>191</v>
      </c>
      <c r="R141" s="35"/>
      <c r="S141" s="35"/>
      <c r="T141" s="35"/>
      <c r="U141" s="66"/>
      <c r="V141" s="29" t="s">
        <v>191</v>
      </c>
      <c r="W141" s="29" t="s">
        <v>191</v>
      </c>
      <c r="X141" s="30" t="s">
        <v>191</v>
      </c>
      <c r="Y141" s="36"/>
      <c r="Z141" s="37"/>
      <c r="AA141" s="37"/>
      <c r="JG141" s="31" t="str">
        <f t="shared" si="12"/>
        <v/>
      </c>
      <c r="JH141" s="31" t="str">
        <f t="shared" si="13"/>
        <v/>
      </c>
    </row>
    <row r="142" spans="1:268" s="31" customFormat="1" outlineLevel="1" x14ac:dyDescent="0.4">
      <c r="A142" s="32">
        <v>4.4000000000000004</v>
      </c>
      <c r="B142" s="32"/>
      <c r="C142" s="32" t="s">
        <v>121</v>
      </c>
      <c r="D142" s="32"/>
      <c r="E142" s="38"/>
      <c r="F142" s="61"/>
      <c r="G142" s="33"/>
      <c r="H142" s="33"/>
      <c r="I142" s="27" t="s">
        <v>191</v>
      </c>
      <c r="J142" s="33"/>
      <c r="K142" s="28">
        <v>0</v>
      </c>
      <c r="L142" s="28">
        <v>0</v>
      </c>
      <c r="M142" s="28">
        <v>0</v>
      </c>
      <c r="N142" s="28">
        <v>0</v>
      </c>
      <c r="O142" s="34"/>
      <c r="P142" s="34"/>
      <c r="Q142" s="70" t="s">
        <v>194</v>
      </c>
      <c r="R142" s="35"/>
      <c r="S142" s="35"/>
      <c r="T142" s="35">
        <v>45912</v>
      </c>
      <c r="U142" s="66">
        <v>20</v>
      </c>
      <c r="V142" s="29">
        <v>45887</v>
      </c>
      <c r="W142" s="29">
        <v>45912</v>
      </c>
      <c r="X142" s="30">
        <v>20</v>
      </c>
      <c r="Y142" s="36"/>
      <c r="Z142" s="37"/>
      <c r="AA142" s="37"/>
      <c r="JG142" s="31" t="str">
        <f t="shared" si="12"/>
        <v/>
      </c>
      <c r="JH142" s="31" t="b">
        <f t="shared" si="13"/>
        <v>1</v>
      </c>
    </row>
    <row r="143" spans="1:268" s="31" customFormat="1" outlineLevel="2" x14ac:dyDescent="0.4">
      <c r="A143" s="32"/>
      <c r="B143" s="32"/>
      <c r="C143" s="32"/>
      <c r="D143" s="32"/>
      <c r="E143" s="38"/>
      <c r="F143" s="61"/>
      <c r="G143" s="33"/>
      <c r="H143" s="33"/>
      <c r="I143" s="27" t="s">
        <v>191</v>
      </c>
      <c r="J143" s="33"/>
      <c r="K143" s="28">
        <v>0</v>
      </c>
      <c r="L143" s="28">
        <v>0</v>
      </c>
      <c r="M143" s="28">
        <v>0</v>
      </c>
      <c r="N143" s="28">
        <v>0</v>
      </c>
      <c r="O143" s="34"/>
      <c r="P143" s="34"/>
      <c r="Q143" s="70" t="s">
        <v>191</v>
      </c>
      <c r="R143" s="35"/>
      <c r="S143" s="35"/>
      <c r="T143" s="35"/>
      <c r="U143" s="66"/>
      <c r="V143" s="29" t="s">
        <v>191</v>
      </c>
      <c r="W143" s="29" t="s">
        <v>191</v>
      </c>
      <c r="X143" s="30" t="s">
        <v>191</v>
      </c>
      <c r="Y143" s="36"/>
      <c r="Z143" s="37"/>
      <c r="AA143" s="37"/>
      <c r="JG143" s="31" t="str">
        <f t="shared" si="12"/>
        <v/>
      </c>
      <c r="JH143" s="31" t="str">
        <f t="shared" si="13"/>
        <v/>
      </c>
    </row>
    <row r="144" spans="1:268" s="31" customFormat="1" outlineLevel="2" x14ac:dyDescent="0.4">
      <c r="A144" s="32"/>
      <c r="B144" s="32"/>
      <c r="C144" s="32"/>
      <c r="D144" s="32"/>
      <c r="E144" s="38"/>
      <c r="F144" s="61"/>
      <c r="G144" s="33"/>
      <c r="H144" s="33"/>
      <c r="I144" s="27" t="s">
        <v>191</v>
      </c>
      <c r="J144" s="33"/>
      <c r="K144" s="28">
        <v>0</v>
      </c>
      <c r="L144" s="28">
        <v>0</v>
      </c>
      <c r="M144" s="28">
        <v>0</v>
      </c>
      <c r="N144" s="28">
        <v>0</v>
      </c>
      <c r="O144" s="34"/>
      <c r="P144" s="34"/>
      <c r="Q144" s="70" t="s">
        <v>191</v>
      </c>
      <c r="R144" s="35"/>
      <c r="S144" s="35"/>
      <c r="T144" s="35"/>
      <c r="U144" s="66"/>
      <c r="V144" s="29" t="s">
        <v>191</v>
      </c>
      <c r="W144" s="29" t="s">
        <v>191</v>
      </c>
      <c r="X144" s="30" t="s">
        <v>191</v>
      </c>
      <c r="Y144" s="36"/>
      <c r="Z144" s="37"/>
      <c r="AA144" s="37"/>
      <c r="JG144" s="31" t="str">
        <f t="shared" si="12"/>
        <v/>
      </c>
      <c r="JH144" s="31" t="str">
        <f t="shared" si="13"/>
        <v/>
      </c>
    </row>
    <row r="145" spans="1:268" s="31" customFormat="1" outlineLevel="2" x14ac:dyDescent="0.4">
      <c r="A145" s="32"/>
      <c r="B145" s="32"/>
      <c r="C145" s="32"/>
      <c r="D145" s="32"/>
      <c r="E145" s="38"/>
      <c r="F145" s="61"/>
      <c r="G145" s="33"/>
      <c r="H145" s="33"/>
      <c r="I145" s="27" t="s">
        <v>191</v>
      </c>
      <c r="J145" s="33"/>
      <c r="K145" s="28">
        <v>0</v>
      </c>
      <c r="L145" s="28">
        <v>0</v>
      </c>
      <c r="M145" s="28">
        <v>0</v>
      </c>
      <c r="N145" s="28">
        <v>0</v>
      </c>
      <c r="O145" s="34"/>
      <c r="P145" s="34"/>
      <c r="Q145" s="70" t="s">
        <v>191</v>
      </c>
      <c r="R145" s="35"/>
      <c r="S145" s="35"/>
      <c r="T145" s="35"/>
      <c r="U145" s="66"/>
      <c r="V145" s="29" t="s">
        <v>191</v>
      </c>
      <c r="W145" s="29" t="s">
        <v>191</v>
      </c>
      <c r="X145" s="30" t="s">
        <v>191</v>
      </c>
      <c r="Y145" s="36"/>
      <c r="Z145" s="37"/>
      <c r="AA145" s="37"/>
      <c r="JG145" s="31" t="str">
        <f t="shared" si="12"/>
        <v/>
      </c>
      <c r="JH145" s="31" t="str">
        <f t="shared" si="13"/>
        <v/>
      </c>
    </row>
    <row r="146" spans="1:268" s="31" customFormat="1" outlineLevel="2" x14ac:dyDescent="0.4">
      <c r="A146" s="32"/>
      <c r="B146" s="32"/>
      <c r="C146" s="32"/>
      <c r="D146" s="32"/>
      <c r="E146" s="38"/>
      <c r="F146" s="61"/>
      <c r="G146" s="33"/>
      <c r="H146" s="33"/>
      <c r="I146" s="27" t="s">
        <v>191</v>
      </c>
      <c r="J146" s="33"/>
      <c r="K146" s="28">
        <v>0</v>
      </c>
      <c r="L146" s="28">
        <v>0</v>
      </c>
      <c r="M146" s="28">
        <v>0</v>
      </c>
      <c r="N146" s="28">
        <v>0</v>
      </c>
      <c r="O146" s="34"/>
      <c r="P146" s="34"/>
      <c r="Q146" s="70" t="s">
        <v>191</v>
      </c>
      <c r="R146" s="35"/>
      <c r="S146" s="35"/>
      <c r="T146" s="35"/>
      <c r="U146" s="66"/>
      <c r="V146" s="29" t="s">
        <v>191</v>
      </c>
      <c r="W146" s="29" t="s">
        <v>191</v>
      </c>
      <c r="X146" s="30" t="s">
        <v>191</v>
      </c>
      <c r="Y146" s="36"/>
      <c r="Z146" s="37"/>
      <c r="AA146" s="37"/>
      <c r="JG146" s="31" t="str">
        <f t="shared" si="12"/>
        <v/>
      </c>
      <c r="JH146" s="31" t="str">
        <f t="shared" si="13"/>
        <v/>
      </c>
    </row>
    <row r="147" spans="1:268" s="31" customFormat="1" outlineLevel="2" x14ac:dyDescent="0.4">
      <c r="A147" s="32"/>
      <c r="B147" s="32"/>
      <c r="C147" s="32"/>
      <c r="D147" s="32"/>
      <c r="E147" s="38"/>
      <c r="F147" s="61"/>
      <c r="G147" s="33"/>
      <c r="H147" s="33"/>
      <c r="I147" s="27" t="s">
        <v>191</v>
      </c>
      <c r="J147" s="33"/>
      <c r="K147" s="28">
        <v>0</v>
      </c>
      <c r="L147" s="28">
        <v>0</v>
      </c>
      <c r="M147" s="28">
        <v>0</v>
      </c>
      <c r="N147" s="28">
        <v>0</v>
      </c>
      <c r="O147" s="34"/>
      <c r="P147" s="34"/>
      <c r="Q147" s="70" t="s">
        <v>191</v>
      </c>
      <c r="R147" s="35"/>
      <c r="S147" s="35"/>
      <c r="T147" s="35"/>
      <c r="U147" s="66"/>
      <c r="V147" s="29" t="s">
        <v>191</v>
      </c>
      <c r="W147" s="29" t="s">
        <v>191</v>
      </c>
      <c r="X147" s="30" t="s">
        <v>191</v>
      </c>
      <c r="Y147" s="36"/>
      <c r="Z147" s="37"/>
      <c r="AA147" s="37"/>
      <c r="JG147" s="31" t="str">
        <f t="shared" si="12"/>
        <v/>
      </c>
      <c r="JH147" s="31" t="str">
        <f t="shared" si="13"/>
        <v/>
      </c>
    </row>
    <row r="148" spans="1:268" s="31" customFormat="1" outlineLevel="1" x14ac:dyDescent="0.4">
      <c r="A148" s="32">
        <v>4.5</v>
      </c>
      <c r="B148" s="32"/>
      <c r="C148" s="32" t="s">
        <v>122</v>
      </c>
      <c r="D148" s="32"/>
      <c r="E148" s="38"/>
      <c r="F148" s="61"/>
      <c r="G148" s="33"/>
      <c r="H148" s="33"/>
      <c r="I148" s="27" t="s">
        <v>191</v>
      </c>
      <c r="J148" s="33"/>
      <c r="K148" s="28">
        <v>0</v>
      </c>
      <c r="L148" s="28">
        <v>0</v>
      </c>
      <c r="M148" s="28">
        <v>0</v>
      </c>
      <c r="N148" s="28">
        <v>0</v>
      </c>
      <c r="O148" s="34"/>
      <c r="P148" s="34"/>
      <c r="Q148" s="70" t="s">
        <v>194</v>
      </c>
      <c r="R148" s="35"/>
      <c r="S148" s="35"/>
      <c r="T148" s="35">
        <v>45926</v>
      </c>
      <c r="U148" s="66">
        <v>10</v>
      </c>
      <c r="V148" s="29">
        <v>45915</v>
      </c>
      <c r="W148" s="29">
        <v>45926</v>
      </c>
      <c r="X148" s="30">
        <v>10</v>
      </c>
      <c r="Y148" s="36"/>
      <c r="Z148" s="37"/>
      <c r="AA148" s="37"/>
      <c r="JG148" s="31" t="str">
        <f t="shared" si="12"/>
        <v/>
      </c>
      <c r="JH148" s="31" t="b">
        <f t="shared" si="13"/>
        <v>1</v>
      </c>
    </row>
    <row r="149" spans="1:268" s="31" customFormat="1" x14ac:dyDescent="0.4">
      <c r="A149" s="32">
        <v>4</v>
      </c>
      <c r="B149" s="32" t="s">
        <v>109</v>
      </c>
      <c r="C149" s="32"/>
      <c r="D149" s="32"/>
      <c r="E149" s="38"/>
      <c r="F149" s="61"/>
      <c r="G149" s="33"/>
      <c r="H149" s="33"/>
      <c r="I149" s="27" t="s">
        <v>191</v>
      </c>
      <c r="J149" s="33"/>
      <c r="K149" s="28">
        <v>0</v>
      </c>
      <c r="L149" s="28">
        <v>0</v>
      </c>
      <c r="M149" s="28">
        <v>0</v>
      </c>
      <c r="N149" s="28">
        <v>0</v>
      </c>
      <c r="O149" s="34"/>
      <c r="P149" s="34"/>
      <c r="Q149" s="70" t="s">
        <v>194</v>
      </c>
      <c r="R149" s="35"/>
      <c r="S149" s="35"/>
      <c r="T149" s="35"/>
      <c r="U149" s="66"/>
      <c r="V149" s="29" t="s">
        <v>191</v>
      </c>
      <c r="W149" s="29" t="s">
        <v>191</v>
      </c>
      <c r="X149" s="30" t="s">
        <v>191</v>
      </c>
      <c r="Y149" s="36"/>
      <c r="Z149" s="37"/>
      <c r="AA149" s="37"/>
      <c r="JG149" s="31" t="str">
        <f t="shared" si="12"/>
        <v/>
      </c>
      <c r="JH149" s="31" t="str">
        <f t="shared" si="13"/>
        <v/>
      </c>
    </row>
    <row r="150" spans="1:268" s="31" customFormat="1" outlineLevel="2" x14ac:dyDescent="0.4">
      <c r="A150" s="32"/>
      <c r="B150" s="32"/>
      <c r="C150" s="32"/>
      <c r="D150" s="32"/>
      <c r="E150" s="38"/>
      <c r="F150" s="61"/>
      <c r="G150" s="33"/>
      <c r="H150" s="33"/>
      <c r="I150" s="27" t="s">
        <v>191</v>
      </c>
      <c r="J150" s="33"/>
      <c r="K150" s="28">
        <v>0</v>
      </c>
      <c r="L150" s="28">
        <v>0</v>
      </c>
      <c r="M150" s="28">
        <v>0</v>
      </c>
      <c r="N150" s="28">
        <v>0</v>
      </c>
      <c r="O150" s="34"/>
      <c r="P150" s="34"/>
      <c r="Q150" s="70" t="s">
        <v>191</v>
      </c>
      <c r="R150" s="35"/>
      <c r="S150" s="35"/>
      <c r="T150" s="35"/>
      <c r="U150" s="66"/>
      <c r="V150" s="29" t="s">
        <v>191</v>
      </c>
      <c r="W150" s="29" t="s">
        <v>191</v>
      </c>
      <c r="X150" s="30" t="s">
        <v>191</v>
      </c>
      <c r="Y150" s="36"/>
      <c r="Z150" s="37"/>
      <c r="AA150" s="37"/>
      <c r="JG150" s="31" t="str">
        <f t="shared" si="12"/>
        <v/>
      </c>
      <c r="JH150" s="31" t="str">
        <f t="shared" si="13"/>
        <v/>
      </c>
    </row>
    <row r="151" spans="1:268" s="31" customFormat="1" outlineLevel="2" x14ac:dyDescent="0.4">
      <c r="A151" s="32"/>
      <c r="B151" s="32"/>
      <c r="C151" s="32"/>
      <c r="D151" s="32"/>
      <c r="E151" s="38"/>
      <c r="F151" s="61"/>
      <c r="G151" s="33"/>
      <c r="H151" s="33"/>
      <c r="I151" s="27" t="s">
        <v>191</v>
      </c>
      <c r="J151" s="33"/>
      <c r="K151" s="28">
        <v>0</v>
      </c>
      <c r="L151" s="28">
        <v>0</v>
      </c>
      <c r="M151" s="28">
        <v>0</v>
      </c>
      <c r="N151" s="28">
        <v>0</v>
      </c>
      <c r="O151" s="34"/>
      <c r="P151" s="34"/>
      <c r="Q151" s="70" t="s">
        <v>191</v>
      </c>
      <c r="R151" s="35"/>
      <c r="S151" s="35"/>
      <c r="T151" s="35"/>
      <c r="U151" s="66"/>
      <c r="V151" s="29" t="s">
        <v>191</v>
      </c>
      <c r="W151" s="29" t="s">
        <v>191</v>
      </c>
      <c r="X151" s="30" t="s">
        <v>191</v>
      </c>
      <c r="Y151" s="36"/>
      <c r="Z151" s="37"/>
      <c r="AA151" s="37"/>
      <c r="JG151" s="31" t="str">
        <f t="shared" si="12"/>
        <v/>
      </c>
      <c r="JH151" s="31" t="str">
        <f t="shared" si="13"/>
        <v/>
      </c>
    </row>
    <row r="152" spans="1:268" s="31" customFormat="1" outlineLevel="2" x14ac:dyDescent="0.4">
      <c r="A152" s="32"/>
      <c r="B152" s="32"/>
      <c r="C152" s="32"/>
      <c r="D152" s="32"/>
      <c r="E152" s="38"/>
      <c r="F152" s="61"/>
      <c r="G152" s="33"/>
      <c r="H152" s="33"/>
      <c r="I152" s="27" t="s">
        <v>191</v>
      </c>
      <c r="J152" s="33"/>
      <c r="K152" s="28">
        <v>0</v>
      </c>
      <c r="L152" s="28">
        <v>0</v>
      </c>
      <c r="M152" s="28">
        <v>0</v>
      </c>
      <c r="N152" s="28">
        <v>0</v>
      </c>
      <c r="O152" s="34"/>
      <c r="P152" s="34"/>
      <c r="Q152" s="70" t="s">
        <v>191</v>
      </c>
      <c r="R152" s="35"/>
      <c r="S152" s="35"/>
      <c r="T152" s="35"/>
      <c r="U152" s="66"/>
      <c r="V152" s="29" t="s">
        <v>191</v>
      </c>
      <c r="W152" s="29" t="s">
        <v>191</v>
      </c>
      <c r="X152" s="30" t="s">
        <v>191</v>
      </c>
      <c r="Y152" s="36"/>
      <c r="Z152" s="37"/>
      <c r="AA152" s="37"/>
      <c r="JG152" s="31" t="str">
        <f t="shared" si="12"/>
        <v/>
      </c>
      <c r="JH152" s="31" t="str">
        <f t="shared" si="13"/>
        <v/>
      </c>
    </row>
    <row r="153" spans="1:268" s="31" customFormat="1" outlineLevel="2" x14ac:dyDescent="0.4">
      <c r="A153" s="32"/>
      <c r="B153" s="32"/>
      <c r="C153" s="32"/>
      <c r="D153" s="32"/>
      <c r="E153" s="38"/>
      <c r="F153" s="61"/>
      <c r="G153" s="33"/>
      <c r="H153" s="33"/>
      <c r="I153" s="27" t="s">
        <v>191</v>
      </c>
      <c r="J153" s="33"/>
      <c r="K153" s="28">
        <v>0</v>
      </c>
      <c r="L153" s="28">
        <v>0</v>
      </c>
      <c r="M153" s="28">
        <v>0</v>
      </c>
      <c r="N153" s="28">
        <v>0</v>
      </c>
      <c r="O153" s="34"/>
      <c r="P153" s="34"/>
      <c r="Q153" s="70" t="s">
        <v>191</v>
      </c>
      <c r="R153" s="35"/>
      <c r="S153" s="35"/>
      <c r="T153" s="35"/>
      <c r="U153" s="66"/>
      <c r="V153" s="29" t="s">
        <v>191</v>
      </c>
      <c r="W153" s="29" t="s">
        <v>191</v>
      </c>
      <c r="X153" s="30" t="s">
        <v>191</v>
      </c>
      <c r="Y153" s="36"/>
      <c r="Z153" s="37"/>
      <c r="AA153" s="37"/>
      <c r="JG153" s="31" t="str">
        <f t="shared" si="12"/>
        <v/>
      </c>
      <c r="JH153" s="31" t="str">
        <f t="shared" si="13"/>
        <v/>
      </c>
    </row>
    <row r="154" spans="1:268" s="31" customFormat="1" outlineLevel="2" x14ac:dyDescent="0.4">
      <c r="A154" s="32"/>
      <c r="B154" s="32"/>
      <c r="C154" s="32"/>
      <c r="D154" s="32"/>
      <c r="E154" s="38"/>
      <c r="F154" s="61"/>
      <c r="G154" s="33"/>
      <c r="H154" s="33"/>
      <c r="I154" s="27" t="s">
        <v>191</v>
      </c>
      <c r="J154" s="33"/>
      <c r="K154" s="28">
        <v>0</v>
      </c>
      <c r="L154" s="28">
        <v>0</v>
      </c>
      <c r="M154" s="28">
        <v>0</v>
      </c>
      <c r="N154" s="28">
        <v>0</v>
      </c>
      <c r="O154" s="34"/>
      <c r="P154" s="34"/>
      <c r="Q154" s="70" t="s">
        <v>191</v>
      </c>
      <c r="R154" s="35"/>
      <c r="S154" s="35"/>
      <c r="T154" s="35"/>
      <c r="U154" s="66"/>
      <c r="V154" s="29" t="s">
        <v>191</v>
      </c>
      <c r="W154" s="29" t="s">
        <v>191</v>
      </c>
      <c r="X154" s="30" t="s">
        <v>191</v>
      </c>
      <c r="Y154" s="36"/>
      <c r="Z154" s="37"/>
      <c r="AA154" s="37"/>
      <c r="JG154" s="31" t="str">
        <f t="shared" si="12"/>
        <v/>
      </c>
      <c r="JH154" s="31" t="str">
        <f t="shared" si="13"/>
        <v/>
      </c>
    </row>
    <row r="155" spans="1:268" s="31" customFormat="1" outlineLevel="2" collapsed="1" x14ac:dyDescent="0.4">
      <c r="A155" s="32" t="s">
        <v>125</v>
      </c>
      <c r="B155" s="32"/>
      <c r="C155" s="32"/>
      <c r="D155" s="32" t="s">
        <v>126</v>
      </c>
      <c r="E155" s="38"/>
      <c r="F155" s="61"/>
      <c r="G155" s="33"/>
      <c r="H155" s="33"/>
      <c r="I155" s="27" t="s">
        <v>191</v>
      </c>
      <c r="J155" s="33"/>
      <c r="K155" s="28">
        <v>0</v>
      </c>
      <c r="L155" s="28">
        <v>0</v>
      </c>
      <c r="M155" s="28">
        <v>4</v>
      </c>
      <c r="N155" s="28">
        <v>4</v>
      </c>
      <c r="O155" s="34"/>
      <c r="P155" s="34"/>
      <c r="Q155" s="70" t="s">
        <v>194</v>
      </c>
      <c r="R155" s="35"/>
      <c r="S155" s="35"/>
      <c r="T155" s="35">
        <v>45814</v>
      </c>
      <c r="U155" s="66">
        <v>5</v>
      </c>
      <c r="V155" s="29">
        <v>45810</v>
      </c>
      <c r="W155" s="29">
        <v>45814</v>
      </c>
      <c r="X155" s="30">
        <v>5</v>
      </c>
      <c r="Y155" s="36"/>
      <c r="Z155" s="37"/>
      <c r="AA155" s="37"/>
      <c r="JG155" s="31" t="str">
        <f t="shared" si="12"/>
        <v/>
      </c>
      <c r="JH155" s="31" t="b">
        <f t="shared" si="13"/>
        <v>1</v>
      </c>
    </row>
    <row r="156" spans="1:268" s="31" customFormat="1" outlineLevel="3" x14ac:dyDescent="0.4">
      <c r="A156" s="32"/>
      <c r="B156" s="32"/>
      <c r="C156" s="32"/>
      <c r="D156" s="32"/>
      <c r="E156" s="38"/>
      <c r="F156" s="61"/>
      <c r="G156" s="33"/>
      <c r="H156" s="33"/>
      <c r="I156" s="27" t="s">
        <v>191</v>
      </c>
      <c r="J156" s="33"/>
      <c r="K156" s="28">
        <v>0</v>
      </c>
      <c r="L156" s="28">
        <v>0</v>
      </c>
      <c r="M156" s="28">
        <v>0</v>
      </c>
      <c r="N156" s="28">
        <v>0</v>
      </c>
      <c r="O156" s="34"/>
      <c r="P156" s="34"/>
      <c r="Q156" s="70" t="s">
        <v>191</v>
      </c>
      <c r="R156" s="35"/>
      <c r="S156" s="35"/>
      <c r="T156" s="35"/>
      <c r="U156" s="66"/>
      <c r="V156" s="29" t="s">
        <v>191</v>
      </c>
      <c r="W156" s="29" t="s">
        <v>191</v>
      </c>
      <c r="X156" s="30" t="s">
        <v>191</v>
      </c>
      <c r="Y156" s="36"/>
      <c r="Z156" s="37"/>
      <c r="AA156" s="37"/>
      <c r="JG156" s="31" t="str">
        <f t="shared" si="12"/>
        <v/>
      </c>
      <c r="JH156" s="31" t="str">
        <f t="shared" si="13"/>
        <v/>
      </c>
    </row>
    <row r="157" spans="1:268" s="31" customFormat="1" outlineLevel="3" x14ac:dyDescent="0.4">
      <c r="A157" s="32"/>
      <c r="B157" s="32"/>
      <c r="C157" s="32"/>
      <c r="D157" s="32"/>
      <c r="E157" s="38"/>
      <c r="F157" s="61"/>
      <c r="G157" s="33"/>
      <c r="H157" s="33"/>
      <c r="I157" s="27" t="s">
        <v>191</v>
      </c>
      <c r="J157" s="33"/>
      <c r="K157" s="28">
        <v>0</v>
      </c>
      <c r="L157" s="28">
        <v>0</v>
      </c>
      <c r="M157" s="28">
        <v>0</v>
      </c>
      <c r="N157" s="28">
        <v>0</v>
      </c>
      <c r="O157" s="34"/>
      <c r="P157" s="34"/>
      <c r="Q157" s="70" t="s">
        <v>191</v>
      </c>
      <c r="R157" s="35"/>
      <c r="S157" s="35"/>
      <c r="T157" s="35"/>
      <c r="U157" s="66"/>
      <c r="V157" s="29" t="s">
        <v>191</v>
      </c>
      <c r="W157" s="29" t="s">
        <v>191</v>
      </c>
      <c r="X157" s="30" t="s">
        <v>191</v>
      </c>
      <c r="Y157" s="36"/>
      <c r="Z157" s="37"/>
      <c r="AA157" s="37"/>
      <c r="JG157" s="31" t="str">
        <f t="shared" si="12"/>
        <v/>
      </c>
      <c r="JH157" s="31" t="str">
        <f t="shared" si="13"/>
        <v/>
      </c>
    </row>
    <row r="158" spans="1:268" s="31" customFormat="1" outlineLevel="3" x14ac:dyDescent="0.4">
      <c r="A158" s="32"/>
      <c r="B158" s="32"/>
      <c r="C158" s="32"/>
      <c r="D158" s="32"/>
      <c r="E158" s="38"/>
      <c r="F158" s="61"/>
      <c r="G158" s="33"/>
      <c r="H158" s="33"/>
      <c r="I158" s="27" t="s">
        <v>191</v>
      </c>
      <c r="J158" s="33"/>
      <c r="K158" s="28">
        <v>0</v>
      </c>
      <c r="L158" s="28">
        <v>0</v>
      </c>
      <c r="M158" s="28">
        <v>0</v>
      </c>
      <c r="N158" s="28">
        <v>0</v>
      </c>
      <c r="O158" s="34"/>
      <c r="P158" s="34"/>
      <c r="Q158" s="70" t="s">
        <v>191</v>
      </c>
      <c r="R158" s="35"/>
      <c r="S158" s="35"/>
      <c r="T158" s="35"/>
      <c r="U158" s="66"/>
      <c r="V158" s="29" t="s">
        <v>191</v>
      </c>
      <c r="W158" s="29" t="s">
        <v>191</v>
      </c>
      <c r="X158" s="30" t="s">
        <v>191</v>
      </c>
      <c r="Y158" s="36"/>
      <c r="Z158" s="37"/>
      <c r="AA158" s="37"/>
      <c r="JG158" s="31" t="str">
        <f t="shared" si="12"/>
        <v/>
      </c>
      <c r="JH158" s="31" t="str">
        <f t="shared" si="13"/>
        <v/>
      </c>
    </row>
    <row r="159" spans="1:268" s="31" customFormat="1" outlineLevel="3" x14ac:dyDescent="0.4">
      <c r="A159" s="32"/>
      <c r="B159" s="32"/>
      <c r="C159" s="32"/>
      <c r="D159" s="32"/>
      <c r="E159" s="38"/>
      <c r="F159" s="61"/>
      <c r="G159" s="33"/>
      <c r="H159" s="33"/>
      <c r="I159" s="27" t="s">
        <v>191</v>
      </c>
      <c r="J159" s="33"/>
      <c r="K159" s="28">
        <v>0</v>
      </c>
      <c r="L159" s="28">
        <v>0</v>
      </c>
      <c r="M159" s="28">
        <v>0</v>
      </c>
      <c r="N159" s="28">
        <v>0</v>
      </c>
      <c r="O159" s="34"/>
      <c r="P159" s="34"/>
      <c r="Q159" s="70" t="s">
        <v>191</v>
      </c>
      <c r="R159" s="35"/>
      <c r="S159" s="35"/>
      <c r="T159" s="35"/>
      <c r="U159" s="66"/>
      <c r="V159" s="29" t="s">
        <v>191</v>
      </c>
      <c r="W159" s="29" t="s">
        <v>191</v>
      </c>
      <c r="X159" s="30" t="s">
        <v>191</v>
      </c>
      <c r="Y159" s="36"/>
      <c r="Z159" s="37"/>
      <c r="AA159" s="37"/>
      <c r="JG159" s="31" t="str">
        <f t="shared" si="12"/>
        <v/>
      </c>
      <c r="JH159" s="31" t="str">
        <f t="shared" si="13"/>
        <v/>
      </c>
    </row>
    <row r="160" spans="1:268" s="31" customFormat="1" outlineLevel="3" x14ac:dyDescent="0.4">
      <c r="A160" s="32"/>
      <c r="B160" s="32"/>
      <c r="C160" s="32"/>
      <c r="D160" s="32"/>
      <c r="E160" s="38"/>
      <c r="F160" s="61"/>
      <c r="G160" s="33"/>
      <c r="H160" s="33"/>
      <c r="I160" s="27" t="s">
        <v>191</v>
      </c>
      <c r="J160" s="33"/>
      <c r="K160" s="28">
        <v>0</v>
      </c>
      <c r="L160" s="28">
        <v>0</v>
      </c>
      <c r="M160" s="28">
        <v>0</v>
      </c>
      <c r="N160" s="28">
        <v>0</v>
      </c>
      <c r="O160" s="34"/>
      <c r="P160" s="34"/>
      <c r="Q160" s="70" t="s">
        <v>191</v>
      </c>
      <c r="R160" s="35"/>
      <c r="S160" s="35"/>
      <c r="T160" s="35"/>
      <c r="U160" s="66"/>
      <c r="V160" s="29" t="s">
        <v>191</v>
      </c>
      <c r="W160" s="29" t="s">
        <v>191</v>
      </c>
      <c r="X160" s="30" t="s">
        <v>191</v>
      </c>
      <c r="Y160" s="36"/>
      <c r="Z160" s="37"/>
      <c r="AA160" s="37"/>
      <c r="JG160" s="31" t="str">
        <f t="shared" si="12"/>
        <v/>
      </c>
      <c r="JH160" s="31" t="str">
        <f t="shared" si="13"/>
        <v/>
      </c>
    </row>
    <row r="161" spans="1:268" s="31" customFormat="1" outlineLevel="2" x14ac:dyDescent="0.4">
      <c r="A161" s="32" t="s">
        <v>127</v>
      </c>
      <c r="B161" s="32"/>
      <c r="C161" s="32"/>
      <c r="D161" s="32" t="s">
        <v>128</v>
      </c>
      <c r="E161" s="38"/>
      <c r="F161" s="61"/>
      <c r="G161" s="33"/>
      <c r="H161" s="33"/>
      <c r="I161" s="27" t="s">
        <v>191</v>
      </c>
      <c r="J161" s="33"/>
      <c r="K161" s="28">
        <v>0</v>
      </c>
      <c r="L161" s="28">
        <v>0</v>
      </c>
      <c r="M161" s="28">
        <v>0</v>
      </c>
      <c r="N161" s="28">
        <v>0</v>
      </c>
      <c r="O161" s="34"/>
      <c r="P161" s="34"/>
      <c r="Q161" s="70" t="s">
        <v>194</v>
      </c>
      <c r="R161" s="35"/>
      <c r="S161" s="35"/>
      <c r="T161" s="35">
        <v>45821</v>
      </c>
      <c r="U161" s="66">
        <v>5</v>
      </c>
      <c r="V161" s="29">
        <v>45817</v>
      </c>
      <c r="W161" s="29">
        <v>45821</v>
      </c>
      <c r="X161" s="30">
        <v>5</v>
      </c>
      <c r="Y161" s="36"/>
      <c r="Z161" s="37"/>
      <c r="AA161" s="37"/>
      <c r="JG161" s="31" t="str">
        <f t="shared" si="12"/>
        <v/>
      </c>
      <c r="JH161" s="31" t="b">
        <f t="shared" si="13"/>
        <v>1</v>
      </c>
    </row>
    <row r="162" spans="1:268" s="31" customFormat="1" outlineLevel="1" x14ac:dyDescent="0.4">
      <c r="A162" s="32">
        <v>5.0999999999999996</v>
      </c>
      <c r="B162" s="32"/>
      <c r="C162" s="32" t="s">
        <v>124</v>
      </c>
      <c r="D162" s="32"/>
      <c r="E162" s="38"/>
      <c r="F162" s="61"/>
      <c r="G162" s="33"/>
      <c r="H162" s="33"/>
      <c r="I162" s="27" t="s">
        <v>191</v>
      </c>
      <c r="J162" s="33"/>
      <c r="K162" s="28">
        <v>0</v>
      </c>
      <c r="L162" s="28">
        <v>0</v>
      </c>
      <c r="M162" s="28">
        <v>0</v>
      </c>
      <c r="N162" s="28">
        <v>0</v>
      </c>
      <c r="O162" s="34"/>
      <c r="P162" s="34"/>
      <c r="Q162" s="70" t="s">
        <v>194</v>
      </c>
      <c r="R162" s="35"/>
      <c r="S162" s="35"/>
      <c r="T162" s="35"/>
      <c r="U162" s="66"/>
      <c r="V162" s="29" t="s">
        <v>191</v>
      </c>
      <c r="W162" s="29" t="s">
        <v>191</v>
      </c>
      <c r="X162" s="30" t="s">
        <v>191</v>
      </c>
      <c r="Y162" s="36"/>
      <c r="Z162" s="37"/>
      <c r="AA162" s="37"/>
      <c r="JG162" s="31" t="str">
        <f t="shared" si="12"/>
        <v/>
      </c>
      <c r="JH162" s="31" t="str">
        <f t="shared" si="13"/>
        <v/>
      </c>
    </row>
    <row r="163" spans="1:268" s="31" customFormat="1" outlineLevel="2" x14ac:dyDescent="0.4">
      <c r="A163" s="32"/>
      <c r="B163" s="32"/>
      <c r="C163" s="32"/>
      <c r="D163" s="32"/>
      <c r="E163" s="38"/>
      <c r="F163" s="61"/>
      <c r="G163" s="33"/>
      <c r="H163" s="33"/>
      <c r="I163" s="27" t="s">
        <v>191</v>
      </c>
      <c r="J163" s="33"/>
      <c r="K163" s="28">
        <v>0</v>
      </c>
      <c r="L163" s="28">
        <v>0</v>
      </c>
      <c r="M163" s="28">
        <v>0</v>
      </c>
      <c r="N163" s="28">
        <v>0</v>
      </c>
      <c r="O163" s="34"/>
      <c r="P163" s="34"/>
      <c r="Q163" s="70" t="s">
        <v>191</v>
      </c>
      <c r="R163" s="35"/>
      <c r="S163" s="35"/>
      <c r="T163" s="35"/>
      <c r="U163" s="66"/>
      <c r="V163" s="29" t="s">
        <v>191</v>
      </c>
      <c r="W163" s="29" t="s">
        <v>191</v>
      </c>
      <c r="X163" s="30" t="s">
        <v>191</v>
      </c>
      <c r="Y163" s="36"/>
      <c r="Z163" s="37"/>
      <c r="AA163" s="37"/>
      <c r="JG163" s="31" t="str">
        <f t="shared" si="12"/>
        <v/>
      </c>
      <c r="JH163" s="31" t="str">
        <f t="shared" si="13"/>
        <v/>
      </c>
    </row>
    <row r="164" spans="1:268" s="31" customFormat="1" outlineLevel="2" x14ac:dyDescent="0.4">
      <c r="A164" s="32"/>
      <c r="B164" s="32"/>
      <c r="C164" s="32"/>
      <c r="D164" s="32"/>
      <c r="E164" s="38"/>
      <c r="F164" s="61"/>
      <c r="G164" s="33"/>
      <c r="H164" s="33"/>
      <c r="I164" s="27" t="s">
        <v>191</v>
      </c>
      <c r="J164" s="33"/>
      <c r="K164" s="28">
        <v>0</v>
      </c>
      <c r="L164" s="28">
        <v>0</v>
      </c>
      <c r="M164" s="28">
        <v>0</v>
      </c>
      <c r="N164" s="28">
        <v>0</v>
      </c>
      <c r="O164" s="34"/>
      <c r="P164" s="34"/>
      <c r="Q164" s="70" t="s">
        <v>191</v>
      </c>
      <c r="R164" s="35"/>
      <c r="S164" s="35"/>
      <c r="T164" s="35"/>
      <c r="U164" s="66"/>
      <c r="V164" s="29" t="s">
        <v>191</v>
      </c>
      <c r="W164" s="29" t="s">
        <v>191</v>
      </c>
      <c r="X164" s="30" t="s">
        <v>191</v>
      </c>
      <c r="Y164" s="36"/>
      <c r="Z164" s="37"/>
      <c r="AA164" s="37"/>
      <c r="JG164" s="31" t="str">
        <f t="shared" si="12"/>
        <v/>
      </c>
      <c r="JH164" s="31" t="str">
        <f t="shared" si="13"/>
        <v/>
      </c>
    </row>
    <row r="165" spans="1:268" s="31" customFormat="1" outlineLevel="2" x14ac:dyDescent="0.4">
      <c r="A165" s="32"/>
      <c r="B165" s="32"/>
      <c r="C165" s="32"/>
      <c r="D165" s="32"/>
      <c r="E165" s="38"/>
      <c r="F165" s="61"/>
      <c r="G165" s="33"/>
      <c r="H165" s="33"/>
      <c r="I165" s="27" t="s">
        <v>191</v>
      </c>
      <c r="J165" s="33"/>
      <c r="K165" s="28">
        <v>0</v>
      </c>
      <c r="L165" s="28">
        <v>0</v>
      </c>
      <c r="M165" s="28">
        <v>0</v>
      </c>
      <c r="N165" s="28">
        <v>0</v>
      </c>
      <c r="O165" s="34"/>
      <c r="P165" s="34"/>
      <c r="Q165" s="70" t="s">
        <v>191</v>
      </c>
      <c r="R165" s="35"/>
      <c r="S165" s="35"/>
      <c r="T165" s="35"/>
      <c r="U165" s="66"/>
      <c r="V165" s="29" t="s">
        <v>191</v>
      </c>
      <c r="W165" s="29" t="s">
        <v>191</v>
      </c>
      <c r="X165" s="30" t="s">
        <v>191</v>
      </c>
      <c r="Y165" s="36"/>
      <c r="Z165" s="37"/>
      <c r="AA165" s="37"/>
      <c r="JG165" s="31" t="str">
        <f t="shared" si="12"/>
        <v/>
      </c>
      <c r="JH165" s="31" t="str">
        <f t="shared" si="13"/>
        <v/>
      </c>
    </row>
    <row r="166" spans="1:268" s="31" customFormat="1" outlineLevel="2" x14ac:dyDescent="0.4">
      <c r="A166" s="32"/>
      <c r="B166" s="32"/>
      <c r="C166" s="32"/>
      <c r="D166" s="32"/>
      <c r="E166" s="38"/>
      <c r="F166" s="61"/>
      <c r="G166" s="33"/>
      <c r="H166" s="33"/>
      <c r="I166" s="27" t="s">
        <v>191</v>
      </c>
      <c r="J166" s="33"/>
      <c r="K166" s="28">
        <v>0</v>
      </c>
      <c r="L166" s="28">
        <v>0</v>
      </c>
      <c r="M166" s="28">
        <v>0</v>
      </c>
      <c r="N166" s="28">
        <v>0</v>
      </c>
      <c r="O166" s="34"/>
      <c r="P166" s="34"/>
      <c r="Q166" s="70" t="s">
        <v>191</v>
      </c>
      <c r="R166" s="35"/>
      <c r="S166" s="35"/>
      <c r="T166" s="35"/>
      <c r="U166" s="66"/>
      <c r="V166" s="29" t="s">
        <v>191</v>
      </c>
      <c r="W166" s="29" t="s">
        <v>191</v>
      </c>
      <c r="X166" s="30" t="s">
        <v>191</v>
      </c>
      <c r="Y166" s="36"/>
      <c r="Z166" s="37"/>
      <c r="AA166" s="37"/>
      <c r="JG166" s="31" t="str">
        <f t="shared" si="12"/>
        <v/>
      </c>
      <c r="JH166" s="31" t="str">
        <f t="shared" si="13"/>
        <v/>
      </c>
    </row>
    <row r="167" spans="1:268" s="31" customFormat="1" outlineLevel="2" x14ac:dyDescent="0.4">
      <c r="A167" s="32"/>
      <c r="B167" s="32"/>
      <c r="C167" s="32"/>
      <c r="D167" s="32"/>
      <c r="E167" s="38"/>
      <c r="F167" s="61"/>
      <c r="G167" s="33"/>
      <c r="H167" s="33"/>
      <c r="I167" s="27" t="s">
        <v>191</v>
      </c>
      <c r="J167" s="33"/>
      <c r="K167" s="28">
        <v>0</v>
      </c>
      <c r="L167" s="28">
        <v>0</v>
      </c>
      <c r="M167" s="28">
        <v>0</v>
      </c>
      <c r="N167" s="28">
        <v>0</v>
      </c>
      <c r="O167" s="34"/>
      <c r="P167" s="34"/>
      <c r="Q167" s="70" t="s">
        <v>191</v>
      </c>
      <c r="R167" s="35"/>
      <c r="S167" s="35"/>
      <c r="T167" s="35"/>
      <c r="U167" s="66"/>
      <c r="V167" s="29" t="s">
        <v>191</v>
      </c>
      <c r="W167" s="29" t="s">
        <v>191</v>
      </c>
      <c r="X167" s="30" t="s">
        <v>191</v>
      </c>
      <c r="Y167" s="36"/>
      <c r="Z167" s="37"/>
      <c r="AA167" s="37"/>
      <c r="JG167" s="31" t="str">
        <f t="shared" si="12"/>
        <v/>
      </c>
      <c r="JH167" s="31" t="str">
        <f t="shared" si="13"/>
        <v/>
      </c>
    </row>
    <row r="168" spans="1:268" s="31" customFormat="1" outlineLevel="2" collapsed="1" x14ac:dyDescent="0.4">
      <c r="A168" s="32" t="s">
        <v>130</v>
      </c>
      <c r="B168" s="32"/>
      <c r="C168" s="32"/>
      <c r="D168" s="32" t="s">
        <v>131</v>
      </c>
      <c r="E168" s="38"/>
      <c r="F168" s="61"/>
      <c r="G168" s="33"/>
      <c r="H168" s="33"/>
      <c r="I168" s="27" t="s">
        <v>191</v>
      </c>
      <c r="J168" s="33"/>
      <c r="K168" s="28">
        <v>0</v>
      </c>
      <c r="L168" s="28">
        <v>0</v>
      </c>
      <c r="M168" s="28">
        <v>0</v>
      </c>
      <c r="N168" s="28">
        <v>0</v>
      </c>
      <c r="O168" s="34"/>
      <c r="P168" s="34"/>
      <c r="Q168" s="70" t="s">
        <v>194</v>
      </c>
      <c r="R168" s="35"/>
      <c r="S168" s="35"/>
      <c r="T168" s="35">
        <v>45899</v>
      </c>
      <c r="U168" s="66">
        <v>1</v>
      </c>
      <c r="V168" s="29">
        <v>45899</v>
      </c>
      <c r="W168" s="29">
        <v>45899</v>
      </c>
      <c r="X168" s="30">
        <v>1</v>
      </c>
      <c r="Y168" s="36"/>
      <c r="Z168" s="37"/>
      <c r="AA168" s="37"/>
      <c r="JG168" s="31" t="str">
        <f t="shared" si="12"/>
        <v/>
      </c>
      <c r="JH168" s="31" t="b">
        <f t="shared" si="13"/>
        <v>0</v>
      </c>
    </row>
    <row r="169" spans="1:268" s="31" customFormat="1" outlineLevel="3" x14ac:dyDescent="0.4">
      <c r="A169" s="32"/>
      <c r="B169" s="32"/>
      <c r="C169" s="32"/>
      <c r="D169" s="32"/>
      <c r="E169" s="38"/>
      <c r="F169" s="61"/>
      <c r="G169" s="33"/>
      <c r="H169" s="33"/>
      <c r="I169" s="27" t="s">
        <v>191</v>
      </c>
      <c r="J169" s="33"/>
      <c r="K169" s="28">
        <v>0</v>
      </c>
      <c r="L169" s="28">
        <v>0</v>
      </c>
      <c r="M169" s="28">
        <v>0</v>
      </c>
      <c r="N169" s="28">
        <v>0</v>
      </c>
      <c r="O169" s="34"/>
      <c r="P169" s="34"/>
      <c r="Q169" s="70" t="s">
        <v>191</v>
      </c>
      <c r="R169" s="35"/>
      <c r="S169" s="35"/>
      <c r="T169" s="35"/>
      <c r="U169" s="66"/>
      <c r="V169" s="29" t="s">
        <v>191</v>
      </c>
      <c r="W169" s="29" t="s">
        <v>191</v>
      </c>
      <c r="X169" s="30" t="s">
        <v>191</v>
      </c>
      <c r="Y169" s="36"/>
      <c r="Z169" s="37"/>
      <c r="AA169" s="37"/>
      <c r="JG169" s="31" t="str">
        <f t="shared" si="12"/>
        <v/>
      </c>
      <c r="JH169" s="31" t="str">
        <f t="shared" si="13"/>
        <v/>
      </c>
    </row>
    <row r="170" spans="1:268" s="31" customFormat="1" outlineLevel="3" x14ac:dyDescent="0.4">
      <c r="A170" s="32"/>
      <c r="B170" s="32"/>
      <c r="C170" s="32"/>
      <c r="D170" s="32"/>
      <c r="E170" s="38"/>
      <c r="F170" s="61"/>
      <c r="G170" s="33"/>
      <c r="H170" s="33"/>
      <c r="I170" s="27" t="s">
        <v>191</v>
      </c>
      <c r="J170" s="33"/>
      <c r="K170" s="28">
        <v>0</v>
      </c>
      <c r="L170" s="28">
        <v>0</v>
      </c>
      <c r="M170" s="28">
        <v>0</v>
      </c>
      <c r="N170" s="28">
        <v>0</v>
      </c>
      <c r="O170" s="34"/>
      <c r="P170" s="34"/>
      <c r="Q170" s="70" t="s">
        <v>191</v>
      </c>
      <c r="R170" s="35"/>
      <c r="S170" s="35"/>
      <c r="T170" s="35"/>
      <c r="U170" s="66"/>
      <c r="V170" s="29" t="s">
        <v>191</v>
      </c>
      <c r="W170" s="29" t="s">
        <v>191</v>
      </c>
      <c r="X170" s="30" t="s">
        <v>191</v>
      </c>
      <c r="Y170" s="36"/>
      <c r="Z170" s="37"/>
      <c r="AA170" s="37"/>
      <c r="JG170" s="31" t="str">
        <f t="shared" si="12"/>
        <v/>
      </c>
      <c r="JH170" s="31" t="str">
        <f t="shared" si="13"/>
        <v/>
      </c>
    </row>
    <row r="171" spans="1:268" s="31" customFormat="1" outlineLevel="3" x14ac:dyDescent="0.4">
      <c r="A171" s="32"/>
      <c r="B171" s="32"/>
      <c r="C171" s="32"/>
      <c r="D171" s="32"/>
      <c r="E171" s="38"/>
      <c r="F171" s="61"/>
      <c r="G171" s="33"/>
      <c r="H171" s="33"/>
      <c r="I171" s="27" t="s">
        <v>191</v>
      </c>
      <c r="J171" s="33"/>
      <c r="K171" s="28">
        <v>0</v>
      </c>
      <c r="L171" s="28">
        <v>0</v>
      </c>
      <c r="M171" s="28">
        <v>0</v>
      </c>
      <c r="N171" s="28">
        <v>0</v>
      </c>
      <c r="O171" s="34"/>
      <c r="P171" s="34"/>
      <c r="Q171" s="70" t="s">
        <v>191</v>
      </c>
      <c r="R171" s="35"/>
      <c r="S171" s="35"/>
      <c r="T171" s="35"/>
      <c r="U171" s="66"/>
      <c r="V171" s="29" t="s">
        <v>191</v>
      </c>
      <c r="W171" s="29" t="s">
        <v>191</v>
      </c>
      <c r="X171" s="30" t="s">
        <v>191</v>
      </c>
      <c r="Y171" s="36"/>
      <c r="Z171" s="37"/>
      <c r="AA171" s="37"/>
      <c r="JG171" s="31" t="str">
        <f t="shared" si="12"/>
        <v/>
      </c>
      <c r="JH171" s="31" t="str">
        <f t="shared" si="13"/>
        <v/>
      </c>
    </row>
    <row r="172" spans="1:268" s="31" customFormat="1" outlineLevel="3" x14ac:dyDescent="0.4">
      <c r="A172" s="32"/>
      <c r="B172" s="32"/>
      <c r="C172" s="32"/>
      <c r="D172" s="32"/>
      <c r="E172" s="38"/>
      <c r="F172" s="61"/>
      <c r="G172" s="33"/>
      <c r="H172" s="33"/>
      <c r="I172" s="27" t="s">
        <v>191</v>
      </c>
      <c r="J172" s="33"/>
      <c r="K172" s="28">
        <v>0</v>
      </c>
      <c r="L172" s="28">
        <v>0</v>
      </c>
      <c r="M172" s="28">
        <v>0</v>
      </c>
      <c r="N172" s="28">
        <v>0</v>
      </c>
      <c r="O172" s="34"/>
      <c r="P172" s="34"/>
      <c r="Q172" s="70" t="s">
        <v>191</v>
      </c>
      <c r="R172" s="35"/>
      <c r="S172" s="35"/>
      <c r="T172" s="35"/>
      <c r="U172" s="66"/>
      <c r="V172" s="29" t="s">
        <v>191</v>
      </c>
      <c r="W172" s="29" t="s">
        <v>191</v>
      </c>
      <c r="X172" s="30" t="s">
        <v>191</v>
      </c>
      <c r="Y172" s="36"/>
      <c r="Z172" s="37"/>
      <c r="AA172" s="37"/>
      <c r="JG172" s="31" t="str">
        <f t="shared" si="12"/>
        <v/>
      </c>
      <c r="JH172" s="31" t="str">
        <f t="shared" si="13"/>
        <v/>
      </c>
    </row>
    <row r="173" spans="1:268" s="31" customFormat="1" outlineLevel="3" x14ac:dyDescent="0.4">
      <c r="A173" s="32"/>
      <c r="B173" s="32"/>
      <c r="C173" s="32"/>
      <c r="D173" s="32"/>
      <c r="E173" s="38"/>
      <c r="F173" s="61"/>
      <c r="G173" s="33"/>
      <c r="H173" s="33"/>
      <c r="I173" s="27" t="s">
        <v>191</v>
      </c>
      <c r="J173" s="33"/>
      <c r="K173" s="28">
        <v>0</v>
      </c>
      <c r="L173" s="28">
        <v>0</v>
      </c>
      <c r="M173" s="28">
        <v>0</v>
      </c>
      <c r="N173" s="28">
        <v>0</v>
      </c>
      <c r="O173" s="34"/>
      <c r="P173" s="34"/>
      <c r="Q173" s="70" t="s">
        <v>191</v>
      </c>
      <c r="R173" s="35"/>
      <c r="S173" s="35"/>
      <c r="T173" s="35"/>
      <c r="U173" s="66"/>
      <c r="V173" s="29" t="s">
        <v>191</v>
      </c>
      <c r="W173" s="29" t="s">
        <v>191</v>
      </c>
      <c r="X173" s="30" t="s">
        <v>191</v>
      </c>
      <c r="Y173" s="36"/>
      <c r="Z173" s="37"/>
      <c r="AA173" s="37"/>
      <c r="JG173" s="31" t="str">
        <f t="shared" si="12"/>
        <v/>
      </c>
      <c r="JH173" s="31" t="str">
        <f t="shared" si="13"/>
        <v/>
      </c>
    </row>
    <row r="174" spans="1:268" s="31" customFormat="1" outlineLevel="2" x14ac:dyDescent="0.4">
      <c r="A174" s="32" t="s">
        <v>132</v>
      </c>
      <c r="B174" s="32"/>
      <c r="C174" s="32"/>
      <c r="D174" s="32" t="s">
        <v>133</v>
      </c>
      <c r="E174" s="38"/>
      <c r="F174" s="61"/>
      <c r="G174" s="33"/>
      <c r="H174" s="33"/>
      <c r="I174" s="27" t="s">
        <v>191</v>
      </c>
      <c r="J174" s="33"/>
      <c r="K174" s="28">
        <v>0</v>
      </c>
      <c r="L174" s="28">
        <v>0</v>
      </c>
      <c r="M174" s="28">
        <v>0</v>
      </c>
      <c r="N174" s="28">
        <v>0</v>
      </c>
      <c r="O174" s="34"/>
      <c r="P174" s="34"/>
      <c r="Q174" s="70" t="s">
        <v>194</v>
      </c>
      <c r="R174" s="35"/>
      <c r="S174" s="35"/>
      <c r="T174" s="35">
        <v>45918</v>
      </c>
      <c r="U174" s="66">
        <v>1</v>
      </c>
      <c r="V174" s="29">
        <v>45918</v>
      </c>
      <c r="W174" s="29">
        <v>45918</v>
      </c>
      <c r="X174" s="30">
        <v>1</v>
      </c>
      <c r="Y174" s="36"/>
      <c r="Z174" s="37"/>
      <c r="AA174" s="37"/>
      <c r="JG174" s="31" t="str">
        <f t="shared" si="12"/>
        <v/>
      </c>
      <c r="JH174" s="31" t="b">
        <f t="shared" si="13"/>
        <v>1</v>
      </c>
    </row>
    <row r="175" spans="1:268" s="31" customFormat="1" outlineLevel="3" x14ac:dyDescent="0.4">
      <c r="A175" s="32"/>
      <c r="B175" s="32"/>
      <c r="C175" s="32"/>
      <c r="D175" s="32"/>
      <c r="E175" s="38"/>
      <c r="F175" s="61"/>
      <c r="G175" s="33"/>
      <c r="H175" s="33"/>
      <c r="I175" s="27" t="s">
        <v>191</v>
      </c>
      <c r="J175" s="33"/>
      <c r="K175" s="28">
        <v>0</v>
      </c>
      <c r="L175" s="28">
        <v>0</v>
      </c>
      <c r="M175" s="28">
        <v>0</v>
      </c>
      <c r="N175" s="28">
        <v>0</v>
      </c>
      <c r="O175" s="34"/>
      <c r="P175" s="34"/>
      <c r="Q175" s="70" t="s">
        <v>191</v>
      </c>
      <c r="R175" s="35"/>
      <c r="S175" s="35"/>
      <c r="T175" s="35"/>
      <c r="U175" s="66"/>
      <c r="V175" s="29" t="s">
        <v>191</v>
      </c>
      <c r="W175" s="29" t="s">
        <v>191</v>
      </c>
      <c r="X175" s="30" t="s">
        <v>191</v>
      </c>
      <c r="Y175" s="36"/>
      <c r="Z175" s="37"/>
      <c r="AA175" s="37"/>
      <c r="JG175" s="31" t="str">
        <f t="shared" si="12"/>
        <v/>
      </c>
      <c r="JH175" s="31" t="str">
        <f t="shared" si="13"/>
        <v/>
      </c>
    </row>
    <row r="176" spans="1:268" s="31" customFormat="1" outlineLevel="3" x14ac:dyDescent="0.4">
      <c r="A176" s="32"/>
      <c r="B176" s="32"/>
      <c r="C176" s="32"/>
      <c r="D176" s="32"/>
      <c r="E176" s="38"/>
      <c r="F176" s="61"/>
      <c r="G176" s="33"/>
      <c r="H176" s="33"/>
      <c r="I176" s="27" t="s">
        <v>191</v>
      </c>
      <c r="J176" s="33"/>
      <c r="K176" s="28">
        <v>0</v>
      </c>
      <c r="L176" s="28">
        <v>0</v>
      </c>
      <c r="M176" s="28">
        <v>0</v>
      </c>
      <c r="N176" s="28">
        <v>0</v>
      </c>
      <c r="O176" s="34"/>
      <c r="P176" s="34"/>
      <c r="Q176" s="70" t="s">
        <v>191</v>
      </c>
      <c r="R176" s="35"/>
      <c r="S176" s="35"/>
      <c r="T176" s="35"/>
      <c r="U176" s="66"/>
      <c r="V176" s="29" t="s">
        <v>191</v>
      </c>
      <c r="W176" s="29" t="s">
        <v>191</v>
      </c>
      <c r="X176" s="30" t="s">
        <v>191</v>
      </c>
      <c r="Y176" s="36"/>
      <c r="Z176" s="37"/>
      <c r="AA176" s="37"/>
      <c r="JG176" s="31" t="str">
        <f t="shared" si="12"/>
        <v/>
      </c>
      <c r="JH176" s="31" t="str">
        <f t="shared" si="13"/>
        <v/>
      </c>
    </row>
    <row r="177" spans="1:268" s="31" customFormat="1" outlineLevel="3" x14ac:dyDescent="0.4">
      <c r="A177" s="32"/>
      <c r="B177" s="32"/>
      <c r="C177" s="32"/>
      <c r="D177" s="32"/>
      <c r="E177" s="38"/>
      <c r="F177" s="61"/>
      <c r="G177" s="33"/>
      <c r="H177" s="33"/>
      <c r="I177" s="27" t="s">
        <v>191</v>
      </c>
      <c r="J177" s="33"/>
      <c r="K177" s="28">
        <v>0</v>
      </c>
      <c r="L177" s="28">
        <v>0</v>
      </c>
      <c r="M177" s="28">
        <v>0</v>
      </c>
      <c r="N177" s="28">
        <v>0</v>
      </c>
      <c r="O177" s="34"/>
      <c r="P177" s="34"/>
      <c r="Q177" s="70" t="s">
        <v>191</v>
      </c>
      <c r="R177" s="35"/>
      <c r="S177" s="35"/>
      <c r="T177" s="35"/>
      <c r="U177" s="66"/>
      <c r="V177" s="29" t="s">
        <v>191</v>
      </c>
      <c r="W177" s="29" t="s">
        <v>191</v>
      </c>
      <c r="X177" s="30" t="s">
        <v>191</v>
      </c>
      <c r="Y177" s="36"/>
      <c r="Z177" s="37"/>
      <c r="AA177" s="37"/>
      <c r="JG177" s="31" t="str">
        <f t="shared" si="12"/>
        <v/>
      </c>
      <c r="JH177" s="31" t="str">
        <f t="shared" si="13"/>
        <v/>
      </c>
    </row>
    <row r="178" spans="1:268" s="31" customFormat="1" outlineLevel="3" x14ac:dyDescent="0.4">
      <c r="A178" s="32"/>
      <c r="B178" s="32"/>
      <c r="C178" s="32"/>
      <c r="D178" s="32"/>
      <c r="E178" s="38"/>
      <c r="F178" s="61"/>
      <c r="G178" s="33"/>
      <c r="H178" s="33"/>
      <c r="I178" s="27" t="s">
        <v>191</v>
      </c>
      <c r="J178" s="33"/>
      <c r="K178" s="28">
        <v>0</v>
      </c>
      <c r="L178" s="28">
        <v>0</v>
      </c>
      <c r="M178" s="28">
        <v>0</v>
      </c>
      <c r="N178" s="28">
        <v>0</v>
      </c>
      <c r="O178" s="34"/>
      <c r="P178" s="34"/>
      <c r="Q178" s="70" t="s">
        <v>191</v>
      </c>
      <c r="R178" s="35"/>
      <c r="S178" s="35"/>
      <c r="T178" s="35"/>
      <c r="U178" s="66"/>
      <c r="V178" s="29" t="s">
        <v>191</v>
      </c>
      <c r="W178" s="29" t="s">
        <v>191</v>
      </c>
      <c r="X178" s="30" t="s">
        <v>191</v>
      </c>
      <c r="Y178" s="36"/>
      <c r="Z178" s="37"/>
      <c r="AA178" s="37"/>
      <c r="JG178" s="31" t="str">
        <f t="shared" si="12"/>
        <v/>
      </c>
      <c r="JH178" s="31" t="str">
        <f t="shared" si="13"/>
        <v/>
      </c>
    </row>
    <row r="179" spans="1:268" s="31" customFormat="1" outlineLevel="3" x14ac:dyDescent="0.4">
      <c r="A179" s="32"/>
      <c r="B179" s="32"/>
      <c r="C179" s="32"/>
      <c r="D179" s="32"/>
      <c r="E179" s="38"/>
      <c r="F179" s="61"/>
      <c r="G179" s="33"/>
      <c r="H179" s="33"/>
      <c r="I179" s="27" t="s">
        <v>191</v>
      </c>
      <c r="J179" s="33"/>
      <c r="K179" s="28">
        <v>0</v>
      </c>
      <c r="L179" s="28">
        <v>0</v>
      </c>
      <c r="M179" s="28">
        <v>0</v>
      </c>
      <c r="N179" s="28">
        <v>0</v>
      </c>
      <c r="O179" s="34"/>
      <c r="P179" s="34"/>
      <c r="Q179" s="70" t="s">
        <v>191</v>
      </c>
      <c r="R179" s="35"/>
      <c r="S179" s="35"/>
      <c r="T179" s="35"/>
      <c r="U179" s="66"/>
      <c r="V179" s="29" t="s">
        <v>191</v>
      </c>
      <c r="W179" s="29" t="s">
        <v>191</v>
      </c>
      <c r="X179" s="30" t="s">
        <v>191</v>
      </c>
      <c r="Y179" s="36"/>
      <c r="Z179" s="37"/>
      <c r="AA179" s="37"/>
      <c r="JG179" s="31" t="str">
        <f t="shared" si="12"/>
        <v/>
      </c>
      <c r="JH179" s="31" t="str">
        <f t="shared" si="13"/>
        <v/>
      </c>
    </row>
    <row r="180" spans="1:268" s="31" customFormat="1" outlineLevel="2" x14ac:dyDescent="0.4">
      <c r="A180" s="32" t="s">
        <v>134</v>
      </c>
      <c r="B180" s="32"/>
      <c r="C180" s="32"/>
      <c r="D180" s="32" t="s">
        <v>135</v>
      </c>
      <c r="E180" s="38"/>
      <c r="F180" s="61"/>
      <c r="G180" s="33"/>
      <c r="H180" s="33"/>
      <c r="I180" s="27" t="s">
        <v>191</v>
      </c>
      <c r="J180" s="33"/>
      <c r="K180" s="28">
        <v>0</v>
      </c>
      <c r="L180" s="28">
        <v>0</v>
      </c>
      <c r="M180" s="28">
        <v>0</v>
      </c>
      <c r="N180" s="28">
        <v>0</v>
      </c>
      <c r="O180" s="34"/>
      <c r="P180" s="34"/>
      <c r="Q180" s="70" t="s">
        <v>194</v>
      </c>
      <c r="R180" s="35"/>
      <c r="S180" s="35"/>
      <c r="T180" s="35">
        <v>45930</v>
      </c>
      <c r="U180" s="66">
        <v>1</v>
      </c>
      <c r="V180" s="29">
        <v>45930</v>
      </c>
      <c r="W180" s="29">
        <v>45930</v>
      </c>
      <c r="X180" s="30">
        <v>1</v>
      </c>
      <c r="Y180" s="36"/>
      <c r="Z180" s="37"/>
      <c r="AA180" s="37"/>
      <c r="JG180" s="31" t="str">
        <f t="shared" si="12"/>
        <v/>
      </c>
      <c r="JH180" s="31" t="b">
        <f t="shared" si="13"/>
        <v>1</v>
      </c>
    </row>
    <row r="181" spans="1:268" s="31" customFormat="1" outlineLevel="3" x14ac:dyDescent="0.4">
      <c r="A181" s="32"/>
      <c r="B181" s="32"/>
      <c r="C181" s="32"/>
      <c r="D181" s="32"/>
      <c r="E181" s="38"/>
      <c r="F181" s="61"/>
      <c r="G181" s="33"/>
      <c r="H181" s="33"/>
      <c r="I181" s="27" t="s">
        <v>191</v>
      </c>
      <c r="J181" s="33"/>
      <c r="K181" s="28">
        <v>0</v>
      </c>
      <c r="L181" s="28">
        <v>0</v>
      </c>
      <c r="M181" s="28">
        <v>0</v>
      </c>
      <c r="N181" s="28">
        <v>0</v>
      </c>
      <c r="O181" s="34"/>
      <c r="P181" s="34"/>
      <c r="Q181" s="70" t="s">
        <v>191</v>
      </c>
      <c r="R181" s="35"/>
      <c r="S181" s="35"/>
      <c r="T181" s="35"/>
      <c r="U181" s="66"/>
      <c r="V181" s="29" t="s">
        <v>191</v>
      </c>
      <c r="W181" s="29" t="s">
        <v>191</v>
      </c>
      <c r="X181" s="30" t="s">
        <v>191</v>
      </c>
      <c r="Y181" s="36"/>
      <c r="Z181" s="37"/>
      <c r="AA181" s="37"/>
      <c r="JG181" s="31" t="str">
        <f t="shared" si="12"/>
        <v/>
      </c>
      <c r="JH181" s="31" t="str">
        <f t="shared" si="13"/>
        <v/>
      </c>
    </row>
    <row r="182" spans="1:268" s="31" customFormat="1" outlineLevel="3" x14ac:dyDescent="0.4">
      <c r="A182" s="32"/>
      <c r="B182" s="32"/>
      <c r="C182" s="32"/>
      <c r="D182" s="32"/>
      <c r="E182" s="38"/>
      <c r="F182" s="61"/>
      <c r="G182" s="33"/>
      <c r="H182" s="33"/>
      <c r="I182" s="27" t="s">
        <v>191</v>
      </c>
      <c r="J182" s="33"/>
      <c r="K182" s="28">
        <v>0</v>
      </c>
      <c r="L182" s="28">
        <v>0</v>
      </c>
      <c r="M182" s="28">
        <v>0</v>
      </c>
      <c r="N182" s="28">
        <v>0</v>
      </c>
      <c r="O182" s="34"/>
      <c r="P182" s="34"/>
      <c r="Q182" s="70" t="s">
        <v>191</v>
      </c>
      <c r="R182" s="35"/>
      <c r="S182" s="35"/>
      <c r="T182" s="35"/>
      <c r="U182" s="66"/>
      <c r="V182" s="29" t="s">
        <v>191</v>
      </c>
      <c r="W182" s="29" t="s">
        <v>191</v>
      </c>
      <c r="X182" s="30" t="s">
        <v>191</v>
      </c>
      <c r="Y182" s="36"/>
      <c r="Z182" s="37"/>
      <c r="AA182" s="37"/>
      <c r="JG182" s="31" t="str">
        <f t="shared" si="12"/>
        <v/>
      </c>
      <c r="JH182" s="31" t="str">
        <f t="shared" si="13"/>
        <v/>
      </c>
    </row>
    <row r="183" spans="1:268" s="31" customFormat="1" outlineLevel="3" x14ac:dyDescent="0.4">
      <c r="A183" s="32"/>
      <c r="B183" s="32"/>
      <c r="C183" s="32"/>
      <c r="D183" s="32"/>
      <c r="E183" s="38"/>
      <c r="F183" s="61"/>
      <c r="G183" s="33"/>
      <c r="H183" s="33"/>
      <c r="I183" s="27" t="s">
        <v>191</v>
      </c>
      <c r="J183" s="33"/>
      <c r="K183" s="28">
        <v>0</v>
      </c>
      <c r="L183" s="28">
        <v>0</v>
      </c>
      <c r="M183" s="28">
        <v>0</v>
      </c>
      <c r="N183" s="28">
        <v>0</v>
      </c>
      <c r="O183" s="34"/>
      <c r="P183" s="34"/>
      <c r="Q183" s="70" t="s">
        <v>191</v>
      </c>
      <c r="R183" s="35"/>
      <c r="S183" s="35"/>
      <c r="T183" s="35"/>
      <c r="U183" s="66"/>
      <c r="V183" s="29" t="s">
        <v>191</v>
      </c>
      <c r="W183" s="29" t="s">
        <v>191</v>
      </c>
      <c r="X183" s="30" t="s">
        <v>191</v>
      </c>
      <c r="Y183" s="36"/>
      <c r="Z183" s="37"/>
      <c r="AA183" s="37"/>
      <c r="JG183" s="31" t="str">
        <f t="shared" si="12"/>
        <v/>
      </c>
      <c r="JH183" s="31" t="str">
        <f t="shared" si="13"/>
        <v/>
      </c>
    </row>
    <row r="184" spans="1:268" s="31" customFormat="1" outlineLevel="3" x14ac:dyDescent="0.4">
      <c r="A184" s="32"/>
      <c r="B184" s="32"/>
      <c r="C184" s="32"/>
      <c r="D184" s="32"/>
      <c r="E184" s="38"/>
      <c r="F184" s="61"/>
      <c r="G184" s="33"/>
      <c r="H184" s="33"/>
      <c r="I184" s="27" t="s">
        <v>191</v>
      </c>
      <c r="J184" s="33"/>
      <c r="K184" s="28">
        <v>0</v>
      </c>
      <c r="L184" s="28">
        <v>0</v>
      </c>
      <c r="M184" s="28">
        <v>0</v>
      </c>
      <c r="N184" s="28">
        <v>0</v>
      </c>
      <c r="O184" s="34"/>
      <c r="P184" s="34"/>
      <c r="Q184" s="70" t="s">
        <v>191</v>
      </c>
      <c r="R184" s="35"/>
      <c r="S184" s="35"/>
      <c r="T184" s="35"/>
      <c r="U184" s="66"/>
      <c r="V184" s="29" t="s">
        <v>191</v>
      </c>
      <c r="W184" s="29" t="s">
        <v>191</v>
      </c>
      <c r="X184" s="30" t="s">
        <v>191</v>
      </c>
      <c r="Y184" s="36"/>
      <c r="Z184" s="37"/>
      <c r="AA184" s="37"/>
      <c r="JG184" s="31" t="str">
        <f t="shared" si="12"/>
        <v/>
      </c>
      <c r="JH184" s="31" t="str">
        <f t="shared" si="13"/>
        <v/>
      </c>
    </row>
    <row r="185" spans="1:268" s="31" customFormat="1" outlineLevel="3" x14ac:dyDescent="0.4">
      <c r="A185" s="32"/>
      <c r="B185" s="32"/>
      <c r="C185" s="32"/>
      <c r="D185" s="32"/>
      <c r="E185" s="38"/>
      <c r="F185" s="61"/>
      <c r="G185" s="33"/>
      <c r="H185" s="33"/>
      <c r="I185" s="27" t="s">
        <v>191</v>
      </c>
      <c r="J185" s="33"/>
      <c r="K185" s="28">
        <v>0</v>
      </c>
      <c r="L185" s="28">
        <v>0</v>
      </c>
      <c r="M185" s="28">
        <v>0</v>
      </c>
      <c r="N185" s="28">
        <v>0</v>
      </c>
      <c r="O185" s="34"/>
      <c r="P185" s="34"/>
      <c r="Q185" s="70" t="s">
        <v>191</v>
      </c>
      <c r="R185" s="35"/>
      <c r="S185" s="35"/>
      <c r="T185" s="35"/>
      <c r="U185" s="66"/>
      <c r="V185" s="29" t="s">
        <v>191</v>
      </c>
      <c r="W185" s="29" t="s">
        <v>191</v>
      </c>
      <c r="X185" s="30" t="s">
        <v>191</v>
      </c>
      <c r="Y185" s="36"/>
      <c r="Z185" s="37"/>
      <c r="AA185" s="37"/>
      <c r="JG185" s="31" t="str">
        <f t="shared" si="12"/>
        <v/>
      </c>
      <c r="JH185" s="31" t="str">
        <f t="shared" si="13"/>
        <v/>
      </c>
    </row>
    <row r="186" spans="1:268" s="31" customFormat="1" outlineLevel="2" x14ac:dyDescent="0.4">
      <c r="A186" s="32" t="s">
        <v>136</v>
      </c>
      <c r="B186" s="32"/>
      <c r="C186" s="32"/>
      <c r="D186" s="32" t="s">
        <v>137</v>
      </c>
      <c r="E186" s="38"/>
      <c r="F186" s="61"/>
      <c r="G186" s="33"/>
      <c r="H186" s="33"/>
      <c r="I186" s="27" t="s">
        <v>191</v>
      </c>
      <c r="J186" s="33"/>
      <c r="K186" s="28">
        <v>0</v>
      </c>
      <c r="L186" s="28">
        <v>0</v>
      </c>
      <c r="M186" s="28">
        <v>0</v>
      </c>
      <c r="N186" s="28">
        <v>0</v>
      </c>
      <c r="O186" s="34"/>
      <c r="P186" s="34"/>
      <c r="Q186" s="70" t="s">
        <v>194</v>
      </c>
      <c r="R186" s="35"/>
      <c r="S186" s="35"/>
      <c r="T186" s="35">
        <v>45931</v>
      </c>
      <c r="U186" s="66">
        <v>1</v>
      </c>
      <c r="V186" s="29">
        <v>45931</v>
      </c>
      <c r="W186" s="29">
        <v>45931</v>
      </c>
      <c r="X186" s="30">
        <v>1</v>
      </c>
      <c r="Y186" s="36"/>
      <c r="Z186" s="37"/>
      <c r="AA186" s="37"/>
      <c r="JG186" s="31" t="str">
        <f t="shared" si="12"/>
        <v/>
      </c>
      <c r="JH186" s="31" t="b">
        <f t="shared" si="13"/>
        <v>1</v>
      </c>
    </row>
    <row r="187" spans="1:268" s="31" customFormat="1" outlineLevel="1" x14ac:dyDescent="0.4">
      <c r="A187" s="32">
        <v>5.2</v>
      </c>
      <c r="B187" s="32"/>
      <c r="C187" s="32" t="s">
        <v>129</v>
      </c>
      <c r="D187" s="32"/>
      <c r="E187" s="38"/>
      <c r="F187" s="61"/>
      <c r="G187" s="33"/>
      <c r="H187" s="33"/>
      <c r="I187" s="27" t="s">
        <v>191</v>
      </c>
      <c r="J187" s="33"/>
      <c r="K187" s="28">
        <v>0</v>
      </c>
      <c r="L187" s="28">
        <v>0</v>
      </c>
      <c r="M187" s="28">
        <v>0</v>
      </c>
      <c r="N187" s="28">
        <v>0</v>
      </c>
      <c r="O187" s="34"/>
      <c r="P187" s="34"/>
      <c r="Q187" s="70" t="s">
        <v>194</v>
      </c>
      <c r="R187" s="35"/>
      <c r="S187" s="35"/>
      <c r="T187" s="35"/>
      <c r="U187" s="66"/>
      <c r="V187" s="29" t="s">
        <v>191</v>
      </c>
      <c r="W187" s="29" t="s">
        <v>191</v>
      </c>
      <c r="X187" s="30" t="s">
        <v>191</v>
      </c>
      <c r="Y187" s="36"/>
      <c r="Z187" s="37"/>
      <c r="AA187" s="37"/>
      <c r="JG187" s="31" t="str">
        <f t="shared" si="12"/>
        <v/>
      </c>
      <c r="JH187" s="31" t="str">
        <f t="shared" si="13"/>
        <v/>
      </c>
    </row>
    <row r="188" spans="1:268" s="31" customFormat="1" x14ac:dyDescent="0.4">
      <c r="A188" s="32">
        <v>5</v>
      </c>
      <c r="B188" s="32" t="s">
        <v>123</v>
      </c>
      <c r="C188" s="32"/>
      <c r="D188" s="32"/>
      <c r="E188" s="38"/>
      <c r="F188" s="61"/>
      <c r="G188" s="33"/>
      <c r="H188" s="33"/>
      <c r="I188" s="27" t="s">
        <v>191</v>
      </c>
      <c r="J188" s="33"/>
      <c r="K188" s="28">
        <v>0</v>
      </c>
      <c r="L188" s="28">
        <v>0</v>
      </c>
      <c r="M188" s="28">
        <v>0</v>
      </c>
      <c r="N188" s="28">
        <v>0</v>
      </c>
      <c r="O188" s="34"/>
      <c r="P188" s="34"/>
      <c r="Q188" s="70" t="s">
        <v>194</v>
      </c>
      <c r="R188" s="35"/>
      <c r="S188" s="35"/>
      <c r="T188" s="35"/>
      <c r="U188" s="66"/>
      <c r="V188" s="29" t="s">
        <v>191</v>
      </c>
      <c r="W188" s="29" t="s">
        <v>191</v>
      </c>
      <c r="X188" s="30" t="s">
        <v>191</v>
      </c>
      <c r="Y188" s="36"/>
      <c r="Z188" s="37"/>
      <c r="AA188" s="37"/>
      <c r="JG188" s="31" t="str">
        <f t="shared" si="12"/>
        <v/>
      </c>
      <c r="JH188" s="31" t="str">
        <f t="shared" si="13"/>
        <v/>
      </c>
    </row>
    <row r="189" spans="1:268" s="31" customFormat="1" outlineLevel="3" x14ac:dyDescent="0.4">
      <c r="A189" s="32"/>
      <c r="B189" s="32"/>
      <c r="C189" s="32"/>
      <c r="D189" s="32"/>
      <c r="E189" s="38"/>
      <c r="F189" s="61"/>
      <c r="G189" s="33"/>
      <c r="H189" s="33"/>
      <c r="I189" s="27" t="s">
        <v>191</v>
      </c>
      <c r="J189" s="33"/>
      <c r="K189" s="28">
        <v>0</v>
      </c>
      <c r="L189" s="28">
        <v>0</v>
      </c>
      <c r="M189" s="28">
        <v>0</v>
      </c>
      <c r="N189" s="28">
        <v>0</v>
      </c>
      <c r="O189" s="34"/>
      <c r="P189" s="34"/>
      <c r="Q189" s="70" t="s">
        <v>191</v>
      </c>
      <c r="R189" s="35"/>
      <c r="S189" s="35"/>
      <c r="T189" s="35"/>
      <c r="U189" s="66"/>
      <c r="V189" s="29" t="s">
        <v>191</v>
      </c>
      <c r="W189" s="29" t="s">
        <v>191</v>
      </c>
      <c r="X189" s="30" t="s">
        <v>191</v>
      </c>
      <c r="Y189" s="36"/>
      <c r="Z189" s="37"/>
      <c r="AA189" s="37"/>
      <c r="JG189" s="31" t="str">
        <f t="shared" si="12"/>
        <v/>
      </c>
      <c r="JH189" s="31" t="str">
        <f t="shared" si="13"/>
        <v/>
      </c>
    </row>
    <row r="190" spans="1:268" s="31" customFormat="1" outlineLevel="3" x14ac:dyDescent="0.4">
      <c r="A190" s="32"/>
      <c r="B190" s="32"/>
      <c r="C190" s="32"/>
      <c r="D190" s="32"/>
      <c r="E190" s="38"/>
      <c r="F190" s="61"/>
      <c r="G190" s="33"/>
      <c r="H190" s="33"/>
      <c r="I190" s="27" t="s">
        <v>191</v>
      </c>
      <c r="J190" s="33"/>
      <c r="K190" s="28">
        <v>0</v>
      </c>
      <c r="L190" s="28">
        <v>0</v>
      </c>
      <c r="M190" s="28">
        <v>0</v>
      </c>
      <c r="N190" s="28">
        <v>0</v>
      </c>
      <c r="O190" s="34"/>
      <c r="P190" s="34"/>
      <c r="Q190" s="70" t="s">
        <v>191</v>
      </c>
      <c r="R190" s="35"/>
      <c r="S190" s="35"/>
      <c r="T190" s="35"/>
      <c r="U190" s="66"/>
      <c r="V190" s="29" t="s">
        <v>191</v>
      </c>
      <c r="W190" s="29" t="s">
        <v>191</v>
      </c>
      <c r="X190" s="30" t="s">
        <v>191</v>
      </c>
      <c r="Y190" s="36"/>
      <c r="Z190" s="37"/>
      <c r="AA190" s="37"/>
      <c r="JG190" s="31" t="str">
        <f t="shared" si="12"/>
        <v/>
      </c>
      <c r="JH190" s="31" t="str">
        <f t="shared" si="13"/>
        <v/>
      </c>
    </row>
    <row r="191" spans="1:268" s="31" customFormat="1" outlineLevel="3" x14ac:dyDescent="0.4">
      <c r="A191" s="32"/>
      <c r="B191" s="32"/>
      <c r="C191" s="32"/>
      <c r="D191" s="32"/>
      <c r="E191" s="38"/>
      <c r="F191" s="61"/>
      <c r="G191" s="33"/>
      <c r="H191" s="33"/>
      <c r="I191" s="27" t="s">
        <v>191</v>
      </c>
      <c r="J191" s="33"/>
      <c r="K191" s="28">
        <v>0</v>
      </c>
      <c r="L191" s="28">
        <v>0</v>
      </c>
      <c r="M191" s="28">
        <v>0</v>
      </c>
      <c r="N191" s="28">
        <v>0</v>
      </c>
      <c r="O191" s="34"/>
      <c r="P191" s="34"/>
      <c r="Q191" s="70" t="s">
        <v>191</v>
      </c>
      <c r="R191" s="35"/>
      <c r="S191" s="35"/>
      <c r="T191" s="35"/>
      <c r="U191" s="66"/>
      <c r="V191" s="29" t="s">
        <v>191</v>
      </c>
      <c r="W191" s="29" t="s">
        <v>191</v>
      </c>
      <c r="X191" s="30" t="s">
        <v>191</v>
      </c>
      <c r="Y191" s="36"/>
      <c r="Z191" s="37"/>
      <c r="AA191" s="37"/>
      <c r="JG191" s="31" t="str">
        <f t="shared" si="12"/>
        <v/>
      </c>
      <c r="JH191" s="31" t="str">
        <f t="shared" si="13"/>
        <v/>
      </c>
    </row>
    <row r="192" spans="1:268" s="31" customFormat="1" outlineLevel="3" x14ac:dyDescent="0.4">
      <c r="A192" s="32"/>
      <c r="B192" s="32"/>
      <c r="C192" s="32"/>
      <c r="D192" s="32"/>
      <c r="E192" s="38"/>
      <c r="F192" s="61"/>
      <c r="G192" s="33"/>
      <c r="H192" s="33"/>
      <c r="I192" s="27" t="s">
        <v>191</v>
      </c>
      <c r="J192" s="33"/>
      <c r="K192" s="28">
        <v>0</v>
      </c>
      <c r="L192" s="28">
        <v>0</v>
      </c>
      <c r="M192" s="28">
        <v>0</v>
      </c>
      <c r="N192" s="28">
        <v>0</v>
      </c>
      <c r="O192" s="34"/>
      <c r="P192" s="34"/>
      <c r="Q192" s="70" t="s">
        <v>191</v>
      </c>
      <c r="R192" s="35"/>
      <c r="S192" s="35"/>
      <c r="T192" s="35"/>
      <c r="U192" s="66"/>
      <c r="V192" s="29" t="s">
        <v>191</v>
      </c>
      <c r="W192" s="29" t="s">
        <v>191</v>
      </c>
      <c r="X192" s="30" t="s">
        <v>191</v>
      </c>
      <c r="Y192" s="36"/>
      <c r="Z192" s="37"/>
      <c r="AA192" s="37"/>
      <c r="JG192" s="31" t="str">
        <f t="shared" si="12"/>
        <v/>
      </c>
      <c r="JH192" s="31" t="str">
        <f t="shared" si="13"/>
        <v/>
      </c>
    </row>
    <row r="193" spans="1:268" s="31" customFormat="1" outlineLevel="3" x14ac:dyDescent="0.4">
      <c r="A193" s="32"/>
      <c r="B193" s="32"/>
      <c r="C193" s="32"/>
      <c r="D193" s="32"/>
      <c r="E193" s="38"/>
      <c r="F193" s="61"/>
      <c r="G193" s="33"/>
      <c r="H193" s="33"/>
      <c r="I193" s="27" t="s">
        <v>191</v>
      </c>
      <c r="J193" s="33"/>
      <c r="K193" s="28">
        <v>0</v>
      </c>
      <c r="L193" s="28">
        <v>0</v>
      </c>
      <c r="M193" s="28">
        <v>0</v>
      </c>
      <c r="N193" s="28">
        <v>0</v>
      </c>
      <c r="O193" s="34"/>
      <c r="P193" s="34"/>
      <c r="Q193" s="70" t="s">
        <v>191</v>
      </c>
      <c r="R193" s="35"/>
      <c r="S193" s="35"/>
      <c r="T193" s="35"/>
      <c r="U193" s="66"/>
      <c r="V193" s="29" t="s">
        <v>191</v>
      </c>
      <c r="W193" s="29" t="s">
        <v>191</v>
      </c>
      <c r="X193" s="30" t="s">
        <v>191</v>
      </c>
      <c r="Y193" s="36"/>
      <c r="Z193" s="37"/>
      <c r="AA193" s="37"/>
      <c r="JG193" s="31" t="str">
        <f t="shared" si="12"/>
        <v/>
      </c>
      <c r="JH193" s="31" t="str">
        <f t="shared" si="13"/>
        <v/>
      </c>
    </row>
    <row r="194" spans="1:268" s="31" customFormat="1" outlineLevel="2" x14ac:dyDescent="0.4">
      <c r="A194" s="32" t="s">
        <v>141</v>
      </c>
      <c r="B194" s="32"/>
      <c r="C194" s="32"/>
      <c r="D194" s="32" t="s">
        <v>142</v>
      </c>
      <c r="E194" s="38"/>
      <c r="F194" s="61"/>
      <c r="G194" s="33"/>
      <c r="H194" s="33"/>
      <c r="I194" s="27" t="s">
        <v>191</v>
      </c>
      <c r="J194" s="33"/>
      <c r="K194" s="28">
        <v>0</v>
      </c>
      <c r="L194" s="28">
        <v>0</v>
      </c>
      <c r="M194" s="28">
        <v>0</v>
      </c>
      <c r="N194" s="28">
        <v>0</v>
      </c>
      <c r="O194" s="34"/>
      <c r="P194" s="34"/>
      <c r="Q194" s="70" t="s">
        <v>194</v>
      </c>
      <c r="R194" s="35"/>
      <c r="S194" s="35"/>
      <c r="T194" s="35"/>
      <c r="U194" s="66"/>
      <c r="V194" s="29" t="s">
        <v>191</v>
      </c>
      <c r="W194" s="29" t="s">
        <v>191</v>
      </c>
      <c r="X194" s="30" t="s">
        <v>191</v>
      </c>
      <c r="Y194" s="36"/>
      <c r="Z194" s="37"/>
      <c r="AA194" s="37"/>
      <c r="JG194" s="31" t="str">
        <f t="shared" si="12"/>
        <v/>
      </c>
      <c r="JH194" s="31" t="str">
        <f t="shared" si="13"/>
        <v/>
      </c>
    </row>
    <row r="195" spans="1:268" s="31" customFormat="1" outlineLevel="5" x14ac:dyDescent="0.4">
      <c r="A195" s="32"/>
      <c r="B195" s="32"/>
      <c r="C195" s="32"/>
      <c r="D195" s="32"/>
      <c r="E195" s="38"/>
      <c r="F195" s="61"/>
      <c r="G195" s="33"/>
      <c r="H195" s="33"/>
      <c r="I195" s="27" t="s">
        <v>191</v>
      </c>
      <c r="J195" s="33"/>
      <c r="K195" s="28">
        <v>0</v>
      </c>
      <c r="L195" s="28">
        <v>0</v>
      </c>
      <c r="M195" s="28">
        <v>0</v>
      </c>
      <c r="N195" s="28">
        <v>0</v>
      </c>
      <c r="O195" s="34"/>
      <c r="P195" s="34"/>
      <c r="Q195" s="70" t="s">
        <v>191</v>
      </c>
      <c r="R195" s="35"/>
      <c r="S195" s="35"/>
      <c r="T195" s="35"/>
      <c r="U195" s="66"/>
      <c r="V195" s="29" t="s">
        <v>191</v>
      </c>
      <c r="W195" s="29" t="s">
        <v>191</v>
      </c>
      <c r="X195" s="30" t="s">
        <v>191</v>
      </c>
      <c r="Y195" s="36"/>
      <c r="Z195" s="37"/>
      <c r="AA195" s="37"/>
      <c r="JG195" s="31" t="str">
        <f t="shared" si="12"/>
        <v/>
      </c>
      <c r="JH195" s="31" t="str">
        <f t="shared" si="13"/>
        <v/>
      </c>
    </row>
    <row r="196" spans="1:268" s="31" customFormat="1" outlineLevel="5" x14ac:dyDescent="0.4">
      <c r="A196" s="32"/>
      <c r="B196" s="32"/>
      <c r="C196" s="32"/>
      <c r="D196" s="32"/>
      <c r="E196" s="38"/>
      <c r="F196" s="61"/>
      <c r="G196" s="33"/>
      <c r="H196" s="33"/>
      <c r="I196" s="27" t="s">
        <v>191</v>
      </c>
      <c r="J196" s="33"/>
      <c r="K196" s="28">
        <v>0</v>
      </c>
      <c r="L196" s="28">
        <v>0</v>
      </c>
      <c r="M196" s="28">
        <v>0</v>
      </c>
      <c r="N196" s="28">
        <v>0</v>
      </c>
      <c r="O196" s="34"/>
      <c r="P196" s="34"/>
      <c r="Q196" s="70" t="s">
        <v>191</v>
      </c>
      <c r="R196" s="35"/>
      <c r="S196" s="35"/>
      <c r="T196" s="35"/>
      <c r="U196" s="66"/>
      <c r="V196" s="29" t="s">
        <v>191</v>
      </c>
      <c r="W196" s="29" t="s">
        <v>191</v>
      </c>
      <c r="X196" s="30" t="s">
        <v>191</v>
      </c>
      <c r="Y196" s="36"/>
      <c r="Z196" s="37"/>
      <c r="AA196" s="37"/>
      <c r="JG196" s="31" t="str">
        <f t="shared" si="12"/>
        <v/>
      </c>
      <c r="JH196" s="31" t="str">
        <f t="shared" si="13"/>
        <v/>
      </c>
    </row>
    <row r="197" spans="1:268" s="31" customFormat="1" outlineLevel="5" x14ac:dyDescent="0.4">
      <c r="A197" s="32"/>
      <c r="B197" s="32"/>
      <c r="C197" s="32"/>
      <c r="D197" s="32"/>
      <c r="E197" s="38"/>
      <c r="F197" s="61"/>
      <c r="G197" s="33"/>
      <c r="H197" s="33"/>
      <c r="I197" s="27" t="s">
        <v>191</v>
      </c>
      <c r="J197" s="33"/>
      <c r="K197" s="28">
        <v>0</v>
      </c>
      <c r="L197" s="28">
        <v>0</v>
      </c>
      <c r="M197" s="28">
        <v>0</v>
      </c>
      <c r="N197" s="28">
        <v>0</v>
      </c>
      <c r="O197" s="34"/>
      <c r="P197" s="34"/>
      <c r="Q197" s="70" t="s">
        <v>191</v>
      </c>
      <c r="R197" s="35"/>
      <c r="S197" s="35"/>
      <c r="T197" s="35"/>
      <c r="U197" s="66"/>
      <c r="V197" s="29" t="s">
        <v>191</v>
      </c>
      <c r="W197" s="29" t="s">
        <v>191</v>
      </c>
      <c r="X197" s="30" t="s">
        <v>191</v>
      </c>
      <c r="Y197" s="36"/>
      <c r="Z197" s="37"/>
      <c r="AA197" s="37"/>
      <c r="JG197" s="31" t="str">
        <f t="shared" si="12"/>
        <v/>
      </c>
      <c r="JH197" s="31" t="str">
        <f t="shared" si="13"/>
        <v/>
      </c>
    </row>
    <row r="198" spans="1:268" s="31" customFormat="1" outlineLevel="5" x14ac:dyDescent="0.4">
      <c r="A198" s="32"/>
      <c r="B198" s="32"/>
      <c r="C198" s="32"/>
      <c r="D198" s="32"/>
      <c r="E198" s="38"/>
      <c r="F198" s="61"/>
      <c r="G198" s="33"/>
      <c r="H198" s="33"/>
      <c r="I198" s="27" t="s">
        <v>191</v>
      </c>
      <c r="J198" s="33"/>
      <c r="K198" s="28">
        <v>0</v>
      </c>
      <c r="L198" s="28">
        <v>0</v>
      </c>
      <c r="M198" s="28">
        <v>0</v>
      </c>
      <c r="N198" s="28">
        <v>0</v>
      </c>
      <c r="O198" s="34"/>
      <c r="P198" s="34"/>
      <c r="Q198" s="70" t="s">
        <v>191</v>
      </c>
      <c r="R198" s="35"/>
      <c r="S198" s="35"/>
      <c r="T198" s="35"/>
      <c r="U198" s="66"/>
      <c r="V198" s="29" t="s">
        <v>191</v>
      </c>
      <c r="W198" s="29" t="s">
        <v>191</v>
      </c>
      <c r="X198" s="30" t="s">
        <v>191</v>
      </c>
      <c r="Y198" s="36"/>
      <c r="Z198" s="37"/>
      <c r="AA198" s="37"/>
      <c r="JG198" s="31" t="str">
        <f t="shared" ref="JG198:JG261" si="14">IF(ISBLANK(S198),"",IF(OR(WEEKDAY(S198,2)=6,WEEKDAY(S198,2)=7),FALSE,TRUE))</f>
        <v/>
      </c>
      <c r="JH198" s="31" t="str">
        <f t="shared" ref="JH198:JH261" si="15">IF(ISBLANK(T198),"",IF(OR(WEEKDAY(T198,2)=6,WEEKDAY(T198,2)=7),FALSE,TRUE))</f>
        <v/>
      </c>
    </row>
    <row r="199" spans="1:268" s="31" customFormat="1" outlineLevel="5" x14ac:dyDescent="0.4">
      <c r="A199" s="32"/>
      <c r="B199" s="32"/>
      <c r="C199" s="32"/>
      <c r="D199" s="32"/>
      <c r="E199" s="38"/>
      <c r="F199" s="61"/>
      <c r="G199" s="33"/>
      <c r="H199" s="33"/>
      <c r="I199" s="27" t="s">
        <v>191</v>
      </c>
      <c r="J199" s="33"/>
      <c r="K199" s="28">
        <v>0</v>
      </c>
      <c r="L199" s="28">
        <v>0</v>
      </c>
      <c r="M199" s="28">
        <v>0</v>
      </c>
      <c r="N199" s="28">
        <v>0</v>
      </c>
      <c r="O199" s="34"/>
      <c r="P199" s="34"/>
      <c r="Q199" s="70" t="s">
        <v>191</v>
      </c>
      <c r="R199" s="35"/>
      <c r="S199" s="35"/>
      <c r="T199" s="35"/>
      <c r="U199" s="66"/>
      <c r="V199" s="29" t="s">
        <v>191</v>
      </c>
      <c r="W199" s="29" t="s">
        <v>191</v>
      </c>
      <c r="X199" s="30" t="s">
        <v>191</v>
      </c>
      <c r="Y199" s="36"/>
      <c r="Z199" s="37"/>
      <c r="AA199" s="37"/>
      <c r="JG199" s="31" t="str">
        <f t="shared" si="14"/>
        <v/>
      </c>
      <c r="JH199" s="31" t="str">
        <f t="shared" si="15"/>
        <v/>
      </c>
    </row>
    <row r="200" spans="1:268" s="31" customFormat="1" outlineLevel="2" x14ac:dyDescent="0.4">
      <c r="A200" s="32" t="s">
        <v>143</v>
      </c>
      <c r="B200" s="32"/>
      <c r="C200" s="32"/>
      <c r="D200" s="32" t="s">
        <v>144</v>
      </c>
      <c r="E200" s="38"/>
      <c r="F200" s="61"/>
      <c r="G200" s="33"/>
      <c r="H200" s="33"/>
      <c r="I200" s="27" t="s">
        <v>191</v>
      </c>
      <c r="J200" s="33"/>
      <c r="K200" s="28">
        <v>0</v>
      </c>
      <c r="L200" s="28">
        <v>0</v>
      </c>
      <c r="M200" s="28">
        <v>0</v>
      </c>
      <c r="N200" s="28">
        <v>0</v>
      </c>
      <c r="O200" s="34"/>
      <c r="P200" s="34"/>
      <c r="Q200" s="70" t="s">
        <v>194</v>
      </c>
      <c r="R200" s="35"/>
      <c r="S200" s="35"/>
      <c r="T200" s="35"/>
      <c r="U200" s="66"/>
      <c r="V200" s="29" t="s">
        <v>191</v>
      </c>
      <c r="W200" s="29" t="s">
        <v>191</v>
      </c>
      <c r="X200" s="30" t="s">
        <v>191</v>
      </c>
      <c r="Y200" s="36"/>
      <c r="Z200" s="37"/>
      <c r="AA200" s="37"/>
      <c r="JG200" s="31" t="str">
        <f t="shared" si="14"/>
        <v/>
      </c>
      <c r="JH200" s="31" t="str">
        <f t="shared" si="15"/>
        <v/>
      </c>
    </row>
    <row r="201" spans="1:268" s="31" customFormat="1" outlineLevel="3" x14ac:dyDescent="0.4">
      <c r="A201" s="32"/>
      <c r="B201" s="32"/>
      <c r="C201" s="32"/>
      <c r="D201" s="32"/>
      <c r="E201" s="38"/>
      <c r="F201" s="61"/>
      <c r="G201" s="33"/>
      <c r="H201" s="33"/>
      <c r="I201" s="27" t="s">
        <v>191</v>
      </c>
      <c r="J201" s="33"/>
      <c r="K201" s="28">
        <v>0</v>
      </c>
      <c r="L201" s="28">
        <v>0</v>
      </c>
      <c r="M201" s="28">
        <v>0</v>
      </c>
      <c r="N201" s="28">
        <v>0</v>
      </c>
      <c r="O201" s="34"/>
      <c r="P201" s="34"/>
      <c r="Q201" s="70" t="s">
        <v>191</v>
      </c>
      <c r="R201" s="35"/>
      <c r="S201" s="35"/>
      <c r="T201" s="35"/>
      <c r="U201" s="66"/>
      <c r="V201" s="29" t="s">
        <v>191</v>
      </c>
      <c r="W201" s="29" t="s">
        <v>191</v>
      </c>
      <c r="X201" s="30" t="s">
        <v>191</v>
      </c>
      <c r="Y201" s="36"/>
      <c r="Z201" s="37"/>
      <c r="AA201" s="37"/>
      <c r="JG201" s="31" t="str">
        <f t="shared" si="14"/>
        <v/>
      </c>
      <c r="JH201" s="31" t="str">
        <f t="shared" si="15"/>
        <v/>
      </c>
    </row>
    <row r="202" spans="1:268" s="31" customFormat="1" outlineLevel="3" x14ac:dyDescent="0.4">
      <c r="A202" s="32"/>
      <c r="B202" s="32"/>
      <c r="C202" s="32"/>
      <c r="D202" s="32"/>
      <c r="E202" s="38"/>
      <c r="F202" s="61"/>
      <c r="G202" s="33"/>
      <c r="H202" s="33"/>
      <c r="I202" s="27" t="s">
        <v>191</v>
      </c>
      <c r="J202" s="33"/>
      <c r="K202" s="28">
        <v>0</v>
      </c>
      <c r="L202" s="28">
        <v>0</v>
      </c>
      <c r="M202" s="28">
        <v>0</v>
      </c>
      <c r="N202" s="28">
        <v>0</v>
      </c>
      <c r="O202" s="34"/>
      <c r="P202" s="34"/>
      <c r="Q202" s="70" t="s">
        <v>191</v>
      </c>
      <c r="R202" s="35"/>
      <c r="S202" s="35"/>
      <c r="T202" s="35"/>
      <c r="U202" s="66"/>
      <c r="V202" s="29" t="s">
        <v>191</v>
      </c>
      <c r="W202" s="29" t="s">
        <v>191</v>
      </c>
      <c r="X202" s="30" t="s">
        <v>191</v>
      </c>
      <c r="Y202" s="36"/>
      <c r="Z202" s="37"/>
      <c r="AA202" s="37"/>
      <c r="JG202" s="31" t="str">
        <f t="shared" si="14"/>
        <v/>
      </c>
      <c r="JH202" s="31" t="str">
        <f t="shared" si="15"/>
        <v/>
      </c>
    </row>
    <row r="203" spans="1:268" s="31" customFormat="1" outlineLevel="3" x14ac:dyDescent="0.4">
      <c r="A203" s="32"/>
      <c r="B203" s="32"/>
      <c r="C203" s="32"/>
      <c r="D203" s="32"/>
      <c r="E203" s="38"/>
      <c r="F203" s="61"/>
      <c r="G203" s="33"/>
      <c r="H203" s="33"/>
      <c r="I203" s="27" t="s">
        <v>191</v>
      </c>
      <c r="J203" s="33"/>
      <c r="K203" s="28">
        <v>0</v>
      </c>
      <c r="L203" s="28">
        <v>0</v>
      </c>
      <c r="M203" s="28">
        <v>0</v>
      </c>
      <c r="N203" s="28">
        <v>0</v>
      </c>
      <c r="O203" s="34"/>
      <c r="P203" s="34"/>
      <c r="Q203" s="70" t="s">
        <v>191</v>
      </c>
      <c r="R203" s="35"/>
      <c r="S203" s="35"/>
      <c r="T203" s="35"/>
      <c r="U203" s="66"/>
      <c r="V203" s="29" t="s">
        <v>191</v>
      </c>
      <c r="W203" s="29" t="s">
        <v>191</v>
      </c>
      <c r="X203" s="30" t="s">
        <v>191</v>
      </c>
      <c r="Y203" s="36"/>
      <c r="Z203" s="37"/>
      <c r="AA203" s="37"/>
      <c r="JG203" s="31" t="str">
        <f t="shared" si="14"/>
        <v/>
      </c>
      <c r="JH203" s="31" t="str">
        <f t="shared" si="15"/>
        <v/>
      </c>
    </row>
    <row r="204" spans="1:268" s="31" customFormat="1" outlineLevel="3" x14ac:dyDescent="0.4">
      <c r="A204" s="32"/>
      <c r="B204" s="32"/>
      <c r="C204" s="32"/>
      <c r="D204" s="32"/>
      <c r="E204" s="38"/>
      <c r="F204" s="61"/>
      <c r="G204" s="33"/>
      <c r="H204" s="33"/>
      <c r="I204" s="27" t="s">
        <v>191</v>
      </c>
      <c r="J204" s="33"/>
      <c r="K204" s="28">
        <v>0</v>
      </c>
      <c r="L204" s="28">
        <v>0</v>
      </c>
      <c r="M204" s="28">
        <v>0</v>
      </c>
      <c r="N204" s="28">
        <v>0</v>
      </c>
      <c r="O204" s="34"/>
      <c r="P204" s="34"/>
      <c r="Q204" s="70" t="s">
        <v>191</v>
      </c>
      <c r="R204" s="35"/>
      <c r="S204" s="35"/>
      <c r="T204" s="35"/>
      <c r="U204" s="66"/>
      <c r="V204" s="29" t="s">
        <v>191</v>
      </c>
      <c r="W204" s="29" t="s">
        <v>191</v>
      </c>
      <c r="X204" s="30" t="s">
        <v>191</v>
      </c>
      <c r="Y204" s="36"/>
      <c r="Z204" s="37"/>
      <c r="AA204" s="37"/>
      <c r="JG204" s="31" t="str">
        <f t="shared" si="14"/>
        <v/>
      </c>
      <c r="JH204" s="31" t="str">
        <f t="shared" si="15"/>
        <v/>
      </c>
    </row>
    <row r="205" spans="1:268" s="31" customFormat="1" outlineLevel="3" x14ac:dyDescent="0.4">
      <c r="A205" s="32"/>
      <c r="B205" s="32"/>
      <c r="C205" s="32"/>
      <c r="D205" s="32"/>
      <c r="E205" s="38"/>
      <c r="F205" s="61"/>
      <c r="G205" s="33"/>
      <c r="H205" s="33"/>
      <c r="I205" s="27" t="s">
        <v>191</v>
      </c>
      <c r="J205" s="33"/>
      <c r="K205" s="28">
        <v>0</v>
      </c>
      <c r="L205" s="28">
        <v>0</v>
      </c>
      <c r="M205" s="28">
        <v>0</v>
      </c>
      <c r="N205" s="28">
        <v>0</v>
      </c>
      <c r="O205" s="34"/>
      <c r="P205" s="34"/>
      <c r="Q205" s="70" t="s">
        <v>191</v>
      </c>
      <c r="R205" s="35"/>
      <c r="S205" s="35"/>
      <c r="T205" s="35"/>
      <c r="U205" s="66"/>
      <c r="V205" s="29" t="s">
        <v>191</v>
      </c>
      <c r="W205" s="29" t="s">
        <v>191</v>
      </c>
      <c r="X205" s="30" t="s">
        <v>191</v>
      </c>
      <c r="Y205" s="36"/>
      <c r="Z205" s="37"/>
      <c r="AA205" s="37"/>
      <c r="JG205" s="31" t="str">
        <f t="shared" si="14"/>
        <v/>
      </c>
      <c r="JH205" s="31" t="str">
        <f t="shared" si="15"/>
        <v/>
      </c>
    </row>
    <row r="206" spans="1:268" s="31" customFormat="1" outlineLevel="2" x14ac:dyDescent="0.4">
      <c r="A206" s="32" t="s">
        <v>145</v>
      </c>
      <c r="B206" s="32"/>
      <c r="C206" s="32"/>
      <c r="D206" s="32" t="s">
        <v>146</v>
      </c>
      <c r="E206" s="38"/>
      <c r="F206" s="61"/>
      <c r="G206" s="33"/>
      <c r="H206" s="33"/>
      <c r="I206" s="27" t="s">
        <v>191</v>
      </c>
      <c r="J206" s="33"/>
      <c r="K206" s="28">
        <v>0</v>
      </c>
      <c r="L206" s="28">
        <v>0</v>
      </c>
      <c r="M206" s="28">
        <v>0</v>
      </c>
      <c r="N206" s="28">
        <v>0</v>
      </c>
      <c r="O206" s="34"/>
      <c r="P206" s="34"/>
      <c r="Q206" s="70" t="s">
        <v>194</v>
      </c>
      <c r="R206" s="35"/>
      <c r="S206" s="35"/>
      <c r="T206" s="35"/>
      <c r="U206" s="66"/>
      <c r="V206" s="29" t="s">
        <v>191</v>
      </c>
      <c r="W206" s="29" t="s">
        <v>191</v>
      </c>
      <c r="X206" s="30" t="s">
        <v>191</v>
      </c>
      <c r="Y206" s="36"/>
      <c r="Z206" s="37"/>
      <c r="AA206" s="37"/>
      <c r="JG206" s="31" t="str">
        <f t="shared" si="14"/>
        <v/>
      </c>
      <c r="JH206" s="31" t="str">
        <f t="shared" si="15"/>
        <v/>
      </c>
    </row>
    <row r="207" spans="1:268" s="31" customFormat="1" outlineLevel="3" x14ac:dyDescent="0.4">
      <c r="A207" s="32"/>
      <c r="B207" s="32"/>
      <c r="C207" s="32"/>
      <c r="D207" s="32"/>
      <c r="E207" s="38"/>
      <c r="F207" s="61"/>
      <c r="G207" s="33"/>
      <c r="H207" s="33"/>
      <c r="I207" s="27" t="s">
        <v>191</v>
      </c>
      <c r="J207" s="33"/>
      <c r="K207" s="28">
        <v>0</v>
      </c>
      <c r="L207" s="28">
        <v>0</v>
      </c>
      <c r="M207" s="28">
        <v>0</v>
      </c>
      <c r="N207" s="28">
        <v>0</v>
      </c>
      <c r="O207" s="34"/>
      <c r="P207" s="34"/>
      <c r="Q207" s="70" t="s">
        <v>191</v>
      </c>
      <c r="R207" s="35"/>
      <c r="S207" s="35"/>
      <c r="T207" s="35"/>
      <c r="U207" s="66"/>
      <c r="V207" s="29" t="s">
        <v>191</v>
      </c>
      <c r="W207" s="29" t="s">
        <v>191</v>
      </c>
      <c r="X207" s="30" t="s">
        <v>191</v>
      </c>
      <c r="Y207" s="36"/>
      <c r="Z207" s="37"/>
      <c r="AA207" s="37"/>
      <c r="JG207" s="31" t="str">
        <f t="shared" si="14"/>
        <v/>
      </c>
      <c r="JH207" s="31" t="str">
        <f t="shared" si="15"/>
        <v/>
      </c>
    </row>
    <row r="208" spans="1:268" s="31" customFormat="1" outlineLevel="3" x14ac:dyDescent="0.4">
      <c r="A208" s="32"/>
      <c r="B208" s="32"/>
      <c r="C208" s="32"/>
      <c r="D208" s="32"/>
      <c r="E208" s="38"/>
      <c r="F208" s="61"/>
      <c r="G208" s="33"/>
      <c r="H208" s="33"/>
      <c r="I208" s="27" t="s">
        <v>191</v>
      </c>
      <c r="J208" s="33"/>
      <c r="K208" s="28">
        <v>0</v>
      </c>
      <c r="L208" s="28">
        <v>0</v>
      </c>
      <c r="M208" s="28">
        <v>0</v>
      </c>
      <c r="N208" s="28">
        <v>0</v>
      </c>
      <c r="O208" s="34"/>
      <c r="P208" s="34"/>
      <c r="Q208" s="70" t="s">
        <v>191</v>
      </c>
      <c r="R208" s="35"/>
      <c r="S208" s="35"/>
      <c r="T208" s="35"/>
      <c r="U208" s="66"/>
      <c r="V208" s="29" t="s">
        <v>191</v>
      </c>
      <c r="W208" s="29" t="s">
        <v>191</v>
      </c>
      <c r="X208" s="30" t="s">
        <v>191</v>
      </c>
      <c r="Y208" s="36"/>
      <c r="Z208" s="37"/>
      <c r="AA208" s="37"/>
      <c r="JG208" s="31" t="str">
        <f t="shared" si="14"/>
        <v/>
      </c>
      <c r="JH208" s="31" t="str">
        <f t="shared" si="15"/>
        <v/>
      </c>
    </row>
    <row r="209" spans="1:268" s="31" customFormat="1" outlineLevel="3" x14ac:dyDescent="0.4">
      <c r="A209" s="32"/>
      <c r="B209" s="32"/>
      <c r="C209" s="32"/>
      <c r="D209" s="32"/>
      <c r="E209" s="38"/>
      <c r="F209" s="61"/>
      <c r="G209" s="33"/>
      <c r="H209" s="33"/>
      <c r="I209" s="27" t="s">
        <v>191</v>
      </c>
      <c r="J209" s="33"/>
      <c r="K209" s="28">
        <v>0</v>
      </c>
      <c r="L209" s="28">
        <v>0</v>
      </c>
      <c r="M209" s="28">
        <v>0</v>
      </c>
      <c r="N209" s="28">
        <v>0</v>
      </c>
      <c r="O209" s="34"/>
      <c r="P209" s="34"/>
      <c r="Q209" s="70" t="s">
        <v>191</v>
      </c>
      <c r="R209" s="35"/>
      <c r="S209" s="35"/>
      <c r="T209" s="35"/>
      <c r="U209" s="66"/>
      <c r="V209" s="29" t="s">
        <v>191</v>
      </c>
      <c r="W209" s="29" t="s">
        <v>191</v>
      </c>
      <c r="X209" s="30" t="s">
        <v>191</v>
      </c>
      <c r="Y209" s="36"/>
      <c r="Z209" s="37"/>
      <c r="AA209" s="37"/>
      <c r="JG209" s="31" t="str">
        <f t="shared" si="14"/>
        <v/>
      </c>
      <c r="JH209" s="31" t="str">
        <f t="shared" si="15"/>
        <v/>
      </c>
    </row>
    <row r="210" spans="1:268" s="31" customFormat="1" outlineLevel="3" x14ac:dyDescent="0.4">
      <c r="A210" s="32"/>
      <c r="B210" s="32"/>
      <c r="C210" s="32"/>
      <c r="D210" s="32"/>
      <c r="E210" s="38"/>
      <c r="F210" s="61"/>
      <c r="G210" s="33"/>
      <c r="H210" s="33"/>
      <c r="I210" s="27" t="s">
        <v>191</v>
      </c>
      <c r="J210" s="33"/>
      <c r="K210" s="28">
        <v>0</v>
      </c>
      <c r="L210" s="28">
        <v>0</v>
      </c>
      <c r="M210" s="28">
        <v>0</v>
      </c>
      <c r="N210" s="28">
        <v>0</v>
      </c>
      <c r="O210" s="34"/>
      <c r="P210" s="34"/>
      <c r="Q210" s="70" t="s">
        <v>191</v>
      </c>
      <c r="R210" s="35"/>
      <c r="S210" s="35"/>
      <c r="T210" s="35"/>
      <c r="U210" s="66"/>
      <c r="V210" s="29" t="s">
        <v>191</v>
      </c>
      <c r="W210" s="29" t="s">
        <v>191</v>
      </c>
      <c r="X210" s="30" t="s">
        <v>191</v>
      </c>
      <c r="Y210" s="36"/>
      <c r="Z210" s="37"/>
      <c r="AA210" s="37"/>
      <c r="JG210" s="31" t="str">
        <f t="shared" si="14"/>
        <v/>
      </c>
      <c r="JH210" s="31" t="str">
        <f t="shared" si="15"/>
        <v/>
      </c>
    </row>
    <row r="211" spans="1:268" s="31" customFormat="1" outlineLevel="3" x14ac:dyDescent="0.4">
      <c r="A211" s="32"/>
      <c r="B211" s="32"/>
      <c r="C211" s="32"/>
      <c r="D211" s="32"/>
      <c r="E211" s="38"/>
      <c r="F211" s="61"/>
      <c r="G211" s="33"/>
      <c r="H211" s="33"/>
      <c r="I211" s="27" t="s">
        <v>191</v>
      </c>
      <c r="J211" s="33"/>
      <c r="K211" s="28">
        <v>0</v>
      </c>
      <c r="L211" s="28">
        <v>0</v>
      </c>
      <c r="M211" s="28">
        <v>0</v>
      </c>
      <c r="N211" s="28">
        <v>0</v>
      </c>
      <c r="O211" s="34"/>
      <c r="P211" s="34"/>
      <c r="Q211" s="70" t="s">
        <v>191</v>
      </c>
      <c r="R211" s="35"/>
      <c r="S211" s="35"/>
      <c r="T211" s="35"/>
      <c r="U211" s="66"/>
      <c r="V211" s="29" t="s">
        <v>191</v>
      </c>
      <c r="W211" s="29" t="s">
        <v>191</v>
      </c>
      <c r="X211" s="30" t="s">
        <v>191</v>
      </c>
      <c r="Y211" s="36"/>
      <c r="Z211" s="37"/>
      <c r="AA211" s="37"/>
      <c r="JG211" s="31" t="str">
        <f t="shared" si="14"/>
        <v/>
      </c>
      <c r="JH211" s="31" t="str">
        <f t="shared" si="15"/>
        <v/>
      </c>
    </row>
    <row r="212" spans="1:268" s="31" customFormat="1" outlineLevel="2" x14ac:dyDescent="0.4">
      <c r="A212" s="32" t="s">
        <v>147</v>
      </c>
      <c r="B212" s="32"/>
      <c r="C212" s="32"/>
      <c r="D212" s="32" t="s">
        <v>148</v>
      </c>
      <c r="E212" s="38"/>
      <c r="F212" s="61"/>
      <c r="G212" s="33"/>
      <c r="H212" s="33"/>
      <c r="I212" s="27" t="s">
        <v>191</v>
      </c>
      <c r="J212" s="33"/>
      <c r="K212" s="28">
        <v>0</v>
      </c>
      <c r="L212" s="28">
        <v>0</v>
      </c>
      <c r="M212" s="28">
        <v>32</v>
      </c>
      <c r="N212" s="28">
        <v>32</v>
      </c>
      <c r="O212" s="34"/>
      <c r="P212" s="34"/>
      <c r="Q212" s="70" t="s">
        <v>194</v>
      </c>
      <c r="R212" s="35"/>
      <c r="S212" s="35"/>
      <c r="T212" s="35">
        <v>45807</v>
      </c>
      <c r="U212" s="66">
        <v>20</v>
      </c>
      <c r="V212" s="29">
        <v>45782</v>
      </c>
      <c r="W212" s="29">
        <v>45807</v>
      </c>
      <c r="X212" s="30">
        <v>20</v>
      </c>
      <c r="Y212" s="36"/>
      <c r="Z212" s="37"/>
      <c r="AA212" s="37"/>
      <c r="JG212" s="31" t="str">
        <f t="shared" si="14"/>
        <v/>
      </c>
      <c r="JH212" s="31" t="b">
        <f t="shared" si="15"/>
        <v>1</v>
      </c>
    </row>
    <row r="213" spans="1:268" s="31" customFormat="1" outlineLevel="3" x14ac:dyDescent="0.4">
      <c r="A213" s="32"/>
      <c r="B213" s="32"/>
      <c r="C213" s="32"/>
      <c r="D213" s="32"/>
      <c r="E213" s="38"/>
      <c r="F213" s="61"/>
      <c r="G213" s="33"/>
      <c r="H213" s="33"/>
      <c r="I213" s="27" t="s">
        <v>191</v>
      </c>
      <c r="J213" s="33"/>
      <c r="K213" s="28">
        <v>0</v>
      </c>
      <c r="L213" s="28">
        <v>0</v>
      </c>
      <c r="M213" s="28">
        <v>0</v>
      </c>
      <c r="N213" s="28">
        <v>0</v>
      </c>
      <c r="O213" s="34"/>
      <c r="P213" s="34"/>
      <c r="Q213" s="70" t="s">
        <v>191</v>
      </c>
      <c r="R213" s="35"/>
      <c r="S213" s="35"/>
      <c r="T213" s="35"/>
      <c r="U213" s="66"/>
      <c r="V213" s="29" t="s">
        <v>191</v>
      </c>
      <c r="W213" s="29" t="s">
        <v>191</v>
      </c>
      <c r="X213" s="30" t="s">
        <v>191</v>
      </c>
      <c r="Y213" s="36"/>
      <c r="Z213" s="37"/>
      <c r="AA213" s="37"/>
      <c r="JG213" s="31" t="str">
        <f t="shared" si="14"/>
        <v/>
      </c>
      <c r="JH213" s="31" t="str">
        <f t="shared" si="15"/>
        <v/>
      </c>
    </row>
    <row r="214" spans="1:268" s="31" customFormat="1" outlineLevel="3" x14ac:dyDescent="0.4">
      <c r="A214" s="32"/>
      <c r="B214" s="32"/>
      <c r="C214" s="32"/>
      <c r="D214" s="32"/>
      <c r="E214" s="38"/>
      <c r="F214" s="61"/>
      <c r="G214" s="33"/>
      <c r="H214" s="33"/>
      <c r="I214" s="27" t="s">
        <v>191</v>
      </c>
      <c r="J214" s="33"/>
      <c r="K214" s="28">
        <v>0</v>
      </c>
      <c r="L214" s="28">
        <v>0</v>
      </c>
      <c r="M214" s="28">
        <v>0</v>
      </c>
      <c r="N214" s="28">
        <v>0</v>
      </c>
      <c r="O214" s="34"/>
      <c r="P214" s="34"/>
      <c r="Q214" s="70" t="s">
        <v>191</v>
      </c>
      <c r="R214" s="35"/>
      <c r="S214" s="35"/>
      <c r="T214" s="35"/>
      <c r="U214" s="66"/>
      <c r="V214" s="29" t="s">
        <v>191</v>
      </c>
      <c r="W214" s="29" t="s">
        <v>191</v>
      </c>
      <c r="X214" s="30" t="s">
        <v>191</v>
      </c>
      <c r="Y214" s="36"/>
      <c r="Z214" s="37"/>
      <c r="AA214" s="37"/>
      <c r="JG214" s="31" t="str">
        <f t="shared" si="14"/>
        <v/>
      </c>
      <c r="JH214" s="31" t="str">
        <f t="shared" si="15"/>
        <v/>
      </c>
    </row>
    <row r="215" spans="1:268" s="31" customFormat="1" outlineLevel="3" x14ac:dyDescent="0.4">
      <c r="A215" s="32"/>
      <c r="B215" s="32"/>
      <c r="C215" s="32"/>
      <c r="D215" s="32"/>
      <c r="E215" s="38"/>
      <c r="F215" s="61"/>
      <c r="G215" s="33"/>
      <c r="H215" s="33"/>
      <c r="I215" s="27" t="s">
        <v>191</v>
      </c>
      <c r="J215" s="33"/>
      <c r="K215" s="28">
        <v>0</v>
      </c>
      <c r="L215" s="28">
        <v>0</v>
      </c>
      <c r="M215" s="28">
        <v>0</v>
      </c>
      <c r="N215" s="28">
        <v>0</v>
      </c>
      <c r="O215" s="34"/>
      <c r="P215" s="34"/>
      <c r="Q215" s="70" t="s">
        <v>191</v>
      </c>
      <c r="R215" s="35"/>
      <c r="S215" s="35"/>
      <c r="T215" s="35"/>
      <c r="U215" s="66"/>
      <c r="V215" s="29" t="s">
        <v>191</v>
      </c>
      <c r="W215" s="29" t="s">
        <v>191</v>
      </c>
      <c r="X215" s="30" t="s">
        <v>191</v>
      </c>
      <c r="Y215" s="36"/>
      <c r="Z215" s="37"/>
      <c r="AA215" s="37"/>
      <c r="JG215" s="31" t="str">
        <f t="shared" si="14"/>
        <v/>
      </c>
      <c r="JH215" s="31" t="str">
        <f t="shared" si="15"/>
        <v/>
      </c>
    </row>
    <row r="216" spans="1:268" s="31" customFormat="1" outlineLevel="3" x14ac:dyDescent="0.4">
      <c r="A216" s="32"/>
      <c r="B216" s="32"/>
      <c r="C216" s="32"/>
      <c r="D216" s="32"/>
      <c r="E216" s="38"/>
      <c r="F216" s="61"/>
      <c r="G216" s="33"/>
      <c r="H216" s="33"/>
      <c r="I216" s="27" t="s">
        <v>191</v>
      </c>
      <c r="J216" s="33"/>
      <c r="K216" s="28">
        <v>0</v>
      </c>
      <c r="L216" s="28">
        <v>0</v>
      </c>
      <c r="M216" s="28">
        <v>0</v>
      </c>
      <c r="N216" s="28">
        <v>0</v>
      </c>
      <c r="O216" s="34"/>
      <c r="P216" s="34"/>
      <c r="Q216" s="70" t="s">
        <v>191</v>
      </c>
      <c r="R216" s="35"/>
      <c r="S216" s="35"/>
      <c r="T216" s="35"/>
      <c r="U216" s="66"/>
      <c r="V216" s="29" t="s">
        <v>191</v>
      </c>
      <c r="W216" s="29" t="s">
        <v>191</v>
      </c>
      <c r="X216" s="30" t="s">
        <v>191</v>
      </c>
      <c r="Y216" s="36"/>
      <c r="Z216" s="37"/>
      <c r="AA216" s="37"/>
      <c r="JG216" s="31" t="str">
        <f t="shared" si="14"/>
        <v/>
      </c>
      <c r="JH216" s="31" t="str">
        <f t="shared" si="15"/>
        <v/>
      </c>
    </row>
    <row r="217" spans="1:268" s="31" customFormat="1" outlineLevel="3" x14ac:dyDescent="0.4">
      <c r="A217" s="32"/>
      <c r="B217" s="32"/>
      <c r="C217" s="32"/>
      <c r="D217" s="32"/>
      <c r="E217" s="38"/>
      <c r="F217" s="61"/>
      <c r="G217" s="33"/>
      <c r="H217" s="33"/>
      <c r="I217" s="27" t="s">
        <v>191</v>
      </c>
      <c r="J217" s="33"/>
      <c r="K217" s="28">
        <v>0</v>
      </c>
      <c r="L217" s="28">
        <v>0</v>
      </c>
      <c r="M217" s="28">
        <v>0</v>
      </c>
      <c r="N217" s="28">
        <v>0</v>
      </c>
      <c r="O217" s="34"/>
      <c r="P217" s="34"/>
      <c r="Q217" s="70" t="s">
        <v>191</v>
      </c>
      <c r="R217" s="35"/>
      <c r="S217" s="35"/>
      <c r="T217" s="35"/>
      <c r="U217" s="66"/>
      <c r="V217" s="29" t="s">
        <v>191</v>
      </c>
      <c r="W217" s="29" t="s">
        <v>191</v>
      </c>
      <c r="X217" s="30" t="s">
        <v>191</v>
      </c>
      <c r="Y217" s="36"/>
      <c r="Z217" s="37"/>
      <c r="AA217" s="37"/>
      <c r="JG217" s="31" t="str">
        <f t="shared" si="14"/>
        <v/>
      </c>
      <c r="JH217" s="31" t="str">
        <f t="shared" si="15"/>
        <v/>
      </c>
    </row>
    <row r="218" spans="1:268" s="31" customFormat="1" outlineLevel="2" x14ac:dyDescent="0.4">
      <c r="A218" s="32" t="s">
        <v>149</v>
      </c>
      <c r="B218" s="32"/>
      <c r="C218" s="32"/>
      <c r="D218" s="32" t="s">
        <v>150</v>
      </c>
      <c r="E218" s="38"/>
      <c r="F218" s="61"/>
      <c r="G218" s="33"/>
      <c r="H218" s="33"/>
      <c r="I218" s="27" t="s">
        <v>191</v>
      </c>
      <c r="J218" s="33"/>
      <c r="K218" s="28">
        <v>0</v>
      </c>
      <c r="L218" s="28">
        <v>0</v>
      </c>
      <c r="M218" s="28">
        <v>11</v>
      </c>
      <c r="N218" s="28">
        <v>11</v>
      </c>
      <c r="O218" s="34"/>
      <c r="P218" s="34"/>
      <c r="Q218" s="70" t="s">
        <v>194</v>
      </c>
      <c r="R218" s="35"/>
      <c r="S218" s="35"/>
      <c r="T218" s="35">
        <v>45814</v>
      </c>
      <c r="U218" s="66">
        <v>10</v>
      </c>
      <c r="V218" s="29">
        <v>45803</v>
      </c>
      <c r="W218" s="29">
        <v>45814</v>
      </c>
      <c r="X218" s="30">
        <v>10</v>
      </c>
      <c r="Y218" s="36"/>
      <c r="Z218" s="37"/>
      <c r="AA218" s="37"/>
      <c r="JG218" s="31" t="str">
        <f t="shared" si="14"/>
        <v/>
      </c>
      <c r="JH218" s="31" t="b">
        <f t="shared" si="15"/>
        <v>1</v>
      </c>
    </row>
    <row r="219" spans="1:268" s="31" customFormat="1" outlineLevel="1" x14ac:dyDescent="0.4">
      <c r="A219" s="32" t="s">
        <v>139</v>
      </c>
      <c r="B219" s="32"/>
      <c r="C219" s="32" t="s">
        <v>140</v>
      </c>
      <c r="D219" s="32"/>
      <c r="E219" s="38"/>
      <c r="F219" s="61"/>
      <c r="G219" s="33"/>
      <c r="H219" s="33"/>
      <c r="I219" s="27" t="s">
        <v>191</v>
      </c>
      <c r="J219" s="33"/>
      <c r="K219" s="28">
        <v>0</v>
      </c>
      <c r="L219" s="28">
        <v>0</v>
      </c>
      <c r="M219" s="28">
        <v>9</v>
      </c>
      <c r="N219" s="28">
        <v>9</v>
      </c>
      <c r="O219" s="34"/>
      <c r="P219" s="34"/>
      <c r="Q219" s="70" t="s">
        <v>194</v>
      </c>
      <c r="R219" s="35"/>
      <c r="S219" s="35"/>
      <c r="T219" s="35">
        <v>45806</v>
      </c>
      <c r="U219" s="66">
        <v>2</v>
      </c>
      <c r="V219" s="29">
        <v>45805</v>
      </c>
      <c r="W219" s="29">
        <v>45806</v>
      </c>
      <c r="X219" s="30">
        <v>2</v>
      </c>
      <c r="Y219" s="36"/>
      <c r="Z219" s="37"/>
      <c r="AA219" s="37"/>
      <c r="JG219" s="31" t="str">
        <f t="shared" si="14"/>
        <v/>
      </c>
      <c r="JH219" s="31" t="b">
        <f t="shared" si="15"/>
        <v>1</v>
      </c>
    </row>
    <row r="220" spans="1:268" s="31" customFormat="1" outlineLevel="3" x14ac:dyDescent="0.4">
      <c r="A220" s="32"/>
      <c r="B220" s="32"/>
      <c r="C220" s="32"/>
      <c r="D220" s="32"/>
      <c r="E220" s="38"/>
      <c r="F220" s="61"/>
      <c r="G220" s="33"/>
      <c r="H220" s="33"/>
      <c r="I220" s="27" t="s">
        <v>191</v>
      </c>
      <c r="J220" s="33"/>
      <c r="K220" s="28">
        <v>0</v>
      </c>
      <c r="L220" s="28">
        <v>0</v>
      </c>
      <c r="M220" s="28">
        <v>0</v>
      </c>
      <c r="N220" s="28">
        <v>0</v>
      </c>
      <c r="O220" s="34"/>
      <c r="P220" s="34"/>
      <c r="Q220" s="70" t="s">
        <v>191</v>
      </c>
      <c r="R220" s="35"/>
      <c r="S220" s="35"/>
      <c r="T220" s="35"/>
      <c r="U220" s="66"/>
      <c r="V220" s="29" t="s">
        <v>191</v>
      </c>
      <c r="W220" s="29" t="s">
        <v>191</v>
      </c>
      <c r="X220" s="30" t="s">
        <v>191</v>
      </c>
      <c r="Y220" s="36"/>
      <c r="Z220" s="37"/>
      <c r="AA220" s="37"/>
      <c r="JG220" s="31" t="str">
        <f t="shared" si="14"/>
        <v/>
      </c>
      <c r="JH220" s="31" t="str">
        <f t="shared" si="15"/>
        <v/>
      </c>
    </row>
    <row r="221" spans="1:268" s="31" customFormat="1" outlineLevel="3" x14ac:dyDescent="0.4">
      <c r="A221" s="32"/>
      <c r="B221" s="32"/>
      <c r="C221" s="32"/>
      <c r="D221" s="32"/>
      <c r="E221" s="38"/>
      <c r="F221" s="61"/>
      <c r="G221" s="33"/>
      <c r="H221" s="33"/>
      <c r="I221" s="27" t="s">
        <v>191</v>
      </c>
      <c r="J221" s="33"/>
      <c r="K221" s="28">
        <v>0</v>
      </c>
      <c r="L221" s="28">
        <v>0</v>
      </c>
      <c r="M221" s="28">
        <v>0</v>
      </c>
      <c r="N221" s="28">
        <v>0</v>
      </c>
      <c r="O221" s="34"/>
      <c r="P221" s="34"/>
      <c r="Q221" s="70" t="s">
        <v>191</v>
      </c>
      <c r="R221" s="35"/>
      <c r="S221" s="35"/>
      <c r="T221" s="35"/>
      <c r="U221" s="66"/>
      <c r="V221" s="29" t="s">
        <v>191</v>
      </c>
      <c r="W221" s="29" t="s">
        <v>191</v>
      </c>
      <c r="X221" s="30" t="s">
        <v>191</v>
      </c>
      <c r="Y221" s="36"/>
      <c r="Z221" s="37"/>
      <c r="AA221" s="37"/>
      <c r="JG221" s="31" t="str">
        <f t="shared" si="14"/>
        <v/>
      </c>
      <c r="JH221" s="31" t="str">
        <f t="shared" si="15"/>
        <v/>
      </c>
    </row>
    <row r="222" spans="1:268" s="31" customFormat="1" outlineLevel="3" x14ac:dyDescent="0.4">
      <c r="A222" s="32"/>
      <c r="B222" s="32"/>
      <c r="C222" s="32"/>
      <c r="D222" s="32"/>
      <c r="E222" s="38"/>
      <c r="F222" s="61"/>
      <c r="G222" s="33"/>
      <c r="H222" s="33"/>
      <c r="I222" s="27" t="s">
        <v>191</v>
      </c>
      <c r="J222" s="33"/>
      <c r="K222" s="28">
        <v>0</v>
      </c>
      <c r="L222" s="28">
        <v>0</v>
      </c>
      <c r="M222" s="28">
        <v>0</v>
      </c>
      <c r="N222" s="28">
        <v>0</v>
      </c>
      <c r="O222" s="34"/>
      <c r="P222" s="34"/>
      <c r="Q222" s="70" t="s">
        <v>191</v>
      </c>
      <c r="R222" s="35"/>
      <c r="S222" s="35"/>
      <c r="T222" s="35"/>
      <c r="U222" s="66"/>
      <c r="V222" s="29" t="s">
        <v>191</v>
      </c>
      <c r="W222" s="29" t="s">
        <v>191</v>
      </c>
      <c r="X222" s="30" t="s">
        <v>191</v>
      </c>
      <c r="Y222" s="36"/>
      <c r="Z222" s="37"/>
      <c r="AA222" s="37"/>
      <c r="JG222" s="31" t="str">
        <f t="shared" si="14"/>
        <v/>
      </c>
      <c r="JH222" s="31" t="str">
        <f t="shared" si="15"/>
        <v/>
      </c>
    </row>
    <row r="223" spans="1:268" s="31" customFormat="1" outlineLevel="3" x14ac:dyDescent="0.4">
      <c r="A223" s="32"/>
      <c r="B223" s="32"/>
      <c r="C223" s="32"/>
      <c r="D223" s="32"/>
      <c r="E223" s="38"/>
      <c r="F223" s="61"/>
      <c r="G223" s="33"/>
      <c r="H223" s="33"/>
      <c r="I223" s="27" t="s">
        <v>191</v>
      </c>
      <c r="J223" s="33"/>
      <c r="K223" s="28">
        <v>0</v>
      </c>
      <c r="L223" s="28">
        <v>0</v>
      </c>
      <c r="M223" s="28">
        <v>0</v>
      </c>
      <c r="N223" s="28">
        <v>0</v>
      </c>
      <c r="O223" s="34"/>
      <c r="P223" s="34"/>
      <c r="Q223" s="70" t="s">
        <v>191</v>
      </c>
      <c r="R223" s="35"/>
      <c r="S223" s="35"/>
      <c r="T223" s="35"/>
      <c r="U223" s="66"/>
      <c r="V223" s="29" t="s">
        <v>191</v>
      </c>
      <c r="W223" s="29" t="s">
        <v>191</v>
      </c>
      <c r="X223" s="30" t="s">
        <v>191</v>
      </c>
      <c r="Y223" s="36"/>
      <c r="Z223" s="37"/>
      <c r="AA223" s="37"/>
      <c r="JG223" s="31" t="str">
        <f t="shared" si="14"/>
        <v/>
      </c>
      <c r="JH223" s="31" t="str">
        <f t="shared" si="15"/>
        <v/>
      </c>
    </row>
    <row r="224" spans="1:268" s="31" customFormat="1" outlineLevel="3" x14ac:dyDescent="0.4">
      <c r="A224" s="32"/>
      <c r="B224" s="32"/>
      <c r="C224" s="32"/>
      <c r="D224" s="32"/>
      <c r="E224" s="38"/>
      <c r="F224" s="61"/>
      <c r="G224" s="33"/>
      <c r="H224" s="33"/>
      <c r="I224" s="27" t="s">
        <v>191</v>
      </c>
      <c r="J224" s="33"/>
      <c r="K224" s="28">
        <v>0</v>
      </c>
      <c r="L224" s="28">
        <v>0</v>
      </c>
      <c r="M224" s="28">
        <v>0</v>
      </c>
      <c r="N224" s="28">
        <v>0</v>
      </c>
      <c r="O224" s="34"/>
      <c r="P224" s="34"/>
      <c r="Q224" s="70" t="s">
        <v>191</v>
      </c>
      <c r="R224" s="35"/>
      <c r="S224" s="35"/>
      <c r="T224" s="35"/>
      <c r="U224" s="66"/>
      <c r="V224" s="29" t="s">
        <v>191</v>
      </c>
      <c r="W224" s="29" t="s">
        <v>191</v>
      </c>
      <c r="X224" s="30" t="s">
        <v>191</v>
      </c>
      <c r="Y224" s="36"/>
      <c r="Z224" s="37"/>
      <c r="AA224" s="37"/>
      <c r="JG224" s="31" t="str">
        <f t="shared" si="14"/>
        <v/>
      </c>
      <c r="JH224" s="31" t="str">
        <f t="shared" si="15"/>
        <v/>
      </c>
    </row>
    <row r="225" spans="1:268" s="31" customFormat="1" outlineLevel="2" x14ac:dyDescent="0.4">
      <c r="A225" s="32" t="s">
        <v>153</v>
      </c>
      <c r="B225" s="32"/>
      <c r="C225" s="32"/>
      <c r="D225" s="32" t="s">
        <v>154</v>
      </c>
      <c r="E225" s="38"/>
      <c r="F225" s="61"/>
      <c r="G225" s="33"/>
      <c r="H225" s="33"/>
      <c r="I225" s="27" t="s">
        <v>191</v>
      </c>
      <c r="J225" s="33"/>
      <c r="K225" s="28">
        <v>0</v>
      </c>
      <c r="L225" s="28">
        <v>0</v>
      </c>
      <c r="M225" s="28">
        <v>0</v>
      </c>
      <c r="N225" s="28">
        <v>0</v>
      </c>
      <c r="O225" s="34"/>
      <c r="P225" s="34"/>
      <c r="Q225" s="70" t="s">
        <v>194</v>
      </c>
      <c r="R225" s="35"/>
      <c r="S225" s="35"/>
      <c r="T225" s="35"/>
      <c r="U225" s="66"/>
      <c r="V225" s="29" t="s">
        <v>191</v>
      </c>
      <c r="W225" s="29" t="s">
        <v>191</v>
      </c>
      <c r="X225" s="30" t="s">
        <v>191</v>
      </c>
      <c r="Y225" s="36"/>
      <c r="Z225" s="37"/>
      <c r="AA225" s="37"/>
      <c r="JG225" s="31" t="str">
        <f t="shared" si="14"/>
        <v/>
      </c>
      <c r="JH225" s="31" t="str">
        <f t="shared" si="15"/>
        <v/>
      </c>
    </row>
    <row r="226" spans="1:268" s="31" customFormat="1" outlineLevel="4" x14ac:dyDescent="0.4">
      <c r="A226" s="32"/>
      <c r="B226" s="32"/>
      <c r="C226" s="32"/>
      <c r="D226" s="32"/>
      <c r="E226" s="38"/>
      <c r="F226" s="61"/>
      <c r="G226" s="33"/>
      <c r="H226" s="33"/>
      <c r="I226" s="27" t="s">
        <v>191</v>
      </c>
      <c r="J226" s="33"/>
      <c r="K226" s="28">
        <v>0</v>
      </c>
      <c r="L226" s="28">
        <v>0</v>
      </c>
      <c r="M226" s="28">
        <v>0</v>
      </c>
      <c r="N226" s="28">
        <v>0</v>
      </c>
      <c r="O226" s="34"/>
      <c r="P226" s="34"/>
      <c r="Q226" s="70" t="s">
        <v>191</v>
      </c>
      <c r="R226" s="35"/>
      <c r="S226" s="35"/>
      <c r="T226" s="35"/>
      <c r="U226" s="66"/>
      <c r="V226" s="29" t="s">
        <v>191</v>
      </c>
      <c r="W226" s="29" t="s">
        <v>191</v>
      </c>
      <c r="X226" s="30" t="s">
        <v>191</v>
      </c>
      <c r="Y226" s="36"/>
      <c r="Z226" s="37"/>
      <c r="AA226" s="37"/>
      <c r="JG226" s="31" t="str">
        <f t="shared" si="14"/>
        <v/>
      </c>
      <c r="JH226" s="31" t="str">
        <f t="shared" si="15"/>
        <v/>
      </c>
    </row>
    <row r="227" spans="1:268" s="31" customFormat="1" outlineLevel="4" x14ac:dyDescent="0.4">
      <c r="A227" s="32"/>
      <c r="B227" s="32"/>
      <c r="C227" s="32"/>
      <c r="D227" s="32"/>
      <c r="E227" s="38"/>
      <c r="F227" s="61"/>
      <c r="G227" s="33"/>
      <c r="H227" s="33"/>
      <c r="I227" s="27" t="s">
        <v>191</v>
      </c>
      <c r="J227" s="33"/>
      <c r="K227" s="28">
        <v>0</v>
      </c>
      <c r="L227" s="28">
        <v>0</v>
      </c>
      <c r="M227" s="28">
        <v>0</v>
      </c>
      <c r="N227" s="28">
        <v>0</v>
      </c>
      <c r="O227" s="34"/>
      <c r="P227" s="34"/>
      <c r="Q227" s="70" t="s">
        <v>191</v>
      </c>
      <c r="R227" s="35"/>
      <c r="S227" s="35"/>
      <c r="T227" s="35"/>
      <c r="U227" s="66"/>
      <c r="V227" s="29" t="s">
        <v>191</v>
      </c>
      <c r="W227" s="29" t="s">
        <v>191</v>
      </c>
      <c r="X227" s="30" t="s">
        <v>191</v>
      </c>
      <c r="Y227" s="36"/>
      <c r="Z227" s="37"/>
      <c r="AA227" s="37"/>
      <c r="JG227" s="31" t="str">
        <f t="shared" si="14"/>
        <v/>
      </c>
      <c r="JH227" s="31" t="str">
        <f t="shared" si="15"/>
        <v/>
      </c>
    </row>
    <row r="228" spans="1:268" s="31" customFormat="1" outlineLevel="4" x14ac:dyDescent="0.4">
      <c r="A228" s="32"/>
      <c r="B228" s="32"/>
      <c r="C228" s="32"/>
      <c r="D228" s="32"/>
      <c r="E228" s="38"/>
      <c r="F228" s="61"/>
      <c r="G228" s="33"/>
      <c r="H228" s="33"/>
      <c r="I228" s="27" t="s">
        <v>191</v>
      </c>
      <c r="J228" s="33"/>
      <c r="K228" s="28">
        <v>0</v>
      </c>
      <c r="L228" s="28">
        <v>0</v>
      </c>
      <c r="M228" s="28">
        <v>0</v>
      </c>
      <c r="N228" s="28">
        <v>0</v>
      </c>
      <c r="O228" s="34"/>
      <c r="P228" s="34"/>
      <c r="Q228" s="70" t="s">
        <v>191</v>
      </c>
      <c r="R228" s="35"/>
      <c r="S228" s="35"/>
      <c r="T228" s="35"/>
      <c r="U228" s="66"/>
      <c r="V228" s="29" t="s">
        <v>191</v>
      </c>
      <c r="W228" s="29" t="s">
        <v>191</v>
      </c>
      <c r="X228" s="30" t="s">
        <v>191</v>
      </c>
      <c r="Y228" s="36"/>
      <c r="Z228" s="37"/>
      <c r="AA228" s="37"/>
      <c r="JG228" s="31" t="str">
        <f t="shared" si="14"/>
        <v/>
      </c>
      <c r="JH228" s="31" t="str">
        <f t="shared" si="15"/>
        <v/>
      </c>
    </row>
    <row r="229" spans="1:268" s="31" customFormat="1" outlineLevel="4" x14ac:dyDescent="0.4">
      <c r="A229" s="32"/>
      <c r="B229" s="32"/>
      <c r="C229" s="32"/>
      <c r="D229" s="32"/>
      <c r="E229" s="38"/>
      <c r="F229" s="61"/>
      <c r="G229" s="33"/>
      <c r="H229" s="33"/>
      <c r="I229" s="27" t="s">
        <v>191</v>
      </c>
      <c r="J229" s="33"/>
      <c r="K229" s="28">
        <v>0</v>
      </c>
      <c r="L229" s="28">
        <v>0</v>
      </c>
      <c r="M229" s="28">
        <v>0</v>
      </c>
      <c r="N229" s="28">
        <v>0</v>
      </c>
      <c r="O229" s="34"/>
      <c r="P229" s="34"/>
      <c r="Q229" s="70" t="s">
        <v>191</v>
      </c>
      <c r="R229" s="35"/>
      <c r="S229" s="35"/>
      <c r="T229" s="35"/>
      <c r="U229" s="66"/>
      <c r="V229" s="29" t="s">
        <v>191</v>
      </c>
      <c r="W229" s="29" t="s">
        <v>191</v>
      </c>
      <c r="X229" s="30" t="s">
        <v>191</v>
      </c>
      <c r="Y229" s="36"/>
      <c r="Z229" s="37"/>
      <c r="AA229" s="37"/>
      <c r="JG229" s="31" t="str">
        <f t="shared" si="14"/>
        <v/>
      </c>
      <c r="JH229" s="31" t="str">
        <f t="shared" si="15"/>
        <v/>
      </c>
    </row>
    <row r="230" spans="1:268" s="31" customFormat="1" outlineLevel="4" x14ac:dyDescent="0.4">
      <c r="A230" s="32"/>
      <c r="B230" s="32"/>
      <c r="C230" s="32"/>
      <c r="D230" s="32"/>
      <c r="E230" s="38"/>
      <c r="F230" s="61"/>
      <c r="G230" s="33"/>
      <c r="H230" s="33"/>
      <c r="I230" s="27" t="s">
        <v>191</v>
      </c>
      <c r="J230" s="33"/>
      <c r="K230" s="28">
        <v>0</v>
      </c>
      <c r="L230" s="28">
        <v>0</v>
      </c>
      <c r="M230" s="28">
        <v>0</v>
      </c>
      <c r="N230" s="28">
        <v>0</v>
      </c>
      <c r="O230" s="34"/>
      <c r="P230" s="34"/>
      <c r="Q230" s="70" t="s">
        <v>191</v>
      </c>
      <c r="R230" s="35"/>
      <c r="S230" s="35"/>
      <c r="T230" s="35"/>
      <c r="U230" s="66"/>
      <c r="V230" s="29" t="s">
        <v>191</v>
      </c>
      <c r="W230" s="29" t="s">
        <v>191</v>
      </c>
      <c r="X230" s="30" t="s">
        <v>191</v>
      </c>
      <c r="Y230" s="36"/>
      <c r="Z230" s="37"/>
      <c r="AA230" s="37"/>
      <c r="JG230" s="31" t="str">
        <f t="shared" si="14"/>
        <v/>
      </c>
      <c r="JH230" s="31" t="str">
        <f t="shared" si="15"/>
        <v/>
      </c>
    </row>
    <row r="231" spans="1:268" s="31" customFormat="1" outlineLevel="2" x14ac:dyDescent="0.4">
      <c r="A231" s="32" t="s">
        <v>155</v>
      </c>
      <c r="B231" s="32"/>
      <c r="C231" s="32"/>
      <c r="D231" s="32" t="s">
        <v>156</v>
      </c>
      <c r="E231" s="38"/>
      <c r="F231" s="61"/>
      <c r="G231" s="33"/>
      <c r="H231" s="33"/>
      <c r="I231" s="27" t="s">
        <v>191</v>
      </c>
      <c r="J231" s="33"/>
      <c r="K231" s="28">
        <v>0</v>
      </c>
      <c r="L231" s="28">
        <v>0</v>
      </c>
      <c r="M231" s="28">
        <v>0</v>
      </c>
      <c r="N231" s="28">
        <v>0</v>
      </c>
      <c r="O231" s="34"/>
      <c r="P231" s="34"/>
      <c r="Q231" s="70" t="s">
        <v>194</v>
      </c>
      <c r="R231" s="35"/>
      <c r="S231" s="35"/>
      <c r="T231" s="35"/>
      <c r="U231" s="66"/>
      <c r="V231" s="29" t="s">
        <v>191</v>
      </c>
      <c r="W231" s="29" t="s">
        <v>191</v>
      </c>
      <c r="X231" s="30" t="s">
        <v>191</v>
      </c>
      <c r="Y231" s="36"/>
      <c r="Z231" s="37"/>
      <c r="AA231" s="37"/>
      <c r="JG231" s="31" t="str">
        <f t="shared" si="14"/>
        <v/>
      </c>
      <c r="JH231" s="31" t="str">
        <f t="shared" si="15"/>
        <v/>
      </c>
    </row>
    <row r="232" spans="1:268" s="31" customFormat="1" outlineLevel="3" x14ac:dyDescent="0.4">
      <c r="A232" s="32"/>
      <c r="B232" s="32"/>
      <c r="C232" s="32"/>
      <c r="D232" s="32"/>
      <c r="E232" s="38"/>
      <c r="F232" s="61"/>
      <c r="G232" s="33"/>
      <c r="H232" s="33"/>
      <c r="I232" s="27" t="s">
        <v>191</v>
      </c>
      <c r="J232" s="33"/>
      <c r="K232" s="28">
        <v>0</v>
      </c>
      <c r="L232" s="28">
        <v>0</v>
      </c>
      <c r="M232" s="28">
        <v>0</v>
      </c>
      <c r="N232" s="28">
        <v>0</v>
      </c>
      <c r="O232" s="34"/>
      <c r="P232" s="34"/>
      <c r="Q232" s="70" t="s">
        <v>191</v>
      </c>
      <c r="R232" s="35"/>
      <c r="S232" s="35"/>
      <c r="T232" s="35"/>
      <c r="U232" s="66"/>
      <c r="V232" s="29" t="s">
        <v>191</v>
      </c>
      <c r="W232" s="29" t="s">
        <v>191</v>
      </c>
      <c r="X232" s="30" t="s">
        <v>191</v>
      </c>
      <c r="Y232" s="36"/>
      <c r="Z232" s="37"/>
      <c r="AA232" s="37"/>
      <c r="JG232" s="31" t="str">
        <f t="shared" si="14"/>
        <v/>
      </c>
      <c r="JH232" s="31" t="str">
        <f t="shared" si="15"/>
        <v/>
      </c>
    </row>
    <row r="233" spans="1:268" s="31" customFormat="1" outlineLevel="3" x14ac:dyDescent="0.4">
      <c r="A233" s="32"/>
      <c r="B233" s="32"/>
      <c r="C233" s="32"/>
      <c r="D233" s="32"/>
      <c r="E233" s="38"/>
      <c r="F233" s="61"/>
      <c r="G233" s="33"/>
      <c r="H233" s="33"/>
      <c r="I233" s="27" t="s">
        <v>191</v>
      </c>
      <c r="J233" s="33"/>
      <c r="K233" s="28">
        <v>0</v>
      </c>
      <c r="L233" s="28">
        <v>0</v>
      </c>
      <c r="M233" s="28">
        <v>0</v>
      </c>
      <c r="N233" s="28">
        <v>0</v>
      </c>
      <c r="O233" s="34"/>
      <c r="P233" s="34"/>
      <c r="Q233" s="70" t="s">
        <v>191</v>
      </c>
      <c r="R233" s="35"/>
      <c r="S233" s="35"/>
      <c r="T233" s="35"/>
      <c r="U233" s="66"/>
      <c r="V233" s="29" t="s">
        <v>191</v>
      </c>
      <c r="W233" s="29" t="s">
        <v>191</v>
      </c>
      <c r="X233" s="30" t="s">
        <v>191</v>
      </c>
      <c r="Y233" s="36"/>
      <c r="Z233" s="37"/>
      <c r="AA233" s="37"/>
      <c r="JG233" s="31" t="str">
        <f t="shared" si="14"/>
        <v/>
      </c>
      <c r="JH233" s="31" t="str">
        <f t="shared" si="15"/>
        <v/>
      </c>
    </row>
    <row r="234" spans="1:268" s="31" customFormat="1" outlineLevel="3" x14ac:dyDescent="0.4">
      <c r="A234" s="32"/>
      <c r="B234" s="32"/>
      <c r="C234" s="32"/>
      <c r="D234" s="32"/>
      <c r="E234" s="38"/>
      <c r="F234" s="61"/>
      <c r="G234" s="33"/>
      <c r="H234" s="33"/>
      <c r="I234" s="27" t="s">
        <v>191</v>
      </c>
      <c r="J234" s="33"/>
      <c r="K234" s="28">
        <v>0</v>
      </c>
      <c r="L234" s="28">
        <v>0</v>
      </c>
      <c r="M234" s="28">
        <v>0</v>
      </c>
      <c r="N234" s="28">
        <v>0</v>
      </c>
      <c r="O234" s="34"/>
      <c r="P234" s="34"/>
      <c r="Q234" s="70" t="s">
        <v>191</v>
      </c>
      <c r="R234" s="35"/>
      <c r="S234" s="35"/>
      <c r="T234" s="35"/>
      <c r="U234" s="66"/>
      <c r="V234" s="29" t="s">
        <v>191</v>
      </c>
      <c r="W234" s="29" t="s">
        <v>191</v>
      </c>
      <c r="X234" s="30" t="s">
        <v>191</v>
      </c>
      <c r="Y234" s="36"/>
      <c r="Z234" s="37"/>
      <c r="AA234" s="37"/>
      <c r="JG234" s="31" t="str">
        <f t="shared" si="14"/>
        <v/>
      </c>
      <c r="JH234" s="31" t="str">
        <f t="shared" si="15"/>
        <v/>
      </c>
    </row>
    <row r="235" spans="1:268" s="31" customFormat="1" outlineLevel="3" x14ac:dyDescent="0.4">
      <c r="A235" s="32"/>
      <c r="B235" s="32"/>
      <c r="C235" s="32"/>
      <c r="D235" s="32"/>
      <c r="E235" s="38"/>
      <c r="F235" s="61"/>
      <c r="G235" s="33"/>
      <c r="H235" s="33"/>
      <c r="I235" s="27" t="s">
        <v>191</v>
      </c>
      <c r="J235" s="33"/>
      <c r="K235" s="28">
        <v>0</v>
      </c>
      <c r="L235" s="28">
        <v>0</v>
      </c>
      <c r="M235" s="28">
        <v>0</v>
      </c>
      <c r="N235" s="28">
        <v>0</v>
      </c>
      <c r="O235" s="34"/>
      <c r="P235" s="34"/>
      <c r="Q235" s="70" t="s">
        <v>191</v>
      </c>
      <c r="R235" s="35"/>
      <c r="S235" s="35"/>
      <c r="T235" s="35"/>
      <c r="U235" s="66"/>
      <c r="V235" s="29" t="s">
        <v>191</v>
      </c>
      <c r="W235" s="29" t="s">
        <v>191</v>
      </c>
      <c r="X235" s="30" t="s">
        <v>191</v>
      </c>
      <c r="Y235" s="36"/>
      <c r="Z235" s="37"/>
      <c r="AA235" s="37"/>
      <c r="JG235" s="31" t="str">
        <f t="shared" si="14"/>
        <v/>
      </c>
      <c r="JH235" s="31" t="str">
        <f t="shared" si="15"/>
        <v/>
      </c>
    </row>
    <row r="236" spans="1:268" s="31" customFormat="1" outlineLevel="3" x14ac:dyDescent="0.4">
      <c r="A236" s="32"/>
      <c r="B236" s="32"/>
      <c r="C236" s="32"/>
      <c r="D236" s="32"/>
      <c r="E236" s="38"/>
      <c r="F236" s="61"/>
      <c r="G236" s="33"/>
      <c r="H236" s="33"/>
      <c r="I236" s="27" t="s">
        <v>191</v>
      </c>
      <c r="J236" s="33"/>
      <c r="K236" s="28">
        <v>0</v>
      </c>
      <c r="L236" s="28">
        <v>0</v>
      </c>
      <c r="M236" s="28">
        <v>0</v>
      </c>
      <c r="N236" s="28">
        <v>0</v>
      </c>
      <c r="O236" s="34"/>
      <c r="P236" s="34"/>
      <c r="Q236" s="70" t="s">
        <v>191</v>
      </c>
      <c r="R236" s="35"/>
      <c r="S236" s="35"/>
      <c r="T236" s="35"/>
      <c r="U236" s="66"/>
      <c r="V236" s="29" t="s">
        <v>191</v>
      </c>
      <c r="W236" s="29" t="s">
        <v>191</v>
      </c>
      <c r="X236" s="30" t="s">
        <v>191</v>
      </c>
      <c r="Y236" s="36"/>
      <c r="Z236" s="37"/>
      <c r="AA236" s="37"/>
      <c r="JG236" s="31" t="str">
        <f t="shared" si="14"/>
        <v/>
      </c>
      <c r="JH236" s="31" t="str">
        <f t="shared" si="15"/>
        <v/>
      </c>
    </row>
    <row r="237" spans="1:268" s="31" customFormat="1" outlineLevel="2" x14ac:dyDescent="0.4">
      <c r="A237" s="32" t="s">
        <v>157</v>
      </c>
      <c r="B237" s="32"/>
      <c r="C237" s="32"/>
      <c r="D237" s="32" t="s">
        <v>158</v>
      </c>
      <c r="E237" s="38"/>
      <c r="F237" s="61"/>
      <c r="G237" s="33"/>
      <c r="H237" s="33"/>
      <c r="I237" s="27" t="s">
        <v>191</v>
      </c>
      <c r="J237" s="33"/>
      <c r="K237" s="28">
        <v>0</v>
      </c>
      <c r="L237" s="28">
        <v>0</v>
      </c>
      <c r="M237" s="28">
        <v>22</v>
      </c>
      <c r="N237" s="28">
        <v>22</v>
      </c>
      <c r="O237" s="34"/>
      <c r="P237" s="34"/>
      <c r="Q237" s="70" t="s">
        <v>194</v>
      </c>
      <c r="R237" s="35"/>
      <c r="S237" s="35"/>
      <c r="T237" s="35">
        <v>45824</v>
      </c>
      <c r="U237" s="66">
        <v>23</v>
      </c>
      <c r="V237" s="29">
        <v>45792</v>
      </c>
      <c r="W237" s="29">
        <v>45824</v>
      </c>
      <c r="X237" s="30">
        <v>23</v>
      </c>
      <c r="Y237" s="36"/>
      <c r="Z237" s="37"/>
      <c r="AA237" s="37"/>
      <c r="JG237" s="31" t="str">
        <f t="shared" si="14"/>
        <v/>
      </c>
      <c r="JH237" s="31" t="b">
        <f t="shared" si="15"/>
        <v>1</v>
      </c>
    </row>
    <row r="238" spans="1:268" s="31" customFormat="1" outlineLevel="3" x14ac:dyDescent="0.4">
      <c r="A238" s="32"/>
      <c r="B238" s="32"/>
      <c r="C238" s="32"/>
      <c r="D238" s="32"/>
      <c r="E238" s="38"/>
      <c r="F238" s="61"/>
      <c r="G238" s="33"/>
      <c r="H238" s="33"/>
      <c r="I238" s="27" t="s">
        <v>191</v>
      </c>
      <c r="J238" s="33"/>
      <c r="K238" s="28">
        <v>0</v>
      </c>
      <c r="L238" s="28">
        <v>0</v>
      </c>
      <c r="M238" s="28">
        <v>0</v>
      </c>
      <c r="N238" s="28">
        <v>0</v>
      </c>
      <c r="O238" s="34"/>
      <c r="P238" s="34"/>
      <c r="Q238" s="70" t="s">
        <v>191</v>
      </c>
      <c r="R238" s="35"/>
      <c r="S238" s="35"/>
      <c r="T238" s="35"/>
      <c r="U238" s="66"/>
      <c r="V238" s="29" t="s">
        <v>191</v>
      </c>
      <c r="W238" s="29" t="s">
        <v>191</v>
      </c>
      <c r="X238" s="30" t="s">
        <v>191</v>
      </c>
      <c r="Y238" s="36"/>
      <c r="Z238" s="37"/>
      <c r="AA238" s="37"/>
      <c r="JG238" s="31" t="str">
        <f t="shared" si="14"/>
        <v/>
      </c>
      <c r="JH238" s="31" t="str">
        <f t="shared" si="15"/>
        <v/>
      </c>
    </row>
    <row r="239" spans="1:268" s="31" customFormat="1" outlineLevel="3" x14ac:dyDescent="0.4">
      <c r="A239" s="32"/>
      <c r="B239" s="32"/>
      <c r="C239" s="32"/>
      <c r="D239" s="32"/>
      <c r="E239" s="38"/>
      <c r="F239" s="61"/>
      <c r="G239" s="33"/>
      <c r="H239" s="33"/>
      <c r="I239" s="27" t="s">
        <v>191</v>
      </c>
      <c r="J239" s="33"/>
      <c r="K239" s="28">
        <v>0</v>
      </c>
      <c r="L239" s="28">
        <v>0</v>
      </c>
      <c r="M239" s="28">
        <v>0</v>
      </c>
      <c r="N239" s="28">
        <v>0</v>
      </c>
      <c r="O239" s="34"/>
      <c r="P239" s="34"/>
      <c r="Q239" s="70" t="s">
        <v>191</v>
      </c>
      <c r="R239" s="35"/>
      <c r="S239" s="35"/>
      <c r="T239" s="35"/>
      <c r="U239" s="66"/>
      <c r="V239" s="29" t="s">
        <v>191</v>
      </c>
      <c r="W239" s="29" t="s">
        <v>191</v>
      </c>
      <c r="X239" s="30" t="s">
        <v>191</v>
      </c>
      <c r="Y239" s="36"/>
      <c r="Z239" s="37"/>
      <c r="AA239" s="37"/>
      <c r="JG239" s="31" t="str">
        <f t="shared" si="14"/>
        <v/>
      </c>
      <c r="JH239" s="31" t="str">
        <f t="shared" si="15"/>
        <v/>
      </c>
    </row>
    <row r="240" spans="1:268" s="31" customFormat="1" outlineLevel="3" x14ac:dyDescent="0.4">
      <c r="A240" s="32"/>
      <c r="B240" s="32"/>
      <c r="C240" s="32"/>
      <c r="D240" s="32"/>
      <c r="E240" s="38"/>
      <c r="F240" s="61"/>
      <c r="G240" s="33"/>
      <c r="H240" s="33"/>
      <c r="I240" s="27" t="s">
        <v>191</v>
      </c>
      <c r="J240" s="33"/>
      <c r="K240" s="28">
        <v>0</v>
      </c>
      <c r="L240" s="28">
        <v>0</v>
      </c>
      <c r="M240" s="28">
        <v>0</v>
      </c>
      <c r="N240" s="28">
        <v>0</v>
      </c>
      <c r="O240" s="34"/>
      <c r="P240" s="34"/>
      <c r="Q240" s="70" t="s">
        <v>191</v>
      </c>
      <c r="R240" s="35"/>
      <c r="S240" s="35"/>
      <c r="T240" s="35"/>
      <c r="U240" s="66"/>
      <c r="V240" s="29" t="s">
        <v>191</v>
      </c>
      <c r="W240" s="29" t="s">
        <v>191</v>
      </c>
      <c r="X240" s="30" t="s">
        <v>191</v>
      </c>
      <c r="Y240" s="36"/>
      <c r="Z240" s="37"/>
      <c r="AA240" s="37"/>
      <c r="JG240" s="31" t="str">
        <f t="shared" si="14"/>
        <v/>
      </c>
      <c r="JH240" s="31" t="str">
        <f t="shared" si="15"/>
        <v/>
      </c>
    </row>
    <row r="241" spans="1:268" s="31" customFormat="1" outlineLevel="3" x14ac:dyDescent="0.4">
      <c r="A241" s="32"/>
      <c r="B241" s="32"/>
      <c r="C241" s="32"/>
      <c r="D241" s="32"/>
      <c r="E241" s="38"/>
      <c r="F241" s="61"/>
      <c r="G241" s="33"/>
      <c r="H241" s="33"/>
      <c r="I241" s="27" t="s">
        <v>191</v>
      </c>
      <c r="J241" s="33"/>
      <c r="K241" s="28">
        <v>0</v>
      </c>
      <c r="L241" s="28">
        <v>0</v>
      </c>
      <c r="M241" s="28">
        <v>0</v>
      </c>
      <c r="N241" s="28">
        <v>0</v>
      </c>
      <c r="O241" s="34"/>
      <c r="P241" s="34"/>
      <c r="Q241" s="70" t="s">
        <v>191</v>
      </c>
      <c r="R241" s="35"/>
      <c r="S241" s="35"/>
      <c r="T241" s="35"/>
      <c r="U241" s="66"/>
      <c r="V241" s="29" t="s">
        <v>191</v>
      </c>
      <c r="W241" s="29" t="s">
        <v>191</v>
      </c>
      <c r="X241" s="30" t="s">
        <v>191</v>
      </c>
      <c r="Y241" s="36"/>
      <c r="Z241" s="37"/>
      <c r="AA241" s="37"/>
      <c r="JG241" s="31" t="str">
        <f t="shared" si="14"/>
        <v/>
      </c>
      <c r="JH241" s="31" t="str">
        <f t="shared" si="15"/>
        <v/>
      </c>
    </row>
    <row r="242" spans="1:268" s="31" customFormat="1" outlineLevel="3" x14ac:dyDescent="0.4">
      <c r="A242" s="32"/>
      <c r="B242" s="32"/>
      <c r="C242" s="32"/>
      <c r="D242" s="32"/>
      <c r="E242" s="38"/>
      <c r="F242" s="61"/>
      <c r="G242" s="33"/>
      <c r="H242" s="33"/>
      <c r="I242" s="27" t="s">
        <v>191</v>
      </c>
      <c r="J242" s="33"/>
      <c r="K242" s="28">
        <v>0</v>
      </c>
      <c r="L242" s="28">
        <v>0</v>
      </c>
      <c r="M242" s="28">
        <v>0</v>
      </c>
      <c r="N242" s="28">
        <v>0</v>
      </c>
      <c r="O242" s="34"/>
      <c r="P242" s="34"/>
      <c r="Q242" s="70" t="s">
        <v>191</v>
      </c>
      <c r="R242" s="35"/>
      <c r="S242" s="35"/>
      <c r="T242" s="35"/>
      <c r="U242" s="66"/>
      <c r="V242" s="29" t="s">
        <v>191</v>
      </c>
      <c r="W242" s="29" t="s">
        <v>191</v>
      </c>
      <c r="X242" s="30" t="s">
        <v>191</v>
      </c>
      <c r="Y242" s="36"/>
      <c r="Z242" s="37"/>
      <c r="AA242" s="37"/>
      <c r="JG242" s="31" t="str">
        <f t="shared" si="14"/>
        <v/>
      </c>
      <c r="JH242" s="31" t="str">
        <f t="shared" si="15"/>
        <v/>
      </c>
    </row>
    <row r="243" spans="1:268" s="31" customFormat="1" outlineLevel="2" x14ac:dyDescent="0.4">
      <c r="A243" s="32" t="s">
        <v>159</v>
      </c>
      <c r="B243" s="32"/>
      <c r="C243" s="32"/>
      <c r="D243" s="32" t="s">
        <v>160</v>
      </c>
      <c r="E243" s="38"/>
      <c r="F243" s="61"/>
      <c r="G243" s="33"/>
      <c r="H243" s="33"/>
      <c r="I243" s="27" t="s">
        <v>191</v>
      </c>
      <c r="J243" s="33"/>
      <c r="K243" s="28">
        <v>0</v>
      </c>
      <c r="L243" s="28">
        <v>0</v>
      </c>
      <c r="M243" s="28">
        <v>0</v>
      </c>
      <c r="N243" s="28">
        <v>0</v>
      </c>
      <c r="O243" s="34"/>
      <c r="P243" s="34"/>
      <c r="Q243" s="70" t="s">
        <v>194</v>
      </c>
      <c r="R243" s="35"/>
      <c r="S243" s="35"/>
      <c r="T243" s="35">
        <v>45835</v>
      </c>
      <c r="U243" s="66">
        <v>9</v>
      </c>
      <c r="V243" s="29">
        <v>45825</v>
      </c>
      <c r="W243" s="29">
        <v>45835</v>
      </c>
      <c r="X243" s="30">
        <v>9</v>
      </c>
      <c r="Y243" s="36"/>
      <c r="Z243" s="37"/>
      <c r="AA243" s="37"/>
      <c r="JG243" s="31" t="str">
        <f t="shared" si="14"/>
        <v/>
      </c>
      <c r="JH243" s="31" t="b">
        <f t="shared" si="15"/>
        <v>1</v>
      </c>
    </row>
    <row r="244" spans="1:268" s="31" customFormat="1" outlineLevel="3" x14ac:dyDescent="0.4">
      <c r="A244" s="32"/>
      <c r="B244" s="32"/>
      <c r="C244" s="32"/>
      <c r="D244" s="32"/>
      <c r="E244" s="38"/>
      <c r="F244" s="61"/>
      <c r="G244" s="33"/>
      <c r="H244" s="33"/>
      <c r="I244" s="27" t="s">
        <v>191</v>
      </c>
      <c r="J244" s="33"/>
      <c r="K244" s="28">
        <v>0</v>
      </c>
      <c r="L244" s="28">
        <v>0</v>
      </c>
      <c r="M244" s="28">
        <v>0</v>
      </c>
      <c r="N244" s="28">
        <v>0</v>
      </c>
      <c r="O244" s="34"/>
      <c r="P244" s="34"/>
      <c r="Q244" s="70" t="s">
        <v>191</v>
      </c>
      <c r="R244" s="35"/>
      <c r="S244" s="35"/>
      <c r="T244" s="35"/>
      <c r="U244" s="66"/>
      <c r="V244" s="29" t="s">
        <v>191</v>
      </c>
      <c r="W244" s="29" t="s">
        <v>191</v>
      </c>
      <c r="X244" s="30" t="s">
        <v>191</v>
      </c>
      <c r="Y244" s="36"/>
      <c r="Z244" s="37"/>
      <c r="AA244" s="37"/>
      <c r="JG244" s="31" t="str">
        <f t="shared" si="14"/>
        <v/>
      </c>
      <c r="JH244" s="31" t="str">
        <f t="shared" si="15"/>
        <v/>
      </c>
    </row>
    <row r="245" spans="1:268" s="31" customFormat="1" outlineLevel="3" x14ac:dyDescent="0.4">
      <c r="A245" s="32"/>
      <c r="B245" s="32"/>
      <c r="C245" s="32"/>
      <c r="D245" s="32"/>
      <c r="E245" s="38"/>
      <c r="F245" s="61"/>
      <c r="G245" s="33"/>
      <c r="H245" s="33"/>
      <c r="I245" s="27" t="s">
        <v>191</v>
      </c>
      <c r="J245" s="33"/>
      <c r="K245" s="28">
        <v>0</v>
      </c>
      <c r="L245" s="28">
        <v>0</v>
      </c>
      <c r="M245" s="28">
        <v>0</v>
      </c>
      <c r="N245" s="28">
        <v>0</v>
      </c>
      <c r="O245" s="34"/>
      <c r="P245" s="34"/>
      <c r="Q245" s="70" t="s">
        <v>191</v>
      </c>
      <c r="R245" s="35"/>
      <c r="S245" s="35"/>
      <c r="T245" s="35"/>
      <c r="U245" s="66"/>
      <c r="V245" s="29" t="s">
        <v>191</v>
      </c>
      <c r="W245" s="29" t="s">
        <v>191</v>
      </c>
      <c r="X245" s="30" t="s">
        <v>191</v>
      </c>
      <c r="Y245" s="36"/>
      <c r="Z245" s="37"/>
      <c r="AA245" s="37"/>
      <c r="JG245" s="31" t="str">
        <f t="shared" si="14"/>
        <v/>
      </c>
      <c r="JH245" s="31" t="str">
        <f t="shared" si="15"/>
        <v/>
      </c>
    </row>
    <row r="246" spans="1:268" s="31" customFormat="1" outlineLevel="3" x14ac:dyDescent="0.4">
      <c r="A246" s="32"/>
      <c r="B246" s="32"/>
      <c r="C246" s="32"/>
      <c r="D246" s="32"/>
      <c r="E246" s="38"/>
      <c r="F246" s="61"/>
      <c r="G246" s="33"/>
      <c r="H246" s="33"/>
      <c r="I246" s="27" t="s">
        <v>191</v>
      </c>
      <c r="J246" s="33"/>
      <c r="K246" s="28">
        <v>0</v>
      </c>
      <c r="L246" s="28">
        <v>0</v>
      </c>
      <c r="M246" s="28">
        <v>0</v>
      </c>
      <c r="N246" s="28">
        <v>0</v>
      </c>
      <c r="O246" s="34"/>
      <c r="P246" s="34"/>
      <c r="Q246" s="70" t="s">
        <v>191</v>
      </c>
      <c r="R246" s="35"/>
      <c r="S246" s="35"/>
      <c r="T246" s="35"/>
      <c r="U246" s="66"/>
      <c r="V246" s="29" t="s">
        <v>191</v>
      </c>
      <c r="W246" s="29" t="s">
        <v>191</v>
      </c>
      <c r="X246" s="30" t="s">
        <v>191</v>
      </c>
      <c r="Y246" s="36"/>
      <c r="Z246" s="37"/>
      <c r="AA246" s="37"/>
      <c r="JG246" s="31" t="str">
        <f t="shared" si="14"/>
        <v/>
      </c>
      <c r="JH246" s="31" t="str">
        <f t="shared" si="15"/>
        <v/>
      </c>
    </row>
    <row r="247" spans="1:268" s="31" customFormat="1" outlineLevel="3" x14ac:dyDescent="0.4">
      <c r="A247" s="32"/>
      <c r="B247" s="32"/>
      <c r="C247" s="32"/>
      <c r="D247" s="32"/>
      <c r="E247" s="38"/>
      <c r="F247" s="61"/>
      <c r="G247" s="33"/>
      <c r="H247" s="33"/>
      <c r="I247" s="27" t="s">
        <v>191</v>
      </c>
      <c r="J247" s="33"/>
      <c r="K247" s="28">
        <v>0</v>
      </c>
      <c r="L247" s="28">
        <v>0</v>
      </c>
      <c r="M247" s="28">
        <v>0</v>
      </c>
      <c r="N247" s="28">
        <v>0</v>
      </c>
      <c r="O247" s="34"/>
      <c r="P247" s="34"/>
      <c r="Q247" s="70" t="s">
        <v>191</v>
      </c>
      <c r="R247" s="35"/>
      <c r="S247" s="35"/>
      <c r="T247" s="35"/>
      <c r="U247" s="66"/>
      <c r="V247" s="29" t="s">
        <v>191</v>
      </c>
      <c r="W247" s="29" t="s">
        <v>191</v>
      </c>
      <c r="X247" s="30" t="s">
        <v>191</v>
      </c>
      <c r="Y247" s="36"/>
      <c r="Z247" s="37"/>
      <c r="AA247" s="37"/>
      <c r="JG247" s="31" t="str">
        <f t="shared" si="14"/>
        <v/>
      </c>
      <c r="JH247" s="31" t="str">
        <f t="shared" si="15"/>
        <v/>
      </c>
    </row>
    <row r="248" spans="1:268" s="31" customFormat="1" outlineLevel="3" x14ac:dyDescent="0.4">
      <c r="A248" s="32"/>
      <c r="B248" s="32"/>
      <c r="C248" s="32"/>
      <c r="D248" s="32"/>
      <c r="E248" s="38"/>
      <c r="F248" s="61"/>
      <c r="G248" s="33"/>
      <c r="H248" s="33"/>
      <c r="I248" s="27" t="s">
        <v>191</v>
      </c>
      <c r="J248" s="33"/>
      <c r="K248" s="28">
        <v>0</v>
      </c>
      <c r="L248" s="28">
        <v>0</v>
      </c>
      <c r="M248" s="28">
        <v>0</v>
      </c>
      <c r="N248" s="28">
        <v>0</v>
      </c>
      <c r="O248" s="34"/>
      <c r="P248" s="34"/>
      <c r="Q248" s="70" t="s">
        <v>191</v>
      </c>
      <c r="R248" s="35"/>
      <c r="S248" s="35"/>
      <c r="T248" s="35"/>
      <c r="U248" s="66"/>
      <c r="V248" s="29" t="s">
        <v>191</v>
      </c>
      <c r="W248" s="29" t="s">
        <v>191</v>
      </c>
      <c r="X248" s="30" t="s">
        <v>191</v>
      </c>
      <c r="Y248" s="36"/>
      <c r="Z248" s="37"/>
      <c r="AA248" s="37"/>
      <c r="JG248" s="31" t="str">
        <f t="shared" si="14"/>
        <v/>
      </c>
      <c r="JH248" s="31" t="str">
        <f t="shared" si="15"/>
        <v/>
      </c>
    </row>
    <row r="249" spans="1:268" s="31" customFormat="1" outlineLevel="2" x14ac:dyDescent="0.4">
      <c r="A249" s="32" t="s">
        <v>161</v>
      </c>
      <c r="B249" s="32"/>
      <c r="C249" s="32"/>
      <c r="D249" s="32" t="s">
        <v>162</v>
      </c>
      <c r="E249" s="38"/>
      <c r="F249" s="61"/>
      <c r="G249" s="33"/>
      <c r="H249" s="33"/>
      <c r="I249" s="27" t="s">
        <v>191</v>
      </c>
      <c r="J249" s="33"/>
      <c r="K249" s="28">
        <v>0</v>
      </c>
      <c r="L249" s="28">
        <v>0</v>
      </c>
      <c r="M249" s="28">
        <v>0</v>
      </c>
      <c r="N249" s="28">
        <v>0</v>
      </c>
      <c r="O249" s="34"/>
      <c r="P249" s="34"/>
      <c r="Q249" s="70" t="s">
        <v>194</v>
      </c>
      <c r="R249" s="35"/>
      <c r="S249" s="35"/>
      <c r="T249" s="35"/>
      <c r="U249" s="66"/>
      <c r="V249" s="29" t="s">
        <v>191</v>
      </c>
      <c r="W249" s="29" t="s">
        <v>191</v>
      </c>
      <c r="X249" s="30" t="s">
        <v>191</v>
      </c>
      <c r="Y249" s="36"/>
      <c r="Z249" s="37"/>
      <c r="AA249" s="37"/>
      <c r="JG249" s="31" t="str">
        <f t="shared" si="14"/>
        <v/>
      </c>
      <c r="JH249" s="31" t="str">
        <f t="shared" si="15"/>
        <v/>
      </c>
    </row>
    <row r="250" spans="1:268" s="31" customFormat="1" outlineLevel="1" x14ac:dyDescent="0.4">
      <c r="A250" s="32" t="s">
        <v>151</v>
      </c>
      <c r="B250" s="32"/>
      <c r="C250" s="32" t="s">
        <v>152</v>
      </c>
      <c r="D250" s="32"/>
      <c r="E250" s="38"/>
      <c r="F250" s="61"/>
      <c r="G250" s="33"/>
      <c r="H250" s="33"/>
      <c r="I250" s="27" t="s">
        <v>191</v>
      </c>
      <c r="J250" s="33"/>
      <c r="K250" s="28">
        <v>0</v>
      </c>
      <c r="L250" s="28">
        <v>0</v>
      </c>
      <c r="M250" s="28">
        <v>0</v>
      </c>
      <c r="N250" s="28">
        <v>0</v>
      </c>
      <c r="O250" s="34"/>
      <c r="P250" s="34"/>
      <c r="Q250" s="70" t="s">
        <v>194</v>
      </c>
      <c r="R250" s="35"/>
      <c r="S250" s="35"/>
      <c r="T250" s="35"/>
      <c r="U250" s="66">
        <v>7</v>
      </c>
      <c r="V250" s="29" t="s">
        <v>191</v>
      </c>
      <c r="W250" s="29" t="s">
        <v>191</v>
      </c>
      <c r="X250" s="30">
        <v>7</v>
      </c>
      <c r="Y250" s="36"/>
      <c r="Z250" s="37"/>
      <c r="AA250" s="37"/>
      <c r="JG250" s="31" t="str">
        <f t="shared" si="14"/>
        <v/>
      </c>
      <c r="JH250" s="31" t="str">
        <f t="shared" si="15"/>
        <v/>
      </c>
    </row>
    <row r="251" spans="1:268" s="31" customFormat="1" outlineLevel="3" x14ac:dyDescent="0.4">
      <c r="A251" s="32"/>
      <c r="B251" s="32"/>
      <c r="C251" s="32"/>
      <c r="D251" s="32"/>
      <c r="E251" s="38"/>
      <c r="F251" s="61"/>
      <c r="G251" s="33"/>
      <c r="H251" s="33"/>
      <c r="I251" s="27" t="s">
        <v>191</v>
      </c>
      <c r="J251" s="33"/>
      <c r="K251" s="28">
        <v>0</v>
      </c>
      <c r="L251" s="28">
        <v>0</v>
      </c>
      <c r="M251" s="28">
        <v>0</v>
      </c>
      <c r="N251" s="28">
        <v>0</v>
      </c>
      <c r="O251" s="34"/>
      <c r="P251" s="34"/>
      <c r="Q251" s="70" t="s">
        <v>191</v>
      </c>
      <c r="R251" s="35"/>
      <c r="S251" s="35"/>
      <c r="T251" s="35"/>
      <c r="U251" s="66"/>
      <c r="V251" s="29" t="s">
        <v>191</v>
      </c>
      <c r="W251" s="29" t="s">
        <v>191</v>
      </c>
      <c r="X251" s="30" t="s">
        <v>191</v>
      </c>
      <c r="Y251" s="36"/>
      <c r="Z251" s="37"/>
      <c r="AA251" s="37"/>
      <c r="JG251" s="31" t="str">
        <f t="shared" si="14"/>
        <v/>
      </c>
      <c r="JH251" s="31" t="str">
        <f t="shared" si="15"/>
        <v/>
      </c>
    </row>
    <row r="252" spans="1:268" s="31" customFormat="1" outlineLevel="3" x14ac:dyDescent="0.4">
      <c r="A252" s="32"/>
      <c r="B252" s="32"/>
      <c r="C252" s="32"/>
      <c r="D252" s="32"/>
      <c r="E252" s="38"/>
      <c r="F252" s="61"/>
      <c r="G252" s="33"/>
      <c r="H252" s="33"/>
      <c r="I252" s="27" t="s">
        <v>191</v>
      </c>
      <c r="J252" s="33"/>
      <c r="K252" s="28">
        <v>0</v>
      </c>
      <c r="L252" s="28">
        <v>0</v>
      </c>
      <c r="M252" s="28">
        <v>0</v>
      </c>
      <c r="N252" s="28">
        <v>0</v>
      </c>
      <c r="O252" s="34"/>
      <c r="P252" s="34"/>
      <c r="Q252" s="70" t="s">
        <v>191</v>
      </c>
      <c r="R252" s="35"/>
      <c r="S252" s="35"/>
      <c r="T252" s="35"/>
      <c r="U252" s="66"/>
      <c r="V252" s="29" t="s">
        <v>191</v>
      </c>
      <c r="W252" s="29" t="s">
        <v>191</v>
      </c>
      <c r="X252" s="30" t="s">
        <v>191</v>
      </c>
      <c r="Y252" s="36"/>
      <c r="Z252" s="37"/>
      <c r="AA252" s="37"/>
      <c r="JG252" s="31" t="str">
        <f t="shared" si="14"/>
        <v/>
      </c>
      <c r="JH252" s="31" t="str">
        <f t="shared" si="15"/>
        <v/>
      </c>
    </row>
    <row r="253" spans="1:268" s="31" customFormat="1" outlineLevel="3" x14ac:dyDescent="0.4">
      <c r="A253" s="32"/>
      <c r="B253" s="32"/>
      <c r="C253" s="32"/>
      <c r="D253" s="32"/>
      <c r="E253" s="38"/>
      <c r="F253" s="61"/>
      <c r="G253" s="33"/>
      <c r="H253" s="33"/>
      <c r="I253" s="27" t="s">
        <v>191</v>
      </c>
      <c r="J253" s="33"/>
      <c r="K253" s="28">
        <v>0</v>
      </c>
      <c r="L253" s="28">
        <v>0</v>
      </c>
      <c r="M253" s="28">
        <v>0</v>
      </c>
      <c r="N253" s="28">
        <v>0</v>
      </c>
      <c r="O253" s="34"/>
      <c r="P253" s="34"/>
      <c r="Q253" s="70" t="s">
        <v>191</v>
      </c>
      <c r="R253" s="35"/>
      <c r="S253" s="35"/>
      <c r="T253" s="35"/>
      <c r="U253" s="66"/>
      <c r="V253" s="29" t="s">
        <v>191</v>
      </c>
      <c r="W253" s="29" t="s">
        <v>191</v>
      </c>
      <c r="X253" s="30" t="s">
        <v>191</v>
      </c>
      <c r="Y253" s="36"/>
      <c r="Z253" s="37"/>
      <c r="AA253" s="37"/>
      <c r="JG253" s="31" t="str">
        <f t="shared" si="14"/>
        <v/>
      </c>
      <c r="JH253" s="31" t="str">
        <f t="shared" si="15"/>
        <v/>
      </c>
    </row>
    <row r="254" spans="1:268" s="31" customFormat="1" outlineLevel="3" x14ac:dyDescent="0.4">
      <c r="A254" s="32"/>
      <c r="B254" s="32"/>
      <c r="C254" s="32"/>
      <c r="D254" s="32"/>
      <c r="E254" s="38"/>
      <c r="F254" s="61"/>
      <c r="G254" s="33"/>
      <c r="H254" s="33"/>
      <c r="I254" s="27" t="s">
        <v>191</v>
      </c>
      <c r="J254" s="33"/>
      <c r="K254" s="28">
        <v>0</v>
      </c>
      <c r="L254" s="28">
        <v>0</v>
      </c>
      <c r="M254" s="28">
        <v>0</v>
      </c>
      <c r="N254" s="28">
        <v>0</v>
      </c>
      <c r="O254" s="34"/>
      <c r="P254" s="34"/>
      <c r="Q254" s="70" t="s">
        <v>191</v>
      </c>
      <c r="R254" s="35"/>
      <c r="S254" s="35"/>
      <c r="T254" s="35"/>
      <c r="U254" s="66"/>
      <c r="V254" s="29" t="s">
        <v>191</v>
      </c>
      <c r="W254" s="29" t="s">
        <v>191</v>
      </c>
      <c r="X254" s="30" t="s">
        <v>191</v>
      </c>
      <c r="Y254" s="36"/>
      <c r="Z254" s="37"/>
      <c r="AA254" s="37"/>
      <c r="JG254" s="31" t="str">
        <f t="shared" si="14"/>
        <v/>
      </c>
      <c r="JH254" s="31" t="str">
        <f t="shared" si="15"/>
        <v/>
      </c>
    </row>
    <row r="255" spans="1:268" s="31" customFormat="1" outlineLevel="3" x14ac:dyDescent="0.4">
      <c r="A255" s="32"/>
      <c r="B255" s="32"/>
      <c r="C255" s="32"/>
      <c r="D255" s="32"/>
      <c r="E255" s="38"/>
      <c r="F255" s="61"/>
      <c r="G255" s="33"/>
      <c r="H255" s="33"/>
      <c r="I255" s="27" t="s">
        <v>191</v>
      </c>
      <c r="J255" s="33"/>
      <c r="K255" s="28">
        <v>0</v>
      </c>
      <c r="L255" s="28">
        <v>0</v>
      </c>
      <c r="M255" s="28">
        <v>0</v>
      </c>
      <c r="N255" s="28">
        <v>0</v>
      </c>
      <c r="O255" s="34"/>
      <c r="P255" s="34"/>
      <c r="Q255" s="70" t="s">
        <v>191</v>
      </c>
      <c r="R255" s="35"/>
      <c r="S255" s="35"/>
      <c r="T255" s="35"/>
      <c r="U255" s="66"/>
      <c r="V255" s="29" t="s">
        <v>191</v>
      </c>
      <c r="W255" s="29" t="s">
        <v>191</v>
      </c>
      <c r="X255" s="30" t="s">
        <v>191</v>
      </c>
      <c r="Y255" s="36"/>
      <c r="Z255" s="37"/>
      <c r="AA255" s="37"/>
      <c r="JG255" s="31" t="str">
        <f t="shared" si="14"/>
        <v/>
      </c>
      <c r="JH255" s="31" t="str">
        <f t="shared" si="15"/>
        <v/>
      </c>
    </row>
    <row r="256" spans="1:268" s="31" customFormat="1" outlineLevel="2" x14ac:dyDescent="0.4">
      <c r="A256" s="32" t="s">
        <v>165</v>
      </c>
      <c r="B256" s="32"/>
      <c r="C256" s="32"/>
      <c r="D256" s="32" t="s">
        <v>166</v>
      </c>
      <c r="E256" s="38"/>
      <c r="F256" s="61"/>
      <c r="G256" s="33"/>
      <c r="H256" s="33"/>
      <c r="I256" s="27" t="s">
        <v>191</v>
      </c>
      <c r="J256" s="33"/>
      <c r="K256" s="28">
        <v>0</v>
      </c>
      <c r="L256" s="28">
        <v>0</v>
      </c>
      <c r="M256" s="28">
        <v>0</v>
      </c>
      <c r="N256" s="28">
        <v>0</v>
      </c>
      <c r="O256" s="34"/>
      <c r="P256" s="34"/>
      <c r="Q256" s="70" t="s">
        <v>194</v>
      </c>
      <c r="R256" s="35"/>
      <c r="S256" s="35"/>
      <c r="T256" s="35">
        <v>45835</v>
      </c>
      <c r="U256" s="66">
        <v>9</v>
      </c>
      <c r="V256" s="29">
        <v>45825</v>
      </c>
      <c r="W256" s="29">
        <v>45835</v>
      </c>
      <c r="X256" s="30">
        <v>9</v>
      </c>
      <c r="Y256" s="36"/>
      <c r="Z256" s="37"/>
      <c r="AA256" s="37"/>
      <c r="JG256" s="31" t="str">
        <f t="shared" si="14"/>
        <v/>
      </c>
      <c r="JH256" s="31" t="b">
        <f t="shared" si="15"/>
        <v>1</v>
      </c>
    </row>
    <row r="257" spans="1:268" s="31" customFormat="1" outlineLevel="3" x14ac:dyDescent="0.4">
      <c r="A257" s="32"/>
      <c r="B257" s="32"/>
      <c r="C257" s="32"/>
      <c r="D257" s="32"/>
      <c r="E257" s="38"/>
      <c r="F257" s="61"/>
      <c r="G257" s="33"/>
      <c r="H257" s="33"/>
      <c r="I257" s="27" t="s">
        <v>191</v>
      </c>
      <c r="J257" s="33"/>
      <c r="K257" s="28">
        <v>0</v>
      </c>
      <c r="L257" s="28">
        <v>0</v>
      </c>
      <c r="M257" s="28">
        <v>0</v>
      </c>
      <c r="N257" s="28">
        <v>0</v>
      </c>
      <c r="O257" s="34"/>
      <c r="P257" s="34"/>
      <c r="Q257" s="70" t="s">
        <v>191</v>
      </c>
      <c r="R257" s="35"/>
      <c r="S257" s="35"/>
      <c r="T257" s="35"/>
      <c r="U257" s="66"/>
      <c r="V257" s="29" t="s">
        <v>191</v>
      </c>
      <c r="W257" s="29" t="s">
        <v>191</v>
      </c>
      <c r="X257" s="30" t="s">
        <v>191</v>
      </c>
      <c r="Y257" s="36"/>
      <c r="Z257" s="37"/>
      <c r="AA257" s="37"/>
      <c r="JG257" s="31" t="str">
        <f t="shared" si="14"/>
        <v/>
      </c>
      <c r="JH257" s="31" t="str">
        <f t="shared" si="15"/>
        <v/>
      </c>
    </row>
    <row r="258" spans="1:268" s="31" customFormat="1" outlineLevel="3" x14ac:dyDescent="0.4">
      <c r="A258" s="32"/>
      <c r="B258" s="32"/>
      <c r="C258" s="32"/>
      <c r="D258" s="32"/>
      <c r="E258" s="38"/>
      <c r="F258" s="61"/>
      <c r="G258" s="33"/>
      <c r="H258" s="33"/>
      <c r="I258" s="27" t="s">
        <v>191</v>
      </c>
      <c r="J258" s="33"/>
      <c r="K258" s="28">
        <v>0</v>
      </c>
      <c r="L258" s="28">
        <v>0</v>
      </c>
      <c r="M258" s="28">
        <v>0</v>
      </c>
      <c r="N258" s="28">
        <v>0</v>
      </c>
      <c r="O258" s="34"/>
      <c r="P258" s="34"/>
      <c r="Q258" s="70" t="s">
        <v>191</v>
      </c>
      <c r="R258" s="35"/>
      <c r="S258" s="35"/>
      <c r="T258" s="35"/>
      <c r="U258" s="66"/>
      <c r="V258" s="29" t="s">
        <v>191</v>
      </c>
      <c r="W258" s="29" t="s">
        <v>191</v>
      </c>
      <c r="X258" s="30" t="s">
        <v>191</v>
      </c>
      <c r="Y258" s="36"/>
      <c r="Z258" s="37"/>
      <c r="AA258" s="37"/>
      <c r="JG258" s="31" t="str">
        <f t="shared" si="14"/>
        <v/>
      </c>
      <c r="JH258" s="31" t="str">
        <f t="shared" si="15"/>
        <v/>
      </c>
    </row>
    <row r="259" spans="1:268" s="31" customFormat="1" outlineLevel="3" x14ac:dyDescent="0.4">
      <c r="A259" s="32"/>
      <c r="B259" s="32"/>
      <c r="C259" s="32"/>
      <c r="D259" s="32"/>
      <c r="E259" s="38"/>
      <c r="F259" s="61"/>
      <c r="G259" s="33"/>
      <c r="H259" s="33"/>
      <c r="I259" s="27" t="s">
        <v>191</v>
      </c>
      <c r="J259" s="33"/>
      <c r="K259" s="28">
        <v>0</v>
      </c>
      <c r="L259" s="28">
        <v>0</v>
      </c>
      <c r="M259" s="28">
        <v>0</v>
      </c>
      <c r="N259" s="28">
        <v>0</v>
      </c>
      <c r="O259" s="34"/>
      <c r="P259" s="34"/>
      <c r="Q259" s="70" t="s">
        <v>191</v>
      </c>
      <c r="R259" s="35"/>
      <c r="S259" s="35"/>
      <c r="T259" s="35"/>
      <c r="U259" s="66"/>
      <c r="V259" s="29" t="s">
        <v>191</v>
      </c>
      <c r="W259" s="29" t="s">
        <v>191</v>
      </c>
      <c r="X259" s="30" t="s">
        <v>191</v>
      </c>
      <c r="Y259" s="36"/>
      <c r="Z259" s="37"/>
      <c r="AA259" s="37"/>
      <c r="JG259" s="31" t="str">
        <f t="shared" si="14"/>
        <v/>
      </c>
      <c r="JH259" s="31" t="str">
        <f t="shared" si="15"/>
        <v/>
      </c>
    </row>
    <row r="260" spans="1:268" s="31" customFormat="1" outlineLevel="3" x14ac:dyDescent="0.4">
      <c r="A260" s="32"/>
      <c r="B260" s="32"/>
      <c r="C260" s="32"/>
      <c r="D260" s="32"/>
      <c r="E260" s="38"/>
      <c r="F260" s="61"/>
      <c r="G260" s="33"/>
      <c r="H260" s="33"/>
      <c r="I260" s="27" t="s">
        <v>191</v>
      </c>
      <c r="J260" s="33"/>
      <c r="K260" s="28">
        <v>0</v>
      </c>
      <c r="L260" s="28">
        <v>0</v>
      </c>
      <c r="M260" s="28">
        <v>0</v>
      </c>
      <c r="N260" s="28">
        <v>0</v>
      </c>
      <c r="O260" s="34"/>
      <c r="P260" s="34"/>
      <c r="Q260" s="70" t="s">
        <v>191</v>
      </c>
      <c r="R260" s="35"/>
      <c r="S260" s="35"/>
      <c r="T260" s="35"/>
      <c r="U260" s="66"/>
      <c r="V260" s="29" t="s">
        <v>191</v>
      </c>
      <c r="W260" s="29" t="s">
        <v>191</v>
      </c>
      <c r="X260" s="30" t="s">
        <v>191</v>
      </c>
      <c r="Y260" s="36"/>
      <c r="Z260" s="37"/>
      <c r="AA260" s="37"/>
      <c r="JG260" s="31" t="str">
        <f t="shared" si="14"/>
        <v/>
      </c>
      <c r="JH260" s="31" t="str">
        <f t="shared" si="15"/>
        <v/>
      </c>
    </row>
    <row r="261" spans="1:268" s="31" customFormat="1" outlineLevel="3" x14ac:dyDescent="0.4">
      <c r="A261" s="32"/>
      <c r="B261" s="32"/>
      <c r="C261" s="32"/>
      <c r="D261" s="32"/>
      <c r="E261" s="38"/>
      <c r="F261" s="61"/>
      <c r="G261" s="33"/>
      <c r="H261" s="33"/>
      <c r="I261" s="27" t="s">
        <v>191</v>
      </c>
      <c r="J261" s="33"/>
      <c r="K261" s="28">
        <v>0</v>
      </c>
      <c r="L261" s="28">
        <v>0</v>
      </c>
      <c r="M261" s="28">
        <v>0</v>
      </c>
      <c r="N261" s="28">
        <v>0</v>
      </c>
      <c r="O261" s="34"/>
      <c r="P261" s="34"/>
      <c r="Q261" s="70" t="s">
        <v>191</v>
      </c>
      <c r="R261" s="35"/>
      <c r="S261" s="35"/>
      <c r="T261" s="35"/>
      <c r="U261" s="66"/>
      <c r="V261" s="29" t="s">
        <v>191</v>
      </c>
      <c r="W261" s="29" t="s">
        <v>191</v>
      </c>
      <c r="X261" s="30" t="s">
        <v>191</v>
      </c>
      <c r="Y261" s="36"/>
      <c r="Z261" s="37"/>
      <c r="AA261" s="37"/>
      <c r="JG261" s="31" t="str">
        <f t="shared" si="14"/>
        <v/>
      </c>
      <c r="JH261" s="31" t="str">
        <f t="shared" si="15"/>
        <v/>
      </c>
    </row>
    <row r="262" spans="1:268" s="31" customFormat="1" outlineLevel="2" x14ac:dyDescent="0.4">
      <c r="A262" s="32" t="s">
        <v>167</v>
      </c>
      <c r="B262" s="32"/>
      <c r="C262" s="32"/>
      <c r="D262" s="32" t="s">
        <v>168</v>
      </c>
      <c r="E262" s="38"/>
      <c r="F262" s="61"/>
      <c r="G262" s="33"/>
      <c r="H262" s="33"/>
      <c r="I262" s="27" t="s">
        <v>191</v>
      </c>
      <c r="J262" s="33"/>
      <c r="K262" s="28">
        <v>0</v>
      </c>
      <c r="L262" s="28">
        <v>0</v>
      </c>
      <c r="M262" s="28">
        <v>0</v>
      </c>
      <c r="N262" s="28">
        <v>0</v>
      </c>
      <c r="O262" s="34"/>
      <c r="P262" s="34"/>
      <c r="Q262" s="70" t="s">
        <v>194</v>
      </c>
      <c r="R262" s="35"/>
      <c r="S262" s="35"/>
      <c r="T262" s="35">
        <v>45836</v>
      </c>
      <c r="U262" s="66">
        <v>1</v>
      </c>
      <c r="V262" s="29">
        <v>45836</v>
      </c>
      <c r="W262" s="29">
        <v>45836</v>
      </c>
      <c r="X262" s="30">
        <v>1</v>
      </c>
      <c r="Y262" s="36"/>
      <c r="Z262" s="37"/>
      <c r="AA262" s="37"/>
      <c r="JG262" s="31" t="str">
        <f t="shared" ref="JG262:JG325" si="16">IF(ISBLANK(S262),"",IF(OR(WEEKDAY(S262,2)=6,WEEKDAY(S262,2)=7),FALSE,TRUE))</f>
        <v/>
      </c>
      <c r="JH262" s="31" t="b">
        <f t="shared" ref="JH262:JH325" si="17">IF(ISBLANK(T262),"",IF(OR(WEEKDAY(T262,2)=6,WEEKDAY(T262,2)=7),FALSE,TRUE))</f>
        <v>0</v>
      </c>
    </row>
    <row r="263" spans="1:268" s="31" customFormat="1" outlineLevel="3" x14ac:dyDescent="0.4">
      <c r="A263" s="32"/>
      <c r="B263" s="32"/>
      <c r="C263" s="32"/>
      <c r="D263" s="32"/>
      <c r="E263" s="38"/>
      <c r="F263" s="61"/>
      <c r="G263" s="33"/>
      <c r="H263" s="33"/>
      <c r="I263" s="27" t="s">
        <v>191</v>
      </c>
      <c r="J263" s="33"/>
      <c r="K263" s="28">
        <v>0</v>
      </c>
      <c r="L263" s="28">
        <v>0</v>
      </c>
      <c r="M263" s="28">
        <v>0</v>
      </c>
      <c r="N263" s="28">
        <v>0</v>
      </c>
      <c r="O263" s="34"/>
      <c r="P263" s="34"/>
      <c r="Q263" s="70" t="s">
        <v>191</v>
      </c>
      <c r="R263" s="35"/>
      <c r="S263" s="35"/>
      <c r="T263" s="35"/>
      <c r="U263" s="66"/>
      <c r="V263" s="29" t="s">
        <v>191</v>
      </c>
      <c r="W263" s="29" t="s">
        <v>191</v>
      </c>
      <c r="X263" s="30" t="s">
        <v>191</v>
      </c>
      <c r="Y263" s="36"/>
      <c r="Z263" s="37"/>
      <c r="AA263" s="37"/>
      <c r="JG263" s="31" t="str">
        <f t="shared" si="16"/>
        <v/>
      </c>
      <c r="JH263" s="31" t="str">
        <f t="shared" si="17"/>
        <v/>
      </c>
    </row>
    <row r="264" spans="1:268" s="31" customFormat="1" outlineLevel="3" x14ac:dyDescent="0.4">
      <c r="A264" s="32"/>
      <c r="B264" s="32"/>
      <c r="C264" s="32"/>
      <c r="D264" s="32"/>
      <c r="E264" s="38"/>
      <c r="F264" s="61"/>
      <c r="G264" s="33"/>
      <c r="H264" s="33"/>
      <c r="I264" s="27" t="s">
        <v>191</v>
      </c>
      <c r="J264" s="33"/>
      <c r="K264" s="28">
        <v>0</v>
      </c>
      <c r="L264" s="28">
        <v>0</v>
      </c>
      <c r="M264" s="28">
        <v>0</v>
      </c>
      <c r="N264" s="28">
        <v>0</v>
      </c>
      <c r="O264" s="34"/>
      <c r="P264" s="34"/>
      <c r="Q264" s="70" t="s">
        <v>191</v>
      </c>
      <c r="R264" s="35"/>
      <c r="S264" s="35"/>
      <c r="T264" s="35"/>
      <c r="U264" s="66"/>
      <c r="V264" s="29" t="s">
        <v>191</v>
      </c>
      <c r="W264" s="29" t="s">
        <v>191</v>
      </c>
      <c r="X264" s="30" t="s">
        <v>191</v>
      </c>
      <c r="Y264" s="36"/>
      <c r="Z264" s="37"/>
      <c r="AA264" s="37"/>
      <c r="JG264" s="31" t="str">
        <f t="shared" si="16"/>
        <v/>
      </c>
      <c r="JH264" s="31" t="str">
        <f t="shared" si="17"/>
        <v/>
      </c>
    </row>
    <row r="265" spans="1:268" s="31" customFormat="1" outlineLevel="3" x14ac:dyDescent="0.4">
      <c r="A265" s="32"/>
      <c r="B265" s="32"/>
      <c r="C265" s="32"/>
      <c r="D265" s="32"/>
      <c r="E265" s="38"/>
      <c r="F265" s="61"/>
      <c r="G265" s="33"/>
      <c r="H265" s="33"/>
      <c r="I265" s="27" t="s">
        <v>191</v>
      </c>
      <c r="J265" s="33"/>
      <c r="K265" s="28">
        <v>0</v>
      </c>
      <c r="L265" s="28">
        <v>0</v>
      </c>
      <c r="M265" s="28">
        <v>0</v>
      </c>
      <c r="N265" s="28">
        <v>0</v>
      </c>
      <c r="O265" s="34"/>
      <c r="P265" s="34"/>
      <c r="Q265" s="70" t="s">
        <v>191</v>
      </c>
      <c r="R265" s="35"/>
      <c r="S265" s="35"/>
      <c r="T265" s="35"/>
      <c r="U265" s="66"/>
      <c r="V265" s="29" t="s">
        <v>191</v>
      </c>
      <c r="W265" s="29" t="s">
        <v>191</v>
      </c>
      <c r="X265" s="30" t="s">
        <v>191</v>
      </c>
      <c r="Y265" s="36"/>
      <c r="Z265" s="37"/>
      <c r="AA265" s="37"/>
      <c r="JG265" s="31" t="str">
        <f t="shared" si="16"/>
        <v/>
      </c>
      <c r="JH265" s="31" t="str">
        <f t="shared" si="17"/>
        <v/>
      </c>
    </row>
    <row r="266" spans="1:268" s="31" customFormat="1" outlineLevel="3" x14ac:dyDescent="0.4">
      <c r="A266" s="32"/>
      <c r="B266" s="32"/>
      <c r="C266" s="32"/>
      <c r="D266" s="32"/>
      <c r="E266" s="38"/>
      <c r="F266" s="61"/>
      <c r="G266" s="33"/>
      <c r="H266" s="33"/>
      <c r="I266" s="27" t="s">
        <v>191</v>
      </c>
      <c r="J266" s="33"/>
      <c r="K266" s="28">
        <v>0</v>
      </c>
      <c r="L266" s="28">
        <v>0</v>
      </c>
      <c r="M266" s="28">
        <v>0</v>
      </c>
      <c r="N266" s="28">
        <v>0</v>
      </c>
      <c r="O266" s="34"/>
      <c r="P266" s="34"/>
      <c r="Q266" s="70" t="s">
        <v>191</v>
      </c>
      <c r="R266" s="35"/>
      <c r="S266" s="35"/>
      <c r="T266" s="35"/>
      <c r="U266" s="66"/>
      <c r="V266" s="29" t="s">
        <v>191</v>
      </c>
      <c r="W266" s="29" t="s">
        <v>191</v>
      </c>
      <c r="X266" s="30" t="s">
        <v>191</v>
      </c>
      <c r="Y266" s="36"/>
      <c r="Z266" s="37"/>
      <c r="AA266" s="37"/>
      <c r="JG266" s="31" t="str">
        <f t="shared" si="16"/>
        <v/>
      </c>
      <c r="JH266" s="31" t="str">
        <f t="shared" si="17"/>
        <v/>
      </c>
    </row>
    <row r="267" spans="1:268" s="31" customFormat="1" outlineLevel="3" x14ac:dyDescent="0.4">
      <c r="A267" s="32"/>
      <c r="B267" s="32"/>
      <c r="C267" s="32"/>
      <c r="D267" s="32"/>
      <c r="E267" s="38"/>
      <c r="F267" s="61"/>
      <c r="G267" s="33"/>
      <c r="H267" s="33"/>
      <c r="I267" s="27" t="s">
        <v>191</v>
      </c>
      <c r="J267" s="33"/>
      <c r="K267" s="28">
        <v>0</v>
      </c>
      <c r="L267" s="28">
        <v>0</v>
      </c>
      <c r="M267" s="28">
        <v>0</v>
      </c>
      <c r="N267" s="28">
        <v>0</v>
      </c>
      <c r="O267" s="34"/>
      <c r="P267" s="34"/>
      <c r="Q267" s="70" t="s">
        <v>191</v>
      </c>
      <c r="R267" s="35"/>
      <c r="S267" s="35"/>
      <c r="T267" s="35"/>
      <c r="U267" s="66"/>
      <c r="V267" s="29" t="s">
        <v>191</v>
      </c>
      <c r="W267" s="29" t="s">
        <v>191</v>
      </c>
      <c r="X267" s="30" t="s">
        <v>191</v>
      </c>
      <c r="Y267" s="36"/>
      <c r="Z267" s="37"/>
      <c r="AA267" s="37"/>
      <c r="JG267" s="31" t="str">
        <f t="shared" si="16"/>
        <v/>
      </c>
      <c r="JH267" s="31" t="str">
        <f t="shared" si="17"/>
        <v/>
      </c>
    </row>
    <row r="268" spans="1:268" s="31" customFormat="1" outlineLevel="2" x14ac:dyDescent="0.4">
      <c r="A268" s="32" t="s">
        <v>169</v>
      </c>
      <c r="B268" s="32"/>
      <c r="C268" s="32"/>
      <c r="D268" s="32" t="s">
        <v>170</v>
      </c>
      <c r="E268" s="38"/>
      <c r="F268" s="61"/>
      <c r="G268" s="33"/>
      <c r="H268" s="33"/>
      <c r="I268" s="27" t="s">
        <v>191</v>
      </c>
      <c r="J268" s="33"/>
      <c r="K268" s="28">
        <v>0</v>
      </c>
      <c r="L268" s="28">
        <v>0</v>
      </c>
      <c r="M268" s="28">
        <v>0</v>
      </c>
      <c r="N268" s="28">
        <v>0</v>
      </c>
      <c r="O268" s="34"/>
      <c r="P268" s="34"/>
      <c r="Q268" s="70" t="s">
        <v>194</v>
      </c>
      <c r="R268" s="35"/>
      <c r="S268" s="35"/>
      <c r="T268" s="35">
        <v>45898</v>
      </c>
      <c r="U268" s="66">
        <v>1</v>
      </c>
      <c r="V268" s="29">
        <v>45898</v>
      </c>
      <c r="W268" s="29">
        <v>45898</v>
      </c>
      <c r="X268" s="30">
        <v>1</v>
      </c>
      <c r="Y268" s="36"/>
      <c r="Z268" s="37"/>
      <c r="AA268" s="37"/>
      <c r="JG268" s="31" t="str">
        <f t="shared" si="16"/>
        <v/>
      </c>
      <c r="JH268" s="31" t="b">
        <f t="shared" si="17"/>
        <v>1</v>
      </c>
    </row>
    <row r="269" spans="1:268" s="31" customFormat="1" outlineLevel="3" x14ac:dyDescent="0.4">
      <c r="A269" s="32"/>
      <c r="B269" s="32"/>
      <c r="C269" s="32"/>
      <c r="D269" s="32"/>
      <c r="E269" s="38"/>
      <c r="F269" s="61"/>
      <c r="G269" s="33"/>
      <c r="H269" s="33"/>
      <c r="I269" s="27" t="s">
        <v>191</v>
      </c>
      <c r="J269" s="33"/>
      <c r="K269" s="28">
        <v>0</v>
      </c>
      <c r="L269" s="28">
        <v>0</v>
      </c>
      <c r="M269" s="28">
        <v>0</v>
      </c>
      <c r="N269" s="28">
        <v>0</v>
      </c>
      <c r="O269" s="34"/>
      <c r="P269" s="34"/>
      <c r="Q269" s="70" t="s">
        <v>191</v>
      </c>
      <c r="R269" s="35"/>
      <c r="S269" s="35"/>
      <c r="T269" s="35"/>
      <c r="U269" s="66"/>
      <c r="V269" s="29" t="s">
        <v>191</v>
      </c>
      <c r="W269" s="29" t="s">
        <v>191</v>
      </c>
      <c r="X269" s="30" t="s">
        <v>191</v>
      </c>
      <c r="Y269" s="36"/>
      <c r="Z269" s="37"/>
      <c r="AA269" s="37"/>
      <c r="JG269" s="31" t="str">
        <f t="shared" si="16"/>
        <v/>
      </c>
      <c r="JH269" s="31" t="str">
        <f t="shared" si="17"/>
        <v/>
      </c>
    </row>
    <row r="270" spans="1:268" s="31" customFormat="1" outlineLevel="3" x14ac:dyDescent="0.4">
      <c r="A270" s="32"/>
      <c r="B270" s="32"/>
      <c r="C270" s="32"/>
      <c r="D270" s="32"/>
      <c r="E270" s="38"/>
      <c r="F270" s="61"/>
      <c r="G270" s="33"/>
      <c r="H270" s="33"/>
      <c r="I270" s="27" t="s">
        <v>191</v>
      </c>
      <c r="J270" s="33"/>
      <c r="K270" s="28">
        <v>0</v>
      </c>
      <c r="L270" s="28">
        <v>0</v>
      </c>
      <c r="M270" s="28">
        <v>0</v>
      </c>
      <c r="N270" s="28">
        <v>0</v>
      </c>
      <c r="O270" s="34"/>
      <c r="P270" s="34"/>
      <c r="Q270" s="70" t="s">
        <v>191</v>
      </c>
      <c r="R270" s="35"/>
      <c r="S270" s="35"/>
      <c r="T270" s="35"/>
      <c r="U270" s="66"/>
      <c r="V270" s="29" t="s">
        <v>191</v>
      </c>
      <c r="W270" s="29" t="s">
        <v>191</v>
      </c>
      <c r="X270" s="30" t="s">
        <v>191</v>
      </c>
      <c r="Y270" s="36"/>
      <c r="Z270" s="37"/>
      <c r="AA270" s="37"/>
      <c r="JG270" s="31" t="str">
        <f t="shared" si="16"/>
        <v/>
      </c>
      <c r="JH270" s="31" t="str">
        <f t="shared" si="17"/>
        <v/>
      </c>
    </row>
    <row r="271" spans="1:268" s="31" customFormat="1" outlineLevel="3" x14ac:dyDescent="0.4">
      <c r="A271" s="32"/>
      <c r="B271" s="32"/>
      <c r="C271" s="32"/>
      <c r="D271" s="32"/>
      <c r="E271" s="38"/>
      <c r="F271" s="61"/>
      <c r="G271" s="33"/>
      <c r="H271" s="33"/>
      <c r="I271" s="27" t="s">
        <v>191</v>
      </c>
      <c r="J271" s="33"/>
      <c r="K271" s="28">
        <v>0</v>
      </c>
      <c r="L271" s="28">
        <v>0</v>
      </c>
      <c r="M271" s="28">
        <v>0</v>
      </c>
      <c r="N271" s="28">
        <v>0</v>
      </c>
      <c r="O271" s="34"/>
      <c r="P271" s="34"/>
      <c r="Q271" s="70" t="s">
        <v>191</v>
      </c>
      <c r="R271" s="35"/>
      <c r="S271" s="35"/>
      <c r="T271" s="35"/>
      <c r="U271" s="66"/>
      <c r="V271" s="29" t="s">
        <v>191</v>
      </c>
      <c r="W271" s="29" t="s">
        <v>191</v>
      </c>
      <c r="X271" s="30" t="s">
        <v>191</v>
      </c>
      <c r="Y271" s="36"/>
      <c r="Z271" s="37"/>
      <c r="AA271" s="37"/>
      <c r="JG271" s="31" t="str">
        <f t="shared" si="16"/>
        <v/>
      </c>
      <c r="JH271" s="31" t="str">
        <f t="shared" si="17"/>
        <v/>
      </c>
    </row>
    <row r="272" spans="1:268" s="31" customFormat="1" outlineLevel="3" x14ac:dyDescent="0.4">
      <c r="A272" s="32"/>
      <c r="B272" s="32"/>
      <c r="C272" s="32"/>
      <c r="D272" s="32"/>
      <c r="E272" s="38"/>
      <c r="F272" s="61"/>
      <c r="G272" s="33"/>
      <c r="H272" s="33"/>
      <c r="I272" s="27" t="s">
        <v>191</v>
      </c>
      <c r="J272" s="33"/>
      <c r="K272" s="28">
        <v>0</v>
      </c>
      <c r="L272" s="28">
        <v>0</v>
      </c>
      <c r="M272" s="28">
        <v>0</v>
      </c>
      <c r="N272" s="28">
        <v>0</v>
      </c>
      <c r="O272" s="34"/>
      <c r="P272" s="34"/>
      <c r="Q272" s="70" t="s">
        <v>191</v>
      </c>
      <c r="R272" s="35"/>
      <c r="S272" s="35"/>
      <c r="T272" s="35"/>
      <c r="U272" s="66"/>
      <c r="V272" s="29" t="s">
        <v>191</v>
      </c>
      <c r="W272" s="29" t="s">
        <v>191</v>
      </c>
      <c r="X272" s="30" t="s">
        <v>191</v>
      </c>
      <c r="Y272" s="36"/>
      <c r="Z272" s="37"/>
      <c r="AA272" s="37"/>
      <c r="JG272" s="31" t="str">
        <f t="shared" si="16"/>
        <v/>
      </c>
      <c r="JH272" s="31" t="str">
        <f t="shared" si="17"/>
        <v/>
      </c>
    </row>
    <row r="273" spans="1:268" s="31" customFormat="1" outlineLevel="3" x14ac:dyDescent="0.4">
      <c r="A273" s="32"/>
      <c r="B273" s="32"/>
      <c r="C273" s="32"/>
      <c r="D273" s="32"/>
      <c r="E273" s="38"/>
      <c r="F273" s="61"/>
      <c r="G273" s="33"/>
      <c r="H273" s="33"/>
      <c r="I273" s="27" t="s">
        <v>191</v>
      </c>
      <c r="J273" s="33"/>
      <c r="K273" s="28">
        <v>0</v>
      </c>
      <c r="L273" s="28">
        <v>0</v>
      </c>
      <c r="M273" s="28">
        <v>0</v>
      </c>
      <c r="N273" s="28">
        <v>0</v>
      </c>
      <c r="O273" s="34"/>
      <c r="P273" s="34"/>
      <c r="Q273" s="70" t="s">
        <v>191</v>
      </c>
      <c r="R273" s="35"/>
      <c r="S273" s="35"/>
      <c r="T273" s="35"/>
      <c r="U273" s="66"/>
      <c r="V273" s="29" t="s">
        <v>191</v>
      </c>
      <c r="W273" s="29" t="s">
        <v>191</v>
      </c>
      <c r="X273" s="30" t="s">
        <v>191</v>
      </c>
      <c r="Y273" s="36"/>
      <c r="Z273" s="37"/>
      <c r="AA273" s="37"/>
      <c r="JG273" s="31" t="str">
        <f t="shared" si="16"/>
        <v/>
      </c>
      <c r="JH273" s="31" t="str">
        <f t="shared" si="17"/>
        <v/>
      </c>
    </row>
    <row r="274" spans="1:268" s="31" customFormat="1" outlineLevel="2" x14ac:dyDescent="0.4">
      <c r="A274" s="32" t="s">
        <v>171</v>
      </c>
      <c r="B274" s="32"/>
      <c r="C274" s="32"/>
      <c r="D274" s="32" t="s">
        <v>172</v>
      </c>
      <c r="E274" s="38"/>
      <c r="F274" s="61"/>
      <c r="G274" s="33"/>
      <c r="H274" s="33"/>
      <c r="I274" s="27" t="s">
        <v>191</v>
      </c>
      <c r="J274" s="33"/>
      <c r="K274" s="28">
        <v>0</v>
      </c>
      <c r="L274" s="28">
        <v>0</v>
      </c>
      <c r="M274" s="28">
        <v>0</v>
      </c>
      <c r="N274" s="28">
        <v>0</v>
      </c>
      <c r="O274" s="34"/>
      <c r="P274" s="34"/>
      <c r="Q274" s="70" t="s">
        <v>194</v>
      </c>
      <c r="R274" s="35"/>
      <c r="S274" s="35"/>
      <c r="T274" s="35">
        <v>45899</v>
      </c>
      <c r="U274" s="66">
        <v>2</v>
      </c>
      <c r="V274" s="29">
        <v>45898</v>
      </c>
      <c r="W274" s="29">
        <v>45899</v>
      </c>
      <c r="X274" s="30">
        <v>2</v>
      </c>
      <c r="Y274" s="36"/>
      <c r="Z274" s="37"/>
      <c r="AA274" s="37"/>
      <c r="JG274" s="31" t="str">
        <f t="shared" si="16"/>
        <v/>
      </c>
      <c r="JH274" s="31" t="b">
        <f t="shared" si="17"/>
        <v>0</v>
      </c>
    </row>
    <row r="275" spans="1:268" s="31" customFormat="1" outlineLevel="5" x14ac:dyDescent="0.4">
      <c r="A275" s="32"/>
      <c r="B275" s="32"/>
      <c r="C275" s="32"/>
      <c r="D275" s="32"/>
      <c r="E275" s="38"/>
      <c r="F275" s="61"/>
      <c r="G275" s="33"/>
      <c r="H275" s="33"/>
      <c r="I275" s="27" t="s">
        <v>191</v>
      </c>
      <c r="J275" s="33"/>
      <c r="K275" s="28">
        <v>0</v>
      </c>
      <c r="L275" s="28">
        <v>0</v>
      </c>
      <c r="M275" s="28">
        <v>0</v>
      </c>
      <c r="N275" s="28">
        <v>0</v>
      </c>
      <c r="O275" s="34"/>
      <c r="P275" s="34"/>
      <c r="Q275" s="70" t="s">
        <v>191</v>
      </c>
      <c r="R275" s="35"/>
      <c r="S275" s="35"/>
      <c r="T275" s="35"/>
      <c r="U275" s="66"/>
      <c r="V275" s="29" t="s">
        <v>191</v>
      </c>
      <c r="W275" s="29" t="s">
        <v>191</v>
      </c>
      <c r="X275" s="30" t="s">
        <v>191</v>
      </c>
      <c r="Y275" s="36"/>
      <c r="Z275" s="37"/>
      <c r="AA275" s="37"/>
      <c r="JG275" s="31" t="str">
        <f t="shared" si="16"/>
        <v/>
      </c>
      <c r="JH275" s="31" t="str">
        <f t="shared" si="17"/>
        <v/>
      </c>
    </row>
    <row r="276" spans="1:268" s="31" customFormat="1" outlineLevel="5" x14ac:dyDescent="0.4">
      <c r="A276" s="32"/>
      <c r="B276" s="32"/>
      <c r="C276" s="32"/>
      <c r="D276" s="32"/>
      <c r="E276" s="38"/>
      <c r="F276" s="61"/>
      <c r="G276" s="33"/>
      <c r="H276" s="33"/>
      <c r="I276" s="27" t="s">
        <v>191</v>
      </c>
      <c r="J276" s="33"/>
      <c r="K276" s="28">
        <v>0</v>
      </c>
      <c r="L276" s="28">
        <v>0</v>
      </c>
      <c r="M276" s="28">
        <v>0</v>
      </c>
      <c r="N276" s="28">
        <v>0</v>
      </c>
      <c r="O276" s="34"/>
      <c r="P276" s="34"/>
      <c r="Q276" s="70" t="s">
        <v>191</v>
      </c>
      <c r="R276" s="35"/>
      <c r="S276" s="35"/>
      <c r="T276" s="35"/>
      <c r="U276" s="66"/>
      <c r="V276" s="29" t="s">
        <v>191</v>
      </c>
      <c r="W276" s="29" t="s">
        <v>191</v>
      </c>
      <c r="X276" s="30" t="s">
        <v>191</v>
      </c>
      <c r="Y276" s="36"/>
      <c r="Z276" s="37"/>
      <c r="AA276" s="37"/>
      <c r="JG276" s="31" t="str">
        <f t="shared" si="16"/>
        <v/>
      </c>
      <c r="JH276" s="31" t="str">
        <f t="shared" si="17"/>
        <v/>
      </c>
    </row>
    <row r="277" spans="1:268" s="31" customFormat="1" outlineLevel="5" x14ac:dyDescent="0.4">
      <c r="A277" s="32"/>
      <c r="B277" s="32"/>
      <c r="C277" s="32"/>
      <c r="D277" s="32"/>
      <c r="E277" s="38"/>
      <c r="F277" s="61"/>
      <c r="G277" s="33"/>
      <c r="H277" s="33"/>
      <c r="I277" s="27" t="s">
        <v>191</v>
      </c>
      <c r="J277" s="33"/>
      <c r="K277" s="28">
        <v>0</v>
      </c>
      <c r="L277" s="28">
        <v>0</v>
      </c>
      <c r="M277" s="28">
        <v>0</v>
      </c>
      <c r="N277" s="28">
        <v>0</v>
      </c>
      <c r="O277" s="34"/>
      <c r="P277" s="34"/>
      <c r="Q277" s="70" t="s">
        <v>191</v>
      </c>
      <c r="R277" s="35"/>
      <c r="S277" s="35"/>
      <c r="T277" s="35"/>
      <c r="U277" s="66"/>
      <c r="V277" s="29" t="s">
        <v>191</v>
      </c>
      <c r="W277" s="29" t="s">
        <v>191</v>
      </c>
      <c r="X277" s="30" t="s">
        <v>191</v>
      </c>
      <c r="Y277" s="36"/>
      <c r="Z277" s="37"/>
      <c r="AA277" s="37"/>
      <c r="JG277" s="31" t="str">
        <f t="shared" si="16"/>
        <v/>
      </c>
      <c r="JH277" s="31" t="str">
        <f t="shared" si="17"/>
        <v/>
      </c>
    </row>
    <row r="278" spans="1:268" s="31" customFormat="1" outlineLevel="5" x14ac:dyDescent="0.4">
      <c r="A278" s="32"/>
      <c r="B278" s="32"/>
      <c r="C278" s="32"/>
      <c r="D278" s="32"/>
      <c r="E278" s="38"/>
      <c r="F278" s="61"/>
      <c r="G278" s="33"/>
      <c r="H278" s="33"/>
      <c r="I278" s="27" t="s">
        <v>191</v>
      </c>
      <c r="J278" s="33"/>
      <c r="K278" s="28">
        <v>0</v>
      </c>
      <c r="L278" s="28">
        <v>0</v>
      </c>
      <c r="M278" s="28">
        <v>0</v>
      </c>
      <c r="N278" s="28">
        <v>0</v>
      </c>
      <c r="O278" s="34"/>
      <c r="P278" s="34"/>
      <c r="Q278" s="70" t="s">
        <v>191</v>
      </c>
      <c r="R278" s="35"/>
      <c r="S278" s="35"/>
      <c r="T278" s="35"/>
      <c r="U278" s="66"/>
      <c r="V278" s="29" t="s">
        <v>191</v>
      </c>
      <c r="W278" s="29" t="s">
        <v>191</v>
      </c>
      <c r="X278" s="30" t="s">
        <v>191</v>
      </c>
      <c r="Y278" s="36"/>
      <c r="Z278" s="37"/>
      <c r="AA278" s="37"/>
      <c r="JG278" s="31" t="str">
        <f t="shared" si="16"/>
        <v/>
      </c>
      <c r="JH278" s="31" t="str">
        <f t="shared" si="17"/>
        <v/>
      </c>
    </row>
    <row r="279" spans="1:268" s="31" customFormat="1" outlineLevel="5" x14ac:dyDescent="0.4">
      <c r="A279" s="32"/>
      <c r="B279" s="32"/>
      <c r="C279" s="32"/>
      <c r="D279" s="32"/>
      <c r="E279" s="38"/>
      <c r="F279" s="61"/>
      <c r="G279" s="33"/>
      <c r="H279" s="33"/>
      <c r="I279" s="27" t="s">
        <v>191</v>
      </c>
      <c r="J279" s="33"/>
      <c r="K279" s="28">
        <v>0</v>
      </c>
      <c r="L279" s="28">
        <v>0</v>
      </c>
      <c r="M279" s="28">
        <v>0</v>
      </c>
      <c r="N279" s="28">
        <v>0</v>
      </c>
      <c r="O279" s="34"/>
      <c r="P279" s="34"/>
      <c r="Q279" s="70" t="s">
        <v>191</v>
      </c>
      <c r="R279" s="35"/>
      <c r="S279" s="35"/>
      <c r="T279" s="35"/>
      <c r="U279" s="66"/>
      <c r="V279" s="29" t="s">
        <v>191</v>
      </c>
      <c r="W279" s="29" t="s">
        <v>191</v>
      </c>
      <c r="X279" s="30" t="s">
        <v>191</v>
      </c>
      <c r="Y279" s="36"/>
      <c r="Z279" s="37"/>
      <c r="AA279" s="37"/>
      <c r="JG279" s="31" t="str">
        <f t="shared" si="16"/>
        <v/>
      </c>
      <c r="JH279" s="31" t="str">
        <f t="shared" si="17"/>
        <v/>
      </c>
    </row>
    <row r="280" spans="1:268" s="31" customFormat="1" outlineLevel="2" x14ac:dyDescent="0.4">
      <c r="A280" s="32" t="s">
        <v>173</v>
      </c>
      <c r="B280" s="32"/>
      <c r="C280" s="32"/>
      <c r="D280" s="32" t="s">
        <v>174</v>
      </c>
      <c r="E280" s="38"/>
      <c r="F280" s="61"/>
      <c r="G280" s="33"/>
      <c r="H280" s="33"/>
      <c r="I280" s="27" t="s">
        <v>191</v>
      </c>
      <c r="J280" s="33"/>
      <c r="K280" s="28">
        <v>0</v>
      </c>
      <c r="L280" s="28">
        <v>0</v>
      </c>
      <c r="M280" s="28">
        <v>0</v>
      </c>
      <c r="N280" s="28">
        <v>0</v>
      </c>
      <c r="O280" s="34"/>
      <c r="P280" s="34"/>
      <c r="Q280" s="70" t="s">
        <v>194</v>
      </c>
      <c r="R280" s="35"/>
      <c r="S280" s="35"/>
      <c r="T280" s="35">
        <v>45927</v>
      </c>
      <c r="U280" s="66">
        <v>1</v>
      </c>
      <c r="V280" s="29">
        <v>45927</v>
      </c>
      <c r="W280" s="29">
        <v>45927</v>
      </c>
      <c r="X280" s="30">
        <v>1</v>
      </c>
      <c r="Y280" s="36"/>
      <c r="Z280" s="37"/>
      <c r="AA280" s="37"/>
      <c r="JG280" s="31" t="str">
        <f t="shared" si="16"/>
        <v/>
      </c>
      <c r="JH280" s="31" t="b">
        <f t="shared" si="17"/>
        <v>0</v>
      </c>
    </row>
    <row r="281" spans="1:268" s="31" customFormat="1" outlineLevel="3" x14ac:dyDescent="0.4">
      <c r="A281" s="32"/>
      <c r="B281" s="32"/>
      <c r="C281" s="32"/>
      <c r="D281" s="32"/>
      <c r="E281" s="38"/>
      <c r="F281" s="61"/>
      <c r="G281" s="33"/>
      <c r="H281" s="33"/>
      <c r="I281" s="27" t="s">
        <v>191</v>
      </c>
      <c r="J281" s="33"/>
      <c r="K281" s="28">
        <v>0</v>
      </c>
      <c r="L281" s="28">
        <v>0</v>
      </c>
      <c r="M281" s="28">
        <v>0</v>
      </c>
      <c r="N281" s="28">
        <v>0</v>
      </c>
      <c r="O281" s="34"/>
      <c r="P281" s="34"/>
      <c r="Q281" s="70" t="s">
        <v>191</v>
      </c>
      <c r="R281" s="35"/>
      <c r="S281" s="35"/>
      <c r="T281" s="35"/>
      <c r="U281" s="66"/>
      <c r="V281" s="29" t="s">
        <v>191</v>
      </c>
      <c r="W281" s="29" t="s">
        <v>191</v>
      </c>
      <c r="X281" s="30" t="s">
        <v>191</v>
      </c>
      <c r="Y281" s="36"/>
      <c r="Z281" s="37"/>
      <c r="AA281" s="37"/>
      <c r="JG281" s="31" t="str">
        <f t="shared" si="16"/>
        <v/>
      </c>
      <c r="JH281" s="31" t="str">
        <f t="shared" si="17"/>
        <v/>
      </c>
    </row>
    <row r="282" spans="1:268" s="31" customFormat="1" outlineLevel="3" x14ac:dyDescent="0.4">
      <c r="A282" s="32"/>
      <c r="B282" s="32"/>
      <c r="C282" s="32"/>
      <c r="D282" s="32"/>
      <c r="E282" s="38"/>
      <c r="F282" s="61"/>
      <c r="G282" s="33"/>
      <c r="H282" s="33"/>
      <c r="I282" s="27" t="s">
        <v>191</v>
      </c>
      <c r="J282" s="33"/>
      <c r="K282" s="28">
        <v>0</v>
      </c>
      <c r="L282" s="28">
        <v>0</v>
      </c>
      <c r="M282" s="28">
        <v>0</v>
      </c>
      <c r="N282" s="28">
        <v>0</v>
      </c>
      <c r="O282" s="34"/>
      <c r="P282" s="34"/>
      <c r="Q282" s="70" t="s">
        <v>191</v>
      </c>
      <c r="R282" s="35"/>
      <c r="S282" s="35"/>
      <c r="T282" s="35"/>
      <c r="U282" s="66"/>
      <c r="V282" s="29" t="s">
        <v>191</v>
      </c>
      <c r="W282" s="29" t="s">
        <v>191</v>
      </c>
      <c r="X282" s="30" t="s">
        <v>191</v>
      </c>
      <c r="Y282" s="36"/>
      <c r="Z282" s="37"/>
      <c r="AA282" s="37"/>
      <c r="JG282" s="31" t="str">
        <f t="shared" si="16"/>
        <v/>
      </c>
      <c r="JH282" s="31" t="str">
        <f t="shared" si="17"/>
        <v/>
      </c>
    </row>
    <row r="283" spans="1:268" s="31" customFormat="1" outlineLevel="3" x14ac:dyDescent="0.4">
      <c r="A283" s="32"/>
      <c r="B283" s="32"/>
      <c r="C283" s="32"/>
      <c r="D283" s="32"/>
      <c r="E283" s="38"/>
      <c r="F283" s="61"/>
      <c r="G283" s="33"/>
      <c r="H283" s="33"/>
      <c r="I283" s="27" t="s">
        <v>191</v>
      </c>
      <c r="J283" s="33"/>
      <c r="K283" s="28">
        <v>0</v>
      </c>
      <c r="L283" s="28">
        <v>0</v>
      </c>
      <c r="M283" s="28">
        <v>0</v>
      </c>
      <c r="N283" s="28">
        <v>0</v>
      </c>
      <c r="O283" s="34"/>
      <c r="P283" s="34"/>
      <c r="Q283" s="70" t="s">
        <v>191</v>
      </c>
      <c r="R283" s="35"/>
      <c r="S283" s="35"/>
      <c r="T283" s="35"/>
      <c r="U283" s="66"/>
      <c r="V283" s="29" t="s">
        <v>191</v>
      </c>
      <c r="W283" s="29" t="s">
        <v>191</v>
      </c>
      <c r="X283" s="30" t="s">
        <v>191</v>
      </c>
      <c r="Y283" s="36"/>
      <c r="Z283" s="37"/>
      <c r="AA283" s="37"/>
      <c r="JG283" s="31" t="str">
        <f t="shared" si="16"/>
        <v/>
      </c>
      <c r="JH283" s="31" t="str">
        <f t="shared" si="17"/>
        <v/>
      </c>
    </row>
    <row r="284" spans="1:268" s="31" customFormat="1" outlineLevel="3" x14ac:dyDescent="0.4">
      <c r="A284" s="32"/>
      <c r="B284" s="32"/>
      <c r="C284" s="32"/>
      <c r="D284" s="32"/>
      <c r="E284" s="38"/>
      <c r="F284" s="61"/>
      <c r="G284" s="33"/>
      <c r="H284" s="33"/>
      <c r="I284" s="27" t="s">
        <v>191</v>
      </c>
      <c r="J284" s="33"/>
      <c r="K284" s="28">
        <v>0</v>
      </c>
      <c r="L284" s="28">
        <v>0</v>
      </c>
      <c r="M284" s="28">
        <v>0</v>
      </c>
      <c r="N284" s="28">
        <v>0</v>
      </c>
      <c r="O284" s="34"/>
      <c r="P284" s="34"/>
      <c r="Q284" s="70" t="s">
        <v>191</v>
      </c>
      <c r="R284" s="35"/>
      <c r="S284" s="35"/>
      <c r="T284" s="35"/>
      <c r="U284" s="66"/>
      <c r="V284" s="29" t="s">
        <v>191</v>
      </c>
      <c r="W284" s="29" t="s">
        <v>191</v>
      </c>
      <c r="X284" s="30" t="s">
        <v>191</v>
      </c>
      <c r="Y284" s="36"/>
      <c r="Z284" s="37"/>
      <c r="AA284" s="37"/>
      <c r="JG284" s="31" t="str">
        <f t="shared" si="16"/>
        <v/>
      </c>
      <c r="JH284" s="31" t="str">
        <f t="shared" si="17"/>
        <v/>
      </c>
    </row>
    <row r="285" spans="1:268" s="31" customFormat="1" outlineLevel="3" x14ac:dyDescent="0.4">
      <c r="A285" s="32"/>
      <c r="B285" s="32"/>
      <c r="C285" s="32"/>
      <c r="D285" s="32"/>
      <c r="E285" s="38"/>
      <c r="F285" s="61"/>
      <c r="G285" s="33"/>
      <c r="H285" s="33"/>
      <c r="I285" s="27" t="s">
        <v>191</v>
      </c>
      <c r="J285" s="33"/>
      <c r="K285" s="28">
        <v>0</v>
      </c>
      <c r="L285" s="28">
        <v>0</v>
      </c>
      <c r="M285" s="28">
        <v>0</v>
      </c>
      <c r="N285" s="28">
        <v>0</v>
      </c>
      <c r="O285" s="34"/>
      <c r="P285" s="34"/>
      <c r="Q285" s="70" t="s">
        <v>191</v>
      </c>
      <c r="R285" s="35"/>
      <c r="S285" s="35"/>
      <c r="T285" s="35"/>
      <c r="U285" s="66"/>
      <c r="V285" s="29" t="s">
        <v>191</v>
      </c>
      <c r="W285" s="29" t="s">
        <v>191</v>
      </c>
      <c r="X285" s="30" t="s">
        <v>191</v>
      </c>
      <c r="Y285" s="36"/>
      <c r="Z285" s="37"/>
      <c r="AA285" s="37"/>
      <c r="JG285" s="31" t="str">
        <f t="shared" si="16"/>
        <v/>
      </c>
      <c r="JH285" s="31" t="str">
        <f t="shared" si="17"/>
        <v/>
      </c>
    </row>
    <row r="286" spans="1:268" s="31" customFormat="1" outlineLevel="2" x14ac:dyDescent="0.4">
      <c r="A286" s="32" t="s">
        <v>175</v>
      </c>
      <c r="B286" s="32"/>
      <c r="C286" s="32"/>
      <c r="D286" s="32" t="s">
        <v>176</v>
      </c>
      <c r="E286" s="38"/>
      <c r="F286" s="61"/>
      <c r="G286" s="33"/>
      <c r="H286" s="33"/>
      <c r="I286" s="27" t="s">
        <v>191</v>
      </c>
      <c r="J286" s="33"/>
      <c r="K286" s="28">
        <v>0</v>
      </c>
      <c r="L286" s="28">
        <v>0</v>
      </c>
      <c r="M286" s="28">
        <v>0</v>
      </c>
      <c r="N286" s="28">
        <v>0</v>
      </c>
      <c r="O286" s="34"/>
      <c r="P286" s="34"/>
      <c r="Q286" s="70" t="s">
        <v>194</v>
      </c>
      <c r="R286" s="35"/>
      <c r="S286" s="35"/>
      <c r="T286" s="35">
        <v>46112</v>
      </c>
      <c r="U286" s="66">
        <v>1</v>
      </c>
      <c r="V286" s="29">
        <v>46112</v>
      </c>
      <c r="W286" s="29">
        <v>46112</v>
      </c>
      <c r="X286" s="30">
        <v>1</v>
      </c>
      <c r="Y286" s="36"/>
      <c r="Z286" s="37"/>
      <c r="AA286" s="37"/>
      <c r="JG286" s="31" t="str">
        <f t="shared" si="16"/>
        <v/>
      </c>
      <c r="JH286" s="31" t="b">
        <f t="shared" si="17"/>
        <v>1</v>
      </c>
    </row>
    <row r="287" spans="1:268" s="31" customFormat="1" outlineLevel="1" x14ac:dyDescent="0.4">
      <c r="A287" s="32" t="s">
        <v>163</v>
      </c>
      <c r="B287" s="32"/>
      <c r="C287" s="32" t="s">
        <v>164</v>
      </c>
      <c r="D287" s="32"/>
      <c r="E287" s="38"/>
      <c r="F287" s="61"/>
      <c r="G287" s="33"/>
      <c r="H287" s="33"/>
      <c r="I287" s="27" t="s">
        <v>191</v>
      </c>
      <c r="J287" s="33"/>
      <c r="K287" s="28">
        <v>0</v>
      </c>
      <c r="L287" s="28">
        <v>0</v>
      </c>
      <c r="M287" s="28">
        <v>0</v>
      </c>
      <c r="N287" s="28">
        <v>0</v>
      </c>
      <c r="O287" s="34"/>
      <c r="P287" s="34"/>
      <c r="Q287" s="70" t="s">
        <v>194</v>
      </c>
      <c r="R287" s="35"/>
      <c r="S287" s="35"/>
      <c r="T287" s="35"/>
      <c r="U287" s="66"/>
      <c r="V287" s="29" t="s">
        <v>191</v>
      </c>
      <c r="W287" s="29" t="s">
        <v>191</v>
      </c>
      <c r="X287" s="30" t="s">
        <v>191</v>
      </c>
      <c r="Y287" s="36"/>
      <c r="Z287" s="37"/>
      <c r="AA287" s="37"/>
      <c r="JG287" s="31" t="str">
        <f t="shared" si="16"/>
        <v/>
      </c>
      <c r="JH287" s="31" t="str">
        <f t="shared" si="17"/>
        <v/>
      </c>
    </row>
    <row r="288" spans="1:268" s="31" customFormat="1" x14ac:dyDescent="0.4">
      <c r="A288" s="32">
        <v>6</v>
      </c>
      <c r="B288" s="32" t="s">
        <v>138</v>
      </c>
      <c r="C288" s="32"/>
      <c r="D288" s="32"/>
      <c r="E288" s="38"/>
      <c r="F288" s="61"/>
      <c r="G288" s="33"/>
      <c r="H288" s="33"/>
      <c r="I288" s="27" t="s">
        <v>191</v>
      </c>
      <c r="J288" s="33"/>
      <c r="K288" s="28">
        <v>0</v>
      </c>
      <c r="L288" s="28">
        <v>0</v>
      </c>
      <c r="M288" s="28">
        <v>0</v>
      </c>
      <c r="N288" s="28">
        <v>0</v>
      </c>
      <c r="O288" s="34"/>
      <c r="P288" s="34"/>
      <c r="Q288" s="70" t="s">
        <v>194</v>
      </c>
      <c r="R288" s="35"/>
      <c r="S288" s="35"/>
      <c r="T288" s="35">
        <v>45814</v>
      </c>
      <c r="U288" s="66"/>
      <c r="V288" s="29" t="s">
        <v>191</v>
      </c>
      <c r="W288" s="29">
        <v>45814</v>
      </c>
      <c r="X288" s="30" t="s">
        <v>191</v>
      </c>
      <c r="Y288" s="36"/>
      <c r="Z288" s="37"/>
      <c r="AA288" s="37"/>
      <c r="JG288" s="31" t="str">
        <f t="shared" si="16"/>
        <v/>
      </c>
      <c r="JH288" s="31" t="b">
        <f t="shared" si="17"/>
        <v>1</v>
      </c>
    </row>
    <row r="289" spans="1:268" s="31" customFormat="1" x14ac:dyDescent="0.4">
      <c r="A289" s="32"/>
      <c r="B289" s="32"/>
      <c r="C289" s="32"/>
      <c r="D289" s="32"/>
      <c r="E289" s="38"/>
      <c r="F289" s="61"/>
      <c r="G289" s="33"/>
      <c r="H289" s="33"/>
      <c r="I289" s="27" t="str">
        <f t="shared" ref="I289:I325" si="18">IF(ISBLANK(G289),"","○")</f>
        <v/>
      </c>
      <c r="J289" s="33"/>
      <c r="K289" s="28">
        <f t="shared" ref="K289:K324" si="19">IF($Z289&lt;&gt;"",IF($W289&gt;=$Z289,$W289-$Z289,$X289)*$Y289,0)</f>
        <v>0</v>
      </c>
      <c r="L289" s="28">
        <f t="shared" ref="L289:L324" si="20">IF($K289&gt;0,IF($Z289&lt;&gt;"",IF((IFERROR($Z289,開始日)+$K289)&lt;基準日,基準日-($Z289+$K289),0),0),0)</f>
        <v>0</v>
      </c>
      <c r="M289" s="28">
        <f t="shared" ref="M289:M324" ca="1" si="21">IF(AND(IFERROR(VALUE($X289),0),$Z289="",$V289&lt;基準日),基準日-$V289,0)</f>
        <v>0</v>
      </c>
      <c r="N289" s="28">
        <f t="shared" ref="N289:N325" ca="1" si="22">MAX(L289:M289)</f>
        <v>0</v>
      </c>
      <c r="O289" s="34"/>
      <c r="P289" s="34"/>
      <c r="Q289" s="70" t="str" cm="1">
        <f t="array" ref="Q289">IF(SUMPRODUCT(--(B289:E289&lt;&gt;""))&gt;0,"○","")</f>
        <v/>
      </c>
      <c r="R289" s="35"/>
      <c r="S289" s="35"/>
      <c r="T289" s="35"/>
      <c r="U289" s="66"/>
      <c r="V289" s="29" t="str">
        <f t="shared" ref="V289:V325" si="23">IF(NOT(ISBLANK(S289)),S289,IF(AND(NOT(ISBLANK(T289)),NOT(ISBLANK(U289))),IF(NOT(JH289),T289-U289+1,WORKDAY.INTL(T289,-U289+1,1)),""))</f>
        <v/>
      </c>
      <c r="W289" s="29" t="str">
        <f t="shared" ref="W289:W325" si="24">IF(NOT(ISBLANK(T289)),T289,IF(AND(NOT(ISBLANK(S289)),NOT(ISBLANK(U289))),IF(NOT(JG289),S289+U289-1,WORKDAY.INTL(S289,U289-1,1)),""))</f>
        <v/>
      </c>
      <c r="X289" s="30" t="str">
        <f t="shared" ref="X289:X325" si="25">IF(NOT(ISBLANK(U289)),U289,IF(AND(NOT(ISBLANK(S289)),NOT(ISBLANK(T289))),IF(S289&lt;=T289,IF(OR(NOT(JG289),NOT(JH289)),T289-S289+1,NETWORKDAYS.INTL(S289,T289,1)),0),""))</f>
        <v/>
      </c>
      <c r="Y289" s="36"/>
      <c r="Z289" s="37"/>
      <c r="AA289" s="37"/>
      <c r="JG289" s="31" t="str">
        <f t="shared" si="16"/>
        <v/>
      </c>
      <c r="JH289" s="31" t="str">
        <f t="shared" si="17"/>
        <v/>
      </c>
    </row>
    <row r="290" spans="1:268" s="31" customFormat="1" x14ac:dyDescent="0.4">
      <c r="A290" s="32"/>
      <c r="B290" s="32"/>
      <c r="C290" s="32"/>
      <c r="D290" s="32"/>
      <c r="E290" s="38"/>
      <c r="F290" s="61"/>
      <c r="G290" s="33"/>
      <c r="H290" s="33"/>
      <c r="I290" s="27" t="str">
        <f t="shared" si="18"/>
        <v/>
      </c>
      <c r="J290" s="33"/>
      <c r="K290" s="28">
        <f t="shared" si="19"/>
        <v>0</v>
      </c>
      <c r="L290" s="28">
        <f t="shared" si="20"/>
        <v>0</v>
      </c>
      <c r="M290" s="28">
        <f t="shared" ca="1" si="21"/>
        <v>0</v>
      </c>
      <c r="N290" s="28">
        <f t="shared" ca="1" si="22"/>
        <v>0</v>
      </c>
      <c r="O290" s="34"/>
      <c r="P290" s="34"/>
      <c r="Q290" s="70" t="str" cm="1">
        <f t="array" ref="Q290">IF(SUMPRODUCT(--(B290:E290&lt;&gt;""))&gt;0,"○","")</f>
        <v/>
      </c>
      <c r="R290" s="35"/>
      <c r="S290" s="35"/>
      <c r="T290" s="35"/>
      <c r="U290" s="66"/>
      <c r="V290" s="29" t="str">
        <f t="shared" si="23"/>
        <v/>
      </c>
      <c r="W290" s="29" t="str">
        <f t="shared" si="24"/>
        <v/>
      </c>
      <c r="X290" s="30" t="str">
        <f t="shared" si="25"/>
        <v/>
      </c>
      <c r="Y290" s="36"/>
      <c r="Z290" s="37"/>
      <c r="AA290" s="37"/>
      <c r="JG290" s="31" t="str">
        <f t="shared" si="16"/>
        <v/>
      </c>
      <c r="JH290" s="31" t="str">
        <f t="shared" si="17"/>
        <v/>
      </c>
    </row>
    <row r="291" spans="1:268" s="31" customFormat="1" x14ac:dyDescent="0.4">
      <c r="A291" s="32"/>
      <c r="B291" s="32"/>
      <c r="C291" s="32"/>
      <c r="D291" s="32"/>
      <c r="E291" s="38"/>
      <c r="F291" s="61"/>
      <c r="G291" s="33"/>
      <c r="H291" s="33"/>
      <c r="I291" s="27" t="str">
        <f t="shared" si="18"/>
        <v/>
      </c>
      <c r="J291" s="33"/>
      <c r="K291" s="28">
        <f t="shared" si="19"/>
        <v>0</v>
      </c>
      <c r="L291" s="28">
        <f t="shared" si="20"/>
        <v>0</v>
      </c>
      <c r="M291" s="28">
        <f t="shared" ca="1" si="21"/>
        <v>0</v>
      </c>
      <c r="N291" s="28">
        <f t="shared" ca="1" si="22"/>
        <v>0</v>
      </c>
      <c r="O291" s="34"/>
      <c r="P291" s="34"/>
      <c r="Q291" s="70" t="str" cm="1">
        <f t="array" ref="Q291">IF(SUMPRODUCT(--(B291:E291&lt;&gt;""))&gt;0,"○","")</f>
        <v/>
      </c>
      <c r="R291" s="35"/>
      <c r="S291" s="35"/>
      <c r="T291" s="35"/>
      <c r="U291" s="66"/>
      <c r="V291" s="29" t="str">
        <f t="shared" si="23"/>
        <v/>
      </c>
      <c r="W291" s="29" t="str">
        <f t="shared" si="24"/>
        <v/>
      </c>
      <c r="X291" s="30" t="str">
        <f t="shared" si="25"/>
        <v/>
      </c>
      <c r="Y291" s="36"/>
      <c r="Z291" s="37"/>
      <c r="AA291" s="37"/>
      <c r="JG291" s="31" t="str">
        <f t="shared" si="16"/>
        <v/>
      </c>
      <c r="JH291" s="31" t="str">
        <f t="shared" si="17"/>
        <v/>
      </c>
    </row>
    <row r="292" spans="1:268" s="31" customFormat="1" x14ac:dyDescent="0.4">
      <c r="A292" s="32"/>
      <c r="B292" s="32"/>
      <c r="C292" s="32"/>
      <c r="D292" s="32"/>
      <c r="E292" s="38"/>
      <c r="F292" s="61"/>
      <c r="G292" s="33"/>
      <c r="H292" s="33"/>
      <c r="I292" s="27" t="str">
        <f t="shared" si="18"/>
        <v/>
      </c>
      <c r="J292" s="33"/>
      <c r="K292" s="28">
        <f t="shared" si="19"/>
        <v>0</v>
      </c>
      <c r="L292" s="28">
        <f t="shared" si="20"/>
        <v>0</v>
      </c>
      <c r="M292" s="28">
        <f t="shared" ca="1" si="21"/>
        <v>0</v>
      </c>
      <c r="N292" s="28">
        <f t="shared" ca="1" si="22"/>
        <v>0</v>
      </c>
      <c r="O292" s="34"/>
      <c r="P292" s="34"/>
      <c r="Q292" s="70" t="str" cm="1">
        <f t="array" ref="Q292">IF(SUMPRODUCT(--(B292:E292&lt;&gt;""))&gt;0,"○","")</f>
        <v/>
      </c>
      <c r="R292" s="35"/>
      <c r="S292" s="35"/>
      <c r="T292" s="35"/>
      <c r="U292" s="66"/>
      <c r="V292" s="29" t="str">
        <f t="shared" si="23"/>
        <v/>
      </c>
      <c r="W292" s="29" t="str">
        <f t="shared" si="24"/>
        <v/>
      </c>
      <c r="X292" s="30" t="str">
        <f t="shared" si="25"/>
        <v/>
      </c>
      <c r="Y292" s="36"/>
      <c r="Z292" s="37"/>
      <c r="AA292" s="37"/>
      <c r="JG292" s="31" t="str">
        <f t="shared" si="16"/>
        <v/>
      </c>
      <c r="JH292" s="31" t="str">
        <f t="shared" si="17"/>
        <v/>
      </c>
    </row>
    <row r="293" spans="1:268" s="31" customFormat="1" x14ac:dyDescent="0.4">
      <c r="A293" s="32"/>
      <c r="B293" s="32"/>
      <c r="C293" s="32"/>
      <c r="D293" s="32"/>
      <c r="E293" s="38"/>
      <c r="F293" s="61"/>
      <c r="G293" s="33"/>
      <c r="H293" s="33"/>
      <c r="I293" s="27" t="str">
        <f t="shared" si="18"/>
        <v/>
      </c>
      <c r="J293" s="33"/>
      <c r="K293" s="28">
        <f t="shared" si="19"/>
        <v>0</v>
      </c>
      <c r="L293" s="28">
        <f t="shared" si="20"/>
        <v>0</v>
      </c>
      <c r="M293" s="28">
        <f t="shared" ca="1" si="21"/>
        <v>0</v>
      </c>
      <c r="N293" s="28">
        <f t="shared" ca="1" si="22"/>
        <v>0</v>
      </c>
      <c r="O293" s="34"/>
      <c r="P293" s="34"/>
      <c r="Q293" s="70" t="str" cm="1">
        <f t="array" ref="Q293">IF(SUMPRODUCT(--(B293:E293&lt;&gt;""))&gt;0,"○","")</f>
        <v/>
      </c>
      <c r="R293" s="35"/>
      <c r="S293" s="35"/>
      <c r="T293" s="35"/>
      <c r="U293" s="66"/>
      <c r="V293" s="29" t="str">
        <f t="shared" si="23"/>
        <v/>
      </c>
      <c r="W293" s="29" t="str">
        <f t="shared" si="24"/>
        <v/>
      </c>
      <c r="X293" s="30" t="str">
        <f t="shared" si="25"/>
        <v/>
      </c>
      <c r="Y293" s="36"/>
      <c r="Z293" s="37"/>
      <c r="AA293" s="37"/>
      <c r="JG293" s="31" t="str">
        <f t="shared" si="16"/>
        <v/>
      </c>
      <c r="JH293" s="31" t="str">
        <f t="shared" si="17"/>
        <v/>
      </c>
    </row>
    <row r="294" spans="1:268" s="31" customFormat="1" x14ac:dyDescent="0.4">
      <c r="A294" s="32"/>
      <c r="B294" s="32"/>
      <c r="C294" s="32"/>
      <c r="D294" s="32"/>
      <c r="E294" s="38"/>
      <c r="F294" s="61"/>
      <c r="G294" s="33"/>
      <c r="H294" s="33"/>
      <c r="I294" s="27" t="str">
        <f t="shared" si="18"/>
        <v/>
      </c>
      <c r="J294" s="33"/>
      <c r="K294" s="28">
        <f t="shared" si="19"/>
        <v>0</v>
      </c>
      <c r="L294" s="28">
        <f t="shared" si="20"/>
        <v>0</v>
      </c>
      <c r="M294" s="28">
        <f t="shared" ca="1" si="21"/>
        <v>0</v>
      </c>
      <c r="N294" s="28">
        <f t="shared" ca="1" si="22"/>
        <v>0</v>
      </c>
      <c r="O294" s="34"/>
      <c r="P294" s="34"/>
      <c r="Q294" s="70" t="str" cm="1">
        <f t="array" ref="Q294">IF(SUMPRODUCT(--(B294:E294&lt;&gt;""))&gt;0,"○","")</f>
        <v/>
      </c>
      <c r="R294" s="35"/>
      <c r="S294" s="35"/>
      <c r="T294" s="35"/>
      <c r="U294" s="66"/>
      <c r="V294" s="29" t="str">
        <f t="shared" si="23"/>
        <v/>
      </c>
      <c r="W294" s="29" t="str">
        <f t="shared" si="24"/>
        <v/>
      </c>
      <c r="X294" s="30" t="str">
        <f t="shared" si="25"/>
        <v/>
      </c>
      <c r="Y294" s="36"/>
      <c r="Z294" s="37"/>
      <c r="AA294" s="37"/>
      <c r="JG294" s="31" t="str">
        <f t="shared" si="16"/>
        <v/>
      </c>
      <c r="JH294" s="31" t="str">
        <f t="shared" si="17"/>
        <v/>
      </c>
    </row>
    <row r="295" spans="1:268" s="31" customFormat="1" x14ac:dyDescent="0.4">
      <c r="A295" s="32"/>
      <c r="B295" s="32"/>
      <c r="C295" s="32"/>
      <c r="D295" s="32"/>
      <c r="E295" s="38"/>
      <c r="F295" s="61"/>
      <c r="G295" s="33"/>
      <c r="H295" s="33"/>
      <c r="I295" s="27" t="str">
        <f t="shared" si="18"/>
        <v/>
      </c>
      <c r="J295" s="33"/>
      <c r="K295" s="28">
        <f t="shared" si="19"/>
        <v>0</v>
      </c>
      <c r="L295" s="28">
        <f t="shared" si="20"/>
        <v>0</v>
      </c>
      <c r="M295" s="28">
        <f t="shared" ca="1" si="21"/>
        <v>0</v>
      </c>
      <c r="N295" s="28">
        <f t="shared" ca="1" si="22"/>
        <v>0</v>
      </c>
      <c r="O295" s="34"/>
      <c r="P295" s="34"/>
      <c r="Q295" s="70" t="str" cm="1">
        <f t="array" ref="Q295">IF(SUMPRODUCT(--(B295:E295&lt;&gt;""))&gt;0,"○","")</f>
        <v/>
      </c>
      <c r="R295" s="35"/>
      <c r="S295" s="35"/>
      <c r="T295" s="35"/>
      <c r="U295" s="66"/>
      <c r="V295" s="29" t="str">
        <f t="shared" si="23"/>
        <v/>
      </c>
      <c r="W295" s="29" t="str">
        <f t="shared" si="24"/>
        <v/>
      </c>
      <c r="X295" s="30" t="str">
        <f t="shared" si="25"/>
        <v/>
      </c>
      <c r="Y295" s="36"/>
      <c r="Z295" s="37"/>
      <c r="AA295" s="37"/>
      <c r="JG295" s="31" t="str">
        <f t="shared" si="16"/>
        <v/>
      </c>
      <c r="JH295" s="31" t="str">
        <f t="shared" si="17"/>
        <v/>
      </c>
    </row>
    <row r="296" spans="1:268" s="31" customFormat="1" x14ac:dyDescent="0.4">
      <c r="A296" s="32"/>
      <c r="B296" s="32"/>
      <c r="C296" s="32"/>
      <c r="D296" s="32"/>
      <c r="E296" s="38"/>
      <c r="F296" s="61"/>
      <c r="G296" s="33"/>
      <c r="H296" s="33"/>
      <c r="I296" s="27" t="str">
        <f t="shared" si="18"/>
        <v/>
      </c>
      <c r="J296" s="33"/>
      <c r="K296" s="28">
        <f t="shared" si="19"/>
        <v>0</v>
      </c>
      <c r="L296" s="28">
        <f t="shared" si="20"/>
        <v>0</v>
      </c>
      <c r="M296" s="28">
        <f t="shared" ca="1" si="21"/>
        <v>0</v>
      </c>
      <c r="N296" s="28">
        <f t="shared" ca="1" si="22"/>
        <v>0</v>
      </c>
      <c r="O296" s="34"/>
      <c r="P296" s="34"/>
      <c r="Q296" s="70" t="str" cm="1">
        <f t="array" ref="Q296">IF(SUMPRODUCT(--(B296:E296&lt;&gt;""))&gt;0,"○","")</f>
        <v/>
      </c>
      <c r="R296" s="35"/>
      <c r="S296" s="35"/>
      <c r="T296" s="35"/>
      <c r="U296" s="66"/>
      <c r="V296" s="29" t="str">
        <f t="shared" si="23"/>
        <v/>
      </c>
      <c r="W296" s="29" t="str">
        <f t="shared" si="24"/>
        <v/>
      </c>
      <c r="X296" s="30" t="str">
        <f t="shared" si="25"/>
        <v/>
      </c>
      <c r="Y296" s="36"/>
      <c r="Z296" s="37"/>
      <c r="AA296" s="37"/>
      <c r="JG296" s="31" t="str">
        <f t="shared" si="16"/>
        <v/>
      </c>
      <c r="JH296" s="31" t="str">
        <f t="shared" si="17"/>
        <v/>
      </c>
    </row>
    <row r="297" spans="1:268" s="31" customFormat="1" x14ac:dyDescent="0.4">
      <c r="A297" s="32"/>
      <c r="B297" s="32"/>
      <c r="C297" s="32"/>
      <c r="D297" s="32"/>
      <c r="E297" s="38"/>
      <c r="F297" s="61"/>
      <c r="G297" s="33"/>
      <c r="H297" s="33"/>
      <c r="I297" s="27" t="str">
        <f t="shared" si="18"/>
        <v/>
      </c>
      <c r="J297" s="33"/>
      <c r="K297" s="28">
        <f t="shared" si="19"/>
        <v>0</v>
      </c>
      <c r="L297" s="28">
        <f t="shared" si="20"/>
        <v>0</v>
      </c>
      <c r="M297" s="28">
        <f t="shared" ca="1" si="21"/>
        <v>0</v>
      </c>
      <c r="N297" s="28">
        <f t="shared" ca="1" si="22"/>
        <v>0</v>
      </c>
      <c r="O297" s="34"/>
      <c r="P297" s="34"/>
      <c r="Q297" s="70" t="str" cm="1">
        <f t="array" ref="Q297">IF(SUMPRODUCT(--(B297:E297&lt;&gt;""))&gt;0,"○","")</f>
        <v/>
      </c>
      <c r="R297" s="35"/>
      <c r="S297" s="35"/>
      <c r="T297" s="35"/>
      <c r="U297" s="66"/>
      <c r="V297" s="29" t="str">
        <f t="shared" si="23"/>
        <v/>
      </c>
      <c r="W297" s="29" t="str">
        <f t="shared" si="24"/>
        <v/>
      </c>
      <c r="X297" s="30" t="str">
        <f t="shared" si="25"/>
        <v/>
      </c>
      <c r="Y297" s="36"/>
      <c r="Z297" s="37"/>
      <c r="AA297" s="37"/>
      <c r="JG297" s="31" t="str">
        <f t="shared" si="16"/>
        <v/>
      </c>
      <c r="JH297" s="31" t="str">
        <f t="shared" si="17"/>
        <v/>
      </c>
    </row>
    <row r="298" spans="1:268" s="31" customFormat="1" x14ac:dyDescent="0.4">
      <c r="A298" s="32"/>
      <c r="B298" s="32"/>
      <c r="C298" s="32"/>
      <c r="D298" s="32"/>
      <c r="E298" s="38"/>
      <c r="F298" s="61"/>
      <c r="G298" s="33"/>
      <c r="H298" s="33"/>
      <c r="I298" s="27" t="str">
        <f t="shared" si="18"/>
        <v/>
      </c>
      <c r="J298" s="33"/>
      <c r="K298" s="28">
        <f t="shared" si="19"/>
        <v>0</v>
      </c>
      <c r="L298" s="28">
        <f t="shared" si="20"/>
        <v>0</v>
      </c>
      <c r="M298" s="28">
        <f t="shared" ca="1" si="21"/>
        <v>0</v>
      </c>
      <c r="N298" s="28">
        <f t="shared" ca="1" si="22"/>
        <v>0</v>
      </c>
      <c r="O298" s="34"/>
      <c r="P298" s="34"/>
      <c r="Q298" s="70" t="str" cm="1">
        <f t="array" ref="Q298">IF(SUMPRODUCT(--(B298:E298&lt;&gt;""))&gt;0,"○","")</f>
        <v/>
      </c>
      <c r="R298" s="35"/>
      <c r="S298" s="35"/>
      <c r="T298" s="35"/>
      <c r="U298" s="66"/>
      <c r="V298" s="29" t="str">
        <f t="shared" si="23"/>
        <v/>
      </c>
      <c r="W298" s="29" t="str">
        <f t="shared" si="24"/>
        <v/>
      </c>
      <c r="X298" s="30" t="str">
        <f t="shared" si="25"/>
        <v/>
      </c>
      <c r="Y298" s="36"/>
      <c r="Z298" s="37"/>
      <c r="AA298" s="37"/>
      <c r="JG298" s="31" t="str">
        <f t="shared" si="16"/>
        <v/>
      </c>
      <c r="JH298" s="31" t="str">
        <f t="shared" si="17"/>
        <v/>
      </c>
    </row>
    <row r="299" spans="1:268" s="31" customFormat="1" x14ac:dyDescent="0.4">
      <c r="A299" s="32"/>
      <c r="B299" s="32"/>
      <c r="C299" s="32"/>
      <c r="D299" s="32"/>
      <c r="E299" s="38"/>
      <c r="F299" s="61"/>
      <c r="G299" s="33"/>
      <c r="H299" s="33"/>
      <c r="I299" s="27" t="str">
        <f t="shared" si="18"/>
        <v/>
      </c>
      <c r="J299" s="33"/>
      <c r="K299" s="28">
        <f t="shared" si="19"/>
        <v>0</v>
      </c>
      <c r="L299" s="28">
        <f t="shared" si="20"/>
        <v>0</v>
      </c>
      <c r="M299" s="28">
        <f t="shared" ca="1" si="21"/>
        <v>0</v>
      </c>
      <c r="N299" s="28">
        <f t="shared" ca="1" si="22"/>
        <v>0</v>
      </c>
      <c r="O299" s="34"/>
      <c r="P299" s="34"/>
      <c r="Q299" s="70" t="str" cm="1">
        <f t="array" ref="Q299">IF(SUMPRODUCT(--(B299:E299&lt;&gt;""))&gt;0,"○","")</f>
        <v/>
      </c>
      <c r="R299" s="35"/>
      <c r="S299" s="35"/>
      <c r="T299" s="35"/>
      <c r="U299" s="66"/>
      <c r="V299" s="29" t="str">
        <f t="shared" si="23"/>
        <v/>
      </c>
      <c r="W299" s="29" t="str">
        <f t="shared" si="24"/>
        <v/>
      </c>
      <c r="X299" s="30" t="str">
        <f t="shared" si="25"/>
        <v/>
      </c>
      <c r="Y299" s="36"/>
      <c r="Z299" s="37"/>
      <c r="AA299" s="37"/>
      <c r="JG299" s="31" t="str">
        <f t="shared" si="16"/>
        <v/>
      </c>
      <c r="JH299" s="31" t="str">
        <f t="shared" si="17"/>
        <v/>
      </c>
    </row>
    <row r="300" spans="1:268" s="31" customFormat="1" x14ac:dyDescent="0.4">
      <c r="A300" s="32"/>
      <c r="B300" s="32"/>
      <c r="C300" s="32"/>
      <c r="D300" s="32"/>
      <c r="E300" s="38"/>
      <c r="F300" s="61"/>
      <c r="G300" s="33"/>
      <c r="H300" s="33"/>
      <c r="I300" s="27" t="str">
        <f t="shared" si="18"/>
        <v/>
      </c>
      <c r="J300" s="33"/>
      <c r="K300" s="28">
        <f t="shared" si="19"/>
        <v>0</v>
      </c>
      <c r="L300" s="28">
        <f t="shared" si="20"/>
        <v>0</v>
      </c>
      <c r="M300" s="28">
        <f t="shared" ca="1" si="21"/>
        <v>0</v>
      </c>
      <c r="N300" s="28">
        <f t="shared" ca="1" si="22"/>
        <v>0</v>
      </c>
      <c r="O300" s="34"/>
      <c r="P300" s="34"/>
      <c r="Q300" s="70" t="str" cm="1">
        <f t="array" ref="Q300">IF(SUMPRODUCT(--(B300:E300&lt;&gt;""))&gt;0,"○","")</f>
        <v/>
      </c>
      <c r="R300" s="35"/>
      <c r="S300" s="35"/>
      <c r="T300" s="35"/>
      <c r="U300" s="66"/>
      <c r="V300" s="29" t="str">
        <f t="shared" si="23"/>
        <v/>
      </c>
      <c r="W300" s="29" t="str">
        <f t="shared" si="24"/>
        <v/>
      </c>
      <c r="X300" s="30" t="str">
        <f t="shared" si="25"/>
        <v/>
      </c>
      <c r="Y300" s="36"/>
      <c r="Z300" s="37"/>
      <c r="AA300" s="37"/>
      <c r="JG300" s="31" t="str">
        <f t="shared" si="16"/>
        <v/>
      </c>
      <c r="JH300" s="31" t="str">
        <f t="shared" si="17"/>
        <v/>
      </c>
    </row>
    <row r="301" spans="1:268" s="31" customFormat="1" x14ac:dyDescent="0.4">
      <c r="A301" s="32"/>
      <c r="B301" s="32"/>
      <c r="C301" s="32"/>
      <c r="D301" s="32"/>
      <c r="E301" s="38"/>
      <c r="F301" s="61"/>
      <c r="G301" s="33"/>
      <c r="H301" s="33"/>
      <c r="I301" s="27" t="str">
        <f t="shared" si="18"/>
        <v/>
      </c>
      <c r="J301" s="33"/>
      <c r="K301" s="28">
        <f t="shared" si="19"/>
        <v>0</v>
      </c>
      <c r="L301" s="28">
        <f t="shared" si="20"/>
        <v>0</v>
      </c>
      <c r="M301" s="28">
        <f t="shared" ca="1" si="21"/>
        <v>0</v>
      </c>
      <c r="N301" s="28">
        <f t="shared" ca="1" si="22"/>
        <v>0</v>
      </c>
      <c r="O301" s="34"/>
      <c r="P301" s="34"/>
      <c r="Q301" s="70" t="str" cm="1">
        <f t="array" ref="Q301">IF(SUMPRODUCT(--(B301:E301&lt;&gt;""))&gt;0,"○","")</f>
        <v/>
      </c>
      <c r="R301" s="35"/>
      <c r="S301" s="35"/>
      <c r="T301" s="35"/>
      <c r="U301" s="66"/>
      <c r="V301" s="29" t="str">
        <f t="shared" si="23"/>
        <v/>
      </c>
      <c r="W301" s="29" t="str">
        <f t="shared" si="24"/>
        <v/>
      </c>
      <c r="X301" s="30" t="str">
        <f t="shared" si="25"/>
        <v/>
      </c>
      <c r="Y301" s="36"/>
      <c r="Z301" s="37"/>
      <c r="AA301" s="37"/>
      <c r="JG301" s="31" t="str">
        <f t="shared" si="16"/>
        <v/>
      </c>
      <c r="JH301" s="31" t="str">
        <f t="shared" si="17"/>
        <v/>
      </c>
    </row>
    <row r="302" spans="1:268" s="31" customFormat="1" x14ac:dyDescent="0.4">
      <c r="A302" s="32"/>
      <c r="B302" s="32"/>
      <c r="C302" s="32"/>
      <c r="D302" s="32"/>
      <c r="E302" s="38"/>
      <c r="F302" s="61"/>
      <c r="G302" s="33"/>
      <c r="H302" s="33"/>
      <c r="I302" s="27" t="str">
        <f t="shared" si="18"/>
        <v/>
      </c>
      <c r="J302" s="33"/>
      <c r="K302" s="28">
        <f t="shared" si="19"/>
        <v>0</v>
      </c>
      <c r="L302" s="28">
        <f t="shared" si="20"/>
        <v>0</v>
      </c>
      <c r="M302" s="28">
        <f t="shared" ca="1" si="21"/>
        <v>0</v>
      </c>
      <c r="N302" s="28">
        <f t="shared" ca="1" si="22"/>
        <v>0</v>
      </c>
      <c r="O302" s="34"/>
      <c r="P302" s="34"/>
      <c r="Q302" s="70" t="str" cm="1">
        <f t="array" ref="Q302">IF(SUMPRODUCT(--(B302:E302&lt;&gt;""))&gt;0,"○","")</f>
        <v/>
      </c>
      <c r="R302" s="35"/>
      <c r="S302" s="35"/>
      <c r="T302" s="35"/>
      <c r="U302" s="66"/>
      <c r="V302" s="29" t="str">
        <f t="shared" si="23"/>
        <v/>
      </c>
      <c r="W302" s="29" t="str">
        <f t="shared" si="24"/>
        <v/>
      </c>
      <c r="X302" s="30" t="str">
        <f t="shared" si="25"/>
        <v/>
      </c>
      <c r="Y302" s="36"/>
      <c r="Z302" s="37"/>
      <c r="AA302" s="37"/>
      <c r="JG302" s="31" t="str">
        <f t="shared" si="16"/>
        <v/>
      </c>
      <c r="JH302" s="31" t="str">
        <f t="shared" si="17"/>
        <v/>
      </c>
    </row>
    <row r="303" spans="1:268" s="31" customFormat="1" x14ac:dyDescent="0.4">
      <c r="A303" s="32"/>
      <c r="B303" s="32"/>
      <c r="C303" s="32"/>
      <c r="D303" s="32"/>
      <c r="E303" s="38"/>
      <c r="F303" s="61"/>
      <c r="G303" s="33"/>
      <c r="H303" s="33"/>
      <c r="I303" s="27" t="str">
        <f t="shared" si="18"/>
        <v/>
      </c>
      <c r="J303" s="33"/>
      <c r="K303" s="28">
        <f t="shared" si="19"/>
        <v>0</v>
      </c>
      <c r="L303" s="28">
        <f t="shared" si="20"/>
        <v>0</v>
      </c>
      <c r="M303" s="28">
        <f t="shared" ca="1" si="21"/>
        <v>0</v>
      </c>
      <c r="N303" s="28">
        <f t="shared" ca="1" si="22"/>
        <v>0</v>
      </c>
      <c r="O303" s="34"/>
      <c r="P303" s="34"/>
      <c r="Q303" s="70" t="str" cm="1">
        <f t="array" ref="Q303">IF(SUMPRODUCT(--(B303:E303&lt;&gt;""))&gt;0,"○","")</f>
        <v/>
      </c>
      <c r="R303" s="35"/>
      <c r="S303" s="35"/>
      <c r="T303" s="35"/>
      <c r="U303" s="66"/>
      <c r="V303" s="29" t="str">
        <f t="shared" si="23"/>
        <v/>
      </c>
      <c r="W303" s="29" t="str">
        <f t="shared" si="24"/>
        <v/>
      </c>
      <c r="X303" s="30" t="str">
        <f t="shared" si="25"/>
        <v/>
      </c>
      <c r="Y303" s="36"/>
      <c r="Z303" s="37"/>
      <c r="AA303" s="37"/>
      <c r="JG303" s="31" t="str">
        <f t="shared" si="16"/>
        <v/>
      </c>
      <c r="JH303" s="31" t="str">
        <f t="shared" si="17"/>
        <v/>
      </c>
    </row>
    <row r="304" spans="1:268" s="31" customFormat="1" x14ac:dyDescent="0.4">
      <c r="A304" s="32"/>
      <c r="B304" s="32"/>
      <c r="C304" s="32"/>
      <c r="D304" s="32"/>
      <c r="E304" s="38"/>
      <c r="F304" s="61"/>
      <c r="G304" s="33"/>
      <c r="H304" s="33"/>
      <c r="I304" s="27" t="str">
        <f t="shared" si="18"/>
        <v/>
      </c>
      <c r="J304" s="33"/>
      <c r="K304" s="28">
        <f t="shared" si="19"/>
        <v>0</v>
      </c>
      <c r="L304" s="28">
        <f t="shared" si="20"/>
        <v>0</v>
      </c>
      <c r="M304" s="28">
        <f t="shared" ca="1" si="21"/>
        <v>0</v>
      </c>
      <c r="N304" s="28">
        <f t="shared" ca="1" si="22"/>
        <v>0</v>
      </c>
      <c r="O304" s="34"/>
      <c r="P304" s="34"/>
      <c r="Q304" s="70" t="str" cm="1">
        <f t="array" ref="Q304">IF(SUMPRODUCT(--(B304:E304&lt;&gt;""))&gt;0,"○","")</f>
        <v/>
      </c>
      <c r="R304" s="35"/>
      <c r="S304" s="35"/>
      <c r="T304" s="35"/>
      <c r="U304" s="66"/>
      <c r="V304" s="29" t="str">
        <f t="shared" si="23"/>
        <v/>
      </c>
      <c r="W304" s="29" t="str">
        <f t="shared" si="24"/>
        <v/>
      </c>
      <c r="X304" s="30" t="str">
        <f t="shared" si="25"/>
        <v/>
      </c>
      <c r="Y304" s="36"/>
      <c r="Z304" s="37"/>
      <c r="AA304" s="37"/>
      <c r="JG304" s="31" t="str">
        <f t="shared" si="16"/>
        <v/>
      </c>
      <c r="JH304" s="31" t="str">
        <f t="shared" si="17"/>
        <v/>
      </c>
    </row>
    <row r="305" spans="1:268" s="31" customFormat="1" x14ac:dyDescent="0.4">
      <c r="A305" s="32"/>
      <c r="B305" s="32"/>
      <c r="C305" s="32"/>
      <c r="D305" s="32"/>
      <c r="E305" s="38"/>
      <c r="F305" s="61"/>
      <c r="G305" s="33"/>
      <c r="H305" s="33"/>
      <c r="I305" s="27" t="str">
        <f t="shared" si="18"/>
        <v/>
      </c>
      <c r="J305" s="33"/>
      <c r="K305" s="28">
        <f t="shared" si="19"/>
        <v>0</v>
      </c>
      <c r="L305" s="28">
        <f t="shared" si="20"/>
        <v>0</v>
      </c>
      <c r="M305" s="28">
        <f t="shared" ca="1" si="21"/>
        <v>0</v>
      </c>
      <c r="N305" s="28">
        <f t="shared" ca="1" si="22"/>
        <v>0</v>
      </c>
      <c r="O305" s="34"/>
      <c r="P305" s="34"/>
      <c r="Q305" s="70" t="str" cm="1">
        <f t="array" ref="Q305">IF(SUMPRODUCT(--(B305:E305&lt;&gt;""))&gt;0,"○","")</f>
        <v/>
      </c>
      <c r="R305" s="35"/>
      <c r="S305" s="35"/>
      <c r="T305" s="35"/>
      <c r="U305" s="66"/>
      <c r="V305" s="29" t="str">
        <f t="shared" si="23"/>
        <v/>
      </c>
      <c r="W305" s="29" t="str">
        <f t="shared" si="24"/>
        <v/>
      </c>
      <c r="X305" s="30" t="str">
        <f t="shared" si="25"/>
        <v/>
      </c>
      <c r="Y305" s="36"/>
      <c r="Z305" s="37"/>
      <c r="AA305" s="37"/>
      <c r="JG305" s="31" t="str">
        <f t="shared" si="16"/>
        <v/>
      </c>
      <c r="JH305" s="31" t="str">
        <f t="shared" si="17"/>
        <v/>
      </c>
    </row>
    <row r="306" spans="1:268" s="31" customFormat="1" x14ac:dyDescent="0.4">
      <c r="A306" s="32"/>
      <c r="B306" s="32"/>
      <c r="C306" s="32"/>
      <c r="D306" s="32"/>
      <c r="E306" s="38"/>
      <c r="F306" s="61"/>
      <c r="G306" s="33"/>
      <c r="H306" s="33"/>
      <c r="I306" s="27" t="str">
        <f t="shared" si="18"/>
        <v/>
      </c>
      <c r="J306" s="33"/>
      <c r="K306" s="28">
        <f t="shared" si="19"/>
        <v>0</v>
      </c>
      <c r="L306" s="28">
        <f t="shared" si="20"/>
        <v>0</v>
      </c>
      <c r="M306" s="28">
        <f t="shared" ca="1" si="21"/>
        <v>0</v>
      </c>
      <c r="N306" s="28">
        <f t="shared" ca="1" si="22"/>
        <v>0</v>
      </c>
      <c r="O306" s="34"/>
      <c r="P306" s="34"/>
      <c r="Q306" s="70" t="str" cm="1">
        <f t="array" ref="Q306">IF(SUMPRODUCT(--(B306:E306&lt;&gt;""))&gt;0,"○","")</f>
        <v/>
      </c>
      <c r="R306" s="35"/>
      <c r="S306" s="35"/>
      <c r="T306" s="35"/>
      <c r="U306" s="66"/>
      <c r="V306" s="29" t="str">
        <f t="shared" si="23"/>
        <v/>
      </c>
      <c r="W306" s="29" t="str">
        <f t="shared" si="24"/>
        <v/>
      </c>
      <c r="X306" s="30" t="str">
        <f t="shared" si="25"/>
        <v/>
      </c>
      <c r="Y306" s="36"/>
      <c r="Z306" s="37"/>
      <c r="AA306" s="37"/>
      <c r="JG306" s="31" t="str">
        <f t="shared" si="16"/>
        <v/>
      </c>
      <c r="JH306" s="31" t="str">
        <f t="shared" si="17"/>
        <v/>
      </c>
    </row>
    <row r="307" spans="1:268" s="31" customFormat="1" x14ac:dyDescent="0.4">
      <c r="A307" s="32"/>
      <c r="B307" s="32"/>
      <c r="C307" s="32"/>
      <c r="D307" s="32"/>
      <c r="E307" s="38"/>
      <c r="F307" s="61"/>
      <c r="G307" s="33"/>
      <c r="H307" s="33"/>
      <c r="I307" s="27" t="str">
        <f t="shared" si="18"/>
        <v/>
      </c>
      <c r="J307" s="33"/>
      <c r="K307" s="28">
        <f t="shared" si="19"/>
        <v>0</v>
      </c>
      <c r="L307" s="28">
        <f t="shared" si="20"/>
        <v>0</v>
      </c>
      <c r="M307" s="28">
        <f t="shared" ca="1" si="21"/>
        <v>0</v>
      </c>
      <c r="N307" s="28">
        <f t="shared" ca="1" si="22"/>
        <v>0</v>
      </c>
      <c r="O307" s="34"/>
      <c r="P307" s="34"/>
      <c r="Q307" s="70" t="str" cm="1">
        <f t="array" ref="Q307">IF(SUMPRODUCT(--(B307:E307&lt;&gt;""))&gt;0,"○","")</f>
        <v/>
      </c>
      <c r="R307" s="35"/>
      <c r="S307" s="35"/>
      <c r="T307" s="35"/>
      <c r="U307" s="66"/>
      <c r="V307" s="29" t="str">
        <f t="shared" si="23"/>
        <v/>
      </c>
      <c r="W307" s="29" t="str">
        <f t="shared" si="24"/>
        <v/>
      </c>
      <c r="X307" s="30" t="str">
        <f t="shared" si="25"/>
        <v/>
      </c>
      <c r="Y307" s="36"/>
      <c r="Z307" s="37"/>
      <c r="AA307" s="37"/>
      <c r="JG307" s="31" t="str">
        <f t="shared" si="16"/>
        <v/>
      </c>
      <c r="JH307" s="31" t="str">
        <f t="shared" si="17"/>
        <v/>
      </c>
    </row>
    <row r="308" spans="1:268" s="31" customFormat="1" x14ac:dyDescent="0.4">
      <c r="A308" s="32"/>
      <c r="B308" s="32"/>
      <c r="C308" s="32"/>
      <c r="D308" s="32"/>
      <c r="E308" s="38"/>
      <c r="F308" s="61"/>
      <c r="G308" s="33"/>
      <c r="H308" s="33"/>
      <c r="I308" s="27" t="str">
        <f t="shared" si="18"/>
        <v/>
      </c>
      <c r="J308" s="33"/>
      <c r="K308" s="28">
        <f t="shared" si="19"/>
        <v>0</v>
      </c>
      <c r="L308" s="28">
        <f t="shared" si="20"/>
        <v>0</v>
      </c>
      <c r="M308" s="28">
        <f t="shared" ca="1" si="21"/>
        <v>0</v>
      </c>
      <c r="N308" s="28">
        <f t="shared" ca="1" si="22"/>
        <v>0</v>
      </c>
      <c r="O308" s="34"/>
      <c r="P308" s="34"/>
      <c r="Q308" s="70" t="str" cm="1">
        <f t="array" ref="Q308">IF(SUMPRODUCT(--(B308:E308&lt;&gt;""))&gt;0,"○","")</f>
        <v/>
      </c>
      <c r="R308" s="35"/>
      <c r="S308" s="35"/>
      <c r="T308" s="35"/>
      <c r="U308" s="66"/>
      <c r="V308" s="29" t="str">
        <f t="shared" si="23"/>
        <v/>
      </c>
      <c r="W308" s="29" t="str">
        <f t="shared" si="24"/>
        <v/>
      </c>
      <c r="X308" s="30" t="str">
        <f t="shared" si="25"/>
        <v/>
      </c>
      <c r="Y308" s="36"/>
      <c r="Z308" s="37"/>
      <c r="AA308" s="37"/>
      <c r="JG308" s="31" t="str">
        <f t="shared" si="16"/>
        <v/>
      </c>
      <c r="JH308" s="31" t="str">
        <f t="shared" si="17"/>
        <v/>
      </c>
    </row>
    <row r="309" spans="1:268" s="31" customFormat="1" x14ac:dyDescent="0.4">
      <c r="A309" s="32"/>
      <c r="B309" s="32"/>
      <c r="C309" s="32"/>
      <c r="D309" s="32"/>
      <c r="E309" s="38"/>
      <c r="F309" s="61"/>
      <c r="G309" s="33"/>
      <c r="H309" s="33"/>
      <c r="I309" s="27" t="str">
        <f t="shared" si="18"/>
        <v/>
      </c>
      <c r="J309" s="33"/>
      <c r="K309" s="28">
        <f t="shared" si="19"/>
        <v>0</v>
      </c>
      <c r="L309" s="28">
        <f t="shared" si="20"/>
        <v>0</v>
      </c>
      <c r="M309" s="28">
        <f t="shared" ca="1" si="21"/>
        <v>0</v>
      </c>
      <c r="N309" s="28">
        <f t="shared" ca="1" si="22"/>
        <v>0</v>
      </c>
      <c r="O309" s="34"/>
      <c r="P309" s="34"/>
      <c r="Q309" s="70" t="str" cm="1">
        <f t="array" ref="Q309">IF(SUMPRODUCT(--(B309:E309&lt;&gt;""))&gt;0,"○","")</f>
        <v/>
      </c>
      <c r="R309" s="35"/>
      <c r="S309" s="35"/>
      <c r="T309" s="35"/>
      <c r="U309" s="66"/>
      <c r="V309" s="29" t="str">
        <f t="shared" si="23"/>
        <v/>
      </c>
      <c r="W309" s="29" t="str">
        <f t="shared" si="24"/>
        <v/>
      </c>
      <c r="X309" s="30" t="str">
        <f t="shared" si="25"/>
        <v/>
      </c>
      <c r="Y309" s="36"/>
      <c r="Z309" s="37"/>
      <c r="AA309" s="37"/>
      <c r="JG309" s="31" t="str">
        <f t="shared" si="16"/>
        <v/>
      </c>
      <c r="JH309" s="31" t="str">
        <f t="shared" si="17"/>
        <v/>
      </c>
    </row>
    <row r="310" spans="1:268" s="31" customFormat="1" x14ac:dyDescent="0.4">
      <c r="A310" s="32"/>
      <c r="B310" s="32"/>
      <c r="C310" s="32"/>
      <c r="D310" s="32"/>
      <c r="E310" s="38"/>
      <c r="F310" s="61"/>
      <c r="G310" s="33"/>
      <c r="H310" s="33"/>
      <c r="I310" s="27" t="str">
        <f t="shared" si="18"/>
        <v/>
      </c>
      <c r="J310" s="33"/>
      <c r="K310" s="28">
        <f t="shared" si="19"/>
        <v>0</v>
      </c>
      <c r="L310" s="28">
        <f t="shared" si="20"/>
        <v>0</v>
      </c>
      <c r="M310" s="28">
        <f t="shared" ca="1" si="21"/>
        <v>0</v>
      </c>
      <c r="N310" s="28">
        <f t="shared" ca="1" si="22"/>
        <v>0</v>
      </c>
      <c r="O310" s="34"/>
      <c r="P310" s="34"/>
      <c r="Q310" s="70" t="str" cm="1">
        <f t="array" ref="Q310">IF(SUMPRODUCT(--(B310:E310&lt;&gt;""))&gt;0,"○","")</f>
        <v/>
      </c>
      <c r="R310" s="35"/>
      <c r="S310" s="35"/>
      <c r="T310" s="35"/>
      <c r="U310" s="66"/>
      <c r="V310" s="29" t="str">
        <f t="shared" si="23"/>
        <v/>
      </c>
      <c r="W310" s="29" t="str">
        <f t="shared" si="24"/>
        <v/>
      </c>
      <c r="X310" s="30" t="str">
        <f t="shared" si="25"/>
        <v/>
      </c>
      <c r="Y310" s="36"/>
      <c r="Z310" s="37"/>
      <c r="AA310" s="37"/>
      <c r="JG310" s="31" t="str">
        <f t="shared" si="16"/>
        <v/>
      </c>
      <c r="JH310" s="31" t="str">
        <f t="shared" si="17"/>
        <v/>
      </c>
    </row>
    <row r="311" spans="1:268" s="31" customFormat="1" x14ac:dyDescent="0.4">
      <c r="A311" s="32"/>
      <c r="B311" s="32"/>
      <c r="C311" s="32"/>
      <c r="D311" s="32"/>
      <c r="E311" s="38"/>
      <c r="F311" s="61"/>
      <c r="G311" s="33"/>
      <c r="H311" s="33"/>
      <c r="I311" s="27" t="str">
        <f t="shared" si="18"/>
        <v/>
      </c>
      <c r="J311" s="33"/>
      <c r="K311" s="28">
        <f t="shared" si="19"/>
        <v>0</v>
      </c>
      <c r="L311" s="28">
        <f t="shared" si="20"/>
        <v>0</v>
      </c>
      <c r="M311" s="28">
        <f t="shared" ca="1" si="21"/>
        <v>0</v>
      </c>
      <c r="N311" s="28">
        <f t="shared" ca="1" si="22"/>
        <v>0</v>
      </c>
      <c r="O311" s="34"/>
      <c r="P311" s="34"/>
      <c r="Q311" s="70" t="str" cm="1">
        <f t="array" ref="Q311">IF(SUMPRODUCT(--(B311:E311&lt;&gt;""))&gt;0,"○","")</f>
        <v/>
      </c>
      <c r="R311" s="35"/>
      <c r="S311" s="35"/>
      <c r="T311" s="35"/>
      <c r="U311" s="66"/>
      <c r="V311" s="29" t="str">
        <f t="shared" si="23"/>
        <v/>
      </c>
      <c r="W311" s="29" t="str">
        <f t="shared" si="24"/>
        <v/>
      </c>
      <c r="X311" s="30" t="str">
        <f t="shared" si="25"/>
        <v/>
      </c>
      <c r="Y311" s="36"/>
      <c r="Z311" s="37"/>
      <c r="AA311" s="37"/>
      <c r="JG311" s="31" t="str">
        <f t="shared" si="16"/>
        <v/>
      </c>
      <c r="JH311" s="31" t="str">
        <f t="shared" si="17"/>
        <v/>
      </c>
    </row>
    <row r="312" spans="1:268" s="31" customFormat="1" x14ac:dyDescent="0.4">
      <c r="A312" s="32"/>
      <c r="B312" s="32"/>
      <c r="C312" s="32"/>
      <c r="D312" s="32"/>
      <c r="E312" s="38"/>
      <c r="F312" s="61"/>
      <c r="G312" s="33"/>
      <c r="H312" s="33"/>
      <c r="I312" s="27" t="str">
        <f t="shared" si="18"/>
        <v/>
      </c>
      <c r="J312" s="33"/>
      <c r="K312" s="28">
        <f t="shared" si="19"/>
        <v>0</v>
      </c>
      <c r="L312" s="28">
        <f t="shared" si="20"/>
        <v>0</v>
      </c>
      <c r="M312" s="28">
        <f t="shared" ca="1" si="21"/>
        <v>0</v>
      </c>
      <c r="N312" s="28">
        <f t="shared" ca="1" si="22"/>
        <v>0</v>
      </c>
      <c r="O312" s="34"/>
      <c r="P312" s="34"/>
      <c r="Q312" s="70" t="str" cm="1">
        <f t="array" ref="Q312">IF(SUMPRODUCT(--(B312:E312&lt;&gt;""))&gt;0,"○","")</f>
        <v/>
      </c>
      <c r="R312" s="35"/>
      <c r="S312" s="35"/>
      <c r="T312" s="35"/>
      <c r="U312" s="66"/>
      <c r="V312" s="29" t="str">
        <f t="shared" si="23"/>
        <v/>
      </c>
      <c r="W312" s="29" t="str">
        <f t="shared" si="24"/>
        <v/>
      </c>
      <c r="X312" s="30" t="str">
        <f t="shared" si="25"/>
        <v/>
      </c>
      <c r="Y312" s="36"/>
      <c r="Z312" s="37"/>
      <c r="AA312" s="37"/>
      <c r="JG312" s="31" t="str">
        <f t="shared" si="16"/>
        <v/>
      </c>
      <c r="JH312" s="31" t="str">
        <f t="shared" si="17"/>
        <v/>
      </c>
    </row>
    <row r="313" spans="1:268" s="31" customFormat="1" x14ac:dyDescent="0.4">
      <c r="A313" s="32"/>
      <c r="B313" s="32"/>
      <c r="C313" s="32"/>
      <c r="D313" s="32"/>
      <c r="E313" s="38"/>
      <c r="F313" s="61"/>
      <c r="G313" s="33"/>
      <c r="H313" s="33"/>
      <c r="I313" s="27" t="str">
        <f t="shared" si="18"/>
        <v/>
      </c>
      <c r="J313" s="33"/>
      <c r="K313" s="28">
        <f t="shared" si="19"/>
        <v>0</v>
      </c>
      <c r="L313" s="28">
        <f t="shared" si="20"/>
        <v>0</v>
      </c>
      <c r="M313" s="28">
        <f t="shared" ca="1" si="21"/>
        <v>0</v>
      </c>
      <c r="N313" s="28">
        <f t="shared" ca="1" si="22"/>
        <v>0</v>
      </c>
      <c r="O313" s="34"/>
      <c r="P313" s="34"/>
      <c r="Q313" s="70" t="str" cm="1">
        <f t="array" ref="Q313">IF(SUMPRODUCT(--(B313:E313&lt;&gt;""))&gt;0,"○","")</f>
        <v/>
      </c>
      <c r="R313" s="35"/>
      <c r="S313" s="35"/>
      <c r="T313" s="35"/>
      <c r="U313" s="66"/>
      <c r="V313" s="29" t="str">
        <f t="shared" si="23"/>
        <v/>
      </c>
      <c r="W313" s="29" t="str">
        <f t="shared" si="24"/>
        <v/>
      </c>
      <c r="X313" s="30" t="str">
        <f t="shared" si="25"/>
        <v/>
      </c>
      <c r="Y313" s="36"/>
      <c r="Z313" s="37"/>
      <c r="AA313" s="37"/>
      <c r="JG313" s="31" t="str">
        <f t="shared" si="16"/>
        <v/>
      </c>
      <c r="JH313" s="31" t="str">
        <f t="shared" si="17"/>
        <v/>
      </c>
    </row>
    <row r="314" spans="1:268" s="31" customFormat="1" x14ac:dyDescent="0.4">
      <c r="A314" s="32"/>
      <c r="B314" s="32"/>
      <c r="C314" s="32"/>
      <c r="D314" s="32"/>
      <c r="E314" s="38"/>
      <c r="F314" s="61"/>
      <c r="G314" s="33"/>
      <c r="H314" s="33"/>
      <c r="I314" s="27" t="str">
        <f t="shared" si="18"/>
        <v/>
      </c>
      <c r="J314" s="33"/>
      <c r="K314" s="28">
        <f t="shared" si="19"/>
        <v>0</v>
      </c>
      <c r="L314" s="28">
        <f t="shared" si="20"/>
        <v>0</v>
      </c>
      <c r="M314" s="28">
        <f t="shared" ca="1" si="21"/>
        <v>0</v>
      </c>
      <c r="N314" s="28">
        <f t="shared" ca="1" si="22"/>
        <v>0</v>
      </c>
      <c r="O314" s="34"/>
      <c r="P314" s="34"/>
      <c r="Q314" s="70" t="str" cm="1">
        <f t="array" ref="Q314">IF(SUMPRODUCT(--(B314:E314&lt;&gt;""))&gt;0,"○","")</f>
        <v/>
      </c>
      <c r="R314" s="35"/>
      <c r="S314" s="35"/>
      <c r="T314" s="35"/>
      <c r="U314" s="66"/>
      <c r="V314" s="29" t="str">
        <f t="shared" si="23"/>
        <v/>
      </c>
      <c r="W314" s="29" t="str">
        <f t="shared" si="24"/>
        <v/>
      </c>
      <c r="X314" s="30" t="str">
        <f t="shared" si="25"/>
        <v/>
      </c>
      <c r="Y314" s="36"/>
      <c r="Z314" s="37"/>
      <c r="AA314" s="37"/>
      <c r="JG314" s="31" t="str">
        <f t="shared" si="16"/>
        <v/>
      </c>
      <c r="JH314" s="31" t="str">
        <f t="shared" si="17"/>
        <v/>
      </c>
    </row>
    <row r="315" spans="1:268" s="31" customFormat="1" x14ac:dyDescent="0.4">
      <c r="A315" s="32"/>
      <c r="B315" s="32"/>
      <c r="C315" s="32"/>
      <c r="D315" s="32"/>
      <c r="E315" s="38"/>
      <c r="F315" s="61"/>
      <c r="G315" s="33"/>
      <c r="H315" s="33"/>
      <c r="I315" s="27" t="str">
        <f t="shared" si="18"/>
        <v/>
      </c>
      <c r="J315" s="33"/>
      <c r="K315" s="28">
        <f t="shared" si="19"/>
        <v>0</v>
      </c>
      <c r="L315" s="28">
        <f t="shared" si="20"/>
        <v>0</v>
      </c>
      <c r="M315" s="28">
        <f t="shared" ca="1" si="21"/>
        <v>0</v>
      </c>
      <c r="N315" s="28">
        <f t="shared" ca="1" si="22"/>
        <v>0</v>
      </c>
      <c r="O315" s="34"/>
      <c r="P315" s="34"/>
      <c r="Q315" s="70" t="str" cm="1">
        <f t="array" ref="Q315">IF(SUMPRODUCT(--(B315:E315&lt;&gt;""))&gt;0,"○","")</f>
        <v/>
      </c>
      <c r="R315" s="35"/>
      <c r="S315" s="35"/>
      <c r="T315" s="35"/>
      <c r="U315" s="66"/>
      <c r="V315" s="29" t="str">
        <f t="shared" si="23"/>
        <v/>
      </c>
      <c r="W315" s="29" t="str">
        <f t="shared" si="24"/>
        <v/>
      </c>
      <c r="X315" s="30" t="str">
        <f t="shared" si="25"/>
        <v/>
      </c>
      <c r="Y315" s="36"/>
      <c r="Z315" s="37"/>
      <c r="AA315" s="37"/>
      <c r="JG315" s="31" t="str">
        <f t="shared" si="16"/>
        <v/>
      </c>
      <c r="JH315" s="31" t="str">
        <f t="shared" si="17"/>
        <v/>
      </c>
    </row>
    <row r="316" spans="1:268" s="31" customFormat="1" x14ac:dyDescent="0.4">
      <c r="A316" s="32"/>
      <c r="B316" s="32"/>
      <c r="C316" s="32"/>
      <c r="D316" s="32"/>
      <c r="E316" s="38"/>
      <c r="F316" s="61"/>
      <c r="G316" s="33"/>
      <c r="H316" s="33"/>
      <c r="I316" s="27" t="str">
        <f t="shared" si="18"/>
        <v/>
      </c>
      <c r="J316" s="33"/>
      <c r="K316" s="28">
        <f t="shared" si="19"/>
        <v>0</v>
      </c>
      <c r="L316" s="28">
        <f t="shared" si="20"/>
        <v>0</v>
      </c>
      <c r="M316" s="28">
        <f t="shared" ca="1" si="21"/>
        <v>0</v>
      </c>
      <c r="N316" s="28">
        <f t="shared" ca="1" si="22"/>
        <v>0</v>
      </c>
      <c r="O316" s="34"/>
      <c r="P316" s="34"/>
      <c r="Q316" s="70" t="str" cm="1">
        <f t="array" ref="Q316">IF(SUMPRODUCT(--(B316:E316&lt;&gt;""))&gt;0,"○","")</f>
        <v/>
      </c>
      <c r="R316" s="35"/>
      <c r="S316" s="35"/>
      <c r="T316" s="35"/>
      <c r="U316" s="66"/>
      <c r="V316" s="29" t="str">
        <f t="shared" si="23"/>
        <v/>
      </c>
      <c r="W316" s="29" t="str">
        <f t="shared" si="24"/>
        <v/>
      </c>
      <c r="X316" s="30" t="str">
        <f t="shared" si="25"/>
        <v/>
      </c>
      <c r="Y316" s="36"/>
      <c r="Z316" s="37"/>
      <c r="AA316" s="37"/>
      <c r="JG316" s="31" t="str">
        <f t="shared" si="16"/>
        <v/>
      </c>
      <c r="JH316" s="31" t="str">
        <f t="shared" si="17"/>
        <v/>
      </c>
    </row>
    <row r="317" spans="1:268" s="31" customFormat="1" x14ac:dyDescent="0.4">
      <c r="A317" s="32"/>
      <c r="B317" s="32"/>
      <c r="C317" s="32"/>
      <c r="D317" s="32"/>
      <c r="E317" s="38"/>
      <c r="F317" s="61"/>
      <c r="G317" s="33"/>
      <c r="H317" s="33"/>
      <c r="I317" s="27" t="str">
        <f t="shared" si="18"/>
        <v/>
      </c>
      <c r="J317" s="33"/>
      <c r="K317" s="28">
        <f t="shared" si="19"/>
        <v>0</v>
      </c>
      <c r="L317" s="28">
        <f t="shared" si="20"/>
        <v>0</v>
      </c>
      <c r="M317" s="28">
        <f t="shared" ca="1" si="21"/>
        <v>0</v>
      </c>
      <c r="N317" s="28">
        <f t="shared" ca="1" si="22"/>
        <v>0</v>
      </c>
      <c r="O317" s="34"/>
      <c r="P317" s="34"/>
      <c r="Q317" s="70" t="str" cm="1">
        <f t="array" ref="Q317">IF(SUMPRODUCT(--(B317:E317&lt;&gt;""))&gt;0,"○","")</f>
        <v/>
      </c>
      <c r="R317" s="35"/>
      <c r="S317" s="35"/>
      <c r="T317" s="35"/>
      <c r="U317" s="66"/>
      <c r="V317" s="29" t="str">
        <f t="shared" si="23"/>
        <v/>
      </c>
      <c r="W317" s="29" t="str">
        <f t="shared" si="24"/>
        <v/>
      </c>
      <c r="X317" s="30" t="str">
        <f t="shared" si="25"/>
        <v/>
      </c>
      <c r="Y317" s="36"/>
      <c r="Z317" s="37"/>
      <c r="AA317" s="37"/>
      <c r="JG317" s="31" t="str">
        <f t="shared" si="16"/>
        <v/>
      </c>
      <c r="JH317" s="31" t="str">
        <f t="shared" si="17"/>
        <v/>
      </c>
    </row>
    <row r="318" spans="1:268" s="31" customFormat="1" x14ac:dyDescent="0.4">
      <c r="A318" s="32"/>
      <c r="B318" s="32"/>
      <c r="C318" s="32"/>
      <c r="D318" s="32"/>
      <c r="E318" s="38"/>
      <c r="F318" s="61"/>
      <c r="G318" s="33"/>
      <c r="H318" s="33"/>
      <c r="I318" s="27" t="str">
        <f t="shared" si="18"/>
        <v/>
      </c>
      <c r="J318" s="33"/>
      <c r="K318" s="28">
        <f t="shared" si="19"/>
        <v>0</v>
      </c>
      <c r="L318" s="28">
        <f t="shared" si="20"/>
        <v>0</v>
      </c>
      <c r="M318" s="28">
        <f t="shared" ca="1" si="21"/>
        <v>0</v>
      </c>
      <c r="N318" s="28">
        <f t="shared" ca="1" si="22"/>
        <v>0</v>
      </c>
      <c r="O318" s="34"/>
      <c r="P318" s="34"/>
      <c r="Q318" s="70" t="str" cm="1">
        <f t="array" ref="Q318">IF(SUMPRODUCT(--(B318:E318&lt;&gt;""))&gt;0,"○","")</f>
        <v/>
      </c>
      <c r="R318" s="35"/>
      <c r="S318" s="35"/>
      <c r="T318" s="35"/>
      <c r="U318" s="66"/>
      <c r="V318" s="29" t="str">
        <f t="shared" si="23"/>
        <v/>
      </c>
      <c r="W318" s="29" t="str">
        <f t="shared" si="24"/>
        <v/>
      </c>
      <c r="X318" s="30" t="str">
        <f t="shared" si="25"/>
        <v/>
      </c>
      <c r="Y318" s="36"/>
      <c r="Z318" s="37"/>
      <c r="AA318" s="37"/>
      <c r="JG318" s="31" t="str">
        <f t="shared" si="16"/>
        <v/>
      </c>
      <c r="JH318" s="31" t="str">
        <f t="shared" si="17"/>
        <v/>
      </c>
    </row>
    <row r="319" spans="1:268" s="31" customFormat="1" x14ac:dyDescent="0.4">
      <c r="A319" s="32"/>
      <c r="B319" s="32"/>
      <c r="C319" s="32"/>
      <c r="D319" s="32"/>
      <c r="E319" s="38"/>
      <c r="F319" s="61"/>
      <c r="G319" s="33"/>
      <c r="H319" s="33"/>
      <c r="I319" s="27" t="str">
        <f t="shared" si="18"/>
        <v/>
      </c>
      <c r="J319" s="33"/>
      <c r="K319" s="28">
        <f t="shared" si="19"/>
        <v>0</v>
      </c>
      <c r="L319" s="28">
        <f t="shared" si="20"/>
        <v>0</v>
      </c>
      <c r="M319" s="28">
        <f t="shared" ca="1" si="21"/>
        <v>0</v>
      </c>
      <c r="N319" s="28">
        <f t="shared" ca="1" si="22"/>
        <v>0</v>
      </c>
      <c r="O319" s="34"/>
      <c r="P319" s="34"/>
      <c r="Q319" s="70" t="str" cm="1">
        <f t="array" ref="Q319">IF(SUMPRODUCT(--(B319:E319&lt;&gt;""))&gt;0,"○","")</f>
        <v/>
      </c>
      <c r="R319" s="35"/>
      <c r="S319" s="35"/>
      <c r="T319" s="35"/>
      <c r="U319" s="66"/>
      <c r="V319" s="29" t="str">
        <f t="shared" si="23"/>
        <v/>
      </c>
      <c r="W319" s="29" t="str">
        <f t="shared" si="24"/>
        <v/>
      </c>
      <c r="X319" s="30" t="str">
        <f t="shared" si="25"/>
        <v/>
      </c>
      <c r="Y319" s="36"/>
      <c r="Z319" s="37"/>
      <c r="AA319" s="37"/>
      <c r="JG319" s="31" t="str">
        <f t="shared" si="16"/>
        <v/>
      </c>
      <c r="JH319" s="31" t="str">
        <f t="shared" si="17"/>
        <v/>
      </c>
    </row>
    <row r="320" spans="1:268" s="31" customFormat="1" x14ac:dyDescent="0.4">
      <c r="A320" s="32"/>
      <c r="B320" s="32"/>
      <c r="C320" s="32"/>
      <c r="D320" s="32"/>
      <c r="E320" s="38"/>
      <c r="F320" s="61"/>
      <c r="G320" s="33"/>
      <c r="H320" s="33"/>
      <c r="I320" s="27" t="str">
        <f t="shared" si="18"/>
        <v/>
      </c>
      <c r="J320" s="33"/>
      <c r="K320" s="28">
        <f t="shared" si="19"/>
        <v>0</v>
      </c>
      <c r="L320" s="28">
        <f t="shared" si="20"/>
        <v>0</v>
      </c>
      <c r="M320" s="28">
        <f t="shared" ca="1" si="21"/>
        <v>0</v>
      </c>
      <c r="N320" s="28">
        <f t="shared" ca="1" si="22"/>
        <v>0</v>
      </c>
      <c r="O320" s="34"/>
      <c r="P320" s="34"/>
      <c r="Q320" s="70" t="str" cm="1">
        <f t="array" ref="Q320">IF(SUMPRODUCT(--(B320:E320&lt;&gt;""))&gt;0,"○","")</f>
        <v/>
      </c>
      <c r="R320" s="35"/>
      <c r="S320" s="35"/>
      <c r="T320" s="35"/>
      <c r="U320" s="66"/>
      <c r="V320" s="29" t="str">
        <f t="shared" si="23"/>
        <v/>
      </c>
      <c r="W320" s="29" t="str">
        <f t="shared" si="24"/>
        <v/>
      </c>
      <c r="X320" s="30" t="str">
        <f t="shared" si="25"/>
        <v/>
      </c>
      <c r="Y320" s="36"/>
      <c r="Z320" s="37"/>
      <c r="AA320" s="37"/>
      <c r="JG320" s="31" t="str">
        <f t="shared" si="16"/>
        <v/>
      </c>
      <c r="JH320" s="31" t="str">
        <f t="shared" si="17"/>
        <v/>
      </c>
    </row>
    <row r="321" spans="1:268" s="31" customFormat="1" x14ac:dyDescent="0.4">
      <c r="A321" s="32"/>
      <c r="B321" s="32"/>
      <c r="C321" s="32"/>
      <c r="D321" s="32"/>
      <c r="E321" s="38"/>
      <c r="F321" s="61"/>
      <c r="G321" s="33"/>
      <c r="H321" s="33"/>
      <c r="I321" s="27" t="str">
        <f t="shared" si="18"/>
        <v/>
      </c>
      <c r="J321" s="33"/>
      <c r="K321" s="28">
        <f t="shared" si="19"/>
        <v>0</v>
      </c>
      <c r="L321" s="28">
        <f t="shared" si="20"/>
        <v>0</v>
      </c>
      <c r="M321" s="28">
        <f t="shared" ca="1" si="21"/>
        <v>0</v>
      </c>
      <c r="N321" s="28">
        <f t="shared" ca="1" si="22"/>
        <v>0</v>
      </c>
      <c r="O321" s="34"/>
      <c r="P321" s="34"/>
      <c r="Q321" s="70" t="str" cm="1">
        <f t="array" ref="Q321">IF(SUMPRODUCT(--(B321:E321&lt;&gt;""))&gt;0,"○","")</f>
        <v/>
      </c>
      <c r="R321" s="35"/>
      <c r="S321" s="35"/>
      <c r="T321" s="35"/>
      <c r="U321" s="66"/>
      <c r="V321" s="29" t="str">
        <f t="shared" si="23"/>
        <v/>
      </c>
      <c r="W321" s="29" t="str">
        <f t="shared" si="24"/>
        <v/>
      </c>
      <c r="X321" s="30" t="str">
        <f t="shared" si="25"/>
        <v/>
      </c>
      <c r="Y321" s="36"/>
      <c r="Z321" s="37"/>
      <c r="AA321" s="37"/>
      <c r="JG321" s="31" t="str">
        <f t="shared" si="16"/>
        <v/>
      </c>
      <c r="JH321" s="31" t="str">
        <f t="shared" si="17"/>
        <v/>
      </c>
    </row>
    <row r="322" spans="1:268" s="31" customFormat="1" x14ac:dyDescent="0.4">
      <c r="A322" s="32"/>
      <c r="B322" s="32"/>
      <c r="C322" s="32"/>
      <c r="D322" s="32"/>
      <c r="E322" s="38"/>
      <c r="F322" s="61"/>
      <c r="G322" s="33"/>
      <c r="H322" s="33"/>
      <c r="I322" s="27" t="str">
        <f t="shared" si="18"/>
        <v/>
      </c>
      <c r="J322" s="33"/>
      <c r="K322" s="28">
        <f t="shared" si="19"/>
        <v>0</v>
      </c>
      <c r="L322" s="28">
        <f t="shared" si="20"/>
        <v>0</v>
      </c>
      <c r="M322" s="28">
        <f t="shared" ca="1" si="21"/>
        <v>0</v>
      </c>
      <c r="N322" s="28">
        <f t="shared" ca="1" si="22"/>
        <v>0</v>
      </c>
      <c r="O322" s="34"/>
      <c r="P322" s="34"/>
      <c r="Q322" s="70" t="str" cm="1">
        <f t="array" ref="Q322">IF(SUMPRODUCT(--(B322:E322&lt;&gt;""))&gt;0,"○","")</f>
        <v/>
      </c>
      <c r="R322" s="35"/>
      <c r="S322" s="35"/>
      <c r="T322" s="35"/>
      <c r="U322" s="66"/>
      <c r="V322" s="29" t="str">
        <f t="shared" si="23"/>
        <v/>
      </c>
      <c r="W322" s="29" t="str">
        <f t="shared" si="24"/>
        <v/>
      </c>
      <c r="X322" s="30" t="str">
        <f t="shared" si="25"/>
        <v/>
      </c>
      <c r="Y322" s="36"/>
      <c r="Z322" s="37"/>
      <c r="AA322" s="37"/>
      <c r="JG322" s="31" t="str">
        <f t="shared" si="16"/>
        <v/>
      </c>
      <c r="JH322" s="31" t="str">
        <f t="shared" si="17"/>
        <v/>
      </c>
    </row>
    <row r="323" spans="1:268" s="31" customFormat="1" x14ac:dyDescent="0.4">
      <c r="A323" s="32"/>
      <c r="B323" s="32"/>
      <c r="C323" s="32"/>
      <c r="D323" s="32"/>
      <c r="E323" s="38"/>
      <c r="F323" s="61"/>
      <c r="G323" s="33"/>
      <c r="H323" s="33"/>
      <c r="I323" s="27" t="str">
        <f t="shared" si="18"/>
        <v/>
      </c>
      <c r="J323" s="33"/>
      <c r="K323" s="28">
        <f t="shared" si="19"/>
        <v>0</v>
      </c>
      <c r="L323" s="28">
        <f t="shared" si="20"/>
        <v>0</v>
      </c>
      <c r="M323" s="28">
        <f t="shared" ca="1" si="21"/>
        <v>0</v>
      </c>
      <c r="N323" s="28">
        <f t="shared" ca="1" si="22"/>
        <v>0</v>
      </c>
      <c r="O323" s="34"/>
      <c r="P323" s="34"/>
      <c r="Q323" s="70" t="str" cm="1">
        <f t="array" ref="Q323">IF(SUMPRODUCT(--(B323:E323&lt;&gt;""))&gt;0,"○","")</f>
        <v/>
      </c>
      <c r="R323" s="35"/>
      <c r="S323" s="35"/>
      <c r="T323" s="35"/>
      <c r="U323" s="66"/>
      <c r="V323" s="29" t="str">
        <f t="shared" si="23"/>
        <v/>
      </c>
      <c r="W323" s="29" t="str">
        <f t="shared" si="24"/>
        <v/>
      </c>
      <c r="X323" s="30" t="str">
        <f t="shared" si="25"/>
        <v/>
      </c>
      <c r="Y323" s="36"/>
      <c r="Z323" s="37"/>
      <c r="AA323" s="37"/>
      <c r="JG323" s="31" t="str">
        <f t="shared" si="16"/>
        <v/>
      </c>
      <c r="JH323" s="31" t="str">
        <f t="shared" si="17"/>
        <v/>
      </c>
    </row>
    <row r="324" spans="1:268" s="31" customFormat="1" x14ac:dyDescent="0.4">
      <c r="A324" s="32"/>
      <c r="B324" s="32"/>
      <c r="C324" s="32"/>
      <c r="D324" s="32"/>
      <c r="E324" s="38"/>
      <c r="F324" s="61"/>
      <c r="G324" s="33"/>
      <c r="H324" s="33"/>
      <c r="I324" s="27" t="str">
        <f t="shared" si="18"/>
        <v/>
      </c>
      <c r="J324" s="33"/>
      <c r="K324" s="28">
        <f t="shared" si="19"/>
        <v>0</v>
      </c>
      <c r="L324" s="28">
        <f t="shared" si="20"/>
        <v>0</v>
      </c>
      <c r="M324" s="28">
        <f t="shared" ca="1" si="21"/>
        <v>0</v>
      </c>
      <c r="N324" s="28">
        <f t="shared" ca="1" si="22"/>
        <v>0</v>
      </c>
      <c r="O324" s="34"/>
      <c r="P324" s="34"/>
      <c r="Q324" s="70" t="str" cm="1">
        <f t="array" ref="Q324">IF(SUMPRODUCT(--(B324:E324&lt;&gt;""))&gt;0,"○","")</f>
        <v/>
      </c>
      <c r="R324" s="35"/>
      <c r="S324" s="35"/>
      <c r="T324" s="35"/>
      <c r="U324" s="66"/>
      <c r="V324" s="29" t="str">
        <f t="shared" si="23"/>
        <v/>
      </c>
      <c r="W324" s="29" t="str">
        <f t="shared" si="24"/>
        <v/>
      </c>
      <c r="X324" s="30" t="str">
        <f t="shared" si="25"/>
        <v/>
      </c>
      <c r="Y324" s="36"/>
      <c r="Z324" s="37"/>
      <c r="AA324" s="37"/>
      <c r="JG324" s="31" t="str">
        <f t="shared" si="16"/>
        <v/>
      </c>
      <c r="JH324" s="31" t="str">
        <f t="shared" si="17"/>
        <v/>
      </c>
    </row>
    <row r="325" spans="1:268" s="31" customFormat="1" x14ac:dyDescent="0.4">
      <c r="A325" s="32"/>
      <c r="B325" s="32"/>
      <c r="C325" s="32"/>
      <c r="D325" s="32"/>
      <c r="E325" s="38"/>
      <c r="F325" s="61"/>
      <c r="G325" s="33"/>
      <c r="H325" s="33"/>
      <c r="I325" s="27" t="str">
        <f t="shared" si="18"/>
        <v/>
      </c>
      <c r="J325" s="33"/>
      <c r="K325" s="28">
        <f t="shared" ref="K325:K375" si="26">IF($Z325&lt;&gt;"",IF($W325&gt;=$Z325,$W325-$Z325,$X325)*$Y325,0)</f>
        <v>0</v>
      </c>
      <c r="L325" s="28">
        <f t="shared" ref="L325:L375" si="27">IF($K325&gt;0,IF($Z325&lt;&gt;"",IF((IFERROR($Z325,開始日)+$K325)&lt;基準日,基準日-($Z325+$K325),0),0),0)</f>
        <v>0</v>
      </c>
      <c r="M325" s="28">
        <f t="shared" ref="M325:M375" ca="1" si="28">IF(AND(IFERROR(VALUE($X325),0),$Z325="",$V325&lt;基準日),基準日-$V325,0)</f>
        <v>0</v>
      </c>
      <c r="N325" s="28">
        <f t="shared" ca="1" si="22"/>
        <v>0</v>
      </c>
      <c r="O325" s="34"/>
      <c r="P325" s="34"/>
      <c r="Q325" s="70" t="str" cm="1">
        <f t="array" ref="Q325">IF(SUMPRODUCT(--(B325:E325&lt;&gt;""))&gt;0,"○","")</f>
        <v/>
      </c>
      <c r="R325" s="35"/>
      <c r="S325" s="35"/>
      <c r="T325" s="35"/>
      <c r="U325" s="66"/>
      <c r="V325" s="29" t="str">
        <f t="shared" si="23"/>
        <v/>
      </c>
      <c r="W325" s="29" t="str">
        <f t="shared" si="24"/>
        <v/>
      </c>
      <c r="X325" s="30" t="str">
        <f t="shared" si="25"/>
        <v/>
      </c>
      <c r="Y325" s="36"/>
      <c r="Z325" s="37"/>
      <c r="AA325" s="37"/>
      <c r="JG325" s="31" t="str">
        <f t="shared" si="16"/>
        <v/>
      </c>
      <c r="JH325" s="31" t="str">
        <f t="shared" si="17"/>
        <v/>
      </c>
    </row>
    <row r="326" spans="1:268" s="31" customFormat="1" x14ac:dyDescent="0.4">
      <c r="A326" s="32"/>
      <c r="B326" s="32"/>
      <c r="C326" s="32"/>
      <c r="D326" s="32"/>
      <c r="E326" s="38"/>
      <c r="F326" s="61"/>
      <c r="G326" s="33"/>
      <c r="H326" s="33"/>
      <c r="I326" s="27" t="str">
        <f t="shared" ref="I326:I375" si="29">IF(ISBLANK(G326),"","○")</f>
        <v/>
      </c>
      <c r="J326" s="33"/>
      <c r="K326" s="28">
        <f t="shared" si="26"/>
        <v>0</v>
      </c>
      <c r="L326" s="28">
        <f t="shared" si="27"/>
        <v>0</v>
      </c>
      <c r="M326" s="28">
        <f t="shared" ca="1" si="28"/>
        <v>0</v>
      </c>
      <c r="N326" s="28">
        <f t="shared" ref="N326:N375" ca="1" si="30">MAX(L326:M326)</f>
        <v>0</v>
      </c>
      <c r="O326" s="34"/>
      <c r="P326" s="34"/>
      <c r="Q326" s="70" t="str" cm="1">
        <f t="array" ref="Q326">IF(SUMPRODUCT(--(B326:E326&lt;&gt;""))&gt;0,"○","")</f>
        <v/>
      </c>
      <c r="R326" s="35"/>
      <c r="S326" s="35"/>
      <c r="T326" s="35"/>
      <c r="U326" s="66"/>
      <c r="V326" s="29" t="str">
        <f t="shared" ref="V326:V375" si="31">IF(NOT(ISBLANK(S326)),S326,IF(AND(NOT(ISBLANK(T326)),NOT(ISBLANK(U326))),IF(NOT(JH326),T326-U326+1,WORKDAY.INTL(T326,-U326+1,1)),""))</f>
        <v/>
      </c>
      <c r="W326" s="29" t="str">
        <f t="shared" ref="W326:W375" si="32">IF(NOT(ISBLANK(T326)),T326,IF(AND(NOT(ISBLANK(S326)),NOT(ISBLANK(U326))),IF(NOT(JG326),S326+U326-1,WORKDAY.INTL(S326,U326-1,1)),""))</f>
        <v/>
      </c>
      <c r="X326" s="30" t="str">
        <f t="shared" ref="X326:X375" si="33">IF(NOT(ISBLANK(U326)),U326,IF(AND(NOT(ISBLANK(S326)),NOT(ISBLANK(T326))),IF(S326&lt;=T326,IF(OR(NOT(JG326),NOT(JH326)),T326-S326+1,NETWORKDAYS.INTL(S326,T326,1)),0),""))</f>
        <v/>
      </c>
      <c r="Y326" s="36"/>
      <c r="Z326" s="37"/>
      <c r="AA326" s="37"/>
      <c r="JG326" s="31" t="str">
        <f t="shared" ref="JG326:JG375" si="34">IF(ISBLANK(S326),"",IF(OR(WEEKDAY(S326,2)=6,WEEKDAY(S326,2)=7),FALSE,TRUE))</f>
        <v/>
      </c>
      <c r="JH326" s="31" t="str">
        <f t="shared" ref="JH326:JH375" si="35">IF(ISBLANK(T326),"",IF(OR(WEEKDAY(T326,2)=6,WEEKDAY(T326,2)=7),FALSE,TRUE))</f>
        <v/>
      </c>
    </row>
    <row r="327" spans="1:268" s="31" customFormat="1" x14ac:dyDescent="0.4">
      <c r="A327" s="32"/>
      <c r="B327" s="32"/>
      <c r="C327" s="32"/>
      <c r="D327" s="32"/>
      <c r="E327" s="38"/>
      <c r="F327" s="61"/>
      <c r="G327" s="33"/>
      <c r="H327" s="33"/>
      <c r="I327" s="27" t="str">
        <f t="shared" si="29"/>
        <v/>
      </c>
      <c r="J327" s="33"/>
      <c r="K327" s="28">
        <f t="shared" si="26"/>
        <v>0</v>
      </c>
      <c r="L327" s="28">
        <f t="shared" si="27"/>
        <v>0</v>
      </c>
      <c r="M327" s="28">
        <f t="shared" ca="1" si="28"/>
        <v>0</v>
      </c>
      <c r="N327" s="28">
        <f t="shared" ca="1" si="30"/>
        <v>0</v>
      </c>
      <c r="O327" s="34"/>
      <c r="P327" s="34"/>
      <c r="Q327" s="70" t="str" cm="1">
        <f t="array" ref="Q327">IF(SUMPRODUCT(--(B327:E327&lt;&gt;""))&gt;0,"○","")</f>
        <v/>
      </c>
      <c r="R327" s="35"/>
      <c r="S327" s="35"/>
      <c r="T327" s="35"/>
      <c r="U327" s="66"/>
      <c r="V327" s="29" t="str">
        <f t="shared" si="31"/>
        <v/>
      </c>
      <c r="W327" s="29" t="str">
        <f t="shared" si="32"/>
        <v/>
      </c>
      <c r="X327" s="30" t="str">
        <f t="shared" si="33"/>
        <v/>
      </c>
      <c r="Y327" s="36"/>
      <c r="Z327" s="37"/>
      <c r="AA327" s="37"/>
      <c r="JG327" s="31" t="str">
        <f t="shared" si="34"/>
        <v/>
      </c>
      <c r="JH327" s="31" t="str">
        <f t="shared" si="35"/>
        <v/>
      </c>
    </row>
    <row r="328" spans="1:268" s="31" customFormat="1" x14ac:dyDescent="0.4">
      <c r="A328" s="32"/>
      <c r="B328" s="32"/>
      <c r="C328" s="32"/>
      <c r="D328" s="32"/>
      <c r="E328" s="38"/>
      <c r="F328" s="61"/>
      <c r="G328" s="33"/>
      <c r="H328" s="33"/>
      <c r="I328" s="27" t="str">
        <f t="shared" si="29"/>
        <v/>
      </c>
      <c r="J328" s="33"/>
      <c r="K328" s="28">
        <f t="shared" si="26"/>
        <v>0</v>
      </c>
      <c r="L328" s="28">
        <f t="shared" si="27"/>
        <v>0</v>
      </c>
      <c r="M328" s="28">
        <f t="shared" ca="1" si="28"/>
        <v>0</v>
      </c>
      <c r="N328" s="28">
        <f t="shared" ca="1" si="30"/>
        <v>0</v>
      </c>
      <c r="O328" s="34"/>
      <c r="P328" s="34"/>
      <c r="Q328" s="70" t="str" cm="1">
        <f t="array" ref="Q328">IF(SUMPRODUCT(--(B328:E328&lt;&gt;""))&gt;0,"○","")</f>
        <v/>
      </c>
      <c r="R328" s="35"/>
      <c r="S328" s="35"/>
      <c r="T328" s="35"/>
      <c r="U328" s="66"/>
      <c r="V328" s="29" t="str">
        <f t="shared" si="31"/>
        <v/>
      </c>
      <c r="W328" s="29" t="str">
        <f t="shared" si="32"/>
        <v/>
      </c>
      <c r="X328" s="30" t="str">
        <f t="shared" si="33"/>
        <v/>
      </c>
      <c r="Y328" s="36"/>
      <c r="Z328" s="37"/>
      <c r="AA328" s="37"/>
      <c r="JG328" s="31" t="str">
        <f t="shared" si="34"/>
        <v/>
      </c>
      <c r="JH328" s="31" t="str">
        <f t="shared" si="35"/>
        <v/>
      </c>
    </row>
    <row r="329" spans="1:268" s="31" customFormat="1" x14ac:dyDescent="0.4">
      <c r="A329" s="32"/>
      <c r="B329" s="32"/>
      <c r="C329" s="32"/>
      <c r="D329" s="32"/>
      <c r="E329" s="38"/>
      <c r="F329" s="61"/>
      <c r="G329" s="33"/>
      <c r="H329" s="33"/>
      <c r="I329" s="27" t="str">
        <f t="shared" si="29"/>
        <v/>
      </c>
      <c r="J329" s="33"/>
      <c r="K329" s="28">
        <f t="shared" si="26"/>
        <v>0</v>
      </c>
      <c r="L329" s="28">
        <f t="shared" si="27"/>
        <v>0</v>
      </c>
      <c r="M329" s="28">
        <f t="shared" ca="1" si="28"/>
        <v>0</v>
      </c>
      <c r="N329" s="28">
        <f t="shared" ca="1" si="30"/>
        <v>0</v>
      </c>
      <c r="O329" s="34"/>
      <c r="P329" s="34"/>
      <c r="Q329" s="70" t="str" cm="1">
        <f t="array" ref="Q329">IF(SUMPRODUCT(--(B329:E329&lt;&gt;""))&gt;0,"○","")</f>
        <v/>
      </c>
      <c r="R329" s="35"/>
      <c r="S329" s="35"/>
      <c r="T329" s="35"/>
      <c r="U329" s="66"/>
      <c r="V329" s="29" t="str">
        <f t="shared" si="31"/>
        <v/>
      </c>
      <c r="W329" s="29" t="str">
        <f t="shared" si="32"/>
        <v/>
      </c>
      <c r="X329" s="30" t="str">
        <f t="shared" si="33"/>
        <v/>
      </c>
      <c r="Y329" s="36"/>
      <c r="Z329" s="37"/>
      <c r="AA329" s="37"/>
      <c r="JG329" s="31" t="str">
        <f t="shared" si="34"/>
        <v/>
      </c>
      <c r="JH329" s="31" t="str">
        <f t="shared" si="35"/>
        <v/>
      </c>
    </row>
    <row r="330" spans="1:268" s="31" customFormat="1" x14ac:dyDescent="0.4">
      <c r="A330" s="32"/>
      <c r="B330" s="32"/>
      <c r="C330" s="32"/>
      <c r="D330" s="32"/>
      <c r="E330" s="38"/>
      <c r="F330" s="61"/>
      <c r="G330" s="33"/>
      <c r="H330" s="33"/>
      <c r="I330" s="27" t="str">
        <f t="shared" si="29"/>
        <v/>
      </c>
      <c r="J330" s="33"/>
      <c r="K330" s="28">
        <f t="shared" si="26"/>
        <v>0</v>
      </c>
      <c r="L330" s="28">
        <f t="shared" si="27"/>
        <v>0</v>
      </c>
      <c r="M330" s="28">
        <f t="shared" ca="1" si="28"/>
        <v>0</v>
      </c>
      <c r="N330" s="28">
        <f t="shared" ca="1" si="30"/>
        <v>0</v>
      </c>
      <c r="O330" s="34"/>
      <c r="P330" s="34"/>
      <c r="Q330" s="70" t="str" cm="1">
        <f t="array" ref="Q330">IF(SUMPRODUCT(--(B330:E330&lt;&gt;""))&gt;0,"○","")</f>
        <v/>
      </c>
      <c r="R330" s="35"/>
      <c r="S330" s="35"/>
      <c r="T330" s="35"/>
      <c r="U330" s="66"/>
      <c r="V330" s="29" t="str">
        <f t="shared" si="31"/>
        <v/>
      </c>
      <c r="W330" s="29" t="str">
        <f t="shared" si="32"/>
        <v/>
      </c>
      <c r="X330" s="30" t="str">
        <f t="shared" si="33"/>
        <v/>
      </c>
      <c r="Y330" s="36"/>
      <c r="Z330" s="37"/>
      <c r="AA330" s="37"/>
      <c r="JG330" s="31" t="str">
        <f t="shared" si="34"/>
        <v/>
      </c>
      <c r="JH330" s="31" t="str">
        <f t="shared" si="35"/>
        <v/>
      </c>
    </row>
    <row r="331" spans="1:268" s="31" customFormat="1" x14ac:dyDescent="0.4">
      <c r="A331" s="32"/>
      <c r="B331" s="32"/>
      <c r="C331" s="32"/>
      <c r="D331" s="32"/>
      <c r="E331" s="38"/>
      <c r="F331" s="61"/>
      <c r="G331" s="33"/>
      <c r="H331" s="33"/>
      <c r="I331" s="27" t="str">
        <f t="shared" si="29"/>
        <v/>
      </c>
      <c r="J331" s="33"/>
      <c r="K331" s="28">
        <f t="shared" si="26"/>
        <v>0</v>
      </c>
      <c r="L331" s="28">
        <f t="shared" si="27"/>
        <v>0</v>
      </c>
      <c r="M331" s="28">
        <f t="shared" ca="1" si="28"/>
        <v>0</v>
      </c>
      <c r="N331" s="28">
        <f t="shared" ca="1" si="30"/>
        <v>0</v>
      </c>
      <c r="O331" s="34"/>
      <c r="P331" s="34"/>
      <c r="Q331" s="70" t="str" cm="1">
        <f t="array" ref="Q331">IF(SUMPRODUCT(--(B331:E331&lt;&gt;""))&gt;0,"○","")</f>
        <v/>
      </c>
      <c r="R331" s="35"/>
      <c r="S331" s="35"/>
      <c r="T331" s="35"/>
      <c r="U331" s="66"/>
      <c r="V331" s="29" t="str">
        <f t="shared" si="31"/>
        <v/>
      </c>
      <c r="W331" s="29" t="str">
        <f t="shared" si="32"/>
        <v/>
      </c>
      <c r="X331" s="30" t="str">
        <f t="shared" si="33"/>
        <v/>
      </c>
      <c r="Y331" s="36"/>
      <c r="Z331" s="37"/>
      <c r="AA331" s="37"/>
      <c r="JG331" s="31" t="str">
        <f t="shared" si="34"/>
        <v/>
      </c>
      <c r="JH331" s="31" t="str">
        <f t="shared" si="35"/>
        <v/>
      </c>
    </row>
    <row r="332" spans="1:268" s="31" customFormat="1" x14ac:dyDescent="0.4">
      <c r="A332" s="32"/>
      <c r="B332" s="32"/>
      <c r="C332" s="32"/>
      <c r="D332" s="32"/>
      <c r="E332" s="38"/>
      <c r="F332" s="61"/>
      <c r="G332" s="33"/>
      <c r="H332" s="33"/>
      <c r="I332" s="27" t="str">
        <f t="shared" si="29"/>
        <v/>
      </c>
      <c r="J332" s="33"/>
      <c r="K332" s="28">
        <f t="shared" si="26"/>
        <v>0</v>
      </c>
      <c r="L332" s="28">
        <f t="shared" si="27"/>
        <v>0</v>
      </c>
      <c r="M332" s="28">
        <f t="shared" ca="1" si="28"/>
        <v>0</v>
      </c>
      <c r="N332" s="28">
        <f t="shared" ca="1" si="30"/>
        <v>0</v>
      </c>
      <c r="O332" s="34"/>
      <c r="P332" s="34"/>
      <c r="Q332" s="70" t="str" cm="1">
        <f t="array" ref="Q332">IF(SUMPRODUCT(--(B332:E332&lt;&gt;""))&gt;0,"○","")</f>
        <v/>
      </c>
      <c r="R332" s="35"/>
      <c r="S332" s="35"/>
      <c r="T332" s="35"/>
      <c r="U332" s="66"/>
      <c r="V332" s="29" t="str">
        <f t="shared" si="31"/>
        <v/>
      </c>
      <c r="W332" s="29" t="str">
        <f t="shared" si="32"/>
        <v/>
      </c>
      <c r="X332" s="30" t="str">
        <f t="shared" si="33"/>
        <v/>
      </c>
      <c r="Y332" s="36"/>
      <c r="Z332" s="37"/>
      <c r="AA332" s="37"/>
      <c r="JG332" s="31" t="str">
        <f t="shared" si="34"/>
        <v/>
      </c>
      <c r="JH332" s="31" t="str">
        <f t="shared" si="35"/>
        <v/>
      </c>
    </row>
    <row r="333" spans="1:268" s="31" customFormat="1" x14ac:dyDescent="0.4">
      <c r="A333" s="32"/>
      <c r="B333" s="32"/>
      <c r="C333" s="32"/>
      <c r="D333" s="32"/>
      <c r="E333" s="38"/>
      <c r="F333" s="61"/>
      <c r="G333" s="33"/>
      <c r="H333" s="33"/>
      <c r="I333" s="27" t="str">
        <f t="shared" si="29"/>
        <v/>
      </c>
      <c r="J333" s="33"/>
      <c r="K333" s="28">
        <f t="shared" si="26"/>
        <v>0</v>
      </c>
      <c r="L333" s="28">
        <f t="shared" si="27"/>
        <v>0</v>
      </c>
      <c r="M333" s="28">
        <f t="shared" ca="1" si="28"/>
        <v>0</v>
      </c>
      <c r="N333" s="28">
        <f t="shared" ca="1" si="30"/>
        <v>0</v>
      </c>
      <c r="O333" s="34"/>
      <c r="P333" s="34"/>
      <c r="Q333" s="70" t="str" cm="1">
        <f t="array" ref="Q333">IF(SUMPRODUCT(--(B333:E333&lt;&gt;""))&gt;0,"○","")</f>
        <v/>
      </c>
      <c r="R333" s="35"/>
      <c r="S333" s="35"/>
      <c r="T333" s="35"/>
      <c r="U333" s="66"/>
      <c r="V333" s="29" t="str">
        <f t="shared" si="31"/>
        <v/>
      </c>
      <c r="W333" s="29" t="str">
        <f t="shared" si="32"/>
        <v/>
      </c>
      <c r="X333" s="30" t="str">
        <f t="shared" si="33"/>
        <v/>
      </c>
      <c r="Y333" s="36"/>
      <c r="Z333" s="37"/>
      <c r="AA333" s="37"/>
      <c r="JG333" s="31" t="str">
        <f t="shared" si="34"/>
        <v/>
      </c>
      <c r="JH333" s="31" t="str">
        <f t="shared" si="35"/>
        <v/>
      </c>
    </row>
    <row r="334" spans="1:268" s="31" customFormat="1" x14ac:dyDescent="0.4">
      <c r="A334" s="32"/>
      <c r="B334" s="32"/>
      <c r="C334" s="32"/>
      <c r="D334" s="32"/>
      <c r="E334" s="38"/>
      <c r="F334" s="61"/>
      <c r="G334" s="33"/>
      <c r="H334" s="33"/>
      <c r="I334" s="27" t="str">
        <f t="shared" si="29"/>
        <v/>
      </c>
      <c r="J334" s="33"/>
      <c r="K334" s="28">
        <f t="shared" si="26"/>
        <v>0</v>
      </c>
      <c r="L334" s="28">
        <f t="shared" si="27"/>
        <v>0</v>
      </c>
      <c r="M334" s="28">
        <f t="shared" ca="1" si="28"/>
        <v>0</v>
      </c>
      <c r="N334" s="28">
        <f t="shared" ca="1" si="30"/>
        <v>0</v>
      </c>
      <c r="O334" s="34"/>
      <c r="P334" s="34"/>
      <c r="Q334" s="70" t="str" cm="1">
        <f t="array" ref="Q334">IF(SUMPRODUCT(--(B334:E334&lt;&gt;""))&gt;0,"○","")</f>
        <v/>
      </c>
      <c r="R334" s="35"/>
      <c r="S334" s="35"/>
      <c r="T334" s="35"/>
      <c r="U334" s="66"/>
      <c r="V334" s="29" t="str">
        <f t="shared" si="31"/>
        <v/>
      </c>
      <c r="W334" s="29" t="str">
        <f t="shared" si="32"/>
        <v/>
      </c>
      <c r="X334" s="30" t="str">
        <f t="shared" si="33"/>
        <v/>
      </c>
      <c r="Y334" s="36"/>
      <c r="Z334" s="37"/>
      <c r="AA334" s="37"/>
      <c r="JG334" s="31" t="str">
        <f t="shared" si="34"/>
        <v/>
      </c>
      <c r="JH334" s="31" t="str">
        <f t="shared" si="35"/>
        <v/>
      </c>
    </row>
    <row r="335" spans="1:268" s="31" customFormat="1" x14ac:dyDescent="0.4">
      <c r="A335" s="32"/>
      <c r="B335" s="32"/>
      <c r="C335" s="32"/>
      <c r="D335" s="32"/>
      <c r="E335" s="38"/>
      <c r="F335" s="61"/>
      <c r="G335" s="33"/>
      <c r="H335" s="33"/>
      <c r="I335" s="27" t="str">
        <f t="shared" si="29"/>
        <v/>
      </c>
      <c r="J335" s="33"/>
      <c r="K335" s="28">
        <f t="shared" si="26"/>
        <v>0</v>
      </c>
      <c r="L335" s="28">
        <f t="shared" si="27"/>
        <v>0</v>
      </c>
      <c r="M335" s="28">
        <f t="shared" ca="1" si="28"/>
        <v>0</v>
      </c>
      <c r="N335" s="28">
        <f t="shared" ca="1" si="30"/>
        <v>0</v>
      </c>
      <c r="O335" s="34"/>
      <c r="P335" s="34"/>
      <c r="Q335" s="70" t="str" cm="1">
        <f t="array" ref="Q335">IF(SUMPRODUCT(--(B335:E335&lt;&gt;""))&gt;0,"○","")</f>
        <v/>
      </c>
      <c r="R335" s="35"/>
      <c r="S335" s="35"/>
      <c r="T335" s="35"/>
      <c r="U335" s="66"/>
      <c r="V335" s="29" t="str">
        <f t="shared" si="31"/>
        <v/>
      </c>
      <c r="W335" s="29" t="str">
        <f t="shared" si="32"/>
        <v/>
      </c>
      <c r="X335" s="30" t="str">
        <f t="shared" si="33"/>
        <v/>
      </c>
      <c r="Y335" s="36"/>
      <c r="Z335" s="37"/>
      <c r="AA335" s="37"/>
      <c r="JG335" s="31" t="str">
        <f t="shared" si="34"/>
        <v/>
      </c>
      <c r="JH335" s="31" t="str">
        <f t="shared" si="35"/>
        <v/>
      </c>
    </row>
    <row r="336" spans="1:268" s="31" customFormat="1" x14ac:dyDescent="0.4">
      <c r="A336" s="32"/>
      <c r="B336" s="32"/>
      <c r="C336" s="32"/>
      <c r="D336" s="32"/>
      <c r="E336" s="38"/>
      <c r="F336" s="61"/>
      <c r="G336" s="33"/>
      <c r="H336" s="33"/>
      <c r="I336" s="27" t="str">
        <f t="shared" si="29"/>
        <v/>
      </c>
      <c r="J336" s="33"/>
      <c r="K336" s="28">
        <f t="shared" si="26"/>
        <v>0</v>
      </c>
      <c r="L336" s="28">
        <f t="shared" si="27"/>
        <v>0</v>
      </c>
      <c r="M336" s="28">
        <f t="shared" ca="1" si="28"/>
        <v>0</v>
      </c>
      <c r="N336" s="28">
        <f t="shared" ca="1" si="30"/>
        <v>0</v>
      </c>
      <c r="O336" s="34"/>
      <c r="P336" s="34"/>
      <c r="Q336" s="70" t="str" cm="1">
        <f t="array" ref="Q336">IF(SUMPRODUCT(--(B336:E336&lt;&gt;""))&gt;0,"○","")</f>
        <v/>
      </c>
      <c r="R336" s="35"/>
      <c r="S336" s="35"/>
      <c r="T336" s="35"/>
      <c r="U336" s="66"/>
      <c r="V336" s="29" t="str">
        <f t="shared" si="31"/>
        <v/>
      </c>
      <c r="W336" s="29" t="str">
        <f t="shared" si="32"/>
        <v/>
      </c>
      <c r="X336" s="30" t="str">
        <f t="shared" si="33"/>
        <v/>
      </c>
      <c r="Y336" s="36"/>
      <c r="Z336" s="37"/>
      <c r="AA336" s="37"/>
      <c r="JG336" s="31" t="str">
        <f t="shared" si="34"/>
        <v/>
      </c>
      <c r="JH336" s="31" t="str">
        <f t="shared" si="35"/>
        <v/>
      </c>
    </row>
    <row r="337" spans="1:268" s="31" customFormat="1" x14ac:dyDescent="0.4">
      <c r="A337" s="32"/>
      <c r="B337" s="32"/>
      <c r="C337" s="32"/>
      <c r="D337" s="32"/>
      <c r="E337" s="38"/>
      <c r="F337" s="61"/>
      <c r="G337" s="33"/>
      <c r="H337" s="33"/>
      <c r="I337" s="27" t="str">
        <f t="shared" si="29"/>
        <v/>
      </c>
      <c r="J337" s="33"/>
      <c r="K337" s="28">
        <f t="shared" si="26"/>
        <v>0</v>
      </c>
      <c r="L337" s="28">
        <f t="shared" si="27"/>
        <v>0</v>
      </c>
      <c r="M337" s="28">
        <f t="shared" ca="1" si="28"/>
        <v>0</v>
      </c>
      <c r="N337" s="28">
        <f t="shared" ca="1" si="30"/>
        <v>0</v>
      </c>
      <c r="O337" s="34"/>
      <c r="P337" s="34"/>
      <c r="Q337" s="70" t="str" cm="1">
        <f t="array" ref="Q337">IF(SUMPRODUCT(--(B337:E337&lt;&gt;""))&gt;0,"○","")</f>
        <v/>
      </c>
      <c r="R337" s="35"/>
      <c r="S337" s="35"/>
      <c r="T337" s="35"/>
      <c r="U337" s="66"/>
      <c r="V337" s="29" t="str">
        <f t="shared" si="31"/>
        <v/>
      </c>
      <c r="W337" s="29" t="str">
        <f t="shared" si="32"/>
        <v/>
      </c>
      <c r="X337" s="30" t="str">
        <f t="shared" si="33"/>
        <v/>
      </c>
      <c r="Y337" s="36"/>
      <c r="Z337" s="37"/>
      <c r="AA337" s="37"/>
      <c r="JG337" s="31" t="str">
        <f t="shared" si="34"/>
        <v/>
      </c>
      <c r="JH337" s="31" t="str">
        <f t="shared" si="35"/>
        <v/>
      </c>
    </row>
    <row r="338" spans="1:268" s="31" customFormat="1" x14ac:dyDescent="0.4">
      <c r="A338" s="32"/>
      <c r="B338" s="32"/>
      <c r="C338" s="32"/>
      <c r="D338" s="32"/>
      <c r="E338" s="38"/>
      <c r="F338" s="61"/>
      <c r="G338" s="33"/>
      <c r="H338" s="33"/>
      <c r="I338" s="27" t="str">
        <f t="shared" si="29"/>
        <v/>
      </c>
      <c r="J338" s="33"/>
      <c r="K338" s="28">
        <f t="shared" si="26"/>
        <v>0</v>
      </c>
      <c r="L338" s="28">
        <f t="shared" si="27"/>
        <v>0</v>
      </c>
      <c r="M338" s="28">
        <f t="shared" ca="1" si="28"/>
        <v>0</v>
      </c>
      <c r="N338" s="28">
        <f t="shared" ca="1" si="30"/>
        <v>0</v>
      </c>
      <c r="O338" s="34"/>
      <c r="P338" s="34"/>
      <c r="Q338" s="70" t="str" cm="1">
        <f t="array" ref="Q338">IF(SUMPRODUCT(--(B338:E338&lt;&gt;""))&gt;0,"○","")</f>
        <v/>
      </c>
      <c r="R338" s="35"/>
      <c r="S338" s="35"/>
      <c r="T338" s="35"/>
      <c r="U338" s="66"/>
      <c r="V338" s="29" t="str">
        <f t="shared" si="31"/>
        <v/>
      </c>
      <c r="W338" s="29" t="str">
        <f t="shared" si="32"/>
        <v/>
      </c>
      <c r="X338" s="30" t="str">
        <f t="shared" si="33"/>
        <v/>
      </c>
      <c r="Y338" s="36"/>
      <c r="Z338" s="37"/>
      <c r="AA338" s="37"/>
      <c r="JG338" s="31" t="str">
        <f t="shared" si="34"/>
        <v/>
      </c>
      <c r="JH338" s="31" t="str">
        <f t="shared" si="35"/>
        <v/>
      </c>
    </row>
    <row r="339" spans="1:268" s="31" customFormat="1" x14ac:dyDescent="0.4">
      <c r="A339" s="32"/>
      <c r="B339" s="32"/>
      <c r="C339" s="32"/>
      <c r="D339" s="32"/>
      <c r="E339" s="38"/>
      <c r="F339" s="61"/>
      <c r="G339" s="33"/>
      <c r="H339" s="33"/>
      <c r="I339" s="27" t="str">
        <f t="shared" si="29"/>
        <v/>
      </c>
      <c r="J339" s="33"/>
      <c r="K339" s="28">
        <f t="shared" si="26"/>
        <v>0</v>
      </c>
      <c r="L339" s="28">
        <f t="shared" si="27"/>
        <v>0</v>
      </c>
      <c r="M339" s="28">
        <f t="shared" ca="1" si="28"/>
        <v>0</v>
      </c>
      <c r="N339" s="28">
        <f t="shared" ca="1" si="30"/>
        <v>0</v>
      </c>
      <c r="O339" s="34"/>
      <c r="P339" s="34"/>
      <c r="Q339" s="70" t="str" cm="1">
        <f t="array" ref="Q339">IF(SUMPRODUCT(--(B339:E339&lt;&gt;""))&gt;0,"○","")</f>
        <v/>
      </c>
      <c r="R339" s="35"/>
      <c r="S339" s="35"/>
      <c r="T339" s="35"/>
      <c r="U339" s="66"/>
      <c r="V339" s="29" t="str">
        <f t="shared" si="31"/>
        <v/>
      </c>
      <c r="W339" s="29" t="str">
        <f t="shared" si="32"/>
        <v/>
      </c>
      <c r="X339" s="30" t="str">
        <f t="shared" si="33"/>
        <v/>
      </c>
      <c r="Y339" s="36"/>
      <c r="Z339" s="37"/>
      <c r="AA339" s="37"/>
      <c r="JG339" s="31" t="str">
        <f t="shared" si="34"/>
        <v/>
      </c>
      <c r="JH339" s="31" t="str">
        <f t="shared" si="35"/>
        <v/>
      </c>
    </row>
    <row r="340" spans="1:268" s="31" customFormat="1" x14ac:dyDescent="0.4">
      <c r="A340" s="32"/>
      <c r="B340" s="32"/>
      <c r="C340" s="32"/>
      <c r="D340" s="32"/>
      <c r="E340" s="38"/>
      <c r="F340" s="61"/>
      <c r="G340" s="33"/>
      <c r="H340" s="33"/>
      <c r="I340" s="27" t="str">
        <f t="shared" si="29"/>
        <v/>
      </c>
      <c r="J340" s="33"/>
      <c r="K340" s="28">
        <f t="shared" si="26"/>
        <v>0</v>
      </c>
      <c r="L340" s="28">
        <f t="shared" si="27"/>
        <v>0</v>
      </c>
      <c r="M340" s="28">
        <f t="shared" ca="1" si="28"/>
        <v>0</v>
      </c>
      <c r="N340" s="28">
        <f t="shared" ca="1" si="30"/>
        <v>0</v>
      </c>
      <c r="O340" s="34"/>
      <c r="P340" s="34"/>
      <c r="Q340" s="70" t="str" cm="1">
        <f t="array" ref="Q340">IF(SUMPRODUCT(--(B340:E340&lt;&gt;""))&gt;0,"○","")</f>
        <v/>
      </c>
      <c r="R340" s="35"/>
      <c r="S340" s="35"/>
      <c r="T340" s="35"/>
      <c r="U340" s="66"/>
      <c r="V340" s="29" t="str">
        <f t="shared" si="31"/>
        <v/>
      </c>
      <c r="W340" s="29" t="str">
        <f t="shared" si="32"/>
        <v/>
      </c>
      <c r="X340" s="30" t="str">
        <f t="shared" si="33"/>
        <v/>
      </c>
      <c r="Y340" s="36"/>
      <c r="Z340" s="37"/>
      <c r="AA340" s="37"/>
      <c r="JG340" s="31" t="str">
        <f t="shared" si="34"/>
        <v/>
      </c>
      <c r="JH340" s="31" t="str">
        <f t="shared" si="35"/>
        <v/>
      </c>
    </row>
    <row r="341" spans="1:268" s="31" customFormat="1" x14ac:dyDescent="0.4">
      <c r="A341" s="32"/>
      <c r="B341" s="32"/>
      <c r="C341" s="32"/>
      <c r="D341" s="32"/>
      <c r="E341" s="38"/>
      <c r="F341" s="61"/>
      <c r="G341" s="33"/>
      <c r="H341" s="33"/>
      <c r="I341" s="27" t="str">
        <f t="shared" si="29"/>
        <v/>
      </c>
      <c r="J341" s="33"/>
      <c r="K341" s="28">
        <f t="shared" si="26"/>
        <v>0</v>
      </c>
      <c r="L341" s="28">
        <f t="shared" si="27"/>
        <v>0</v>
      </c>
      <c r="M341" s="28">
        <f t="shared" ca="1" si="28"/>
        <v>0</v>
      </c>
      <c r="N341" s="28">
        <f t="shared" ca="1" si="30"/>
        <v>0</v>
      </c>
      <c r="O341" s="34"/>
      <c r="P341" s="34"/>
      <c r="Q341" s="70" t="str" cm="1">
        <f t="array" ref="Q341">IF(SUMPRODUCT(--(B341:E341&lt;&gt;""))&gt;0,"○","")</f>
        <v/>
      </c>
      <c r="R341" s="35"/>
      <c r="S341" s="35"/>
      <c r="T341" s="35"/>
      <c r="U341" s="66"/>
      <c r="V341" s="29" t="str">
        <f t="shared" si="31"/>
        <v/>
      </c>
      <c r="W341" s="29" t="str">
        <f t="shared" si="32"/>
        <v/>
      </c>
      <c r="X341" s="30" t="str">
        <f t="shared" si="33"/>
        <v/>
      </c>
      <c r="Y341" s="36"/>
      <c r="Z341" s="37"/>
      <c r="AA341" s="37"/>
      <c r="JG341" s="31" t="str">
        <f t="shared" si="34"/>
        <v/>
      </c>
      <c r="JH341" s="31" t="str">
        <f t="shared" si="35"/>
        <v/>
      </c>
    </row>
    <row r="342" spans="1:268" s="31" customFormat="1" x14ac:dyDescent="0.4">
      <c r="A342" s="32"/>
      <c r="B342" s="32"/>
      <c r="C342" s="32"/>
      <c r="D342" s="32"/>
      <c r="E342" s="38"/>
      <c r="F342" s="61"/>
      <c r="G342" s="33"/>
      <c r="H342" s="33"/>
      <c r="I342" s="27" t="str">
        <f t="shared" si="29"/>
        <v/>
      </c>
      <c r="J342" s="33"/>
      <c r="K342" s="28">
        <f t="shared" si="26"/>
        <v>0</v>
      </c>
      <c r="L342" s="28">
        <f t="shared" si="27"/>
        <v>0</v>
      </c>
      <c r="M342" s="28">
        <f t="shared" ca="1" si="28"/>
        <v>0</v>
      </c>
      <c r="N342" s="28">
        <f t="shared" ca="1" si="30"/>
        <v>0</v>
      </c>
      <c r="O342" s="34"/>
      <c r="P342" s="34"/>
      <c r="Q342" s="70" t="str" cm="1">
        <f t="array" ref="Q342">IF(SUMPRODUCT(--(B342:E342&lt;&gt;""))&gt;0,"○","")</f>
        <v/>
      </c>
      <c r="R342" s="35"/>
      <c r="S342" s="35"/>
      <c r="T342" s="35"/>
      <c r="U342" s="66"/>
      <c r="V342" s="29" t="str">
        <f t="shared" si="31"/>
        <v/>
      </c>
      <c r="W342" s="29" t="str">
        <f t="shared" si="32"/>
        <v/>
      </c>
      <c r="X342" s="30" t="str">
        <f t="shared" si="33"/>
        <v/>
      </c>
      <c r="Y342" s="36"/>
      <c r="Z342" s="37"/>
      <c r="AA342" s="37"/>
      <c r="JG342" s="31" t="str">
        <f t="shared" si="34"/>
        <v/>
      </c>
      <c r="JH342" s="31" t="str">
        <f t="shared" si="35"/>
        <v/>
      </c>
    </row>
    <row r="343" spans="1:268" s="31" customFormat="1" x14ac:dyDescent="0.4">
      <c r="A343" s="32"/>
      <c r="B343" s="32"/>
      <c r="C343" s="32"/>
      <c r="D343" s="32"/>
      <c r="E343" s="38"/>
      <c r="F343" s="61"/>
      <c r="G343" s="33"/>
      <c r="H343" s="33"/>
      <c r="I343" s="27" t="str">
        <f t="shared" si="29"/>
        <v/>
      </c>
      <c r="J343" s="33"/>
      <c r="K343" s="28">
        <f t="shared" si="26"/>
        <v>0</v>
      </c>
      <c r="L343" s="28">
        <f t="shared" si="27"/>
        <v>0</v>
      </c>
      <c r="M343" s="28">
        <f t="shared" ca="1" si="28"/>
        <v>0</v>
      </c>
      <c r="N343" s="28">
        <f t="shared" ca="1" si="30"/>
        <v>0</v>
      </c>
      <c r="O343" s="34"/>
      <c r="P343" s="34"/>
      <c r="Q343" s="70" t="str" cm="1">
        <f t="array" ref="Q343">IF(SUMPRODUCT(--(B343:E343&lt;&gt;""))&gt;0,"○","")</f>
        <v/>
      </c>
      <c r="R343" s="35"/>
      <c r="S343" s="35"/>
      <c r="T343" s="35"/>
      <c r="U343" s="66"/>
      <c r="V343" s="29" t="str">
        <f t="shared" si="31"/>
        <v/>
      </c>
      <c r="W343" s="29" t="str">
        <f t="shared" si="32"/>
        <v/>
      </c>
      <c r="X343" s="30" t="str">
        <f t="shared" si="33"/>
        <v/>
      </c>
      <c r="Y343" s="36"/>
      <c r="Z343" s="37"/>
      <c r="AA343" s="37"/>
      <c r="JG343" s="31" t="str">
        <f t="shared" si="34"/>
        <v/>
      </c>
      <c r="JH343" s="31" t="str">
        <f t="shared" si="35"/>
        <v/>
      </c>
    </row>
    <row r="344" spans="1:268" s="31" customFormat="1" x14ac:dyDescent="0.4">
      <c r="A344" s="32"/>
      <c r="B344" s="32"/>
      <c r="C344" s="32"/>
      <c r="D344" s="32"/>
      <c r="E344" s="38"/>
      <c r="F344" s="61"/>
      <c r="G344" s="33"/>
      <c r="H344" s="33"/>
      <c r="I344" s="27" t="str">
        <f t="shared" si="29"/>
        <v/>
      </c>
      <c r="J344" s="33"/>
      <c r="K344" s="28">
        <f t="shared" si="26"/>
        <v>0</v>
      </c>
      <c r="L344" s="28">
        <f t="shared" si="27"/>
        <v>0</v>
      </c>
      <c r="M344" s="28">
        <f t="shared" ca="1" si="28"/>
        <v>0</v>
      </c>
      <c r="N344" s="28">
        <f t="shared" ca="1" si="30"/>
        <v>0</v>
      </c>
      <c r="O344" s="34"/>
      <c r="P344" s="34"/>
      <c r="Q344" s="70" t="str" cm="1">
        <f t="array" ref="Q344">IF(SUMPRODUCT(--(B344:E344&lt;&gt;""))&gt;0,"○","")</f>
        <v/>
      </c>
      <c r="R344" s="35"/>
      <c r="S344" s="35"/>
      <c r="T344" s="35"/>
      <c r="U344" s="66"/>
      <c r="V344" s="29" t="str">
        <f t="shared" si="31"/>
        <v/>
      </c>
      <c r="W344" s="29" t="str">
        <f t="shared" si="32"/>
        <v/>
      </c>
      <c r="X344" s="30" t="str">
        <f t="shared" si="33"/>
        <v/>
      </c>
      <c r="Y344" s="36"/>
      <c r="Z344" s="37"/>
      <c r="AA344" s="37"/>
      <c r="JG344" s="31" t="str">
        <f t="shared" si="34"/>
        <v/>
      </c>
      <c r="JH344" s="31" t="str">
        <f t="shared" si="35"/>
        <v/>
      </c>
    </row>
    <row r="345" spans="1:268" s="31" customFormat="1" x14ac:dyDescent="0.4">
      <c r="A345" s="32"/>
      <c r="B345" s="32"/>
      <c r="C345" s="32"/>
      <c r="D345" s="32"/>
      <c r="E345" s="38"/>
      <c r="F345" s="61"/>
      <c r="G345" s="33"/>
      <c r="H345" s="33"/>
      <c r="I345" s="27" t="str">
        <f t="shared" si="29"/>
        <v/>
      </c>
      <c r="J345" s="33"/>
      <c r="K345" s="28">
        <f t="shared" si="26"/>
        <v>0</v>
      </c>
      <c r="L345" s="28">
        <f t="shared" si="27"/>
        <v>0</v>
      </c>
      <c r="M345" s="28">
        <f t="shared" ca="1" si="28"/>
        <v>0</v>
      </c>
      <c r="N345" s="28">
        <f t="shared" ca="1" si="30"/>
        <v>0</v>
      </c>
      <c r="O345" s="34"/>
      <c r="P345" s="34"/>
      <c r="Q345" s="70" t="str" cm="1">
        <f t="array" ref="Q345">IF(SUMPRODUCT(--(B345:E345&lt;&gt;""))&gt;0,"○","")</f>
        <v/>
      </c>
      <c r="R345" s="35"/>
      <c r="S345" s="35"/>
      <c r="T345" s="35"/>
      <c r="U345" s="66"/>
      <c r="V345" s="29" t="str">
        <f t="shared" si="31"/>
        <v/>
      </c>
      <c r="W345" s="29" t="str">
        <f t="shared" si="32"/>
        <v/>
      </c>
      <c r="X345" s="30" t="str">
        <f t="shared" si="33"/>
        <v/>
      </c>
      <c r="Y345" s="36"/>
      <c r="Z345" s="37"/>
      <c r="AA345" s="37"/>
      <c r="JG345" s="31" t="str">
        <f t="shared" si="34"/>
        <v/>
      </c>
      <c r="JH345" s="31" t="str">
        <f t="shared" si="35"/>
        <v/>
      </c>
    </row>
    <row r="346" spans="1:268" s="31" customFormat="1" x14ac:dyDescent="0.4">
      <c r="A346" s="32"/>
      <c r="B346" s="32"/>
      <c r="C346" s="32"/>
      <c r="D346" s="32"/>
      <c r="E346" s="38"/>
      <c r="F346" s="61"/>
      <c r="G346" s="33"/>
      <c r="H346" s="33"/>
      <c r="I346" s="27" t="str">
        <f t="shared" si="29"/>
        <v/>
      </c>
      <c r="J346" s="33"/>
      <c r="K346" s="28">
        <f t="shared" si="26"/>
        <v>0</v>
      </c>
      <c r="L346" s="28">
        <f t="shared" si="27"/>
        <v>0</v>
      </c>
      <c r="M346" s="28">
        <f t="shared" ca="1" si="28"/>
        <v>0</v>
      </c>
      <c r="N346" s="28">
        <f t="shared" ca="1" si="30"/>
        <v>0</v>
      </c>
      <c r="O346" s="34"/>
      <c r="P346" s="34"/>
      <c r="Q346" s="70" t="str" cm="1">
        <f t="array" ref="Q346">IF(SUMPRODUCT(--(B346:E346&lt;&gt;""))&gt;0,"○","")</f>
        <v/>
      </c>
      <c r="R346" s="35"/>
      <c r="S346" s="35"/>
      <c r="T346" s="35"/>
      <c r="U346" s="66"/>
      <c r="V346" s="29" t="str">
        <f t="shared" si="31"/>
        <v/>
      </c>
      <c r="W346" s="29" t="str">
        <f t="shared" si="32"/>
        <v/>
      </c>
      <c r="X346" s="30" t="str">
        <f t="shared" si="33"/>
        <v/>
      </c>
      <c r="Y346" s="36"/>
      <c r="Z346" s="37"/>
      <c r="AA346" s="37"/>
      <c r="JG346" s="31" t="str">
        <f t="shared" si="34"/>
        <v/>
      </c>
      <c r="JH346" s="31" t="str">
        <f t="shared" si="35"/>
        <v/>
      </c>
    </row>
    <row r="347" spans="1:268" s="31" customFormat="1" x14ac:dyDescent="0.4">
      <c r="A347" s="32"/>
      <c r="B347" s="32"/>
      <c r="C347" s="32"/>
      <c r="D347" s="32"/>
      <c r="E347" s="38"/>
      <c r="F347" s="61"/>
      <c r="G347" s="33"/>
      <c r="H347" s="33"/>
      <c r="I347" s="27" t="str">
        <f t="shared" si="29"/>
        <v/>
      </c>
      <c r="J347" s="33"/>
      <c r="K347" s="28">
        <f t="shared" si="26"/>
        <v>0</v>
      </c>
      <c r="L347" s="28">
        <f t="shared" si="27"/>
        <v>0</v>
      </c>
      <c r="M347" s="28">
        <f t="shared" ca="1" si="28"/>
        <v>0</v>
      </c>
      <c r="N347" s="28">
        <f t="shared" ca="1" si="30"/>
        <v>0</v>
      </c>
      <c r="O347" s="34"/>
      <c r="P347" s="34"/>
      <c r="Q347" s="70" t="str" cm="1">
        <f t="array" ref="Q347">IF(SUMPRODUCT(--(B347:E347&lt;&gt;""))&gt;0,"○","")</f>
        <v/>
      </c>
      <c r="R347" s="35"/>
      <c r="S347" s="35"/>
      <c r="T347" s="35"/>
      <c r="U347" s="66"/>
      <c r="V347" s="29" t="str">
        <f t="shared" si="31"/>
        <v/>
      </c>
      <c r="W347" s="29" t="str">
        <f t="shared" si="32"/>
        <v/>
      </c>
      <c r="X347" s="30" t="str">
        <f t="shared" si="33"/>
        <v/>
      </c>
      <c r="Y347" s="36"/>
      <c r="Z347" s="37"/>
      <c r="AA347" s="37"/>
      <c r="JG347" s="31" t="str">
        <f t="shared" si="34"/>
        <v/>
      </c>
      <c r="JH347" s="31" t="str">
        <f t="shared" si="35"/>
        <v/>
      </c>
    </row>
    <row r="348" spans="1:268" s="31" customFormat="1" x14ac:dyDescent="0.4">
      <c r="A348" s="32"/>
      <c r="B348" s="32"/>
      <c r="C348" s="32"/>
      <c r="D348" s="32"/>
      <c r="E348" s="38"/>
      <c r="F348" s="61"/>
      <c r="G348" s="33"/>
      <c r="H348" s="33"/>
      <c r="I348" s="27" t="str">
        <f t="shared" si="29"/>
        <v/>
      </c>
      <c r="J348" s="33"/>
      <c r="K348" s="28">
        <f t="shared" si="26"/>
        <v>0</v>
      </c>
      <c r="L348" s="28">
        <f t="shared" si="27"/>
        <v>0</v>
      </c>
      <c r="M348" s="28">
        <f t="shared" ca="1" si="28"/>
        <v>0</v>
      </c>
      <c r="N348" s="28">
        <f t="shared" ca="1" si="30"/>
        <v>0</v>
      </c>
      <c r="O348" s="34"/>
      <c r="P348" s="34"/>
      <c r="Q348" s="70" t="str" cm="1">
        <f t="array" ref="Q348">IF(SUMPRODUCT(--(B348:E348&lt;&gt;""))&gt;0,"○","")</f>
        <v/>
      </c>
      <c r="R348" s="35"/>
      <c r="S348" s="35"/>
      <c r="T348" s="35"/>
      <c r="U348" s="66"/>
      <c r="V348" s="29" t="str">
        <f t="shared" si="31"/>
        <v/>
      </c>
      <c r="W348" s="29" t="str">
        <f t="shared" si="32"/>
        <v/>
      </c>
      <c r="X348" s="30" t="str">
        <f t="shared" si="33"/>
        <v/>
      </c>
      <c r="Y348" s="36"/>
      <c r="Z348" s="37"/>
      <c r="AA348" s="37"/>
      <c r="JG348" s="31" t="str">
        <f t="shared" si="34"/>
        <v/>
      </c>
      <c r="JH348" s="31" t="str">
        <f t="shared" si="35"/>
        <v/>
      </c>
    </row>
    <row r="349" spans="1:268" s="31" customFormat="1" x14ac:dyDescent="0.4">
      <c r="A349" s="32"/>
      <c r="B349" s="32"/>
      <c r="C349" s="32"/>
      <c r="D349" s="32"/>
      <c r="E349" s="38"/>
      <c r="F349" s="61"/>
      <c r="G349" s="33"/>
      <c r="H349" s="33"/>
      <c r="I349" s="27" t="str">
        <f t="shared" si="29"/>
        <v/>
      </c>
      <c r="J349" s="33"/>
      <c r="K349" s="28">
        <f t="shared" si="26"/>
        <v>0</v>
      </c>
      <c r="L349" s="28">
        <f t="shared" si="27"/>
        <v>0</v>
      </c>
      <c r="M349" s="28">
        <f t="shared" ca="1" si="28"/>
        <v>0</v>
      </c>
      <c r="N349" s="28">
        <f t="shared" ca="1" si="30"/>
        <v>0</v>
      </c>
      <c r="O349" s="34"/>
      <c r="P349" s="34"/>
      <c r="Q349" s="70" t="str" cm="1">
        <f t="array" ref="Q349">IF(SUMPRODUCT(--(B349:E349&lt;&gt;""))&gt;0,"○","")</f>
        <v/>
      </c>
      <c r="R349" s="35"/>
      <c r="S349" s="35"/>
      <c r="T349" s="35"/>
      <c r="U349" s="66"/>
      <c r="V349" s="29" t="str">
        <f t="shared" si="31"/>
        <v/>
      </c>
      <c r="W349" s="29" t="str">
        <f t="shared" si="32"/>
        <v/>
      </c>
      <c r="X349" s="30" t="str">
        <f t="shared" si="33"/>
        <v/>
      </c>
      <c r="Y349" s="36"/>
      <c r="Z349" s="37"/>
      <c r="AA349" s="37"/>
      <c r="JG349" s="31" t="str">
        <f t="shared" si="34"/>
        <v/>
      </c>
      <c r="JH349" s="31" t="str">
        <f t="shared" si="35"/>
        <v/>
      </c>
    </row>
    <row r="350" spans="1:268" s="31" customFormat="1" x14ac:dyDescent="0.4">
      <c r="A350" s="32"/>
      <c r="B350" s="32"/>
      <c r="C350" s="32"/>
      <c r="D350" s="32"/>
      <c r="E350" s="38"/>
      <c r="F350" s="61"/>
      <c r="G350" s="33"/>
      <c r="H350" s="33"/>
      <c r="I350" s="27" t="str">
        <f t="shared" si="29"/>
        <v/>
      </c>
      <c r="J350" s="33"/>
      <c r="K350" s="28">
        <f t="shared" si="26"/>
        <v>0</v>
      </c>
      <c r="L350" s="28">
        <f t="shared" si="27"/>
        <v>0</v>
      </c>
      <c r="M350" s="28">
        <f t="shared" ca="1" si="28"/>
        <v>0</v>
      </c>
      <c r="N350" s="28">
        <f t="shared" ca="1" si="30"/>
        <v>0</v>
      </c>
      <c r="O350" s="34"/>
      <c r="P350" s="34"/>
      <c r="Q350" s="70" t="str" cm="1">
        <f t="array" ref="Q350">IF(SUMPRODUCT(--(B350:E350&lt;&gt;""))&gt;0,"○","")</f>
        <v/>
      </c>
      <c r="R350" s="35"/>
      <c r="S350" s="35"/>
      <c r="T350" s="35"/>
      <c r="U350" s="66"/>
      <c r="V350" s="29" t="str">
        <f t="shared" si="31"/>
        <v/>
      </c>
      <c r="W350" s="29" t="str">
        <f t="shared" si="32"/>
        <v/>
      </c>
      <c r="X350" s="30" t="str">
        <f t="shared" si="33"/>
        <v/>
      </c>
      <c r="Y350" s="36"/>
      <c r="Z350" s="37"/>
      <c r="AA350" s="37"/>
      <c r="JG350" s="31" t="str">
        <f t="shared" si="34"/>
        <v/>
      </c>
      <c r="JH350" s="31" t="str">
        <f t="shared" si="35"/>
        <v/>
      </c>
    </row>
    <row r="351" spans="1:268" s="31" customFormat="1" x14ac:dyDescent="0.4">
      <c r="A351" s="32"/>
      <c r="B351" s="32"/>
      <c r="C351" s="32"/>
      <c r="D351" s="32"/>
      <c r="E351" s="38"/>
      <c r="F351" s="61"/>
      <c r="G351" s="33"/>
      <c r="H351" s="33"/>
      <c r="I351" s="27" t="str">
        <f t="shared" si="29"/>
        <v/>
      </c>
      <c r="J351" s="33"/>
      <c r="K351" s="28">
        <f t="shared" si="26"/>
        <v>0</v>
      </c>
      <c r="L351" s="28">
        <f t="shared" si="27"/>
        <v>0</v>
      </c>
      <c r="M351" s="28">
        <f t="shared" ca="1" si="28"/>
        <v>0</v>
      </c>
      <c r="N351" s="28">
        <f t="shared" ca="1" si="30"/>
        <v>0</v>
      </c>
      <c r="O351" s="34"/>
      <c r="P351" s="34"/>
      <c r="Q351" s="70" t="str" cm="1">
        <f t="array" ref="Q351">IF(SUMPRODUCT(--(B351:E351&lt;&gt;""))&gt;0,"○","")</f>
        <v/>
      </c>
      <c r="R351" s="35"/>
      <c r="S351" s="35"/>
      <c r="T351" s="35"/>
      <c r="U351" s="66"/>
      <c r="V351" s="29" t="str">
        <f t="shared" si="31"/>
        <v/>
      </c>
      <c r="W351" s="29" t="str">
        <f t="shared" si="32"/>
        <v/>
      </c>
      <c r="X351" s="30" t="str">
        <f t="shared" si="33"/>
        <v/>
      </c>
      <c r="Y351" s="36"/>
      <c r="Z351" s="37"/>
      <c r="AA351" s="37"/>
      <c r="JG351" s="31" t="str">
        <f t="shared" si="34"/>
        <v/>
      </c>
      <c r="JH351" s="31" t="str">
        <f t="shared" si="35"/>
        <v/>
      </c>
    </row>
    <row r="352" spans="1:268" s="31" customFormat="1" x14ac:dyDescent="0.4">
      <c r="A352" s="32"/>
      <c r="B352" s="32"/>
      <c r="C352" s="32"/>
      <c r="D352" s="32"/>
      <c r="E352" s="38"/>
      <c r="F352" s="61"/>
      <c r="G352" s="33"/>
      <c r="H352" s="33"/>
      <c r="I352" s="27" t="str">
        <f t="shared" si="29"/>
        <v/>
      </c>
      <c r="J352" s="33"/>
      <c r="K352" s="28">
        <f t="shared" si="26"/>
        <v>0</v>
      </c>
      <c r="L352" s="28">
        <f t="shared" si="27"/>
        <v>0</v>
      </c>
      <c r="M352" s="28">
        <f t="shared" ca="1" si="28"/>
        <v>0</v>
      </c>
      <c r="N352" s="28">
        <f t="shared" ca="1" si="30"/>
        <v>0</v>
      </c>
      <c r="O352" s="34"/>
      <c r="P352" s="34"/>
      <c r="Q352" s="70" t="str" cm="1">
        <f t="array" ref="Q352">IF(SUMPRODUCT(--(B352:E352&lt;&gt;""))&gt;0,"○","")</f>
        <v/>
      </c>
      <c r="R352" s="35"/>
      <c r="S352" s="35"/>
      <c r="T352" s="35"/>
      <c r="U352" s="66"/>
      <c r="V352" s="29" t="str">
        <f t="shared" si="31"/>
        <v/>
      </c>
      <c r="W352" s="29" t="str">
        <f t="shared" si="32"/>
        <v/>
      </c>
      <c r="X352" s="30" t="str">
        <f t="shared" si="33"/>
        <v/>
      </c>
      <c r="Y352" s="36"/>
      <c r="Z352" s="37"/>
      <c r="AA352" s="37"/>
      <c r="JG352" s="31" t="str">
        <f t="shared" si="34"/>
        <v/>
      </c>
      <c r="JH352" s="31" t="str">
        <f t="shared" si="35"/>
        <v/>
      </c>
    </row>
    <row r="353" spans="1:268" s="31" customFormat="1" x14ac:dyDescent="0.4">
      <c r="A353" s="32"/>
      <c r="B353" s="32"/>
      <c r="C353" s="32"/>
      <c r="D353" s="32"/>
      <c r="E353" s="38"/>
      <c r="F353" s="61"/>
      <c r="G353" s="33"/>
      <c r="H353" s="33"/>
      <c r="I353" s="27" t="str">
        <f t="shared" si="29"/>
        <v/>
      </c>
      <c r="J353" s="33"/>
      <c r="K353" s="28">
        <f t="shared" si="26"/>
        <v>0</v>
      </c>
      <c r="L353" s="28">
        <f t="shared" si="27"/>
        <v>0</v>
      </c>
      <c r="M353" s="28">
        <f t="shared" ca="1" si="28"/>
        <v>0</v>
      </c>
      <c r="N353" s="28">
        <f t="shared" ca="1" si="30"/>
        <v>0</v>
      </c>
      <c r="O353" s="34"/>
      <c r="P353" s="34"/>
      <c r="Q353" s="70" t="str" cm="1">
        <f t="array" ref="Q353">IF(SUMPRODUCT(--(B353:E353&lt;&gt;""))&gt;0,"○","")</f>
        <v/>
      </c>
      <c r="R353" s="35"/>
      <c r="S353" s="35"/>
      <c r="T353" s="35"/>
      <c r="U353" s="66"/>
      <c r="V353" s="29" t="str">
        <f t="shared" si="31"/>
        <v/>
      </c>
      <c r="W353" s="29" t="str">
        <f t="shared" si="32"/>
        <v/>
      </c>
      <c r="X353" s="30" t="str">
        <f t="shared" si="33"/>
        <v/>
      </c>
      <c r="Y353" s="36"/>
      <c r="Z353" s="37"/>
      <c r="AA353" s="37"/>
      <c r="JG353" s="31" t="str">
        <f t="shared" si="34"/>
        <v/>
      </c>
      <c r="JH353" s="31" t="str">
        <f t="shared" si="35"/>
        <v/>
      </c>
    </row>
    <row r="354" spans="1:268" s="31" customFormat="1" x14ac:dyDescent="0.4">
      <c r="A354" s="32"/>
      <c r="B354" s="32"/>
      <c r="C354" s="32"/>
      <c r="D354" s="32"/>
      <c r="E354" s="38"/>
      <c r="F354" s="61"/>
      <c r="G354" s="33"/>
      <c r="H354" s="33"/>
      <c r="I354" s="27" t="str">
        <f t="shared" si="29"/>
        <v/>
      </c>
      <c r="J354" s="33"/>
      <c r="K354" s="28">
        <f t="shared" si="26"/>
        <v>0</v>
      </c>
      <c r="L354" s="28">
        <f t="shared" si="27"/>
        <v>0</v>
      </c>
      <c r="M354" s="28">
        <f t="shared" ca="1" si="28"/>
        <v>0</v>
      </c>
      <c r="N354" s="28">
        <f t="shared" ca="1" si="30"/>
        <v>0</v>
      </c>
      <c r="O354" s="34"/>
      <c r="P354" s="34"/>
      <c r="Q354" s="70" t="str" cm="1">
        <f t="array" ref="Q354">IF(SUMPRODUCT(--(B354:E354&lt;&gt;""))&gt;0,"○","")</f>
        <v/>
      </c>
      <c r="R354" s="35"/>
      <c r="S354" s="35"/>
      <c r="T354" s="35"/>
      <c r="U354" s="66"/>
      <c r="V354" s="29" t="str">
        <f t="shared" si="31"/>
        <v/>
      </c>
      <c r="W354" s="29" t="str">
        <f t="shared" si="32"/>
        <v/>
      </c>
      <c r="X354" s="30" t="str">
        <f t="shared" si="33"/>
        <v/>
      </c>
      <c r="Y354" s="36"/>
      <c r="Z354" s="37"/>
      <c r="AA354" s="37"/>
      <c r="JG354" s="31" t="str">
        <f t="shared" si="34"/>
        <v/>
      </c>
      <c r="JH354" s="31" t="str">
        <f t="shared" si="35"/>
        <v/>
      </c>
    </row>
    <row r="355" spans="1:268" s="31" customFormat="1" x14ac:dyDescent="0.4">
      <c r="A355" s="32"/>
      <c r="B355" s="32"/>
      <c r="C355" s="32"/>
      <c r="D355" s="32"/>
      <c r="E355" s="38"/>
      <c r="F355" s="61"/>
      <c r="G355" s="33"/>
      <c r="H355" s="33"/>
      <c r="I355" s="27" t="str">
        <f t="shared" si="29"/>
        <v/>
      </c>
      <c r="J355" s="33"/>
      <c r="K355" s="28">
        <f t="shared" si="26"/>
        <v>0</v>
      </c>
      <c r="L355" s="28">
        <f t="shared" si="27"/>
        <v>0</v>
      </c>
      <c r="M355" s="28">
        <f t="shared" ca="1" si="28"/>
        <v>0</v>
      </c>
      <c r="N355" s="28">
        <f t="shared" ca="1" si="30"/>
        <v>0</v>
      </c>
      <c r="O355" s="34"/>
      <c r="P355" s="34"/>
      <c r="Q355" s="70" t="str" cm="1">
        <f t="array" ref="Q355">IF(SUMPRODUCT(--(B355:E355&lt;&gt;""))&gt;0,"○","")</f>
        <v/>
      </c>
      <c r="R355" s="35"/>
      <c r="S355" s="35"/>
      <c r="T355" s="35"/>
      <c r="U355" s="66"/>
      <c r="V355" s="29" t="str">
        <f t="shared" si="31"/>
        <v/>
      </c>
      <c r="W355" s="29" t="str">
        <f t="shared" si="32"/>
        <v/>
      </c>
      <c r="X355" s="30" t="str">
        <f t="shared" si="33"/>
        <v/>
      </c>
      <c r="Y355" s="36"/>
      <c r="Z355" s="37"/>
      <c r="AA355" s="37"/>
      <c r="JG355" s="31" t="str">
        <f t="shared" si="34"/>
        <v/>
      </c>
      <c r="JH355" s="31" t="str">
        <f t="shared" si="35"/>
        <v/>
      </c>
    </row>
    <row r="356" spans="1:268" s="31" customFormat="1" x14ac:dyDescent="0.4">
      <c r="A356" s="32"/>
      <c r="B356" s="32"/>
      <c r="C356" s="32"/>
      <c r="D356" s="32"/>
      <c r="E356" s="38"/>
      <c r="F356" s="61"/>
      <c r="G356" s="33"/>
      <c r="H356" s="33"/>
      <c r="I356" s="27" t="str">
        <f t="shared" si="29"/>
        <v/>
      </c>
      <c r="J356" s="33"/>
      <c r="K356" s="28">
        <f t="shared" si="26"/>
        <v>0</v>
      </c>
      <c r="L356" s="28">
        <f t="shared" si="27"/>
        <v>0</v>
      </c>
      <c r="M356" s="28">
        <f t="shared" ca="1" si="28"/>
        <v>0</v>
      </c>
      <c r="N356" s="28">
        <f t="shared" ca="1" si="30"/>
        <v>0</v>
      </c>
      <c r="O356" s="34"/>
      <c r="P356" s="34"/>
      <c r="Q356" s="70" t="str" cm="1">
        <f t="array" ref="Q356">IF(SUMPRODUCT(--(B356:E356&lt;&gt;""))&gt;0,"○","")</f>
        <v/>
      </c>
      <c r="R356" s="35"/>
      <c r="S356" s="35"/>
      <c r="T356" s="35"/>
      <c r="U356" s="66"/>
      <c r="V356" s="29" t="str">
        <f t="shared" si="31"/>
        <v/>
      </c>
      <c r="W356" s="29" t="str">
        <f t="shared" si="32"/>
        <v/>
      </c>
      <c r="X356" s="30" t="str">
        <f t="shared" si="33"/>
        <v/>
      </c>
      <c r="Y356" s="36"/>
      <c r="Z356" s="37"/>
      <c r="AA356" s="37"/>
      <c r="JG356" s="31" t="str">
        <f t="shared" si="34"/>
        <v/>
      </c>
      <c r="JH356" s="31" t="str">
        <f t="shared" si="35"/>
        <v/>
      </c>
    </row>
    <row r="357" spans="1:268" s="31" customFormat="1" x14ac:dyDescent="0.4">
      <c r="A357" s="32"/>
      <c r="B357" s="32"/>
      <c r="C357" s="32"/>
      <c r="D357" s="32"/>
      <c r="E357" s="38"/>
      <c r="F357" s="61"/>
      <c r="G357" s="33"/>
      <c r="H357" s="33"/>
      <c r="I357" s="27" t="str">
        <f t="shared" si="29"/>
        <v/>
      </c>
      <c r="J357" s="33"/>
      <c r="K357" s="28">
        <f t="shared" si="26"/>
        <v>0</v>
      </c>
      <c r="L357" s="28">
        <f t="shared" si="27"/>
        <v>0</v>
      </c>
      <c r="M357" s="28">
        <f t="shared" ca="1" si="28"/>
        <v>0</v>
      </c>
      <c r="N357" s="28">
        <f t="shared" ca="1" si="30"/>
        <v>0</v>
      </c>
      <c r="O357" s="34"/>
      <c r="P357" s="34"/>
      <c r="Q357" s="70" t="str" cm="1">
        <f t="array" ref="Q357">IF(SUMPRODUCT(--(B357:E357&lt;&gt;""))&gt;0,"○","")</f>
        <v/>
      </c>
      <c r="R357" s="35"/>
      <c r="S357" s="35"/>
      <c r="T357" s="35"/>
      <c r="U357" s="66"/>
      <c r="V357" s="29" t="str">
        <f t="shared" si="31"/>
        <v/>
      </c>
      <c r="W357" s="29" t="str">
        <f t="shared" si="32"/>
        <v/>
      </c>
      <c r="X357" s="30" t="str">
        <f t="shared" si="33"/>
        <v/>
      </c>
      <c r="Y357" s="36"/>
      <c r="Z357" s="37"/>
      <c r="AA357" s="37"/>
      <c r="JG357" s="31" t="str">
        <f t="shared" si="34"/>
        <v/>
      </c>
      <c r="JH357" s="31" t="str">
        <f t="shared" si="35"/>
        <v/>
      </c>
    </row>
    <row r="358" spans="1:268" s="31" customFormat="1" x14ac:dyDescent="0.4">
      <c r="A358" s="32"/>
      <c r="B358" s="32"/>
      <c r="C358" s="32"/>
      <c r="D358" s="32"/>
      <c r="E358" s="38"/>
      <c r="F358" s="61"/>
      <c r="G358" s="33"/>
      <c r="H358" s="33"/>
      <c r="I358" s="27" t="str">
        <f t="shared" si="29"/>
        <v/>
      </c>
      <c r="J358" s="33"/>
      <c r="K358" s="28">
        <f t="shared" si="26"/>
        <v>0</v>
      </c>
      <c r="L358" s="28">
        <f t="shared" si="27"/>
        <v>0</v>
      </c>
      <c r="M358" s="28">
        <f t="shared" ca="1" si="28"/>
        <v>0</v>
      </c>
      <c r="N358" s="28">
        <f t="shared" ca="1" si="30"/>
        <v>0</v>
      </c>
      <c r="O358" s="34"/>
      <c r="P358" s="34"/>
      <c r="Q358" s="70" t="str" cm="1">
        <f t="array" ref="Q358">IF(SUMPRODUCT(--(B358:E358&lt;&gt;""))&gt;0,"○","")</f>
        <v/>
      </c>
      <c r="R358" s="35"/>
      <c r="S358" s="35"/>
      <c r="T358" s="35"/>
      <c r="U358" s="66"/>
      <c r="V358" s="29" t="str">
        <f t="shared" si="31"/>
        <v/>
      </c>
      <c r="W358" s="29" t="str">
        <f t="shared" si="32"/>
        <v/>
      </c>
      <c r="X358" s="30" t="str">
        <f t="shared" si="33"/>
        <v/>
      </c>
      <c r="Y358" s="36"/>
      <c r="Z358" s="37"/>
      <c r="AA358" s="37"/>
      <c r="JG358" s="31" t="str">
        <f t="shared" si="34"/>
        <v/>
      </c>
      <c r="JH358" s="31" t="str">
        <f t="shared" si="35"/>
        <v/>
      </c>
    </row>
    <row r="359" spans="1:268" s="31" customFormat="1" x14ac:dyDescent="0.4">
      <c r="A359" s="32"/>
      <c r="B359" s="32"/>
      <c r="C359" s="32"/>
      <c r="D359" s="32"/>
      <c r="E359" s="38"/>
      <c r="F359" s="61"/>
      <c r="G359" s="33"/>
      <c r="H359" s="33"/>
      <c r="I359" s="27" t="str">
        <f t="shared" si="29"/>
        <v/>
      </c>
      <c r="J359" s="33"/>
      <c r="K359" s="28">
        <f t="shared" si="26"/>
        <v>0</v>
      </c>
      <c r="L359" s="28">
        <f t="shared" si="27"/>
        <v>0</v>
      </c>
      <c r="M359" s="28">
        <f t="shared" ca="1" si="28"/>
        <v>0</v>
      </c>
      <c r="N359" s="28">
        <f t="shared" ca="1" si="30"/>
        <v>0</v>
      </c>
      <c r="O359" s="34"/>
      <c r="P359" s="34"/>
      <c r="Q359" s="70" t="str" cm="1">
        <f t="array" ref="Q359">IF(SUMPRODUCT(--(B359:E359&lt;&gt;""))&gt;0,"○","")</f>
        <v/>
      </c>
      <c r="R359" s="35"/>
      <c r="S359" s="35"/>
      <c r="T359" s="35"/>
      <c r="U359" s="66"/>
      <c r="V359" s="29" t="str">
        <f t="shared" si="31"/>
        <v/>
      </c>
      <c r="W359" s="29" t="str">
        <f t="shared" si="32"/>
        <v/>
      </c>
      <c r="X359" s="30" t="str">
        <f t="shared" si="33"/>
        <v/>
      </c>
      <c r="Y359" s="36"/>
      <c r="Z359" s="37"/>
      <c r="AA359" s="37"/>
      <c r="JG359" s="31" t="str">
        <f t="shared" si="34"/>
        <v/>
      </c>
      <c r="JH359" s="31" t="str">
        <f t="shared" si="35"/>
        <v/>
      </c>
    </row>
    <row r="360" spans="1:268" s="31" customFormat="1" x14ac:dyDescent="0.4">
      <c r="A360" s="32"/>
      <c r="B360" s="32"/>
      <c r="C360" s="32"/>
      <c r="D360" s="32"/>
      <c r="E360" s="38"/>
      <c r="F360" s="61"/>
      <c r="G360" s="33"/>
      <c r="H360" s="33"/>
      <c r="I360" s="27" t="str">
        <f t="shared" si="29"/>
        <v/>
      </c>
      <c r="J360" s="33"/>
      <c r="K360" s="28">
        <f t="shared" si="26"/>
        <v>0</v>
      </c>
      <c r="L360" s="28">
        <f t="shared" si="27"/>
        <v>0</v>
      </c>
      <c r="M360" s="28">
        <f t="shared" ca="1" si="28"/>
        <v>0</v>
      </c>
      <c r="N360" s="28">
        <f t="shared" ca="1" si="30"/>
        <v>0</v>
      </c>
      <c r="O360" s="34"/>
      <c r="P360" s="34"/>
      <c r="Q360" s="70" t="str" cm="1">
        <f t="array" ref="Q360">IF(SUMPRODUCT(--(B360:E360&lt;&gt;""))&gt;0,"○","")</f>
        <v/>
      </c>
      <c r="R360" s="35"/>
      <c r="S360" s="35"/>
      <c r="T360" s="35"/>
      <c r="U360" s="66"/>
      <c r="V360" s="29" t="str">
        <f t="shared" si="31"/>
        <v/>
      </c>
      <c r="W360" s="29" t="str">
        <f t="shared" si="32"/>
        <v/>
      </c>
      <c r="X360" s="30" t="str">
        <f t="shared" si="33"/>
        <v/>
      </c>
      <c r="Y360" s="36"/>
      <c r="Z360" s="37"/>
      <c r="AA360" s="37"/>
      <c r="JG360" s="31" t="str">
        <f t="shared" si="34"/>
        <v/>
      </c>
      <c r="JH360" s="31" t="str">
        <f t="shared" si="35"/>
        <v/>
      </c>
    </row>
    <row r="361" spans="1:268" s="31" customFormat="1" x14ac:dyDescent="0.4">
      <c r="A361" s="32"/>
      <c r="B361" s="32"/>
      <c r="C361" s="32"/>
      <c r="D361" s="32"/>
      <c r="E361" s="38"/>
      <c r="F361" s="61"/>
      <c r="G361" s="33"/>
      <c r="H361" s="33"/>
      <c r="I361" s="27" t="str">
        <f t="shared" si="29"/>
        <v/>
      </c>
      <c r="J361" s="33"/>
      <c r="K361" s="28">
        <f t="shared" si="26"/>
        <v>0</v>
      </c>
      <c r="L361" s="28">
        <f t="shared" si="27"/>
        <v>0</v>
      </c>
      <c r="M361" s="28">
        <f t="shared" ca="1" si="28"/>
        <v>0</v>
      </c>
      <c r="N361" s="28">
        <f t="shared" ca="1" si="30"/>
        <v>0</v>
      </c>
      <c r="O361" s="34"/>
      <c r="P361" s="34"/>
      <c r="Q361" s="70" t="str" cm="1">
        <f t="array" ref="Q361">IF(SUMPRODUCT(--(B361:E361&lt;&gt;""))&gt;0,"○","")</f>
        <v/>
      </c>
      <c r="R361" s="35"/>
      <c r="S361" s="35"/>
      <c r="T361" s="35"/>
      <c r="U361" s="66"/>
      <c r="V361" s="29" t="str">
        <f t="shared" si="31"/>
        <v/>
      </c>
      <c r="W361" s="29" t="str">
        <f t="shared" si="32"/>
        <v/>
      </c>
      <c r="X361" s="30" t="str">
        <f t="shared" si="33"/>
        <v/>
      </c>
      <c r="Y361" s="36"/>
      <c r="Z361" s="37"/>
      <c r="AA361" s="37"/>
      <c r="JG361" s="31" t="str">
        <f t="shared" si="34"/>
        <v/>
      </c>
      <c r="JH361" s="31" t="str">
        <f t="shared" si="35"/>
        <v/>
      </c>
    </row>
    <row r="362" spans="1:268" s="31" customFormat="1" x14ac:dyDescent="0.4">
      <c r="A362" s="32"/>
      <c r="B362" s="32"/>
      <c r="C362" s="32"/>
      <c r="D362" s="32"/>
      <c r="E362" s="38"/>
      <c r="F362" s="61"/>
      <c r="G362" s="33"/>
      <c r="H362" s="33"/>
      <c r="I362" s="27" t="str">
        <f t="shared" si="29"/>
        <v/>
      </c>
      <c r="J362" s="33"/>
      <c r="K362" s="28">
        <f t="shared" si="26"/>
        <v>0</v>
      </c>
      <c r="L362" s="28">
        <f t="shared" si="27"/>
        <v>0</v>
      </c>
      <c r="M362" s="28">
        <f t="shared" ca="1" si="28"/>
        <v>0</v>
      </c>
      <c r="N362" s="28">
        <f t="shared" ca="1" si="30"/>
        <v>0</v>
      </c>
      <c r="O362" s="34"/>
      <c r="P362" s="34"/>
      <c r="Q362" s="70" t="str" cm="1">
        <f t="array" ref="Q362">IF(SUMPRODUCT(--(B362:E362&lt;&gt;""))&gt;0,"○","")</f>
        <v/>
      </c>
      <c r="R362" s="35"/>
      <c r="S362" s="35"/>
      <c r="T362" s="35"/>
      <c r="U362" s="66"/>
      <c r="V362" s="29" t="str">
        <f t="shared" si="31"/>
        <v/>
      </c>
      <c r="W362" s="29" t="str">
        <f t="shared" si="32"/>
        <v/>
      </c>
      <c r="X362" s="30" t="str">
        <f t="shared" si="33"/>
        <v/>
      </c>
      <c r="Y362" s="36"/>
      <c r="Z362" s="37"/>
      <c r="AA362" s="37"/>
      <c r="JG362" s="31" t="str">
        <f t="shared" si="34"/>
        <v/>
      </c>
      <c r="JH362" s="31" t="str">
        <f t="shared" si="35"/>
        <v/>
      </c>
    </row>
    <row r="363" spans="1:268" s="31" customFormat="1" x14ac:dyDescent="0.4">
      <c r="A363" s="32"/>
      <c r="B363" s="32"/>
      <c r="C363" s="32"/>
      <c r="D363" s="32"/>
      <c r="E363" s="38"/>
      <c r="F363" s="61"/>
      <c r="G363" s="33"/>
      <c r="H363" s="33"/>
      <c r="I363" s="27" t="str">
        <f t="shared" si="29"/>
        <v/>
      </c>
      <c r="J363" s="33"/>
      <c r="K363" s="28">
        <f t="shared" si="26"/>
        <v>0</v>
      </c>
      <c r="L363" s="28">
        <f t="shared" si="27"/>
        <v>0</v>
      </c>
      <c r="M363" s="28">
        <f t="shared" ca="1" si="28"/>
        <v>0</v>
      </c>
      <c r="N363" s="28">
        <f t="shared" ca="1" si="30"/>
        <v>0</v>
      </c>
      <c r="O363" s="34"/>
      <c r="P363" s="34"/>
      <c r="Q363" s="70" t="str" cm="1">
        <f t="array" ref="Q363">IF(SUMPRODUCT(--(B363:E363&lt;&gt;""))&gt;0,"○","")</f>
        <v/>
      </c>
      <c r="R363" s="35"/>
      <c r="S363" s="35"/>
      <c r="T363" s="35"/>
      <c r="U363" s="66"/>
      <c r="V363" s="29" t="str">
        <f t="shared" si="31"/>
        <v/>
      </c>
      <c r="W363" s="29" t="str">
        <f t="shared" si="32"/>
        <v/>
      </c>
      <c r="X363" s="30" t="str">
        <f t="shared" si="33"/>
        <v/>
      </c>
      <c r="Y363" s="36"/>
      <c r="Z363" s="37"/>
      <c r="AA363" s="37"/>
      <c r="JG363" s="31" t="str">
        <f t="shared" si="34"/>
        <v/>
      </c>
      <c r="JH363" s="31" t="str">
        <f t="shared" si="35"/>
        <v/>
      </c>
    </row>
    <row r="364" spans="1:268" s="31" customFormat="1" x14ac:dyDescent="0.4">
      <c r="A364" s="32"/>
      <c r="B364" s="32"/>
      <c r="C364" s="32"/>
      <c r="D364" s="32"/>
      <c r="E364" s="38"/>
      <c r="F364" s="61"/>
      <c r="G364" s="33"/>
      <c r="H364" s="33"/>
      <c r="I364" s="27" t="str">
        <f t="shared" si="29"/>
        <v/>
      </c>
      <c r="J364" s="33"/>
      <c r="K364" s="28">
        <f t="shared" si="26"/>
        <v>0</v>
      </c>
      <c r="L364" s="28">
        <f t="shared" si="27"/>
        <v>0</v>
      </c>
      <c r="M364" s="28">
        <f t="shared" ca="1" si="28"/>
        <v>0</v>
      </c>
      <c r="N364" s="28">
        <f t="shared" ca="1" si="30"/>
        <v>0</v>
      </c>
      <c r="O364" s="34"/>
      <c r="P364" s="34"/>
      <c r="Q364" s="70" t="str" cm="1">
        <f t="array" ref="Q364">IF(SUMPRODUCT(--(B364:E364&lt;&gt;""))&gt;0,"○","")</f>
        <v/>
      </c>
      <c r="R364" s="35"/>
      <c r="S364" s="35"/>
      <c r="T364" s="35"/>
      <c r="U364" s="66"/>
      <c r="V364" s="29" t="str">
        <f t="shared" si="31"/>
        <v/>
      </c>
      <c r="W364" s="29" t="str">
        <f t="shared" si="32"/>
        <v/>
      </c>
      <c r="X364" s="30" t="str">
        <f t="shared" si="33"/>
        <v/>
      </c>
      <c r="Y364" s="36"/>
      <c r="Z364" s="37"/>
      <c r="AA364" s="37"/>
      <c r="JG364" s="31" t="str">
        <f t="shared" si="34"/>
        <v/>
      </c>
      <c r="JH364" s="31" t="str">
        <f t="shared" si="35"/>
        <v/>
      </c>
    </row>
    <row r="365" spans="1:268" s="31" customFormat="1" x14ac:dyDescent="0.4">
      <c r="A365" s="32"/>
      <c r="B365" s="32"/>
      <c r="C365" s="32"/>
      <c r="D365" s="32"/>
      <c r="E365" s="38"/>
      <c r="F365" s="61"/>
      <c r="G365" s="33"/>
      <c r="H365" s="33"/>
      <c r="I365" s="27" t="str">
        <f t="shared" si="29"/>
        <v/>
      </c>
      <c r="J365" s="33"/>
      <c r="K365" s="28">
        <f t="shared" si="26"/>
        <v>0</v>
      </c>
      <c r="L365" s="28">
        <f t="shared" si="27"/>
        <v>0</v>
      </c>
      <c r="M365" s="28">
        <f t="shared" ca="1" si="28"/>
        <v>0</v>
      </c>
      <c r="N365" s="28">
        <f t="shared" ca="1" si="30"/>
        <v>0</v>
      </c>
      <c r="O365" s="34"/>
      <c r="P365" s="34"/>
      <c r="Q365" s="70" t="str" cm="1">
        <f t="array" ref="Q365">IF(SUMPRODUCT(--(B365:E365&lt;&gt;""))&gt;0,"○","")</f>
        <v/>
      </c>
      <c r="R365" s="35"/>
      <c r="S365" s="35"/>
      <c r="T365" s="35"/>
      <c r="U365" s="66"/>
      <c r="V365" s="29" t="str">
        <f t="shared" si="31"/>
        <v/>
      </c>
      <c r="W365" s="29" t="str">
        <f t="shared" si="32"/>
        <v/>
      </c>
      <c r="X365" s="30" t="str">
        <f t="shared" si="33"/>
        <v/>
      </c>
      <c r="Y365" s="36"/>
      <c r="Z365" s="37"/>
      <c r="AA365" s="37"/>
      <c r="JG365" s="31" t="str">
        <f t="shared" si="34"/>
        <v/>
      </c>
      <c r="JH365" s="31" t="str">
        <f t="shared" si="35"/>
        <v/>
      </c>
    </row>
    <row r="366" spans="1:268" s="31" customFormat="1" x14ac:dyDescent="0.4">
      <c r="A366" s="32"/>
      <c r="B366" s="32"/>
      <c r="C366" s="32"/>
      <c r="D366" s="32"/>
      <c r="E366" s="38"/>
      <c r="F366" s="61"/>
      <c r="G366" s="33"/>
      <c r="H366" s="33"/>
      <c r="I366" s="27" t="str">
        <f t="shared" si="29"/>
        <v/>
      </c>
      <c r="J366" s="33"/>
      <c r="K366" s="28">
        <f t="shared" si="26"/>
        <v>0</v>
      </c>
      <c r="L366" s="28">
        <f t="shared" si="27"/>
        <v>0</v>
      </c>
      <c r="M366" s="28">
        <f t="shared" ca="1" si="28"/>
        <v>0</v>
      </c>
      <c r="N366" s="28">
        <f t="shared" ca="1" si="30"/>
        <v>0</v>
      </c>
      <c r="O366" s="34"/>
      <c r="P366" s="34"/>
      <c r="Q366" s="70" t="str" cm="1">
        <f t="array" ref="Q366">IF(SUMPRODUCT(--(B366:E366&lt;&gt;""))&gt;0,"○","")</f>
        <v/>
      </c>
      <c r="R366" s="35"/>
      <c r="S366" s="35"/>
      <c r="T366" s="35"/>
      <c r="U366" s="66"/>
      <c r="V366" s="29" t="str">
        <f t="shared" si="31"/>
        <v/>
      </c>
      <c r="W366" s="29" t="str">
        <f t="shared" si="32"/>
        <v/>
      </c>
      <c r="X366" s="30" t="str">
        <f t="shared" si="33"/>
        <v/>
      </c>
      <c r="Y366" s="36"/>
      <c r="Z366" s="37"/>
      <c r="AA366" s="37"/>
      <c r="JG366" s="31" t="str">
        <f t="shared" si="34"/>
        <v/>
      </c>
      <c r="JH366" s="31" t="str">
        <f t="shared" si="35"/>
        <v/>
      </c>
    </row>
    <row r="367" spans="1:268" s="31" customFormat="1" x14ac:dyDescent="0.4">
      <c r="A367" s="32"/>
      <c r="B367" s="32"/>
      <c r="C367" s="32"/>
      <c r="D367" s="32"/>
      <c r="E367" s="38"/>
      <c r="F367" s="61"/>
      <c r="G367" s="33"/>
      <c r="H367" s="33"/>
      <c r="I367" s="27" t="str">
        <f t="shared" si="29"/>
        <v/>
      </c>
      <c r="J367" s="33"/>
      <c r="K367" s="28">
        <f t="shared" si="26"/>
        <v>0</v>
      </c>
      <c r="L367" s="28">
        <f t="shared" si="27"/>
        <v>0</v>
      </c>
      <c r="M367" s="28">
        <f t="shared" ca="1" si="28"/>
        <v>0</v>
      </c>
      <c r="N367" s="28">
        <f t="shared" ca="1" si="30"/>
        <v>0</v>
      </c>
      <c r="O367" s="34"/>
      <c r="P367" s="34"/>
      <c r="Q367" s="70" t="str" cm="1">
        <f t="array" ref="Q367">IF(SUMPRODUCT(--(B367:E367&lt;&gt;""))&gt;0,"○","")</f>
        <v/>
      </c>
      <c r="R367" s="35"/>
      <c r="S367" s="35"/>
      <c r="T367" s="35"/>
      <c r="U367" s="66"/>
      <c r="V367" s="29" t="str">
        <f t="shared" si="31"/>
        <v/>
      </c>
      <c r="W367" s="29" t="str">
        <f t="shared" si="32"/>
        <v/>
      </c>
      <c r="X367" s="30" t="str">
        <f t="shared" si="33"/>
        <v/>
      </c>
      <c r="Y367" s="36"/>
      <c r="Z367" s="37"/>
      <c r="AA367" s="37"/>
      <c r="JG367" s="31" t="str">
        <f t="shared" si="34"/>
        <v/>
      </c>
      <c r="JH367" s="31" t="str">
        <f t="shared" si="35"/>
        <v/>
      </c>
    </row>
    <row r="368" spans="1:268" s="31" customFormat="1" x14ac:dyDescent="0.4">
      <c r="A368" s="32"/>
      <c r="B368" s="32"/>
      <c r="C368" s="32"/>
      <c r="D368" s="32"/>
      <c r="E368" s="38"/>
      <c r="F368" s="61"/>
      <c r="G368" s="33"/>
      <c r="H368" s="33"/>
      <c r="I368" s="27" t="str">
        <f t="shared" si="29"/>
        <v/>
      </c>
      <c r="J368" s="33"/>
      <c r="K368" s="28">
        <f t="shared" si="26"/>
        <v>0</v>
      </c>
      <c r="L368" s="28">
        <f t="shared" si="27"/>
        <v>0</v>
      </c>
      <c r="M368" s="28">
        <f t="shared" ca="1" si="28"/>
        <v>0</v>
      </c>
      <c r="N368" s="28">
        <f t="shared" ca="1" si="30"/>
        <v>0</v>
      </c>
      <c r="O368" s="34"/>
      <c r="P368" s="34"/>
      <c r="Q368" s="70" t="str" cm="1">
        <f t="array" ref="Q368">IF(SUMPRODUCT(--(B368:E368&lt;&gt;""))&gt;0,"○","")</f>
        <v/>
      </c>
      <c r="R368" s="35"/>
      <c r="S368" s="35"/>
      <c r="T368" s="35"/>
      <c r="U368" s="66"/>
      <c r="V368" s="29" t="str">
        <f t="shared" si="31"/>
        <v/>
      </c>
      <c r="W368" s="29" t="str">
        <f t="shared" si="32"/>
        <v/>
      </c>
      <c r="X368" s="30" t="str">
        <f t="shared" si="33"/>
        <v/>
      </c>
      <c r="Y368" s="36"/>
      <c r="Z368" s="37"/>
      <c r="AA368" s="37"/>
      <c r="JG368" s="31" t="str">
        <f t="shared" si="34"/>
        <v/>
      </c>
      <c r="JH368" s="31" t="str">
        <f t="shared" si="35"/>
        <v/>
      </c>
    </row>
    <row r="369" spans="1:268" s="31" customFormat="1" x14ac:dyDescent="0.4">
      <c r="A369" s="32"/>
      <c r="B369" s="32"/>
      <c r="C369" s="32"/>
      <c r="D369" s="32"/>
      <c r="E369" s="38"/>
      <c r="F369" s="61"/>
      <c r="G369" s="33"/>
      <c r="H369" s="33"/>
      <c r="I369" s="27" t="str">
        <f t="shared" si="29"/>
        <v/>
      </c>
      <c r="J369" s="33"/>
      <c r="K369" s="28">
        <f t="shared" si="26"/>
        <v>0</v>
      </c>
      <c r="L369" s="28">
        <f t="shared" si="27"/>
        <v>0</v>
      </c>
      <c r="M369" s="28">
        <f t="shared" ca="1" si="28"/>
        <v>0</v>
      </c>
      <c r="N369" s="28">
        <f t="shared" ca="1" si="30"/>
        <v>0</v>
      </c>
      <c r="O369" s="34"/>
      <c r="P369" s="34"/>
      <c r="Q369" s="70" t="str" cm="1">
        <f t="array" ref="Q369">IF(SUMPRODUCT(--(B369:E369&lt;&gt;""))&gt;0,"○","")</f>
        <v/>
      </c>
      <c r="R369" s="35"/>
      <c r="S369" s="35"/>
      <c r="T369" s="35"/>
      <c r="U369" s="66"/>
      <c r="V369" s="29" t="str">
        <f t="shared" si="31"/>
        <v/>
      </c>
      <c r="W369" s="29" t="str">
        <f t="shared" si="32"/>
        <v/>
      </c>
      <c r="X369" s="30" t="str">
        <f t="shared" si="33"/>
        <v/>
      </c>
      <c r="Y369" s="36"/>
      <c r="Z369" s="37"/>
      <c r="AA369" s="37"/>
      <c r="JG369" s="31" t="str">
        <f t="shared" si="34"/>
        <v/>
      </c>
      <c r="JH369" s="31" t="str">
        <f t="shared" si="35"/>
        <v/>
      </c>
    </row>
    <row r="370" spans="1:268" s="31" customFormat="1" x14ac:dyDescent="0.4">
      <c r="A370" s="32"/>
      <c r="B370" s="32"/>
      <c r="C370" s="32"/>
      <c r="D370" s="32"/>
      <c r="E370" s="38"/>
      <c r="F370" s="61"/>
      <c r="G370" s="33"/>
      <c r="H370" s="33"/>
      <c r="I370" s="27" t="str">
        <f t="shared" si="29"/>
        <v/>
      </c>
      <c r="J370" s="33"/>
      <c r="K370" s="28">
        <f t="shared" si="26"/>
        <v>0</v>
      </c>
      <c r="L370" s="28">
        <f t="shared" si="27"/>
        <v>0</v>
      </c>
      <c r="M370" s="28">
        <f t="shared" ca="1" si="28"/>
        <v>0</v>
      </c>
      <c r="N370" s="28">
        <f t="shared" ca="1" si="30"/>
        <v>0</v>
      </c>
      <c r="O370" s="34"/>
      <c r="P370" s="34"/>
      <c r="Q370" s="70" t="str" cm="1">
        <f t="array" ref="Q370">IF(SUMPRODUCT(--(B370:E370&lt;&gt;""))&gt;0,"○","")</f>
        <v/>
      </c>
      <c r="R370" s="35"/>
      <c r="S370" s="35"/>
      <c r="T370" s="35"/>
      <c r="U370" s="66"/>
      <c r="V370" s="29" t="str">
        <f t="shared" si="31"/>
        <v/>
      </c>
      <c r="W370" s="29" t="str">
        <f t="shared" si="32"/>
        <v/>
      </c>
      <c r="X370" s="30" t="str">
        <f t="shared" si="33"/>
        <v/>
      </c>
      <c r="Y370" s="36"/>
      <c r="Z370" s="37"/>
      <c r="AA370" s="37"/>
      <c r="JG370" s="31" t="str">
        <f t="shared" si="34"/>
        <v/>
      </c>
      <c r="JH370" s="31" t="str">
        <f t="shared" si="35"/>
        <v/>
      </c>
    </row>
    <row r="371" spans="1:268" s="31" customFormat="1" x14ac:dyDescent="0.4">
      <c r="A371" s="32"/>
      <c r="B371" s="32"/>
      <c r="C371" s="32"/>
      <c r="D371" s="32"/>
      <c r="E371" s="38"/>
      <c r="F371" s="61"/>
      <c r="G371" s="33"/>
      <c r="H371" s="33"/>
      <c r="I371" s="27" t="str">
        <f t="shared" si="29"/>
        <v/>
      </c>
      <c r="J371" s="33"/>
      <c r="K371" s="28">
        <f t="shared" si="26"/>
        <v>0</v>
      </c>
      <c r="L371" s="28">
        <f t="shared" si="27"/>
        <v>0</v>
      </c>
      <c r="M371" s="28">
        <f t="shared" ca="1" si="28"/>
        <v>0</v>
      </c>
      <c r="N371" s="28">
        <f t="shared" ca="1" si="30"/>
        <v>0</v>
      </c>
      <c r="O371" s="34"/>
      <c r="P371" s="34"/>
      <c r="Q371" s="70" t="str" cm="1">
        <f t="array" ref="Q371">IF(SUMPRODUCT(--(B371:E371&lt;&gt;""))&gt;0,"○","")</f>
        <v/>
      </c>
      <c r="R371" s="35"/>
      <c r="S371" s="35"/>
      <c r="T371" s="35"/>
      <c r="U371" s="66"/>
      <c r="V371" s="29" t="str">
        <f t="shared" si="31"/>
        <v/>
      </c>
      <c r="W371" s="29" t="str">
        <f t="shared" si="32"/>
        <v/>
      </c>
      <c r="X371" s="30" t="str">
        <f t="shared" si="33"/>
        <v/>
      </c>
      <c r="Y371" s="36"/>
      <c r="Z371" s="37"/>
      <c r="AA371" s="37"/>
      <c r="JG371" s="31" t="str">
        <f t="shared" si="34"/>
        <v/>
      </c>
      <c r="JH371" s="31" t="str">
        <f t="shared" si="35"/>
        <v/>
      </c>
    </row>
    <row r="372" spans="1:268" s="31" customFormat="1" x14ac:dyDescent="0.4">
      <c r="A372" s="32"/>
      <c r="B372" s="32"/>
      <c r="C372" s="32"/>
      <c r="D372" s="32"/>
      <c r="E372" s="38"/>
      <c r="F372" s="61"/>
      <c r="G372" s="33"/>
      <c r="H372" s="33"/>
      <c r="I372" s="27" t="str">
        <f t="shared" si="29"/>
        <v/>
      </c>
      <c r="J372" s="33"/>
      <c r="K372" s="28">
        <f t="shared" si="26"/>
        <v>0</v>
      </c>
      <c r="L372" s="28">
        <f t="shared" si="27"/>
        <v>0</v>
      </c>
      <c r="M372" s="28">
        <f t="shared" ca="1" si="28"/>
        <v>0</v>
      </c>
      <c r="N372" s="28">
        <f t="shared" ca="1" si="30"/>
        <v>0</v>
      </c>
      <c r="O372" s="34"/>
      <c r="P372" s="34"/>
      <c r="Q372" s="70" t="str" cm="1">
        <f t="array" ref="Q372">IF(SUMPRODUCT(--(B372:E372&lt;&gt;""))&gt;0,"○","")</f>
        <v/>
      </c>
      <c r="R372" s="35"/>
      <c r="S372" s="35"/>
      <c r="T372" s="35"/>
      <c r="U372" s="66"/>
      <c r="V372" s="29" t="str">
        <f t="shared" si="31"/>
        <v/>
      </c>
      <c r="W372" s="29" t="str">
        <f t="shared" si="32"/>
        <v/>
      </c>
      <c r="X372" s="30" t="str">
        <f t="shared" si="33"/>
        <v/>
      </c>
      <c r="Y372" s="36"/>
      <c r="Z372" s="37"/>
      <c r="AA372" s="37"/>
      <c r="JG372" s="31" t="str">
        <f t="shared" si="34"/>
        <v/>
      </c>
      <c r="JH372" s="31" t="str">
        <f t="shared" si="35"/>
        <v/>
      </c>
    </row>
    <row r="373" spans="1:268" s="31" customFormat="1" x14ac:dyDescent="0.4">
      <c r="A373" s="32"/>
      <c r="B373" s="32"/>
      <c r="C373" s="32"/>
      <c r="D373" s="32"/>
      <c r="E373" s="38"/>
      <c r="F373" s="61"/>
      <c r="G373" s="33"/>
      <c r="H373" s="33"/>
      <c r="I373" s="27" t="str">
        <f t="shared" si="29"/>
        <v/>
      </c>
      <c r="J373" s="33"/>
      <c r="K373" s="28">
        <f t="shared" si="26"/>
        <v>0</v>
      </c>
      <c r="L373" s="28">
        <f t="shared" si="27"/>
        <v>0</v>
      </c>
      <c r="M373" s="28">
        <f t="shared" ca="1" si="28"/>
        <v>0</v>
      </c>
      <c r="N373" s="28">
        <f t="shared" ca="1" si="30"/>
        <v>0</v>
      </c>
      <c r="O373" s="34"/>
      <c r="P373" s="34"/>
      <c r="Q373" s="70" t="str" cm="1">
        <f t="array" ref="Q373">IF(SUMPRODUCT(--(B373:E373&lt;&gt;""))&gt;0,"○","")</f>
        <v/>
      </c>
      <c r="R373" s="35"/>
      <c r="S373" s="35"/>
      <c r="T373" s="35"/>
      <c r="U373" s="66"/>
      <c r="V373" s="29" t="str">
        <f t="shared" si="31"/>
        <v/>
      </c>
      <c r="W373" s="29" t="str">
        <f t="shared" si="32"/>
        <v/>
      </c>
      <c r="X373" s="30" t="str">
        <f t="shared" si="33"/>
        <v/>
      </c>
      <c r="Y373" s="36"/>
      <c r="Z373" s="37"/>
      <c r="AA373" s="37"/>
      <c r="JG373" s="31" t="str">
        <f t="shared" si="34"/>
        <v/>
      </c>
      <c r="JH373" s="31" t="str">
        <f t="shared" si="35"/>
        <v/>
      </c>
    </row>
    <row r="374" spans="1:268" s="31" customFormat="1" x14ac:dyDescent="0.4">
      <c r="A374" s="32"/>
      <c r="B374" s="32"/>
      <c r="C374" s="32"/>
      <c r="D374" s="32"/>
      <c r="E374" s="38"/>
      <c r="F374" s="61"/>
      <c r="G374" s="33"/>
      <c r="H374" s="33"/>
      <c r="I374" s="27" t="str">
        <f t="shared" si="29"/>
        <v/>
      </c>
      <c r="J374" s="33"/>
      <c r="K374" s="28">
        <f t="shared" si="26"/>
        <v>0</v>
      </c>
      <c r="L374" s="28">
        <f t="shared" si="27"/>
        <v>0</v>
      </c>
      <c r="M374" s="28">
        <f t="shared" ca="1" si="28"/>
        <v>0</v>
      </c>
      <c r="N374" s="28">
        <f t="shared" ca="1" si="30"/>
        <v>0</v>
      </c>
      <c r="O374" s="34"/>
      <c r="P374" s="34"/>
      <c r="Q374" s="70" t="str" cm="1">
        <f t="array" ref="Q374">IF(SUMPRODUCT(--(B374:E374&lt;&gt;""))&gt;0,"○","")</f>
        <v/>
      </c>
      <c r="R374" s="35"/>
      <c r="S374" s="35"/>
      <c r="T374" s="35"/>
      <c r="U374" s="66"/>
      <c r="V374" s="29" t="str">
        <f t="shared" si="31"/>
        <v/>
      </c>
      <c r="W374" s="29" t="str">
        <f t="shared" si="32"/>
        <v/>
      </c>
      <c r="X374" s="30" t="str">
        <f t="shared" si="33"/>
        <v/>
      </c>
      <c r="Y374" s="36"/>
      <c r="Z374" s="37"/>
      <c r="AA374" s="37"/>
      <c r="JG374" s="31" t="str">
        <f t="shared" si="34"/>
        <v/>
      </c>
      <c r="JH374" s="31" t="str">
        <f t="shared" si="35"/>
        <v/>
      </c>
    </row>
    <row r="375" spans="1:268" s="31" customFormat="1" x14ac:dyDescent="0.4">
      <c r="A375" s="32"/>
      <c r="B375" s="32"/>
      <c r="C375" s="32"/>
      <c r="D375" s="32"/>
      <c r="E375" s="38"/>
      <c r="F375" s="61"/>
      <c r="G375" s="33"/>
      <c r="H375" s="33"/>
      <c r="I375" s="27" t="str">
        <f t="shared" si="29"/>
        <v/>
      </c>
      <c r="J375" s="33"/>
      <c r="K375" s="28">
        <f t="shared" si="26"/>
        <v>0</v>
      </c>
      <c r="L375" s="28">
        <f t="shared" si="27"/>
        <v>0</v>
      </c>
      <c r="M375" s="28">
        <f t="shared" ca="1" si="28"/>
        <v>0</v>
      </c>
      <c r="N375" s="28">
        <f t="shared" ca="1" si="30"/>
        <v>0</v>
      </c>
      <c r="O375" s="34"/>
      <c r="P375" s="34"/>
      <c r="Q375" s="70" t="str" cm="1">
        <f t="array" ref="Q375">IF(SUMPRODUCT(--(B375:E375&lt;&gt;""))&gt;0,"○","")</f>
        <v/>
      </c>
      <c r="R375" s="35"/>
      <c r="S375" s="35"/>
      <c r="T375" s="35"/>
      <c r="U375" s="66"/>
      <c r="V375" s="29" t="str">
        <f t="shared" si="31"/>
        <v/>
      </c>
      <c r="W375" s="29" t="str">
        <f t="shared" si="32"/>
        <v/>
      </c>
      <c r="X375" s="30" t="str">
        <f t="shared" si="33"/>
        <v/>
      </c>
      <c r="Y375" s="36"/>
      <c r="Z375" s="37"/>
      <c r="AA375" s="37"/>
      <c r="JG375" s="31" t="str">
        <f t="shared" si="34"/>
        <v/>
      </c>
      <c r="JH375" s="31" t="str">
        <f t="shared" si="35"/>
        <v/>
      </c>
    </row>
    <row r="376" spans="1:268" s="46" customFormat="1" x14ac:dyDescent="0.4">
      <c r="A376" s="39"/>
      <c r="B376" s="39"/>
      <c r="C376" s="39"/>
      <c r="D376" s="39"/>
      <c r="E376" s="40" t="s">
        <v>21</v>
      </c>
      <c r="F376" s="40"/>
      <c r="G376" s="40"/>
      <c r="H376" s="40"/>
      <c r="I376" s="41"/>
      <c r="J376" s="40"/>
      <c r="K376" s="41"/>
      <c r="L376" s="41"/>
      <c r="M376" s="41"/>
      <c r="N376" s="41"/>
      <c r="O376" s="40"/>
      <c r="P376" s="40"/>
      <c r="Q376" s="72"/>
      <c r="R376" s="42"/>
      <c r="S376" s="42"/>
      <c r="T376" s="42"/>
      <c r="U376" s="67"/>
      <c r="V376" s="43"/>
      <c r="W376" s="44"/>
      <c r="X376" s="44"/>
      <c r="Y376" s="45"/>
      <c r="Z376" s="44"/>
      <c r="AA376" s="44"/>
    </row>
    <row r="378" spans="1:268" x14ac:dyDescent="0.4">
      <c r="O378" s="47"/>
      <c r="P378" s="47"/>
      <c r="Q378" s="73"/>
      <c r="R378" s="48"/>
      <c r="S378" s="48"/>
      <c r="T378" s="48"/>
    </row>
    <row r="379" spans="1:268" x14ac:dyDescent="0.4">
      <c r="O379" s="49"/>
      <c r="P379" s="49"/>
      <c r="Q379" s="74"/>
      <c r="R379" s="50"/>
      <c r="S379" s="50"/>
      <c r="T379" s="50"/>
    </row>
  </sheetData>
  <autoFilter ref="A4:AA376" xr:uid="{00000000-0001-0000-0000-000000000000}"/>
  <phoneticPr fontId="6"/>
  <conditionalFormatting sqref="A5:AA375">
    <cfRule type="expression" dxfId="24" priority="11">
      <formula>$B5&lt;&gt;""</formula>
    </cfRule>
    <cfRule type="expression" dxfId="23" priority="13">
      <formula>$C5&lt;&gt;""</formula>
    </cfRule>
    <cfRule type="expression" dxfId="22" priority="14">
      <formula>$D5&lt;&gt;""</formula>
    </cfRule>
    <cfRule type="expression" dxfId="21" priority="15">
      <formula>AND($Z5&lt;&gt;"",$AA5&lt;&gt;"")</formula>
    </cfRule>
  </conditionalFormatting>
  <conditionalFormatting sqref="N5:N375">
    <cfRule type="expression" dxfId="20" priority="2">
      <formula>IFERROR($N5,0)&gt;0</formula>
    </cfRule>
  </conditionalFormatting>
  <conditionalFormatting sqref="O5:P375">
    <cfRule type="containsBlanks" dxfId="19" priority="1">
      <formula>LEN(TRIM(O5))=0</formula>
    </cfRule>
  </conditionalFormatting>
  <conditionalFormatting sqref="R5:R375">
    <cfRule type="expression" dxfId="18" priority="3">
      <formula>ABS(基準日-$R5)&gt;=5</formula>
    </cfRule>
  </conditionalFormatting>
  <conditionalFormatting sqref="Y1:Y104857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{7E6831F9-074A-42E7-91DE-CE88CB8736B9}</x14:id>
        </ext>
      </extLst>
    </cfRule>
  </conditionalFormatting>
  <conditionalFormatting sqref="AB1:JE375">
    <cfRule type="expression" dxfId="17" priority="23" stopIfTrue="1">
      <formula>AND(AB$3&lt;基準日,ISEVEN(WEEKNUM(AB$3))=FALSE)</formula>
    </cfRule>
    <cfRule type="expression" dxfId="16" priority="24" stopIfTrue="1">
      <formula>AND(AB$3&lt;基準日,ISEVEN(WEEKNUM(AB$3))=TRUE)</formula>
    </cfRule>
    <cfRule type="expression" dxfId="15" priority="25" stopIfTrue="1">
      <formula>OR(WEEKDAY(AB$3,2)=6,WEEKDAY(AB$3,2)=7)</formula>
    </cfRule>
    <cfRule type="expression" dxfId="14" priority="27" stopIfTrue="1">
      <formula>ISEVEN(WEEKNUM(AB$3))=TRUE</formula>
    </cfRule>
  </conditionalFormatting>
  <conditionalFormatting sqref="AB5:JE375">
    <cfRule type="expression" dxfId="13" priority="16" stopIfTrue="1">
      <formula>AND($Z5="",AB$3&lt;=基準日,AB$3&gt;=$V5,AB$3&lt;=$W5)</formula>
    </cfRule>
    <cfRule type="expression" dxfId="12" priority="17" stopIfTrue="1">
      <formula>AND($Y5&lt;1, $AA5="",$Z5&lt;&gt;"",AB$3&lt;=基準日, AB$3&gt;=($W5-IF($W5&gt;=$Z5,$W5-$Z5,$X5-1)*(1-$Y5)),AB$3&lt;=$W5)</formula>
    </cfRule>
    <cfRule type="expression" dxfId="11" priority="18" stopIfTrue="1">
      <formula>AND($Y5&lt;1, $AA5="",$Z5&lt;&gt;"",AB$3&gt;=($W5-IF($W5&gt;=$Z5,$W5-$Z5,$X5-1)*(1-$Y5)),AB$3&lt;=$W5)</formula>
    </cfRule>
    <cfRule type="expression" dxfId="10" priority="19" stopIfTrue="1">
      <formula>AND(AB$3&gt;=$V5,AB$3&gt;=$Z5,AB$3&lt;=$W5,AB$3&lt;=$AA5)</formula>
    </cfRule>
    <cfRule type="expression" dxfId="9" priority="20" stopIfTrue="1">
      <formula>AND($AA5&lt;&gt;"",AB$3&gt;=$Z5,AB$3&lt;=$AA5)</formula>
    </cfRule>
    <cfRule type="expression" dxfId="8" priority="21" stopIfTrue="1">
      <formula>AND(AB$3&gt;=$V5,AB$3&lt;=$W5)</formula>
    </cfRule>
    <cfRule type="expression" dxfId="7" priority="22" stopIfTrue="1">
      <formula>AB$3=基準日</formula>
    </cfRule>
  </conditionalFormatting>
  <dataValidations disablePrompts="1" count="1">
    <dataValidation type="whole" operator="greaterThanOrEqual" allowBlank="1" showInputMessage="1" promptTitle="週表示" prompt="この数字を変更すると、ガント チャート ビューがスクロールされます。" sqref="P3:Q3" xr:uid="{68EC89AD-7554-410D-914E-0FED86CFBF37}">
      <formula1>1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6831F9-074A-42E7-91DE-CE88CB8736B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Y1:Y1048576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90D6-2D1C-4BCE-9131-D729FB5ACC67}">
  <dimension ref="A1:JH576"/>
  <sheetViews>
    <sheetView zoomScale="93" zoomScaleNormal="101" workbookViewId="0">
      <pane xSplit="14" ySplit="4" topLeftCell="O5" activePane="bottomRight" state="frozen"/>
      <selection pane="topRight" activeCell="N1" sqref="N1"/>
      <selection pane="bottomLeft" activeCell="A5" sqref="A5"/>
      <selection pane="bottomRight" activeCell="A5" sqref="A5"/>
    </sheetView>
  </sheetViews>
  <sheetFormatPr defaultColWidth="9.25" defaultRowHeight="13.5" outlineLevelRow="3" outlineLevelCol="1" x14ac:dyDescent="0.4"/>
  <cols>
    <col min="1" max="1" width="11.25" style="1" bestFit="1" customWidth="1"/>
    <col min="2" max="4" width="3.125" style="1" customWidth="1"/>
    <col min="5" max="5" width="42" style="1" customWidth="1"/>
    <col min="6" max="6" width="3.5" style="1" customWidth="1" outlineLevel="1"/>
    <col min="7" max="7" width="9.75" style="1" bestFit="1" customWidth="1" outlineLevel="1"/>
    <col min="8" max="8" width="25.375" style="1" customWidth="1" outlineLevel="1"/>
    <col min="9" max="9" width="3.5" style="18" customWidth="1"/>
    <col min="10" max="10" width="25.375" style="1" customWidth="1" outlineLevel="1"/>
    <col min="11" max="13" width="6.375" style="18" bestFit="1" customWidth="1" outlineLevel="1"/>
    <col min="14" max="14" width="6.375" style="18" bestFit="1" customWidth="1"/>
    <col min="15" max="15" width="7.5" style="1" customWidth="1"/>
    <col min="16" max="16" width="6.625" style="1" bestFit="1" customWidth="1"/>
    <col min="17" max="17" width="3.625" style="18" customWidth="1" outlineLevel="1"/>
    <col min="18" max="18" width="7" style="9" customWidth="1"/>
    <col min="19" max="20" width="5.875" style="9" customWidth="1" outlineLevel="1"/>
    <col min="21" max="21" width="4" style="62" customWidth="1" outlineLevel="1"/>
    <col min="22" max="23" width="5.875" style="9" customWidth="1"/>
    <col min="24" max="24" width="4.375" style="8" customWidth="1"/>
    <col min="25" max="25" width="5.875" style="19" customWidth="1"/>
    <col min="26" max="26" width="6.125" style="9" customWidth="1"/>
    <col min="27" max="27" width="5.875" style="9" customWidth="1"/>
    <col min="28" max="265" width="1.875" style="12" customWidth="1"/>
    <col min="266" max="16384" width="9.25" style="12"/>
  </cols>
  <sheetData>
    <row r="1" spans="1:268" ht="17.25" thickBot="1" x14ac:dyDescent="0.45">
      <c r="E1" s="60" t="s">
        <v>22</v>
      </c>
      <c r="F1" s="2"/>
      <c r="G1" s="3"/>
      <c r="H1" s="3"/>
      <c r="I1" s="4"/>
      <c r="J1" s="3"/>
      <c r="K1" s="4"/>
      <c r="L1" s="4"/>
      <c r="M1" s="4"/>
      <c r="N1" s="4"/>
      <c r="O1" s="5" t="s">
        <v>0</v>
      </c>
      <c r="P1" s="6">
        <v>45796</v>
      </c>
      <c r="Q1" s="6"/>
      <c r="R1" s="7"/>
      <c r="S1" s="7"/>
      <c r="T1" s="7"/>
      <c r="W1" s="10"/>
      <c r="Y1" s="11"/>
      <c r="Z1" s="10"/>
      <c r="AA1" s="10"/>
    </row>
    <row r="2" spans="1:268" s="17" customFormat="1" ht="15" thickTop="1" thickBot="1" x14ac:dyDescent="0.45">
      <c r="A2" s="13"/>
      <c r="B2" s="14"/>
      <c r="C2" s="14"/>
      <c r="D2" s="14"/>
      <c r="E2" s="14" t="s">
        <v>1</v>
      </c>
      <c r="F2" s="13"/>
      <c r="G2" s="13"/>
      <c r="H2" s="13"/>
      <c r="I2" s="15"/>
      <c r="J2" s="13"/>
      <c r="K2" s="15"/>
      <c r="L2" s="15"/>
      <c r="M2" s="15"/>
      <c r="N2" s="15"/>
      <c r="O2" s="5" t="s">
        <v>2</v>
      </c>
      <c r="P2" s="6">
        <f ca="1">TODAY()</f>
        <v>45814</v>
      </c>
      <c r="Q2" s="6"/>
      <c r="R2" s="7"/>
      <c r="S2" s="7"/>
      <c r="T2" s="7"/>
      <c r="U2" s="63"/>
      <c r="V2" s="9"/>
      <c r="W2" s="9"/>
      <c r="X2" s="14"/>
      <c r="Y2" s="16"/>
      <c r="Z2" s="9"/>
      <c r="AA2" s="9"/>
    </row>
    <row r="3" spans="1:268" s="58" customFormat="1" ht="9.75" thickBot="1" x14ac:dyDescent="0.45">
      <c r="A3" s="51"/>
      <c r="B3" s="51"/>
      <c r="C3" s="51"/>
      <c r="D3" s="51"/>
      <c r="E3" s="51"/>
      <c r="F3" s="51"/>
      <c r="G3" s="51"/>
      <c r="H3" s="51"/>
      <c r="I3" s="52"/>
      <c r="J3" s="51"/>
      <c r="K3" s="52"/>
      <c r="L3" s="52"/>
      <c r="M3" s="52"/>
      <c r="N3" s="52"/>
      <c r="O3" s="53" t="s">
        <v>3</v>
      </c>
      <c r="P3" s="54">
        <v>-1</v>
      </c>
      <c r="Q3" s="71"/>
      <c r="R3" s="55"/>
      <c r="S3" s="55"/>
      <c r="T3" s="55"/>
      <c r="U3" s="64"/>
      <c r="V3" s="55"/>
      <c r="W3" s="55"/>
      <c r="X3" s="51"/>
      <c r="Y3" s="56"/>
      <c r="Z3" s="55"/>
      <c r="AA3" s="55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</row>
    <row r="4" spans="1:268" s="26" customFormat="1" ht="66.75" customHeight="1" x14ac:dyDescent="0.4">
      <c r="A4" s="20" t="s">
        <v>27</v>
      </c>
      <c r="B4" s="21" t="s">
        <v>4</v>
      </c>
      <c r="C4" s="21" t="s">
        <v>5</v>
      </c>
      <c r="D4" s="21" t="s">
        <v>23</v>
      </c>
      <c r="E4" s="20" t="s">
        <v>32</v>
      </c>
      <c r="F4" s="21" t="s">
        <v>26</v>
      </c>
      <c r="G4" s="21" t="s">
        <v>6</v>
      </c>
      <c r="H4" s="20" t="s">
        <v>33</v>
      </c>
      <c r="I4" s="21" t="s">
        <v>31</v>
      </c>
      <c r="J4" s="20" t="s">
        <v>34</v>
      </c>
      <c r="K4" s="21" t="s">
        <v>7</v>
      </c>
      <c r="L4" s="21" t="s">
        <v>8</v>
      </c>
      <c r="M4" s="21" t="s">
        <v>9</v>
      </c>
      <c r="N4" s="21" t="s">
        <v>10</v>
      </c>
      <c r="O4" s="22" t="s">
        <v>11</v>
      </c>
      <c r="P4" s="22" t="s">
        <v>28</v>
      </c>
      <c r="Q4" s="25" t="s">
        <v>29</v>
      </c>
      <c r="R4" s="25" t="s">
        <v>12</v>
      </c>
      <c r="S4" s="25" t="s">
        <v>13</v>
      </c>
      <c r="T4" s="25" t="s">
        <v>14</v>
      </c>
      <c r="U4" s="65" t="s">
        <v>15</v>
      </c>
      <c r="V4" s="24" t="s">
        <v>16</v>
      </c>
      <c r="W4" s="24" t="s">
        <v>17</v>
      </c>
      <c r="X4" s="23" t="s">
        <v>18</v>
      </c>
      <c r="Y4" s="69" t="s">
        <v>30</v>
      </c>
      <c r="Z4" s="25" t="s">
        <v>19</v>
      </c>
      <c r="AA4" s="25" t="s">
        <v>20</v>
      </c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  <c r="IX4" s="59"/>
      <c r="IY4" s="59"/>
      <c r="IZ4" s="59"/>
      <c r="JA4" s="59"/>
      <c r="JB4" s="59"/>
      <c r="JC4" s="59"/>
      <c r="JD4" s="59"/>
      <c r="JE4" s="59"/>
      <c r="JG4" s="68" t="s">
        <v>24</v>
      </c>
      <c r="JH4" s="68" t="s">
        <v>25</v>
      </c>
    </row>
    <row r="5" spans="1:268" s="31" customFormat="1" outlineLevel="2" x14ac:dyDescent="0.4">
      <c r="A5" s="32" t="s">
        <v>37</v>
      </c>
      <c r="B5" s="32"/>
      <c r="C5" s="32"/>
      <c r="D5" s="32" t="s">
        <v>38</v>
      </c>
      <c r="E5" s="38"/>
      <c r="F5" s="61"/>
      <c r="G5" s="33"/>
      <c r="H5" s="33"/>
      <c r="I5" s="27" t="str">
        <f t="shared" ref="I5:I187" si="0">IF(ISBLANK(G5),"","○")</f>
        <v/>
      </c>
      <c r="J5" s="33"/>
      <c r="K5" s="28">
        <f t="shared" ref="K5:K187" si="1">IF($Z5&lt;&gt;"",IF($W5&gt;=$Z5,$W5-$Z5,$X5)*$Y5,0)</f>
        <v>0</v>
      </c>
      <c r="L5" s="28">
        <f t="shared" ref="L5" si="2">IF($K5&gt;0,IF($Z5&lt;&gt;"",IF((IFERROR($Z5,開始日)+$K5)&lt;基準日,基準日-($Z5+$K5),0),0),0)</f>
        <v>0</v>
      </c>
      <c r="M5" s="28">
        <f t="shared" ref="M5" ca="1" si="3">IF(AND(IFERROR(VALUE($X5),0),$Z5="",$V5&lt;基準日),基準日-$V5,0)</f>
        <v>0</v>
      </c>
      <c r="N5" s="28">
        <f t="shared" ref="N5:N187" ca="1" si="4">MAX(L5:M5)</f>
        <v>0</v>
      </c>
      <c r="O5" s="34"/>
      <c r="P5" s="34"/>
      <c r="Q5" s="70" t="str" cm="1">
        <f t="array" ref="Q5">IF(SUMPRODUCT(--(B5:E5&lt;&gt;""))&gt;0,"○","")</f>
        <v>○</v>
      </c>
      <c r="R5" s="35"/>
      <c r="S5" s="35"/>
      <c r="T5" s="35">
        <f>T36+3</f>
        <v>45845</v>
      </c>
      <c r="U5" s="66">
        <v>1</v>
      </c>
      <c r="V5" s="29">
        <f t="shared" ref="V5:V187" si="5">IF(NOT(ISBLANK(S5)),S5,IF(AND(NOT(ISBLANK(T5)),NOT(ISBLANK(U5))),IF(NOT(JH5),T5-U5+1,WORKDAY.INTL(T5,-U5+1,1)),""))</f>
        <v>45845</v>
      </c>
      <c r="W5" s="29">
        <f t="shared" ref="W5:W187" si="6">IF(NOT(ISBLANK(T5)),T5,IF(AND(NOT(ISBLANK(S5)),NOT(ISBLANK(U5))),IF(NOT(JG5),S5+U5-1,WORKDAY.INTL(S5,U5-1,1)),""))</f>
        <v>45845</v>
      </c>
      <c r="X5" s="30">
        <f t="shared" ref="X5:X187" si="7">IF(NOT(ISBLANK(U5)),U5,IF(AND(NOT(ISBLANK(S5)),NOT(ISBLANK(T5))),IF(S5&lt;=T5,IF(OR(NOT(JG5),NOT(JH5)),T5-S5+1,NETWORKDAYS.INTL(S5,T5,1)),0),""))</f>
        <v>1</v>
      </c>
      <c r="Y5" s="36"/>
      <c r="Z5" s="37"/>
      <c r="AA5" s="37"/>
      <c r="JG5" s="31" t="str">
        <f t="shared" ref="JG5:JH187" si="8">IF(ISBLANK(S5),"",IF(OR(WEEKDAY(S5,2)=6,WEEKDAY(S5,2)=7),FALSE,TRUE))</f>
        <v/>
      </c>
      <c r="JH5" s="31" t="b">
        <f t="shared" si="8"/>
        <v>1</v>
      </c>
    </row>
    <row r="6" spans="1:268" s="31" customFormat="1" outlineLevel="2" x14ac:dyDescent="0.4">
      <c r="A6" s="32" t="s">
        <v>39</v>
      </c>
      <c r="B6" s="32"/>
      <c r="C6" s="32"/>
      <c r="D6" s="32" t="s">
        <v>40</v>
      </c>
      <c r="E6" s="38"/>
      <c r="F6" s="61"/>
      <c r="G6" s="33"/>
      <c r="H6" s="33"/>
      <c r="I6" s="27" t="str">
        <f t="shared" si="0"/>
        <v/>
      </c>
      <c r="J6" s="33"/>
      <c r="K6" s="28">
        <f t="shared" si="1"/>
        <v>0</v>
      </c>
      <c r="L6" s="28">
        <f t="shared" ref="L6" si="9">IF($K6&gt;0,IF($Z6&lt;&gt;"",IF((IFERROR($Z6,開始日)+$K6)&lt;基準日,基準日-($Z6+$K6),0),0),0)</f>
        <v>0</v>
      </c>
      <c r="M6" s="28">
        <f t="shared" ref="M6" ca="1" si="10">IF(AND(IFERROR(VALUE($X6),0),$Z6="",$V6&lt;基準日),基準日-$V6,0)</f>
        <v>0</v>
      </c>
      <c r="N6" s="28">
        <f t="shared" ca="1" si="4"/>
        <v>0</v>
      </c>
      <c r="O6" s="34"/>
      <c r="P6" s="34"/>
      <c r="Q6" s="70" t="str" cm="1">
        <f t="array" ref="Q6">IF(SUMPRODUCT(--(B6:E6&lt;&gt;""))&gt;0,"○","")</f>
        <v>○</v>
      </c>
      <c r="R6" s="35"/>
      <c r="S6" s="35"/>
      <c r="T6" s="35">
        <f>T42+3</f>
        <v>45873</v>
      </c>
      <c r="U6" s="66">
        <v>1</v>
      </c>
      <c r="V6" s="29">
        <f t="shared" si="5"/>
        <v>45873</v>
      </c>
      <c r="W6" s="29">
        <f t="shared" si="6"/>
        <v>45873</v>
      </c>
      <c r="X6" s="30">
        <f t="shared" si="7"/>
        <v>1</v>
      </c>
      <c r="Y6" s="36"/>
      <c r="Z6" s="37"/>
      <c r="AA6" s="37"/>
      <c r="JG6" s="31" t="str">
        <f t="shared" si="8"/>
        <v/>
      </c>
      <c r="JH6" s="31" t="b">
        <f t="shared" si="8"/>
        <v>1</v>
      </c>
    </row>
    <row r="7" spans="1:268" s="31" customFormat="1" outlineLevel="2" x14ac:dyDescent="0.4">
      <c r="A7" s="32" t="s">
        <v>41</v>
      </c>
      <c r="B7" s="32"/>
      <c r="C7" s="32"/>
      <c r="D7" s="32" t="s">
        <v>42</v>
      </c>
      <c r="E7" s="38"/>
      <c r="F7" s="61"/>
      <c r="G7" s="61"/>
      <c r="H7" s="33"/>
      <c r="I7" s="27" t="str">
        <f t="shared" si="0"/>
        <v/>
      </c>
      <c r="J7" s="33"/>
      <c r="K7" s="28">
        <f t="shared" si="1"/>
        <v>0</v>
      </c>
      <c r="L7" s="28">
        <f t="shared" ref="L7" si="11">IF($K7&gt;0,IF($Z7&lt;&gt;"",IF((IFERROR($Z7,開始日)+$K7)&lt;基準日,基準日-($Z7+$K7),0),0),0)</f>
        <v>0</v>
      </c>
      <c r="M7" s="28">
        <f t="shared" ref="M7" ca="1" si="12">IF(AND(IFERROR(VALUE($X7),0),$Z7="",$V7&lt;基準日),基準日-$V7,0)</f>
        <v>0</v>
      </c>
      <c r="N7" s="28">
        <f t="shared" ca="1" si="4"/>
        <v>0</v>
      </c>
      <c r="O7" s="34"/>
      <c r="P7" s="34"/>
      <c r="Q7" s="70" t="str" cm="1">
        <f t="array" ref="Q7">IF(SUMPRODUCT(--(B7:E7&lt;&gt;""))&gt;0,"○","")</f>
        <v>○</v>
      </c>
      <c r="R7" s="35"/>
      <c r="S7" s="35"/>
      <c r="T7" s="35">
        <f>T48+3</f>
        <v>45901</v>
      </c>
      <c r="U7" s="66">
        <v>1</v>
      </c>
      <c r="V7" s="29">
        <f t="shared" si="5"/>
        <v>45901</v>
      </c>
      <c r="W7" s="29">
        <f t="shared" si="6"/>
        <v>45901</v>
      </c>
      <c r="X7" s="30">
        <f t="shared" si="7"/>
        <v>1</v>
      </c>
      <c r="Y7" s="36"/>
      <c r="Z7" s="37"/>
      <c r="AA7" s="37"/>
      <c r="JG7" s="31" t="str">
        <f t="shared" si="8"/>
        <v/>
      </c>
      <c r="JH7" s="31" t="b">
        <f t="shared" si="8"/>
        <v>1</v>
      </c>
    </row>
    <row r="8" spans="1:268" s="31" customFormat="1" outlineLevel="2" x14ac:dyDescent="0.4">
      <c r="A8" s="32" t="s">
        <v>43</v>
      </c>
      <c r="B8" s="32"/>
      <c r="C8" s="32"/>
      <c r="D8" s="32" t="s">
        <v>44</v>
      </c>
      <c r="E8" s="38"/>
      <c r="F8" s="61"/>
      <c r="G8" s="33"/>
      <c r="H8" s="33"/>
      <c r="I8" s="27" t="str">
        <f t="shared" si="0"/>
        <v/>
      </c>
      <c r="J8" s="33"/>
      <c r="K8" s="28">
        <f t="shared" si="1"/>
        <v>0</v>
      </c>
      <c r="L8" s="28">
        <f t="shared" ref="L8" si="13">IF($K8&gt;0,IF($Z8&lt;&gt;"",IF((IFERROR($Z8,開始日)+$K8)&lt;基準日,基準日-($Z8+$K8),0),0),0)</f>
        <v>0</v>
      </c>
      <c r="M8" s="28">
        <f t="shared" ref="M8" ca="1" si="14">IF(AND(IFERROR(VALUE($X8),0),$Z8="",$V8&lt;基準日),基準日-$V8,0)</f>
        <v>0</v>
      </c>
      <c r="N8" s="28">
        <f t="shared" ca="1" si="4"/>
        <v>0</v>
      </c>
      <c r="O8" s="34"/>
      <c r="P8" s="34"/>
      <c r="Q8" s="70" t="str" cm="1">
        <f t="array" ref="Q8">IF(SUMPRODUCT(--(B8:E8&lt;&gt;""))&gt;0,"○","")</f>
        <v>○</v>
      </c>
      <c r="R8" s="35"/>
      <c r="S8" s="35"/>
      <c r="T8" s="35">
        <v>45917</v>
      </c>
      <c r="U8" s="66">
        <v>1</v>
      </c>
      <c r="V8" s="29">
        <f t="shared" si="5"/>
        <v>45917</v>
      </c>
      <c r="W8" s="29">
        <f t="shared" si="6"/>
        <v>45917</v>
      </c>
      <c r="X8" s="30">
        <f t="shared" si="7"/>
        <v>1</v>
      </c>
      <c r="Y8" s="36"/>
      <c r="Z8" s="37"/>
      <c r="AA8" s="37"/>
      <c r="JG8" s="31" t="str">
        <f t="shared" si="8"/>
        <v/>
      </c>
      <c r="JH8" s="31" t="b">
        <f t="shared" si="8"/>
        <v>1</v>
      </c>
    </row>
    <row r="9" spans="1:268" s="31" customFormat="1" outlineLevel="2" x14ac:dyDescent="0.4">
      <c r="A9" s="32" t="s">
        <v>45</v>
      </c>
      <c r="B9" s="32"/>
      <c r="C9" s="32"/>
      <c r="D9" s="32" t="s">
        <v>46</v>
      </c>
      <c r="E9" s="38"/>
      <c r="F9" s="61"/>
      <c r="G9" s="33"/>
      <c r="H9" s="33"/>
      <c r="I9" s="27" t="str">
        <f t="shared" si="0"/>
        <v/>
      </c>
      <c r="J9" s="33"/>
      <c r="K9" s="28">
        <f t="shared" si="1"/>
        <v>0</v>
      </c>
      <c r="L9" s="28">
        <f t="shared" ref="L9" si="15">IF($K9&gt;0,IF($Z9&lt;&gt;"",IF((IFERROR($Z9,開始日)+$K9)&lt;基準日,基準日-($Z9+$K9),0),0),0)</f>
        <v>0</v>
      </c>
      <c r="M9" s="28">
        <f t="shared" ref="M9" ca="1" si="16">IF(AND(IFERROR(VALUE($X9),0),$Z9="",$V9&lt;基準日),基準日-$V9,0)</f>
        <v>0</v>
      </c>
      <c r="N9" s="28">
        <f t="shared" ca="1" si="4"/>
        <v>0</v>
      </c>
      <c r="O9" s="34"/>
      <c r="P9" s="34"/>
      <c r="Q9" s="70" t="str" cm="1">
        <f t="array" ref="Q9">IF(SUMPRODUCT(--(B9:E9&lt;&gt;""))&gt;0,"○","")</f>
        <v>○</v>
      </c>
      <c r="R9" s="35"/>
      <c r="S9" s="35"/>
      <c r="T9" s="35">
        <v>46062</v>
      </c>
      <c r="U9" s="66">
        <v>1</v>
      </c>
      <c r="V9" s="29">
        <f t="shared" si="5"/>
        <v>46062</v>
      </c>
      <c r="W9" s="29">
        <f t="shared" si="6"/>
        <v>46062</v>
      </c>
      <c r="X9" s="30">
        <f t="shared" si="7"/>
        <v>1</v>
      </c>
      <c r="Y9" s="36"/>
      <c r="Z9" s="37"/>
      <c r="AA9" s="37"/>
      <c r="JG9" s="31" t="str">
        <f t="shared" si="8"/>
        <v/>
      </c>
      <c r="JH9" s="31" t="b">
        <f t="shared" si="8"/>
        <v>1</v>
      </c>
    </row>
    <row r="10" spans="1:268" s="31" customFormat="1" outlineLevel="1" x14ac:dyDescent="0.4">
      <c r="A10" s="32" t="s">
        <v>178</v>
      </c>
      <c r="B10" s="32"/>
      <c r="C10" s="32" t="s">
        <v>36</v>
      </c>
      <c r="D10" s="32"/>
      <c r="E10" s="38"/>
      <c r="F10" s="61"/>
      <c r="G10" s="33"/>
      <c r="H10" s="33"/>
      <c r="I10" s="27" t="str">
        <f>IF(ISBLANK(G10),"","○")</f>
        <v/>
      </c>
      <c r="J10" s="33"/>
      <c r="K10" s="28">
        <f>IF($Z10&lt;&gt;"",IF($W10&gt;=$Z10,$W10-$Z10,$X10)*$Y10,0)</f>
        <v>0</v>
      </c>
      <c r="L10" s="28">
        <f>IF($K10&gt;0,IF($Z10&lt;&gt;"",IF((IFERROR($Z10,開始日)+$K10)&lt;基準日,基準日-($Z10+$K10),0),0),0)</f>
        <v>0</v>
      </c>
      <c r="M10" s="28">
        <f ca="1">IF(AND(IFERROR(VALUE($X10),0),$Z10="",$V10&lt;基準日),基準日-$V10,0)</f>
        <v>0</v>
      </c>
      <c r="N10" s="28">
        <f ca="1">MAX(L10:M10)</f>
        <v>0</v>
      </c>
      <c r="O10" s="34"/>
      <c r="P10" s="34"/>
      <c r="Q10" s="70" t="str" cm="1">
        <f t="array" ref="Q10">IF(SUMPRODUCT(--(B10:E10&lt;&gt;""))&gt;0,"○","")</f>
        <v>○</v>
      </c>
      <c r="R10" s="35"/>
      <c r="S10" s="35"/>
      <c r="T10" s="35"/>
      <c r="U10" s="66"/>
      <c r="V10" s="29" t="str">
        <f>IF(NOT(ISBLANK(S10)),S10,IF(AND(NOT(ISBLANK(T10)),NOT(ISBLANK(U10))),IF(NOT(JH10),T10-U10+1,WORKDAY.INTL(T10,-U10+1,1)),""))</f>
        <v/>
      </c>
      <c r="W10" s="29" t="str">
        <f>IF(NOT(ISBLANK(T10)),T10,IF(AND(NOT(ISBLANK(S10)),NOT(ISBLANK(U10))),IF(NOT(JG10),S10+U10-1,WORKDAY.INTL(S10,U10-1,1)),""))</f>
        <v/>
      </c>
      <c r="X10" s="30" t="str">
        <f>IF(NOT(ISBLANK(U10)),U10,IF(AND(NOT(ISBLANK(S10)),NOT(ISBLANK(T10))),IF(S10&lt;=T10,IF(OR(NOT(JG10),NOT(JH10)),T10-S10+1,NETWORKDAYS.INTL(S10,T10,1)),0),""))</f>
        <v/>
      </c>
      <c r="Y10" s="36"/>
      <c r="Z10" s="37"/>
      <c r="AA10" s="37"/>
      <c r="JG10" s="31" t="str">
        <f>IF(ISBLANK(S10),"",IF(OR(WEEKDAY(S10,2)=6,WEEKDAY(S10,2)=7),FALSE,TRUE))</f>
        <v/>
      </c>
      <c r="JH10" s="31" t="str">
        <f>IF(ISBLANK(T10),"",IF(OR(WEEKDAY(T10,2)=6,WEEKDAY(T10,2)=7),FALSE,TRUE))</f>
        <v/>
      </c>
    </row>
    <row r="11" spans="1:268" s="31" customFormat="1" outlineLevel="2" x14ac:dyDescent="0.4">
      <c r="A11" s="32" t="s">
        <v>48</v>
      </c>
      <c r="B11" s="32"/>
      <c r="C11" s="32"/>
      <c r="D11" s="32" t="s">
        <v>49</v>
      </c>
      <c r="E11" s="38"/>
      <c r="F11" s="61"/>
      <c r="G11" s="33"/>
      <c r="H11" s="33"/>
      <c r="I11" s="27" t="str">
        <f t="shared" si="0"/>
        <v/>
      </c>
      <c r="J11" s="33"/>
      <c r="K11" s="28">
        <f t="shared" si="1"/>
        <v>0</v>
      </c>
      <c r="L11" s="28">
        <f t="shared" ref="L11" si="17">IF($K11&gt;0,IF($Z11&lt;&gt;"",IF((IFERROR($Z11,開始日)+$K11)&lt;基準日,基準日-($Z11+$K11),0),0),0)</f>
        <v>0</v>
      </c>
      <c r="M11" s="28">
        <f t="shared" ref="M11" ca="1" si="18">IF(AND(IFERROR(VALUE($X11),0),$Z11="",$V11&lt;基準日),基準日-$V11,0)</f>
        <v>0</v>
      </c>
      <c r="N11" s="28">
        <f t="shared" ca="1" si="4"/>
        <v>0</v>
      </c>
      <c r="O11" s="34"/>
      <c r="P11" s="34"/>
      <c r="Q11" s="70" t="str" cm="1">
        <f t="array" ref="Q11">IF(SUMPRODUCT(--(B11:E11&lt;&gt;""))&gt;0,"○","")</f>
        <v>○</v>
      </c>
      <c r="R11" s="35"/>
      <c r="S11" s="35"/>
      <c r="T11" s="35">
        <f>T5+1</f>
        <v>45846</v>
      </c>
      <c r="U11" s="66">
        <v>4</v>
      </c>
      <c r="V11" s="29">
        <f t="shared" si="5"/>
        <v>45841</v>
      </c>
      <c r="W11" s="29">
        <f t="shared" si="6"/>
        <v>45846</v>
      </c>
      <c r="X11" s="30">
        <f t="shared" si="7"/>
        <v>4</v>
      </c>
      <c r="Y11" s="36"/>
      <c r="Z11" s="37"/>
      <c r="AA11" s="37"/>
      <c r="JG11" s="31" t="str">
        <f t="shared" si="8"/>
        <v/>
      </c>
      <c r="JH11" s="31" t="b">
        <f t="shared" si="8"/>
        <v>1</v>
      </c>
    </row>
    <row r="12" spans="1:268" s="31" customFormat="1" outlineLevel="2" x14ac:dyDescent="0.4">
      <c r="A12" s="32" t="s">
        <v>50</v>
      </c>
      <c r="B12" s="32"/>
      <c r="C12" s="32"/>
      <c r="D12" s="32" t="s">
        <v>51</v>
      </c>
      <c r="E12" s="38"/>
      <c r="F12" s="61"/>
      <c r="G12" s="33"/>
      <c r="H12" s="33"/>
      <c r="I12" s="27" t="str">
        <f t="shared" si="0"/>
        <v/>
      </c>
      <c r="J12" s="33"/>
      <c r="K12" s="28">
        <f t="shared" si="1"/>
        <v>0</v>
      </c>
      <c r="L12" s="28">
        <f t="shared" ref="L12" si="19">IF($K12&gt;0,IF($Z12&lt;&gt;"",IF((IFERROR($Z12,開始日)+$K12)&lt;基準日,基準日-($Z12+$K12),0),0),0)</f>
        <v>0</v>
      </c>
      <c r="M12" s="28">
        <f t="shared" ref="M12" ca="1" si="20">IF(AND(IFERROR(VALUE($X12),0),$Z12="",$V12&lt;基準日),基準日-$V12,0)</f>
        <v>0</v>
      </c>
      <c r="N12" s="28">
        <f t="shared" ca="1" si="4"/>
        <v>0</v>
      </c>
      <c r="O12" s="34"/>
      <c r="P12" s="34"/>
      <c r="Q12" s="70" t="str" cm="1">
        <f t="array" ref="Q12">IF(SUMPRODUCT(--(B12:E12&lt;&gt;""))&gt;0,"○","")</f>
        <v>○</v>
      </c>
      <c r="R12" s="35"/>
      <c r="S12" s="35"/>
      <c r="T12" s="35">
        <f>T6+1</f>
        <v>45874</v>
      </c>
      <c r="U12" s="66">
        <v>4</v>
      </c>
      <c r="V12" s="29">
        <f t="shared" si="5"/>
        <v>45869</v>
      </c>
      <c r="W12" s="29">
        <f t="shared" si="6"/>
        <v>45874</v>
      </c>
      <c r="X12" s="30">
        <f t="shared" si="7"/>
        <v>4</v>
      </c>
      <c r="Y12" s="36"/>
      <c r="Z12" s="37"/>
      <c r="AA12" s="37"/>
      <c r="JG12" s="31" t="str">
        <f t="shared" si="8"/>
        <v/>
      </c>
      <c r="JH12" s="31" t="b">
        <f t="shared" si="8"/>
        <v>1</v>
      </c>
    </row>
    <row r="13" spans="1:268" s="31" customFormat="1" outlineLevel="2" x14ac:dyDescent="0.4">
      <c r="A13" s="32" t="s">
        <v>52</v>
      </c>
      <c r="B13" s="32"/>
      <c r="C13" s="32"/>
      <c r="D13" s="32" t="s">
        <v>53</v>
      </c>
      <c r="E13" s="38"/>
      <c r="F13" s="61"/>
      <c r="G13" s="61"/>
      <c r="H13" s="33"/>
      <c r="I13" s="27" t="str">
        <f t="shared" si="0"/>
        <v/>
      </c>
      <c r="J13" s="33"/>
      <c r="K13" s="28">
        <f t="shared" si="1"/>
        <v>0</v>
      </c>
      <c r="L13" s="28">
        <f t="shared" ref="L13" si="21">IF($K13&gt;0,IF($Z13&lt;&gt;"",IF((IFERROR($Z13,開始日)+$K13)&lt;基準日,基準日-($Z13+$K13),0),0),0)</f>
        <v>0</v>
      </c>
      <c r="M13" s="28">
        <f t="shared" ref="M13" ca="1" si="22">IF(AND(IFERROR(VALUE($X13),0),$Z13="",$V13&lt;基準日),基準日-$V13,0)</f>
        <v>0</v>
      </c>
      <c r="N13" s="28">
        <f t="shared" ca="1" si="4"/>
        <v>0</v>
      </c>
      <c r="O13" s="34"/>
      <c r="P13" s="34"/>
      <c r="Q13" s="70" t="str" cm="1">
        <f t="array" ref="Q13">IF(SUMPRODUCT(--(B13:E13&lt;&gt;""))&gt;0,"○","")</f>
        <v>○</v>
      </c>
      <c r="R13" s="35"/>
      <c r="S13" s="35"/>
      <c r="T13" s="35">
        <f>T7+1</f>
        <v>45902</v>
      </c>
      <c r="U13" s="66">
        <v>4</v>
      </c>
      <c r="V13" s="29">
        <f t="shared" si="5"/>
        <v>45897</v>
      </c>
      <c r="W13" s="29">
        <f t="shared" si="6"/>
        <v>45902</v>
      </c>
      <c r="X13" s="30">
        <f t="shared" si="7"/>
        <v>4</v>
      </c>
      <c r="Y13" s="36"/>
      <c r="Z13" s="37"/>
      <c r="AA13" s="37"/>
      <c r="JG13" s="31" t="str">
        <f t="shared" si="8"/>
        <v/>
      </c>
      <c r="JH13" s="31" t="b">
        <f t="shared" si="8"/>
        <v>1</v>
      </c>
    </row>
    <row r="14" spans="1:268" s="31" customFormat="1" outlineLevel="2" x14ac:dyDescent="0.4">
      <c r="A14" s="32" t="s">
        <v>54</v>
      </c>
      <c r="B14" s="32"/>
      <c r="C14" s="32"/>
      <c r="D14" s="32" t="s">
        <v>55</v>
      </c>
      <c r="E14" s="38"/>
      <c r="F14" s="61"/>
      <c r="G14" s="61"/>
      <c r="H14" s="33"/>
      <c r="I14" s="27" t="str">
        <f t="shared" si="0"/>
        <v/>
      </c>
      <c r="J14" s="33"/>
      <c r="K14" s="28">
        <f t="shared" si="1"/>
        <v>0</v>
      </c>
      <c r="L14" s="28">
        <f t="shared" ref="L14" si="23">IF($K14&gt;0,IF($Z14&lt;&gt;"",IF((IFERROR($Z14,開始日)+$K14)&lt;基準日,基準日-($Z14+$K14),0),0),0)</f>
        <v>0</v>
      </c>
      <c r="M14" s="28">
        <f t="shared" ref="M14" ca="1" si="24">IF(AND(IFERROR(VALUE($X14),0),$Z14="",$V14&lt;基準日),基準日-$V14,0)</f>
        <v>0</v>
      </c>
      <c r="N14" s="28">
        <f t="shared" ca="1" si="4"/>
        <v>0</v>
      </c>
      <c r="O14" s="34"/>
      <c r="P14" s="34"/>
      <c r="Q14" s="70" t="str" cm="1">
        <f t="array" ref="Q14">IF(SUMPRODUCT(--(B14:E14&lt;&gt;""))&gt;0,"○","")</f>
        <v>○</v>
      </c>
      <c r="R14" s="35"/>
      <c r="S14" s="35"/>
      <c r="T14" s="35">
        <f>T8+1</f>
        <v>45918</v>
      </c>
      <c r="U14" s="66">
        <v>4</v>
      </c>
      <c r="V14" s="29">
        <f t="shared" si="5"/>
        <v>45915</v>
      </c>
      <c r="W14" s="29">
        <f t="shared" si="6"/>
        <v>45918</v>
      </c>
      <c r="X14" s="30">
        <f t="shared" si="7"/>
        <v>4</v>
      </c>
      <c r="Y14" s="36"/>
      <c r="Z14" s="37"/>
      <c r="AA14" s="37"/>
      <c r="JG14" s="31" t="str">
        <f t="shared" si="8"/>
        <v/>
      </c>
      <c r="JH14" s="31" t="b">
        <f t="shared" si="8"/>
        <v>1</v>
      </c>
    </row>
    <row r="15" spans="1:268" s="31" customFormat="1" outlineLevel="2" x14ac:dyDescent="0.4">
      <c r="A15" s="32" t="s">
        <v>56</v>
      </c>
      <c r="B15" s="32"/>
      <c r="C15" s="32"/>
      <c r="D15" s="32" t="s">
        <v>57</v>
      </c>
      <c r="E15" s="38"/>
      <c r="F15" s="61"/>
      <c r="G15" s="33"/>
      <c r="H15" s="33"/>
      <c r="I15" s="27" t="str">
        <f t="shared" si="0"/>
        <v/>
      </c>
      <c r="J15" s="33"/>
      <c r="K15" s="28">
        <f t="shared" si="1"/>
        <v>0</v>
      </c>
      <c r="L15" s="28">
        <f t="shared" ref="L15" si="25">IF($K15&gt;0,IF($Z15&lt;&gt;"",IF((IFERROR($Z15,開始日)+$K15)&lt;基準日,基準日-($Z15+$K15),0),0),0)</f>
        <v>0</v>
      </c>
      <c r="M15" s="28">
        <f t="shared" ref="M15" ca="1" si="26">IF(AND(IFERROR(VALUE($X15),0),$Z15="",$V15&lt;基準日),基準日-$V15,0)</f>
        <v>0</v>
      </c>
      <c r="N15" s="28">
        <f t="shared" ca="1" si="4"/>
        <v>0</v>
      </c>
      <c r="O15" s="34"/>
      <c r="P15" s="34"/>
      <c r="Q15" s="70" t="str" cm="1">
        <f t="array" ref="Q15">IF(SUMPRODUCT(--(B15:E15&lt;&gt;""))&gt;0,"○","")</f>
        <v>○</v>
      </c>
      <c r="R15" s="35"/>
      <c r="S15" s="35"/>
      <c r="T15" s="35">
        <v>45929</v>
      </c>
      <c r="U15" s="66">
        <v>8</v>
      </c>
      <c r="V15" s="29">
        <f t="shared" si="5"/>
        <v>45918</v>
      </c>
      <c r="W15" s="29">
        <f t="shared" si="6"/>
        <v>45929</v>
      </c>
      <c r="X15" s="30">
        <f t="shared" si="7"/>
        <v>8</v>
      </c>
      <c r="Y15" s="36"/>
      <c r="Z15" s="37"/>
      <c r="AA15" s="37"/>
      <c r="JG15" s="31" t="str">
        <f t="shared" si="8"/>
        <v/>
      </c>
      <c r="JH15" s="31" t="b">
        <f t="shared" si="8"/>
        <v>1</v>
      </c>
    </row>
    <row r="16" spans="1:268" s="31" customFormat="1" outlineLevel="2" x14ac:dyDescent="0.4">
      <c r="A16" s="32" t="s">
        <v>56</v>
      </c>
      <c r="B16" s="32"/>
      <c r="C16" s="32"/>
      <c r="D16" s="32" t="s">
        <v>58</v>
      </c>
      <c r="E16" s="38"/>
      <c r="F16" s="61"/>
      <c r="G16" s="33"/>
      <c r="H16" s="33"/>
      <c r="I16" s="27" t="str">
        <f t="shared" si="0"/>
        <v/>
      </c>
      <c r="J16" s="33"/>
      <c r="K16" s="28">
        <f t="shared" si="1"/>
        <v>0</v>
      </c>
      <c r="L16" s="28">
        <f t="shared" ref="L16" si="27">IF($K16&gt;0,IF($Z16&lt;&gt;"",IF((IFERROR($Z16,開始日)+$K16)&lt;基準日,基準日-($Z16+$K16),0),0),0)</f>
        <v>0</v>
      </c>
      <c r="M16" s="28">
        <f t="shared" ref="M16" ca="1" si="28">IF(AND(IFERROR(VALUE($X16),0),$Z16="",$V16&lt;基準日),基準日-$V16,0)</f>
        <v>0</v>
      </c>
      <c r="N16" s="28">
        <f t="shared" ca="1" si="4"/>
        <v>0</v>
      </c>
      <c r="O16" s="34"/>
      <c r="P16" s="34"/>
      <c r="Q16" s="70" t="str" cm="1">
        <f t="array" ref="Q16">IF(SUMPRODUCT(--(B16:E16&lt;&gt;""))&gt;0,"○","")</f>
        <v>○</v>
      </c>
      <c r="R16" s="35"/>
      <c r="S16" s="35"/>
      <c r="T16" s="35">
        <f>T9-3</f>
        <v>46059</v>
      </c>
      <c r="U16" s="66">
        <v>10</v>
      </c>
      <c r="V16" s="29">
        <f t="shared" si="5"/>
        <v>46048</v>
      </c>
      <c r="W16" s="29">
        <f t="shared" si="6"/>
        <v>46059</v>
      </c>
      <c r="X16" s="30">
        <f t="shared" si="7"/>
        <v>10</v>
      </c>
      <c r="Y16" s="36"/>
      <c r="Z16" s="37"/>
      <c r="AA16" s="37"/>
      <c r="JG16" s="31" t="str">
        <f t="shared" si="8"/>
        <v/>
      </c>
      <c r="JH16" s="31" t="b">
        <f t="shared" si="8"/>
        <v>1</v>
      </c>
    </row>
    <row r="17" spans="1:268" s="31" customFormat="1" outlineLevel="1" x14ac:dyDescent="0.4">
      <c r="A17" s="32" t="s">
        <v>180</v>
      </c>
      <c r="B17" s="32"/>
      <c r="C17" s="32" t="s">
        <v>47</v>
      </c>
      <c r="D17" s="32"/>
      <c r="E17" s="38"/>
      <c r="F17" s="61"/>
      <c r="G17" s="33"/>
      <c r="H17" s="33"/>
      <c r="I17" s="27" t="str">
        <f>IF(ISBLANK(G17),"","○")</f>
        <v/>
      </c>
      <c r="J17" s="33"/>
      <c r="K17" s="28">
        <f>IF($Z17&lt;&gt;"",IF($W17&gt;=$Z17,$W17-$Z17,$X17)*$Y17,0)</f>
        <v>0</v>
      </c>
      <c r="L17" s="28">
        <f>IF($K17&gt;0,IF($Z17&lt;&gt;"",IF((IFERROR($Z17,開始日)+$K17)&lt;基準日,基準日-($Z17+$K17),0),0),0)</f>
        <v>0</v>
      </c>
      <c r="M17" s="28">
        <f ca="1">IF(AND(IFERROR(VALUE($X17),0),$Z17="",$V17&lt;基準日),基準日-$V17,0)</f>
        <v>0</v>
      </c>
      <c r="N17" s="28">
        <f ca="1">MAX(L17:M17)</f>
        <v>0</v>
      </c>
      <c r="O17" s="34"/>
      <c r="P17" s="34"/>
      <c r="Q17" s="70" t="str" cm="1">
        <f t="array" ref="Q17">IF(SUMPRODUCT(--(B17:E17&lt;&gt;""))&gt;0,"○","")</f>
        <v>○</v>
      </c>
      <c r="R17" s="35"/>
      <c r="S17" s="35"/>
      <c r="T17" s="35"/>
      <c r="U17" s="66"/>
      <c r="V17" s="29" t="str">
        <f>IF(NOT(ISBLANK(S17)),S17,IF(AND(NOT(ISBLANK(T17)),NOT(ISBLANK(U17))),IF(NOT(JH17),T17-U17+1,WORKDAY.INTL(T17,-U17+1,1)),""))</f>
        <v/>
      </c>
      <c r="W17" s="29" t="str">
        <f>IF(NOT(ISBLANK(T17)),T17,IF(AND(NOT(ISBLANK(S17)),NOT(ISBLANK(U17))),IF(NOT(JG17),S17+U17-1,WORKDAY.INTL(S17,U17-1,1)),""))</f>
        <v/>
      </c>
      <c r="X17" s="30" t="str">
        <f>IF(NOT(ISBLANK(U17)),U17,IF(AND(NOT(ISBLANK(S17)),NOT(ISBLANK(T17))),IF(S17&lt;=T17,IF(OR(NOT(JG17),NOT(JH17)),T17-S17+1,NETWORKDAYS.INTL(S17,T17,1)),0),""))</f>
        <v/>
      </c>
      <c r="Y17" s="36"/>
      <c r="Z17" s="37"/>
      <c r="AA17" s="37"/>
      <c r="JG17" s="31" t="str">
        <f>IF(ISBLANK(S17),"",IF(OR(WEEKDAY(S17,2)=6,WEEKDAY(S17,2)=7),FALSE,TRUE))</f>
        <v/>
      </c>
      <c r="JH17" s="31" t="str">
        <f>IF(ISBLANK(T17),"",IF(OR(WEEKDAY(T17,2)=6,WEEKDAY(T17,2)=7),FALSE,TRUE))</f>
        <v/>
      </c>
    </row>
    <row r="18" spans="1:268" s="31" customFormat="1" outlineLevel="2" x14ac:dyDescent="0.4">
      <c r="A18" s="32" t="s">
        <v>60</v>
      </c>
      <c r="B18" s="32"/>
      <c r="C18" s="32"/>
      <c r="D18" s="32" t="s">
        <v>61</v>
      </c>
      <c r="E18" s="38"/>
      <c r="F18" s="61"/>
      <c r="G18" s="33"/>
      <c r="H18" s="33"/>
      <c r="I18" s="27" t="str">
        <f t="shared" si="0"/>
        <v/>
      </c>
      <c r="J18" s="33"/>
      <c r="K18" s="28">
        <f t="shared" si="1"/>
        <v>0</v>
      </c>
      <c r="L18" s="28">
        <f t="shared" ref="L18" si="29">IF($K18&gt;0,IF($Z18&lt;&gt;"",IF((IFERROR($Z18,開始日)+$K18)&lt;基準日,基準日-($Z18+$K18),0),0),0)</f>
        <v>0</v>
      </c>
      <c r="M18" s="28">
        <f t="shared" ref="M18" ca="1" si="30">IF(AND(IFERROR(VALUE($X18),0),$Z18="",$V18&lt;基準日),基準日-$V18,0)</f>
        <v>0</v>
      </c>
      <c r="N18" s="28">
        <f t="shared" ca="1" si="4"/>
        <v>0</v>
      </c>
      <c r="O18" s="34"/>
      <c r="P18" s="34"/>
      <c r="Q18" s="70" t="str" cm="1">
        <f t="array" ref="Q18">IF(SUMPRODUCT(--(B18:E18&lt;&gt;""))&gt;0,"○","")</f>
        <v>○</v>
      </c>
      <c r="R18" s="35"/>
      <c r="S18" s="35"/>
      <c r="T18" s="35">
        <v>45929</v>
      </c>
      <c r="U18" s="66">
        <v>20</v>
      </c>
      <c r="V18" s="29">
        <f t="shared" si="5"/>
        <v>45902</v>
      </c>
      <c r="W18" s="29">
        <f t="shared" si="6"/>
        <v>45929</v>
      </c>
      <c r="X18" s="30">
        <f t="shared" si="7"/>
        <v>20</v>
      </c>
      <c r="Y18" s="36"/>
      <c r="Z18" s="37"/>
      <c r="AA18" s="37"/>
      <c r="JG18" s="31" t="str">
        <f t="shared" si="8"/>
        <v/>
      </c>
      <c r="JH18" s="31" t="b">
        <f t="shared" si="8"/>
        <v>1</v>
      </c>
    </row>
    <row r="19" spans="1:268" s="31" customFormat="1" outlineLevel="2" x14ac:dyDescent="0.4">
      <c r="A19" s="32" t="s">
        <v>62</v>
      </c>
      <c r="B19" s="32"/>
      <c r="C19" s="32"/>
      <c r="D19" s="32" t="s">
        <v>63</v>
      </c>
      <c r="E19" s="38"/>
      <c r="F19" s="61"/>
      <c r="G19" s="33"/>
      <c r="H19" s="33"/>
      <c r="I19" s="27" t="str">
        <f t="shared" si="0"/>
        <v/>
      </c>
      <c r="J19" s="33"/>
      <c r="K19" s="28">
        <f t="shared" si="1"/>
        <v>0</v>
      </c>
      <c r="L19" s="28">
        <f t="shared" ref="L19" si="31">IF($K19&gt;0,IF($Z19&lt;&gt;"",IF((IFERROR($Z19,開始日)+$K19)&lt;基準日,基準日-($Z19+$K19),0),0),0)</f>
        <v>0</v>
      </c>
      <c r="M19" s="28">
        <f t="shared" ref="M19" ca="1" si="32">IF(AND(IFERROR(VALUE($X19),0),$Z19="",$V19&lt;基準日),基準日-$V19,0)</f>
        <v>0</v>
      </c>
      <c r="N19" s="28">
        <f t="shared" ca="1" si="4"/>
        <v>0</v>
      </c>
      <c r="O19" s="34"/>
      <c r="P19" s="34"/>
      <c r="Q19" s="70" t="str" cm="1">
        <f t="array" ref="Q19">IF(SUMPRODUCT(--(B19:E19&lt;&gt;""))&gt;0,"○","")</f>
        <v>○</v>
      </c>
      <c r="R19" s="35"/>
      <c r="S19" s="35"/>
      <c r="T19" s="35">
        <v>45931</v>
      </c>
      <c r="U19" s="66">
        <v>2</v>
      </c>
      <c r="V19" s="29">
        <f t="shared" si="5"/>
        <v>45930</v>
      </c>
      <c r="W19" s="29">
        <f t="shared" si="6"/>
        <v>45931</v>
      </c>
      <c r="X19" s="30">
        <f t="shared" si="7"/>
        <v>2</v>
      </c>
      <c r="Y19" s="36"/>
      <c r="Z19" s="37"/>
      <c r="AA19" s="37"/>
      <c r="JG19" s="31" t="str">
        <f t="shared" si="8"/>
        <v/>
      </c>
      <c r="JH19" s="31" t="b">
        <f t="shared" si="8"/>
        <v>1</v>
      </c>
    </row>
    <row r="20" spans="1:268" s="31" customFormat="1" outlineLevel="2" x14ac:dyDescent="0.4">
      <c r="A20" s="32" t="s">
        <v>64</v>
      </c>
      <c r="B20" s="32"/>
      <c r="C20" s="32"/>
      <c r="D20" s="32" t="s">
        <v>65</v>
      </c>
      <c r="E20" s="38"/>
      <c r="F20" s="61"/>
      <c r="G20" s="33"/>
      <c r="H20" s="33"/>
      <c r="I20" s="27" t="str">
        <f t="shared" si="0"/>
        <v/>
      </c>
      <c r="J20" s="33"/>
      <c r="K20" s="28">
        <f t="shared" si="1"/>
        <v>0</v>
      </c>
      <c r="L20" s="28">
        <f t="shared" ref="L20" si="33">IF($K20&gt;0,IF($Z20&lt;&gt;"",IF((IFERROR($Z20,開始日)+$K20)&lt;基準日,基準日-($Z20+$K20),0),0),0)</f>
        <v>0</v>
      </c>
      <c r="M20" s="28">
        <f t="shared" ref="M20" ca="1" si="34">IF(AND(IFERROR(VALUE($X20),0),$Z20="",$V20&lt;基準日),基準日-$V20,0)</f>
        <v>0</v>
      </c>
      <c r="N20" s="28">
        <f t="shared" ca="1" si="4"/>
        <v>0</v>
      </c>
      <c r="O20" s="34"/>
      <c r="P20" s="34"/>
      <c r="Q20" s="70" t="str" cm="1">
        <f t="array" ref="Q20">IF(SUMPRODUCT(--(B20:E20&lt;&gt;""))&gt;0,"○","")</f>
        <v>○</v>
      </c>
      <c r="R20" s="35"/>
      <c r="S20" s="35"/>
      <c r="T20" s="35">
        <v>46022</v>
      </c>
      <c r="U20" s="66">
        <v>66</v>
      </c>
      <c r="V20" s="29">
        <f t="shared" si="5"/>
        <v>45931</v>
      </c>
      <c r="W20" s="29">
        <f t="shared" si="6"/>
        <v>46022</v>
      </c>
      <c r="X20" s="30">
        <f t="shared" si="7"/>
        <v>66</v>
      </c>
      <c r="Y20" s="36"/>
      <c r="Z20" s="37"/>
      <c r="AA20" s="37"/>
      <c r="JG20" s="31" t="str">
        <f t="shared" si="8"/>
        <v/>
      </c>
      <c r="JH20" s="31" t="b">
        <f t="shared" si="8"/>
        <v>1</v>
      </c>
    </row>
    <row r="21" spans="1:268" s="31" customFormat="1" outlineLevel="2" x14ac:dyDescent="0.4">
      <c r="A21" s="32" t="s">
        <v>66</v>
      </c>
      <c r="B21" s="32"/>
      <c r="C21" s="32"/>
      <c r="D21" s="32" t="s">
        <v>67</v>
      </c>
      <c r="E21" s="38"/>
      <c r="F21" s="61"/>
      <c r="G21" s="33"/>
      <c r="H21" s="33"/>
      <c r="I21" s="27" t="str">
        <f t="shared" si="0"/>
        <v/>
      </c>
      <c r="J21" s="33"/>
      <c r="K21" s="28">
        <f t="shared" si="1"/>
        <v>0</v>
      </c>
      <c r="L21" s="28">
        <f t="shared" ref="L21" si="35">IF($K21&gt;0,IF($Z21&lt;&gt;"",IF((IFERROR($Z21,開始日)+$K21)&lt;基準日,基準日-($Z21+$K21),0),0),0)</f>
        <v>0</v>
      </c>
      <c r="M21" s="28">
        <f t="shared" ref="M21" ca="1" si="36">IF(AND(IFERROR(VALUE($X21),0),$Z21="",$V21&lt;基準日),基準日-$V21,0)</f>
        <v>0</v>
      </c>
      <c r="N21" s="28">
        <f t="shared" ca="1" si="4"/>
        <v>0</v>
      </c>
      <c r="O21" s="34"/>
      <c r="P21" s="34"/>
      <c r="Q21" s="70" t="str" cm="1">
        <f t="array" ref="Q21">IF(SUMPRODUCT(--(B21:E21&lt;&gt;""))&gt;0,"○","")</f>
        <v>○</v>
      </c>
      <c r="R21" s="35"/>
      <c r="S21" s="35"/>
      <c r="T21" s="35">
        <v>46112</v>
      </c>
      <c r="U21" s="66">
        <v>64</v>
      </c>
      <c r="V21" s="29">
        <f t="shared" si="5"/>
        <v>46023</v>
      </c>
      <c r="W21" s="29">
        <f t="shared" si="6"/>
        <v>46112</v>
      </c>
      <c r="X21" s="30">
        <f t="shared" si="7"/>
        <v>64</v>
      </c>
      <c r="Y21" s="36"/>
      <c r="Z21" s="37"/>
      <c r="AA21" s="37"/>
      <c r="JG21" s="31" t="str">
        <f t="shared" si="8"/>
        <v/>
      </c>
      <c r="JH21" s="31" t="b">
        <f t="shared" si="8"/>
        <v>1</v>
      </c>
    </row>
    <row r="22" spans="1:268" s="31" customFormat="1" outlineLevel="2" x14ac:dyDescent="0.4">
      <c r="A22" s="32" t="s">
        <v>68</v>
      </c>
      <c r="B22" s="32"/>
      <c r="C22" s="32"/>
      <c r="D22" s="32" t="s">
        <v>69</v>
      </c>
      <c r="E22" s="38"/>
      <c r="F22" s="61"/>
      <c r="G22" s="33"/>
      <c r="H22" s="33"/>
      <c r="I22" s="27" t="str">
        <f t="shared" si="0"/>
        <v/>
      </c>
      <c r="J22" s="33"/>
      <c r="K22" s="28">
        <f t="shared" si="1"/>
        <v>0</v>
      </c>
      <c r="L22" s="28">
        <f t="shared" ref="L22" si="37">IF($K22&gt;0,IF($Z22&lt;&gt;"",IF((IFERROR($Z22,開始日)+$K22)&lt;基準日,基準日-($Z22+$K22),0),0),0)</f>
        <v>0</v>
      </c>
      <c r="M22" s="28">
        <f t="shared" ref="M22" ca="1" si="38">IF(AND(IFERROR(VALUE($X22),0),$Z22="",$V22&lt;基準日),基準日-$V22,0)</f>
        <v>0</v>
      </c>
      <c r="N22" s="28">
        <f t="shared" ca="1" si="4"/>
        <v>0</v>
      </c>
      <c r="O22" s="34"/>
      <c r="P22" s="34"/>
      <c r="Q22" s="70" t="str" cm="1">
        <f t="array" ref="Q22">IF(SUMPRODUCT(--(B22:E22&lt;&gt;""))&gt;0,"○","")</f>
        <v>○</v>
      </c>
      <c r="R22" s="35"/>
      <c r="S22" s="35"/>
      <c r="T22" s="35">
        <v>46112</v>
      </c>
      <c r="U22" s="66">
        <v>1</v>
      </c>
      <c r="V22" s="29">
        <f t="shared" si="5"/>
        <v>46112</v>
      </c>
      <c r="W22" s="29">
        <f t="shared" si="6"/>
        <v>46112</v>
      </c>
      <c r="X22" s="30">
        <f t="shared" si="7"/>
        <v>1</v>
      </c>
      <c r="Y22" s="36"/>
      <c r="Z22" s="37"/>
      <c r="AA22" s="37"/>
      <c r="JG22" s="31" t="str">
        <f t="shared" si="8"/>
        <v/>
      </c>
      <c r="JH22" s="31" t="b">
        <f t="shared" si="8"/>
        <v>1</v>
      </c>
    </row>
    <row r="23" spans="1:268" s="31" customFormat="1" outlineLevel="1" x14ac:dyDescent="0.4">
      <c r="A23" s="32" t="s">
        <v>182</v>
      </c>
      <c r="B23" s="32"/>
      <c r="C23" s="32" t="s">
        <v>59</v>
      </c>
      <c r="D23" s="32"/>
      <c r="E23" s="38"/>
      <c r="F23" s="61"/>
      <c r="G23" s="33"/>
      <c r="H23" s="33"/>
      <c r="I23" s="27" t="str">
        <f>IF(ISBLANK(G23),"","○")</f>
        <v/>
      </c>
      <c r="J23" s="33"/>
      <c r="K23" s="28">
        <f>IF($Z23&lt;&gt;"",IF($W23&gt;=$Z23,$W23-$Z23,$X23)*$Y23,0)</f>
        <v>0</v>
      </c>
      <c r="L23" s="28">
        <f>IF($K23&gt;0,IF($Z23&lt;&gt;"",IF((IFERROR($Z23,開始日)+$K23)&lt;基準日,基準日-($Z23+$K23),0),0),0)</f>
        <v>0</v>
      </c>
      <c r="M23" s="28">
        <f ca="1">IF(AND(IFERROR(VALUE($X23),0),$Z23="",$V23&lt;基準日),基準日-$V23,0)</f>
        <v>0</v>
      </c>
      <c r="N23" s="28">
        <f ca="1">MAX(L23:M23)</f>
        <v>0</v>
      </c>
      <c r="O23" s="34"/>
      <c r="P23" s="34"/>
      <c r="Q23" s="70" t="str" cm="1">
        <f t="array" ref="Q23">IF(SUMPRODUCT(--(B23:E23&lt;&gt;""))&gt;0,"○","")</f>
        <v>○</v>
      </c>
      <c r="R23" s="35"/>
      <c r="S23" s="35"/>
      <c r="T23" s="35"/>
      <c r="U23" s="66"/>
      <c r="V23" s="29" t="str">
        <f>IF(NOT(ISBLANK(S23)),S23,IF(AND(NOT(ISBLANK(T23)),NOT(ISBLANK(U23))),IF(NOT(JH23),T23-U23+1,WORKDAY.INTL(T23,-U23+1,1)),""))</f>
        <v/>
      </c>
      <c r="W23" s="29" t="str">
        <f>IF(NOT(ISBLANK(T23)),T23,IF(AND(NOT(ISBLANK(S23)),NOT(ISBLANK(U23))),IF(NOT(JG23),S23+U23-1,WORKDAY.INTL(S23,U23-1,1)),""))</f>
        <v/>
      </c>
      <c r="X23" s="30" t="str">
        <f>IF(NOT(ISBLANK(U23)),U23,IF(AND(NOT(ISBLANK(S23)),NOT(ISBLANK(T23))),IF(S23&lt;=T23,IF(OR(NOT(JG23),NOT(JH23)),T23-S23+1,NETWORKDAYS.INTL(S23,T23,1)),0),""))</f>
        <v/>
      </c>
      <c r="Y23" s="36"/>
      <c r="Z23" s="37"/>
      <c r="AA23" s="37"/>
      <c r="JG23" s="31" t="str">
        <f>IF(ISBLANK(S23),"",IF(OR(WEEKDAY(S23,2)=6,WEEKDAY(S23,2)=7),FALSE,TRUE))</f>
        <v/>
      </c>
      <c r="JH23" s="31" t="str">
        <f>IF(ISBLANK(T23),"",IF(OR(WEEKDAY(T23,2)=6,WEEKDAY(T23,2)=7),FALSE,TRUE))</f>
        <v/>
      </c>
    </row>
    <row r="24" spans="1:268" s="31" customFormat="1" x14ac:dyDescent="0.4">
      <c r="A24" s="32" t="s">
        <v>184</v>
      </c>
      <c r="B24" s="32" t="s">
        <v>35</v>
      </c>
      <c r="C24" s="32"/>
      <c r="D24" s="32"/>
      <c r="E24" s="38"/>
      <c r="F24" s="61"/>
      <c r="G24" s="33"/>
      <c r="H24" s="33"/>
      <c r="I24" s="27" t="str">
        <f>IF(ISBLANK(G24),"","○")</f>
        <v/>
      </c>
      <c r="J24" s="33"/>
      <c r="K24" s="28">
        <f>IF($Z24&lt;&gt;"",IF($W24&gt;=$Z24,$W24-$Z24,$X24)*$Y24,0)</f>
        <v>0</v>
      </c>
      <c r="L24" s="28">
        <f>IF($K24&gt;0,IF($Z24&lt;&gt;"",IF((IFERROR($Z24,開始日)+$K24)&lt;基準日,基準日-($Z24+$K24),0),0),0)</f>
        <v>0</v>
      </c>
      <c r="M24" s="28">
        <f ca="1">IF(AND(IFERROR(VALUE($X24),0),$Z24="",$V24&lt;基準日),基準日-$V24,0)</f>
        <v>0</v>
      </c>
      <c r="N24" s="28">
        <f ca="1">MAX(L24:M24)</f>
        <v>0</v>
      </c>
      <c r="O24" s="34"/>
      <c r="P24" s="34"/>
      <c r="Q24" s="70" t="str" cm="1">
        <f t="array" ref="Q24">IF(SUMPRODUCT(--(B24:E24&lt;&gt;""))&gt;0,"○","")</f>
        <v>○</v>
      </c>
      <c r="R24" s="35"/>
      <c r="S24" s="35"/>
      <c r="T24" s="35"/>
      <c r="U24" s="66"/>
      <c r="V24" s="29" t="str">
        <f>IF(NOT(ISBLANK(S24)),S24,IF(AND(NOT(ISBLANK(T24)),NOT(ISBLANK(U24))),IF(NOT(JH24),T24-U24+1,WORKDAY.INTL(T24,-U24+1,1)),""))</f>
        <v/>
      </c>
      <c r="W24" s="29" t="str">
        <f>IF(NOT(ISBLANK(T24)),T24,IF(AND(NOT(ISBLANK(S24)),NOT(ISBLANK(U24))),IF(NOT(JG24),S24+U24-1,WORKDAY.INTL(S24,U24-1,1)),""))</f>
        <v/>
      </c>
      <c r="X24" s="30" t="str">
        <f>IF(NOT(ISBLANK(U24)),U24,IF(AND(NOT(ISBLANK(S24)),NOT(ISBLANK(T24))),IF(S24&lt;=T24,IF(OR(NOT(JG24),NOT(JH24)),T24-S24+1,NETWORKDAYS.INTL(S24,T24,1)),0),""))</f>
        <v/>
      </c>
      <c r="Y24" s="36"/>
      <c r="Z24" s="37"/>
      <c r="AA24" s="37"/>
      <c r="JG24" s="31" t="str">
        <f>IF(ISBLANK(S24),"",IF(OR(WEEKDAY(S24,2)=6,WEEKDAY(S24,2)=7),FALSE,TRUE))</f>
        <v/>
      </c>
      <c r="JH24" s="31" t="str">
        <f>IF(ISBLANK(T24),"",IF(OR(WEEKDAY(T24,2)=6,WEEKDAY(T24,2)=7),FALSE,TRUE))</f>
        <v/>
      </c>
    </row>
    <row r="25" spans="1:268" s="31" customFormat="1" outlineLevel="2" x14ac:dyDescent="0.4">
      <c r="A25" s="32" t="s">
        <v>72</v>
      </c>
      <c r="B25" s="32"/>
      <c r="C25" s="32"/>
      <c r="D25" s="32"/>
      <c r="E25" s="38" t="s">
        <v>73</v>
      </c>
      <c r="F25" s="61"/>
      <c r="G25" s="33"/>
      <c r="H25" s="33"/>
      <c r="I25" s="27" t="str">
        <f t="shared" si="0"/>
        <v/>
      </c>
      <c r="J25" s="33"/>
      <c r="K25" s="28">
        <f t="shared" si="1"/>
        <v>0</v>
      </c>
      <c r="L25" s="28">
        <f t="shared" ref="L25" si="39">IF($K25&gt;0,IF($Z25&lt;&gt;"",IF((IFERROR($Z25,開始日)+$K25)&lt;基準日,基準日-($Z25+$K25),0),0),0)</f>
        <v>0</v>
      </c>
      <c r="M25" s="28">
        <f t="shared" ref="M25" ca="1" si="40">IF(AND(IFERROR(VALUE($X25),0),$Z25="",$V25&lt;基準日),基準日-$V25,0)</f>
        <v>11</v>
      </c>
      <c r="N25" s="28">
        <f t="shared" ca="1" si="4"/>
        <v>11</v>
      </c>
      <c r="O25" s="34"/>
      <c r="P25" s="34"/>
      <c r="Q25" s="70" t="str" cm="1">
        <f t="array" ref="Q25">IF(SUMPRODUCT(--(B25:E25&lt;&gt;""))&gt;0,"○","")</f>
        <v>○</v>
      </c>
      <c r="R25" s="35"/>
      <c r="S25" s="35"/>
      <c r="T25" s="35">
        <f>T26</f>
        <v>45807</v>
      </c>
      <c r="U25" s="66">
        <v>5</v>
      </c>
      <c r="V25" s="29">
        <f t="shared" si="5"/>
        <v>45803</v>
      </c>
      <c r="W25" s="29">
        <f t="shared" si="6"/>
        <v>45807</v>
      </c>
      <c r="X25" s="30">
        <f t="shared" si="7"/>
        <v>5</v>
      </c>
      <c r="Y25" s="36"/>
      <c r="Z25" s="37"/>
      <c r="AA25" s="37"/>
      <c r="JG25" s="31" t="str">
        <f t="shared" si="8"/>
        <v/>
      </c>
      <c r="JH25" s="31" t="b">
        <f t="shared" si="8"/>
        <v>1</v>
      </c>
    </row>
    <row r="26" spans="1:268" s="31" customFormat="1" outlineLevel="2" x14ac:dyDescent="0.4">
      <c r="A26" s="32" t="s">
        <v>74</v>
      </c>
      <c r="B26" s="32"/>
      <c r="C26" s="32"/>
      <c r="D26" s="32"/>
      <c r="E26" s="38" t="s">
        <v>75</v>
      </c>
      <c r="F26" s="61"/>
      <c r="G26" s="33"/>
      <c r="H26" s="33"/>
      <c r="I26" s="27" t="str">
        <f t="shared" si="0"/>
        <v/>
      </c>
      <c r="J26" s="33"/>
      <c r="K26" s="28">
        <f t="shared" si="1"/>
        <v>0</v>
      </c>
      <c r="L26" s="28">
        <f t="shared" ref="L26" si="41">IF($K26&gt;0,IF($Z26&lt;&gt;"",IF((IFERROR($Z26,開始日)+$K26)&lt;基準日,基準日-($Z26+$K26),0),0),0)</f>
        <v>0</v>
      </c>
      <c r="M26" s="28">
        <f t="shared" ref="M26" ca="1" si="42">IF(AND(IFERROR(VALUE($X26),0),$Z26="",$V26&lt;基準日),基準日-$V26,0)</f>
        <v>11</v>
      </c>
      <c r="N26" s="28">
        <f t="shared" ca="1" si="4"/>
        <v>11</v>
      </c>
      <c r="O26" s="34"/>
      <c r="P26" s="34"/>
      <c r="Q26" s="70" t="str" cm="1">
        <f t="array" ref="Q26">IF(SUMPRODUCT(--(B26:E26&lt;&gt;""))&gt;0,"○","")</f>
        <v>○</v>
      </c>
      <c r="R26" s="35"/>
      <c r="S26" s="35"/>
      <c r="T26" s="35">
        <f>V27-3</f>
        <v>45807</v>
      </c>
      <c r="U26" s="66">
        <v>5</v>
      </c>
      <c r="V26" s="29">
        <f t="shared" si="5"/>
        <v>45803</v>
      </c>
      <c r="W26" s="29">
        <f t="shared" si="6"/>
        <v>45807</v>
      </c>
      <c r="X26" s="30">
        <f t="shared" si="7"/>
        <v>5</v>
      </c>
      <c r="Y26" s="36"/>
      <c r="Z26" s="37"/>
      <c r="AA26" s="37"/>
      <c r="JG26" s="31" t="str">
        <f t="shared" si="8"/>
        <v/>
      </c>
      <c r="JH26" s="31" t="b">
        <f t="shared" si="8"/>
        <v>1</v>
      </c>
    </row>
    <row r="27" spans="1:268" s="31" customFormat="1" outlineLevel="2" x14ac:dyDescent="0.4">
      <c r="A27" s="32" t="s">
        <v>76</v>
      </c>
      <c r="B27" s="32"/>
      <c r="C27" s="32"/>
      <c r="D27" s="32"/>
      <c r="E27" s="38" t="s">
        <v>77</v>
      </c>
      <c r="F27" s="61"/>
      <c r="G27" s="33"/>
      <c r="H27" s="33"/>
      <c r="I27" s="27" t="str">
        <f t="shared" si="0"/>
        <v/>
      </c>
      <c r="J27" s="33"/>
      <c r="K27" s="28">
        <f t="shared" si="1"/>
        <v>0</v>
      </c>
      <c r="L27" s="28">
        <f t="shared" ref="L27" si="43">IF($K27&gt;0,IF($Z27&lt;&gt;"",IF((IFERROR($Z27,開始日)+$K27)&lt;基準日,基準日-($Z27+$K27),0),0),0)</f>
        <v>0</v>
      </c>
      <c r="M27" s="28">
        <f t="shared" ref="M27" ca="1" si="44">IF(AND(IFERROR(VALUE($X27),0),$Z27="",$V27&lt;基準日),基準日-$V27,0)</f>
        <v>4</v>
      </c>
      <c r="N27" s="28">
        <f t="shared" ca="1" si="4"/>
        <v>4</v>
      </c>
      <c r="O27" s="34"/>
      <c r="P27" s="34"/>
      <c r="Q27" s="70" t="str" cm="1">
        <f t="array" ref="Q27">IF(SUMPRODUCT(--(B27:E27&lt;&gt;""))&gt;0,"○","")</f>
        <v>○</v>
      </c>
      <c r="R27" s="35"/>
      <c r="S27" s="35"/>
      <c r="T27" s="35">
        <f>T28</f>
        <v>45814</v>
      </c>
      <c r="U27" s="66">
        <v>5</v>
      </c>
      <c r="V27" s="29">
        <f t="shared" si="5"/>
        <v>45810</v>
      </c>
      <c r="W27" s="29">
        <f t="shared" si="6"/>
        <v>45814</v>
      </c>
      <c r="X27" s="30">
        <f t="shared" si="7"/>
        <v>5</v>
      </c>
      <c r="Y27" s="36"/>
      <c r="Z27" s="37"/>
      <c r="AA27" s="37"/>
      <c r="JG27" s="31" t="str">
        <f t="shared" si="8"/>
        <v/>
      </c>
      <c r="JH27" s="31" t="b">
        <f t="shared" si="8"/>
        <v>1</v>
      </c>
    </row>
    <row r="28" spans="1:268" s="31" customFormat="1" outlineLevel="2" x14ac:dyDescent="0.4">
      <c r="A28" s="32" t="s">
        <v>78</v>
      </c>
      <c r="B28" s="32"/>
      <c r="C28" s="32"/>
      <c r="D28" s="32"/>
      <c r="E28" s="38" t="s">
        <v>79</v>
      </c>
      <c r="F28" s="61"/>
      <c r="G28" s="33"/>
      <c r="H28" s="33"/>
      <c r="I28" s="27" t="str">
        <f t="shared" si="0"/>
        <v/>
      </c>
      <c r="J28" s="33"/>
      <c r="K28" s="28">
        <f t="shared" si="1"/>
        <v>0</v>
      </c>
      <c r="L28" s="28">
        <f t="shared" ref="L28:L29" si="45">IF($K28&gt;0,IF($Z28&lt;&gt;"",IF((IFERROR($Z28,開始日)+$K28)&lt;基準日,基準日-($Z28+$K28),0),0),0)</f>
        <v>0</v>
      </c>
      <c r="M28" s="28">
        <f t="shared" ref="M28:M29" ca="1" si="46">IF(AND(IFERROR(VALUE($X28),0),$Z28="",$V28&lt;基準日),基準日-$V28,0)</f>
        <v>4</v>
      </c>
      <c r="N28" s="28">
        <f t="shared" ca="1" si="4"/>
        <v>4</v>
      </c>
      <c r="O28" s="34"/>
      <c r="P28" s="34"/>
      <c r="Q28" s="70" t="str" cm="1">
        <f t="array" ref="Q28">IF(SUMPRODUCT(--(B28:E28&lt;&gt;""))&gt;0,"○","")</f>
        <v>○</v>
      </c>
      <c r="R28" s="35"/>
      <c r="S28" s="35"/>
      <c r="T28" s="35">
        <f>V36-3</f>
        <v>45814</v>
      </c>
      <c r="U28" s="66">
        <v>5</v>
      </c>
      <c r="V28" s="29">
        <f t="shared" si="5"/>
        <v>45810</v>
      </c>
      <c r="W28" s="29">
        <f t="shared" si="6"/>
        <v>45814</v>
      </c>
      <c r="X28" s="30">
        <f t="shared" si="7"/>
        <v>5</v>
      </c>
      <c r="Y28" s="36"/>
      <c r="Z28" s="37"/>
      <c r="AA28" s="37"/>
      <c r="JG28" s="31" t="str">
        <f t="shared" si="8"/>
        <v/>
      </c>
      <c r="JH28" s="31" t="b">
        <f t="shared" si="8"/>
        <v>1</v>
      </c>
    </row>
    <row r="29" spans="1:268" s="31" customFormat="1" outlineLevel="2" x14ac:dyDescent="0.4">
      <c r="A29" s="32"/>
      <c r="B29" s="32"/>
      <c r="C29" s="32"/>
      <c r="D29" s="32"/>
      <c r="E29" s="38"/>
      <c r="F29" s="61"/>
      <c r="G29" s="33"/>
      <c r="H29" s="33"/>
      <c r="I29" s="27" t="str">
        <f t="shared" si="0"/>
        <v/>
      </c>
      <c r="J29" s="33"/>
      <c r="K29" s="28">
        <f t="shared" si="1"/>
        <v>0</v>
      </c>
      <c r="L29" s="28">
        <f t="shared" si="45"/>
        <v>0</v>
      </c>
      <c r="M29" s="28">
        <f t="shared" ca="1" si="46"/>
        <v>0</v>
      </c>
      <c r="N29" s="28">
        <f t="shared" ca="1" si="4"/>
        <v>0</v>
      </c>
      <c r="O29" s="34"/>
      <c r="P29" s="34"/>
      <c r="Q29" s="70" t="str" cm="1">
        <f t="array" ref="Q29">IF(SUMPRODUCT(--(B29:E29&lt;&gt;""))&gt;0,"○","")</f>
        <v/>
      </c>
      <c r="R29" s="35"/>
      <c r="S29" s="35"/>
      <c r="T29" s="35"/>
      <c r="U29" s="66"/>
      <c r="V29" s="29" t="str">
        <f t="shared" si="5"/>
        <v/>
      </c>
      <c r="W29" s="29" t="str">
        <f t="shared" si="6"/>
        <v/>
      </c>
      <c r="X29" s="30" t="str">
        <f t="shared" si="7"/>
        <v/>
      </c>
      <c r="Y29" s="36"/>
      <c r="Z29" s="37"/>
      <c r="AA29" s="37"/>
      <c r="JG29" s="31" t="str">
        <f t="shared" si="8"/>
        <v/>
      </c>
      <c r="JH29" s="31" t="str">
        <f t="shared" si="8"/>
        <v/>
      </c>
    </row>
    <row r="30" spans="1:268" s="31" customFormat="1" outlineLevel="1" x14ac:dyDescent="0.4">
      <c r="A30" s="32" t="s">
        <v>188</v>
      </c>
      <c r="B30" s="32"/>
      <c r="C30" s="32" t="s">
        <v>71</v>
      </c>
      <c r="D30" s="32"/>
      <c r="E30" s="38"/>
      <c r="F30" s="61"/>
      <c r="G30" s="33"/>
      <c r="H30" s="33"/>
      <c r="I30" s="27" t="str">
        <f>IF(ISBLANK(G30),"","○")</f>
        <v/>
      </c>
      <c r="J30" s="33"/>
      <c r="K30" s="28">
        <f>IF($Z30&lt;&gt;"",IF($W30&gt;=$Z30,$W30-$Z30,$X30)*$Y30,0)</f>
        <v>0</v>
      </c>
      <c r="L30" s="28">
        <f>IF($K30&gt;0,IF($Z30&lt;&gt;"",IF((IFERROR($Z30,開始日)+$K30)&lt;基準日,基準日-($Z30+$K30),0),0),0)</f>
        <v>0</v>
      </c>
      <c r="M30" s="28">
        <f ca="1">IF(AND(IFERROR(VALUE($X30),0),$Z30="",$V30&lt;基準日),基準日-$V30,0)</f>
        <v>11</v>
      </c>
      <c r="N30" s="28">
        <f ca="1">MAX(L30:M30)</f>
        <v>11</v>
      </c>
      <c r="O30" s="34"/>
      <c r="P30" s="34"/>
      <c r="Q30" s="70" t="str" cm="1">
        <f t="array" ref="Q30">IF(SUMPRODUCT(--(B30:E30&lt;&gt;""))&gt;0,"○","")</f>
        <v>○</v>
      </c>
      <c r="R30" s="35"/>
      <c r="S30" s="35"/>
      <c r="T30" s="35">
        <f>T28</f>
        <v>45814</v>
      </c>
      <c r="U30" s="66">
        <v>10</v>
      </c>
      <c r="V30" s="29">
        <f>IF(NOT(ISBLANK(S30)),S30,IF(AND(NOT(ISBLANK(T30)),NOT(ISBLANK(U30))),IF(NOT(JH30),T30-U30+1,WORKDAY.INTL(T30,-U30+1,1)),""))</f>
        <v>45803</v>
      </c>
      <c r="W30" s="29">
        <f>IF(NOT(ISBLANK(T30)),T30,IF(AND(NOT(ISBLANK(S30)),NOT(ISBLANK(U30))),IF(NOT(JG30),S30+U30-1,WORKDAY.INTL(S30,U30-1,1)),""))</f>
        <v>45814</v>
      </c>
      <c r="X30" s="30">
        <f>IF(NOT(ISBLANK(U30)),U30,IF(AND(NOT(ISBLANK(S30)),NOT(ISBLANK(T30))),IF(S30&lt;=T30,IF(OR(NOT(JG30),NOT(JH30)),T30-S30+1,NETWORKDAYS.INTL(S30,T30,1)),0),""))</f>
        <v>10</v>
      </c>
      <c r="Y30" s="36"/>
      <c r="Z30" s="37"/>
      <c r="AA30" s="37"/>
      <c r="JG30" s="31" t="str">
        <f>IF(ISBLANK(S30),"",IF(OR(WEEKDAY(S30,2)=6,WEEKDAY(S30,2)=7),FALSE,TRUE))</f>
        <v/>
      </c>
      <c r="JH30" s="31" t="b">
        <f>IF(ISBLANK(T30),"",IF(OR(WEEKDAY(T30,2)=6,WEEKDAY(T30,2)=7),FALSE,TRUE))</f>
        <v>1</v>
      </c>
    </row>
    <row r="31" spans="1:268" s="31" customFormat="1" outlineLevel="2" x14ac:dyDescent="0.4">
      <c r="A31" s="32"/>
      <c r="B31" s="32"/>
      <c r="C31" s="32"/>
      <c r="D31" s="32"/>
      <c r="E31" s="38"/>
      <c r="F31" s="61"/>
      <c r="G31" s="33"/>
      <c r="H31" s="33"/>
      <c r="I31" s="27" t="str">
        <f t="shared" ref="I31:I35" si="47">IF(ISBLANK(G31),"","○")</f>
        <v/>
      </c>
      <c r="J31" s="33"/>
      <c r="K31" s="28">
        <f t="shared" ref="K31:K35" si="48">IF($Z31&lt;&gt;"",IF($W31&gt;=$Z31,$W31-$Z31,$X31)*$Y31,0)</f>
        <v>0</v>
      </c>
      <c r="L31" s="28">
        <f t="shared" ref="L31:L35" si="49">IF($K31&gt;0,IF($Z31&lt;&gt;"",IF((IFERROR($Z31,開始日)+$K31)&lt;基準日,基準日-($Z31+$K31),0),0),0)</f>
        <v>0</v>
      </c>
      <c r="M31" s="28">
        <f t="shared" ref="M31:M35" ca="1" si="50">IF(AND(IFERROR(VALUE($X31),0),$Z31="",$V31&lt;基準日),基準日-$V31,0)</f>
        <v>0</v>
      </c>
      <c r="N31" s="28">
        <f t="shared" ref="N31:N35" ca="1" si="51">MAX(L31:M31)</f>
        <v>0</v>
      </c>
      <c r="O31" s="34"/>
      <c r="P31" s="34"/>
      <c r="Q31" s="70" t="str" cm="1">
        <f t="array" ref="Q31">IF(SUMPRODUCT(--(B31:E31&lt;&gt;""))&gt;0,"○","")</f>
        <v/>
      </c>
      <c r="R31" s="35"/>
      <c r="S31" s="35"/>
      <c r="T31" s="35"/>
      <c r="U31" s="66"/>
      <c r="V31" s="29" t="str">
        <f t="shared" ref="V31:V35" si="52">IF(NOT(ISBLANK(S31)),S31,IF(AND(NOT(ISBLANK(T31)),NOT(ISBLANK(U31))),IF(NOT(JH31),T31-U31+1,WORKDAY.INTL(T31,-U31+1,1)),""))</f>
        <v/>
      </c>
      <c r="W31" s="29" t="str">
        <f t="shared" ref="W31:W35" si="53">IF(NOT(ISBLANK(T31)),T31,IF(AND(NOT(ISBLANK(S31)),NOT(ISBLANK(U31))),IF(NOT(JG31),S31+U31-1,WORKDAY.INTL(S31,U31-1,1)),""))</f>
        <v/>
      </c>
      <c r="X31" s="30" t="str">
        <f t="shared" ref="X31:X35" si="54">IF(NOT(ISBLANK(U31)),U31,IF(AND(NOT(ISBLANK(S31)),NOT(ISBLANK(T31))),IF(S31&lt;=T31,IF(OR(NOT(JG31),NOT(JH31)),T31-S31+1,NETWORKDAYS.INTL(S31,T31,1)),0),""))</f>
        <v/>
      </c>
      <c r="Y31" s="36"/>
      <c r="Z31" s="37"/>
      <c r="AA31" s="37"/>
      <c r="JG31" s="31" t="str">
        <f t="shared" ref="JG31:JG35" si="55">IF(ISBLANK(S31),"",IF(OR(WEEKDAY(S31,2)=6,WEEKDAY(S31,2)=7),FALSE,TRUE))</f>
        <v/>
      </c>
      <c r="JH31" s="31" t="str">
        <f t="shared" ref="JH31:JH35" si="56">IF(ISBLANK(T31),"",IF(OR(WEEKDAY(T31,2)=6,WEEKDAY(T31,2)=7),FALSE,TRUE))</f>
        <v/>
      </c>
    </row>
    <row r="32" spans="1:268" s="31" customFormat="1" outlineLevel="2" x14ac:dyDescent="0.4">
      <c r="A32" s="32"/>
      <c r="B32" s="32"/>
      <c r="C32" s="32"/>
      <c r="D32" s="32"/>
      <c r="E32" s="38"/>
      <c r="F32" s="61"/>
      <c r="G32" s="33"/>
      <c r="H32" s="33"/>
      <c r="I32" s="27" t="str">
        <f t="shared" si="47"/>
        <v/>
      </c>
      <c r="J32" s="33"/>
      <c r="K32" s="28">
        <f t="shared" si="48"/>
        <v>0</v>
      </c>
      <c r="L32" s="28">
        <f t="shared" si="49"/>
        <v>0</v>
      </c>
      <c r="M32" s="28">
        <f t="shared" ca="1" si="50"/>
        <v>0</v>
      </c>
      <c r="N32" s="28">
        <f t="shared" ca="1" si="51"/>
        <v>0</v>
      </c>
      <c r="O32" s="34"/>
      <c r="P32" s="34"/>
      <c r="Q32" s="70" t="str" cm="1">
        <f t="array" ref="Q32">IF(SUMPRODUCT(--(B32:E32&lt;&gt;""))&gt;0,"○","")</f>
        <v/>
      </c>
      <c r="R32" s="35"/>
      <c r="S32" s="35"/>
      <c r="T32" s="35"/>
      <c r="U32" s="66"/>
      <c r="V32" s="29" t="str">
        <f t="shared" si="52"/>
        <v/>
      </c>
      <c r="W32" s="29" t="str">
        <f t="shared" si="53"/>
        <v/>
      </c>
      <c r="X32" s="30" t="str">
        <f t="shared" si="54"/>
        <v/>
      </c>
      <c r="Y32" s="36"/>
      <c r="Z32" s="37"/>
      <c r="AA32" s="37"/>
      <c r="JG32" s="31" t="str">
        <f t="shared" si="55"/>
        <v/>
      </c>
      <c r="JH32" s="31" t="str">
        <f t="shared" si="56"/>
        <v/>
      </c>
    </row>
    <row r="33" spans="1:268" s="31" customFormat="1" outlineLevel="2" x14ac:dyDescent="0.4">
      <c r="A33" s="32"/>
      <c r="B33" s="32"/>
      <c r="C33" s="32"/>
      <c r="D33" s="32"/>
      <c r="E33" s="38"/>
      <c r="F33" s="61"/>
      <c r="G33" s="33"/>
      <c r="H33" s="33"/>
      <c r="I33" s="27" t="str">
        <f t="shared" si="47"/>
        <v/>
      </c>
      <c r="J33" s="33"/>
      <c r="K33" s="28">
        <f t="shared" si="48"/>
        <v>0</v>
      </c>
      <c r="L33" s="28">
        <f t="shared" si="49"/>
        <v>0</v>
      </c>
      <c r="M33" s="28">
        <f t="shared" ca="1" si="50"/>
        <v>0</v>
      </c>
      <c r="N33" s="28">
        <f t="shared" ca="1" si="51"/>
        <v>0</v>
      </c>
      <c r="O33" s="34"/>
      <c r="P33" s="34"/>
      <c r="Q33" s="70" t="str" cm="1">
        <f t="array" ref="Q33">IF(SUMPRODUCT(--(B33:E33&lt;&gt;""))&gt;0,"○","")</f>
        <v/>
      </c>
      <c r="R33" s="35"/>
      <c r="S33" s="35"/>
      <c r="T33" s="35"/>
      <c r="U33" s="66"/>
      <c r="V33" s="29" t="str">
        <f t="shared" si="52"/>
        <v/>
      </c>
      <c r="W33" s="29" t="str">
        <f t="shared" si="53"/>
        <v/>
      </c>
      <c r="X33" s="30" t="str">
        <f t="shared" si="54"/>
        <v/>
      </c>
      <c r="Y33" s="36"/>
      <c r="Z33" s="37"/>
      <c r="AA33" s="37"/>
      <c r="JG33" s="31" t="str">
        <f t="shared" si="55"/>
        <v/>
      </c>
      <c r="JH33" s="31" t="str">
        <f t="shared" si="56"/>
        <v/>
      </c>
    </row>
    <row r="34" spans="1:268" s="31" customFormat="1" outlineLevel="2" x14ac:dyDescent="0.4">
      <c r="A34" s="32"/>
      <c r="B34" s="32"/>
      <c r="C34" s="32"/>
      <c r="D34" s="32"/>
      <c r="E34" s="38"/>
      <c r="F34" s="61"/>
      <c r="G34" s="33"/>
      <c r="H34" s="33"/>
      <c r="I34" s="27" t="str">
        <f t="shared" si="47"/>
        <v/>
      </c>
      <c r="J34" s="33"/>
      <c r="K34" s="28">
        <f t="shared" si="48"/>
        <v>0</v>
      </c>
      <c r="L34" s="28">
        <f t="shared" si="49"/>
        <v>0</v>
      </c>
      <c r="M34" s="28">
        <f t="shared" ca="1" si="50"/>
        <v>0</v>
      </c>
      <c r="N34" s="28">
        <f t="shared" ca="1" si="51"/>
        <v>0</v>
      </c>
      <c r="O34" s="34"/>
      <c r="P34" s="34"/>
      <c r="Q34" s="70" t="str" cm="1">
        <f t="array" ref="Q34">IF(SUMPRODUCT(--(B34:E34&lt;&gt;""))&gt;0,"○","")</f>
        <v/>
      </c>
      <c r="R34" s="35"/>
      <c r="S34" s="35"/>
      <c r="T34" s="35"/>
      <c r="U34" s="66"/>
      <c r="V34" s="29" t="str">
        <f t="shared" si="52"/>
        <v/>
      </c>
      <c r="W34" s="29" t="str">
        <f t="shared" si="53"/>
        <v/>
      </c>
      <c r="X34" s="30" t="str">
        <f t="shared" si="54"/>
        <v/>
      </c>
      <c r="Y34" s="36"/>
      <c r="Z34" s="37"/>
      <c r="AA34" s="37"/>
      <c r="JG34" s="31" t="str">
        <f t="shared" si="55"/>
        <v/>
      </c>
      <c r="JH34" s="31" t="str">
        <f t="shared" si="56"/>
        <v/>
      </c>
    </row>
    <row r="35" spans="1:268" s="31" customFormat="1" outlineLevel="2" x14ac:dyDescent="0.4">
      <c r="A35" s="32"/>
      <c r="B35" s="32"/>
      <c r="C35" s="32"/>
      <c r="D35" s="32"/>
      <c r="E35" s="38"/>
      <c r="F35" s="61"/>
      <c r="G35" s="33"/>
      <c r="H35" s="33"/>
      <c r="I35" s="27" t="str">
        <f t="shared" si="47"/>
        <v/>
      </c>
      <c r="J35" s="33"/>
      <c r="K35" s="28">
        <f t="shared" si="48"/>
        <v>0</v>
      </c>
      <c r="L35" s="28">
        <f t="shared" si="49"/>
        <v>0</v>
      </c>
      <c r="M35" s="28">
        <f t="shared" ca="1" si="50"/>
        <v>0</v>
      </c>
      <c r="N35" s="28">
        <f t="shared" ca="1" si="51"/>
        <v>0</v>
      </c>
      <c r="O35" s="34"/>
      <c r="P35" s="34"/>
      <c r="Q35" s="70" t="str" cm="1">
        <f t="array" ref="Q35">IF(SUMPRODUCT(--(B35:E35&lt;&gt;""))&gt;0,"○","")</f>
        <v/>
      </c>
      <c r="R35" s="35"/>
      <c r="S35" s="35"/>
      <c r="T35" s="35"/>
      <c r="U35" s="66"/>
      <c r="V35" s="29" t="str">
        <f t="shared" si="52"/>
        <v/>
      </c>
      <c r="W35" s="29" t="str">
        <f t="shared" si="53"/>
        <v/>
      </c>
      <c r="X35" s="30" t="str">
        <f t="shared" si="54"/>
        <v/>
      </c>
      <c r="Y35" s="36"/>
      <c r="Z35" s="37"/>
      <c r="AA35" s="37"/>
      <c r="JG35" s="31" t="str">
        <f t="shared" si="55"/>
        <v/>
      </c>
      <c r="JH35" s="31" t="str">
        <f t="shared" si="56"/>
        <v/>
      </c>
    </row>
    <row r="36" spans="1:268" s="31" customFormat="1" outlineLevel="1" x14ac:dyDescent="0.4">
      <c r="A36" s="32" t="s">
        <v>190</v>
      </c>
      <c r="B36" s="32"/>
      <c r="C36" s="32" t="s">
        <v>80</v>
      </c>
      <c r="D36" s="32"/>
      <c r="E36" s="38"/>
      <c r="F36" s="61"/>
      <c r="G36" s="33"/>
      <c r="H36" s="33"/>
      <c r="I36" s="27" t="str">
        <f t="shared" si="0"/>
        <v/>
      </c>
      <c r="J36" s="33"/>
      <c r="K36" s="28">
        <f t="shared" si="1"/>
        <v>0</v>
      </c>
      <c r="L36" s="28">
        <f t="shared" ref="L36:L53" si="57">IF($K36&gt;0,IF($Z36&lt;&gt;"",IF((IFERROR($Z36,開始日)+$K36)&lt;基準日,基準日-($Z36+$K36),0),0),0)</f>
        <v>0</v>
      </c>
      <c r="M36" s="28">
        <f t="shared" ref="M36:M53" ca="1" si="58">IF(AND(IFERROR(VALUE($X36),0),$Z36="",$V36&lt;基準日),基準日-$V36,0)</f>
        <v>0</v>
      </c>
      <c r="N36" s="28">
        <f t="shared" ca="1" si="4"/>
        <v>0</v>
      </c>
      <c r="O36" s="34"/>
      <c r="P36" s="34"/>
      <c r="Q36" s="70" t="str" cm="1">
        <f t="array" ref="Q36">IF(SUMPRODUCT(--(B36:E36&lt;&gt;""))&gt;0,"○","")</f>
        <v>○</v>
      </c>
      <c r="R36" s="35"/>
      <c r="S36" s="35"/>
      <c r="T36" s="35">
        <f>V42-3</f>
        <v>45842</v>
      </c>
      <c r="U36" s="66">
        <f>U48</f>
        <v>20</v>
      </c>
      <c r="V36" s="29">
        <f t="shared" si="5"/>
        <v>45817</v>
      </c>
      <c r="W36" s="29">
        <f t="shared" si="6"/>
        <v>45842</v>
      </c>
      <c r="X36" s="30">
        <f t="shared" si="7"/>
        <v>20</v>
      </c>
      <c r="Y36" s="36"/>
      <c r="Z36" s="37"/>
      <c r="AA36" s="37"/>
      <c r="JG36" s="31" t="str">
        <f t="shared" si="8"/>
        <v/>
      </c>
      <c r="JH36" s="31" t="b">
        <f t="shared" si="8"/>
        <v>1</v>
      </c>
    </row>
    <row r="37" spans="1:268" s="31" customFormat="1" outlineLevel="2" x14ac:dyDescent="0.4">
      <c r="A37" s="32"/>
      <c r="B37" s="32"/>
      <c r="C37" s="32"/>
      <c r="D37" s="32"/>
      <c r="E37" s="38"/>
      <c r="F37" s="61"/>
      <c r="G37" s="33"/>
      <c r="H37" s="33"/>
      <c r="I37" s="27" t="str">
        <f t="shared" si="0"/>
        <v/>
      </c>
      <c r="J37" s="33"/>
      <c r="K37" s="28">
        <f t="shared" si="1"/>
        <v>0</v>
      </c>
      <c r="L37" s="28">
        <f t="shared" si="57"/>
        <v>0</v>
      </c>
      <c r="M37" s="28">
        <f t="shared" ca="1" si="58"/>
        <v>0</v>
      </c>
      <c r="N37" s="28">
        <f t="shared" ca="1" si="4"/>
        <v>0</v>
      </c>
      <c r="O37" s="34"/>
      <c r="P37" s="34"/>
      <c r="Q37" s="70" t="str" cm="1">
        <f t="array" ref="Q37">IF(SUMPRODUCT(--(B37:E37&lt;&gt;""))&gt;0,"○","")</f>
        <v/>
      </c>
      <c r="R37" s="35"/>
      <c r="S37" s="35"/>
      <c r="T37" s="35"/>
      <c r="U37" s="66"/>
      <c r="V37" s="29" t="str">
        <f t="shared" si="5"/>
        <v/>
      </c>
      <c r="W37" s="29" t="str">
        <f t="shared" si="6"/>
        <v/>
      </c>
      <c r="X37" s="30" t="str">
        <f t="shared" si="7"/>
        <v/>
      </c>
      <c r="Y37" s="36"/>
      <c r="Z37" s="37"/>
      <c r="AA37" s="37"/>
      <c r="JG37" s="31" t="str">
        <f t="shared" si="8"/>
        <v/>
      </c>
      <c r="JH37" s="31" t="str">
        <f t="shared" si="8"/>
        <v/>
      </c>
    </row>
    <row r="38" spans="1:268" s="31" customFormat="1" outlineLevel="2" x14ac:dyDescent="0.4">
      <c r="A38" s="32"/>
      <c r="B38" s="32"/>
      <c r="C38" s="32"/>
      <c r="D38" s="32"/>
      <c r="E38" s="38"/>
      <c r="F38" s="61"/>
      <c r="G38" s="33"/>
      <c r="H38" s="33"/>
      <c r="I38" s="27" t="str">
        <f t="shared" si="0"/>
        <v/>
      </c>
      <c r="J38" s="33"/>
      <c r="K38" s="28">
        <f t="shared" si="1"/>
        <v>0</v>
      </c>
      <c r="L38" s="28">
        <f t="shared" si="57"/>
        <v>0</v>
      </c>
      <c r="M38" s="28">
        <f t="shared" ca="1" si="58"/>
        <v>0</v>
      </c>
      <c r="N38" s="28">
        <f t="shared" ca="1" si="4"/>
        <v>0</v>
      </c>
      <c r="O38" s="34"/>
      <c r="P38" s="34"/>
      <c r="Q38" s="70" t="str" cm="1">
        <f t="array" ref="Q38">IF(SUMPRODUCT(--(B38:E38&lt;&gt;""))&gt;0,"○","")</f>
        <v/>
      </c>
      <c r="R38" s="35"/>
      <c r="S38" s="35"/>
      <c r="T38" s="35"/>
      <c r="U38" s="66"/>
      <c r="V38" s="29" t="str">
        <f t="shared" si="5"/>
        <v/>
      </c>
      <c r="W38" s="29" t="str">
        <f t="shared" si="6"/>
        <v/>
      </c>
      <c r="X38" s="30" t="str">
        <f t="shared" si="7"/>
        <v/>
      </c>
      <c r="Y38" s="36"/>
      <c r="Z38" s="37"/>
      <c r="AA38" s="37"/>
      <c r="JG38" s="31" t="str">
        <f t="shared" si="8"/>
        <v/>
      </c>
      <c r="JH38" s="31" t="str">
        <f t="shared" si="8"/>
        <v/>
      </c>
    </row>
    <row r="39" spans="1:268" s="31" customFormat="1" outlineLevel="2" x14ac:dyDescent="0.4">
      <c r="A39" s="32"/>
      <c r="B39" s="32"/>
      <c r="C39" s="32"/>
      <c r="D39" s="32"/>
      <c r="E39" s="38"/>
      <c r="F39" s="61"/>
      <c r="G39" s="33"/>
      <c r="H39" s="33"/>
      <c r="I39" s="27" t="str">
        <f t="shared" si="0"/>
        <v/>
      </c>
      <c r="J39" s="33"/>
      <c r="K39" s="28">
        <f t="shared" si="1"/>
        <v>0</v>
      </c>
      <c r="L39" s="28">
        <f t="shared" si="57"/>
        <v>0</v>
      </c>
      <c r="M39" s="28">
        <f t="shared" ca="1" si="58"/>
        <v>0</v>
      </c>
      <c r="N39" s="28">
        <f t="shared" ca="1" si="4"/>
        <v>0</v>
      </c>
      <c r="O39" s="34"/>
      <c r="P39" s="34"/>
      <c r="Q39" s="70" t="str" cm="1">
        <f t="array" ref="Q39">IF(SUMPRODUCT(--(B39:E39&lt;&gt;""))&gt;0,"○","")</f>
        <v/>
      </c>
      <c r="R39" s="35"/>
      <c r="S39" s="35"/>
      <c r="T39" s="35"/>
      <c r="U39" s="66"/>
      <c r="V39" s="29" t="str">
        <f t="shared" si="5"/>
        <v/>
      </c>
      <c r="W39" s="29" t="str">
        <f t="shared" si="6"/>
        <v/>
      </c>
      <c r="X39" s="30" t="str">
        <f t="shared" si="7"/>
        <v/>
      </c>
      <c r="Y39" s="36"/>
      <c r="Z39" s="37"/>
      <c r="AA39" s="37"/>
      <c r="JG39" s="31" t="str">
        <f t="shared" si="8"/>
        <v/>
      </c>
      <c r="JH39" s="31" t="str">
        <f t="shared" si="8"/>
        <v/>
      </c>
    </row>
    <row r="40" spans="1:268" s="31" customFormat="1" outlineLevel="2" x14ac:dyDescent="0.4">
      <c r="A40" s="32"/>
      <c r="B40" s="32"/>
      <c r="C40" s="32"/>
      <c r="D40" s="32"/>
      <c r="E40" s="38"/>
      <c r="F40" s="61"/>
      <c r="G40" s="33"/>
      <c r="H40" s="33"/>
      <c r="I40" s="27" t="str">
        <f t="shared" si="0"/>
        <v/>
      </c>
      <c r="J40" s="33"/>
      <c r="K40" s="28">
        <f t="shared" si="1"/>
        <v>0</v>
      </c>
      <c r="L40" s="28">
        <f t="shared" si="57"/>
        <v>0</v>
      </c>
      <c r="M40" s="28">
        <f t="shared" ca="1" si="58"/>
        <v>0</v>
      </c>
      <c r="N40" s="28">
        <f t="shared" ca="1" si="4"/>
        <v>0</v>
      </c>
      <c r="O40" s="34"/>
      <c r="P40" s="34"/>
      <c r="Q40" s="70" t="str" cm="1">
        <f t="array" ref="Q40">IF(SUMPRODUCT(--(B40:E40&lt;&gt;""))&gt;0,"○","")</f>
        <v/>
      </c>
      <c r="R40" s="35"/>
      <c r="S40" s="35"/>
      <c r="T40" s="35"/>
      <c r="U40" s="66"/>
      <c r="V40" s="29" t="str">
        <f t="shared" si="5"/>
        <v/>
      </c>
      <c r="W40" s="29" t="str">
        <f t="shared" si="6"/>
        <v/>
      </c>
      <c r="X40" s="30" t="str">
        <f t="shared" si="7"/>
        <v/>
      </c>
      <c r="Y40" s="36"/>
      <c r="Z40" s="37"/>
      <c r="AA40" s="37"/>
      <c r="JG40" s="31" t="str">
        <f t="shared" si="8"/>
        <v/>
      </c>
      <c r="JH40" s="31" t="str">
        <f t="shared" si="8"/>
        <v/>
      </c>
    </row>
    <row r="41" spans="1:268" s="31" customFormat="1" outlineLevel="2" x14ac:dyDescent="0.4">
      <c r="A41" s="32"/>
      <c r="B41" s="32"/>
      <c r="C41" s="32"/>
      <c r="D41" s="32"/>
      <c r="E41" s="38"/>
      <c r="F41" s="61"/>
      <c r="G41" s="33"/>
      <c r="H41" s="33"/>
      <c r="I41" s="27" t="str">
        <f t="shared" si="0"/>
        <v/>
      </c>
      <c r="J41" s="33"/>
      <c r="K41" s="28">
        <f t="shared" si="1"/>
        <v>0</v>
      </c>
      <c r="L41" s="28">
        <f t="shared" si="57"/>
        <v>0</v>
      </c>
      <c r="M41" s="28">
        <f t="shared" ca="1" si="58"/>
        <v>0</v>
      </c>
      <c r="N41" s="28">
        <f t="shared" ca="1" si="4"/>
        <v>0</v>
      </c>
      <c r="O41" s="34"/>
      <c r="P41" s="34"/>
      <c r="Q41" s="70" t="str" cm="1">
        <f t="array" ref="Q41">IF(SUMPRODUCT(--(B41:E41&lt;&gt;""))&gt;0,"○","")</f>
        <v/>
      </c>
      <c r="R41" s="35"/>
      <c r="S41" s="35"/>
      <c r="T41" s="35"/>
      <c r="U41" s="66"/>
      <c r="V41" s="29" t="str">
        <f t="shared" si="5"/>
        <v/>
      </c>
      <c r="W41" s="29" t="str">
        <f t="shared" si="6"/>
        <v/>
      </c>
      <c r="X41" s="30" t="str">
        <f t="shared" si="7"/>
        <v/>
      </c>
      <c r="Y41" s="36"/>
      <c r="Z41" s="37"/>
      <c r="AA41" s="37"/>
      <c r="JG41" s="31" t="str">
        <f t="shared" si="8"/>
        <v/>
      </c>
      <c r="JH41" s="31" t="str">
        <f t="shared" si="8"/>
        <v/>
      </c>
    </row>
    <row r="42" spans="1:268" s="31" customFormat="1" outlineLevel="1" x14ac:dyDescent="0.4">
      <c r="A42" s="32">
        <v>2.2999999999999998</v>
      </c>
      <c r="B42" s="32"/>
      <c r="C42" s="32" t="s">
        <v>81</v>
      </c>
      <c r="D42" s="32"/>
      <c r="E42" s="38"/>
      <c r="F42" s="61"/>
      <c r="G42" s="33"/>
      <c r="H42" s="33"/>
      <c r="I42" s="27" t="str">
        <f t="shared" si="0"/>
        <v/>
      </c>
      <c r="J42" s="33"/>
      <c r="K42" s="28">
        <f t="shared" si="1"/>
        <v>0</v>
      </c>
      <c r="L42" s="28">
        <f t="shared" ref="L42" si="59">IF($K42&gt;0,IF($Z42&lt;&gt;"",IF((IFERROR($Z42,開始日)+$K42)&lt;基準日,基準日-($Z42+$K42),0),0),0)</f>
        <v>0</v>
      </c>
      <c r="M42" s="28">
        <f t="shared" ref="M42" ca="1" si="60">IF(AND(IFERROR(VALUE($X42),0),$Z42="",$V42&lt;基準日),基準日-$V42,0)</f>
        <v>0</v>
      </c>
      <c r="N42" s="28">
        <f t="shared" ca="1" si="4"/>
        <v>0</v>
      </c>
      <c r="O42" s="34"/>
      <c r="P42" s="34"/>
      <c r="Q42" s="70" t="str" cm="1">
        <f t="array" ref="Q42">IF(SUMPRODUCT(--(B42:E42&lt;&gt;""))&gt;0,"○","")</f>
        <v>○</v>
      </c>
      <c r="R42" s="35"/>
      <c r="S42" s="35"/>
      <c r="T42" s="35">
        <f>V48-3</f>
        <v>45870</v>
      </c>
      <c r="U42" s="66">
        <f>U48</f>
        <v>20</v>
      </c>
      <c r="V42" s="29">
        <f t="shared" si="5"/>
        <v>45845</v>
      </c>
      <c r="W42" s="29">
        <f t="shared" si="6"/>
        <v>45870</v>
      </c>
      <c r="X42" s="30">
        <f t="shared" si="7"/>
        <v>20</v>
      </c>
      <c r="Y42" s="36"/>
      <c r="Z42" s="37"/>
      <c r="AA42" s="37"/>
      <c r="JG42" s="31" t="str">
        <f t="shared" si="8"/>
        <v/>
      </c>
      <c r="JH42" s="31" t="b">
        <f t="shared" si="8"/>
        <v>1</v>
      </c>
    </row>
    <row r="43" spans="1:268" s="31" customFormat="1" outlineLevel="2" x14ac:dyDescent="0.4">
      <c r="A43" s="32"/>
      <c r="B43" s="32"/>
      <c r="C43" s="32"/>
      <c r="D43" s="32"/>
      <c r="E43" s="38"/>
      <c r="F43" s="61"/>
      <c r="G43" s="33"/>
      <c r="H43" s="33"/>
      <c r="I43" s="27" t="str">
        <f t="shared" ref="I43:I47" si="61">IF(ISBLANK(G43),"","○")</f>
        <v/>
      </c>
      <c r="J43" s="33"/>
      <c r="K43" s="28">
        <f t="shared" si="1"/>
        <v>0</v>
      </c>
      <c r="L43" s="28">
        <f t="shared" si="57"/>
        <v>0</v>
      </c>
      <c r="M43" s="28">
        <f t="shared" ca="1" si="58"/>
        <v>0</v>
      </c>
      <c r="N43" s="28">
        <f t="shared" ref="N43:N47" ca="1" si="62">MAX(L43:M43)</f>
        <v>0</v>
      </c>
      <c r="O43" s="34"/>
      <c r="P43" s="34"/>
      <c r="Q43" s="70" t="str" cm="1">
        <f t="array" ref="Q43">IF(SUMPRODUCT(--(B43:E43&lt;&gt;""))&gt;0,"○","")</f>
        <v/>
      </c>
      <c r="R43" s="35"/>
      <c r="S43" s="35"/>
      <c r="T43" s="35"/>
      <c r="U43" s="66"/>
      <c r="V43" s="29" t="str">
        <f t="shared" ref="V43:V47" si="63">IF(NOT(ISBLANK(S43)),S43,IF(AND(NOT(ISBLANK(T43)),NOT(ISBLANK(U43))),IF(NOT(JH43),T43-U43+1,WORKDAY.INTL(T43,-U43+1,1)),""))</f>
        <v/>
      </c>
      <c r="W43" s="29" t="str">
        <f t="shared" ref="W43:W47" si="64">IF(NOT(ISBLANK(T43)),T43,IF(AND(NOT(ISBLANK(S43)),NOT(ISBLANK(U43))),IF(NOT(JG43),S43+U43-1,WORKDAY.INTL(S43,U43-1,1)),""))</f>
        <v/>
      </c>
      <c r="X43" s="30" t="str">
        <f t="shared" ref="X43:X47" si="65">IF(NOT(ISBLANK(U43)),U43,IF(AND(NOT(ISBLANK(S43)),NOT(ISBLANK(T43))),IF(S43&lt;=T43,IF(OR(NOT(JG43),NOT(JH43)),T43-S43+1,NETWORKDAYS.INTL(S43,T43,1)),0),""))</f>
        <v/>
      </c>
      <c r="Y43" s="36"/>
      <c r="Z43" s="37"/>
      <c r="AA43" s="37"/>
      <c r="JG43" s="31" t="str">
        <f t="shared" ref="JG43:JG47" si="66">IF(ISBLANK(S43),"",IF(OR(WEEKDAY(S43,2)=6,WEEKDAY(S43,2)=7),FALSE,TRUE))</f>
        <v/>
      </c>
      <c r="JH43" s="31" t="str">
        <f t="shared" ref="JH43:JH47" si="67">IF(ISBLANK(T43),"",IF(OR(WEEKDAY(T43,2)=6,WEEKDAY(T43,2)=7),FALSE,TRUE))</f>
        <v/>
      </c>
    </row>
    <row r="44" spans="1:268" s="31" customFormat="1" outlineLevel="2" x14ac:dyDescent="0.4">
      <c r="A44" s="32"/>
      <c r="B44" s="32"/>
      <c r="C44" s="32"/>
      <c r="D44" s="32"/>
      <c r="E44" s="38"/>
      <c r="F44" s="61"/>
      <c r="G44" s="33"/>
      <c r="H44" s="33"/>
      <c r="I44" s="27" t="str">
        <f t="shared" si="61"/>
        <v/>
      </c>
      <c r="J44" s="33"/>
      <c r="K44" s="28">
        <f t="shared" si="1"/>
        <v>0</v>
      </c>
      <c r="L44" s="28">
        <f t="shared" si="57"/>
        <v>0</v>
      </c>
      <c r="M44" s="28">
        <f t="shared" ca="1" si="58"/>
        <v>0</v>
      </c>
      <c r="N44" s="28">
        <f t="shared" ca="1" si="62"/>
        <v>0</v>
      </c>
      <c r="O44" s="34"/>
      <c r="P44" s="34"/>
      <c r="Q44" s="70" t="str" cm="1">
        <f t="array" ref="Q44">IF(SUMPRODUCT(--(B44:E44&lt;&gt;""))&gt;0,"○","")</f>
        <v/>
      </c>
      <c r="R44" s="35"/>
      <c r="S44" s="35"/>
      <c r="T44" s="35"/>
      <c r="U44" s="66"/>
      <c r="V44" s="29" t="str">
        <f t="shared" si="63"/>
        <v/>
      </c>
      <c r="W44" s="29" t="str">
        <f t="shared" si="64"/>
        <v/>
      </c>
      <c r="X44" s="30" t="str">
        <f t="shared" si="65"/>
        <v/>
      </c>
      <c r="Y44" s="36"/>
      <c r="Z44" s="37"/>
      <c r="AA44" s="37"/>
      <c r="JG44" s="31" t="str">
        <f t="shared" si="66"/>
        <v/>
      </c>
      <c r="JH44" s="31" t="str">
        <f t="shared" si="67"/>
        <v/>
      </c>
    </row>
    <row r="45" spans="1:268" s="31" customFormat="1" outlineLevel="2" x14ac:dyDescent="0.4">
      <c r="A45" s="32"/>
      <c r="B45" s="32"/>
      <c r="C45" s="32"/>
      <c r="D45" s="32"/>
      <c r="E45" s="38"/>
      <c r="F45" s="61"/>
      <c r="G45" s="33"/>
      <c r="H45" s="33"/>
      <c r="I45" s="27" t="str">
        <f t="shared" si="61"/>
        <v/>
      </c>
      <c r="J45" s="33"/>
      <c r="K45" s="28">
        <f t="shared" si="1"/>
        <v>0</v>
      </c>
      <c r="L45" s="28">
        <f t="shared" si="57"/>
        <v>0</v>
      </c>
      <c r="M45" s="28">
        <f t="shared" ca="1" si="58"/>
        <v>0</v>
      </c>
      <c r="N45" s="28">
        <f t="shared" ca="1" si="62"/>
        <v>0</v>
      </c>
      <c r="O45" s="34"/>
      <c r="P45" s="34"/>
      <c r="Q45" s="70" t="str" cm="1">
        <f t="array" ref="Q45">IF(SUMPRODUCT(--(B45:E45&lt;&gt;""))&gt;0,"○","")</f>
        <v/>
      </c>
      <c r="R45" s="35"/>
      <c r="S45" s="35"/>
      <c r="T45" s="35"/>
      <c r="U45" s="66"/>
      <c r="V45" s="29" t="str">
        <f t="shared" si="63"/>
        <v/>
      </c>
      <c r="W45" s="29" t="str">
        <f t="shared" si="64"/>
        <v/>
      </c>
      <c r="X45" s="30" t="str">
        <f t="shared" si="65"/>
        <v/>
      </c>
      <c r="Y45" s="36"/>
      <c r="Z45" s="37"/>
      <c r="AA45" s="37"/>
      <c r="JG45" s="31" t="str">
        <f t="shared" si="66"/>
        <v/>
      </c>
      <c r="JH45" s="31" t="str">
        <f t="shared" si="67"/>
        <v/>
      </c>
    </row>
    <row r="46" spans="1:268" s="31" customFormat="1" outlineLevel="2" x14ac:dyDescent="0.4">
      <c r="A46" s="32"/>
      <c r="B46" s="32"/>
      <c r="C46" s="32"/>
      <c r="D46" s="32"/>
      <c r="E46" s="38"/>
      <c r="F46" s="61"/>
      <c r="G46" s="33"/>
      <c r="H46" s="33"/>
      <c r="I46" s="27" t="str">
        <f t="shared" si="61"/>
        <v/>
      </c>
      <c r="J46" s="33"/>
      <c r="K46" s="28">
        <f t="shared" si="1"/>
        <v>0</v>
      </c>
      <c r="L46" s="28">
        <f t="shared" si="57"/>
        <v>0</v>
      </c>
      <c r="M46" s="28">
        <f t="shared" ca="1" si="58"/>
        <v>0</v>
      </c>
      <c r="N46" s="28">
        <f t="shared" ca="1" si="62"/>
        <v>0</v>
      </c>
      <c r="O46" s="34"/>
      <c r="P46" s="34"/>
      <c r="Q46" s="70" t="str" cm="1">
        <f t="array" ref="Q46">IF(SUMPRODUCT(--(B46:E46&lt;&gt;""))&gt;0,"○","")</f>
        <v/>
      </c>
      <c r="R46" s="35"/>
      <c r="S46" s="35"/>
      <c r="T46" s="35"/>
      <c r="U46" s="66"/>
      <c r="V46" s="29" t="str">
        <f t="shared" si="63"/>
        <v/>
      </c>
      <c r="W46" s="29" t="str">
        <f t="shared" si="64"/>
        <v/>
      </c>
      <c r="X46" s="30" t="str">
        <f t="shared" si="65"/>
        <v/>
      </c>
      <c r="Y46" s="36"/>
      <c r="Z46" s="37"/>
      <c r="AA46" s="37"/>
      <c r="JG46" s="31" t="str">
        <f t="shared" si="66"/>
        <v/>
      </c>
      <c r="JH46" s="31" t="str">
        <f t="shared" si="67"/>
        <v/>
      </c>
    </row>
    <row r="47" spans="1:268" s="31" customFormat="1" outlineLevel="2" x14ac:dyDescent="0.4">
      <c r="A47" s="32"/>
      <c r="B47" s="32"/>
      <c r="C47" s="32"/>
      <c r="D47" s="32"/>
      <c r="E47" s="38"/>
      <c r="F47" s="61"/>
      <c r="G47" s="33"/>
      <c r="H47" s="33"/>
      <c r="I47" s="27" t="str">
        <f t="shared" si="61"/>
        <v/>
      </c>
      <c r="J47" s="33"/>
      <c r="K47" s="28">
        <f t="shared" si="1"/>
        <v>0</v>
      </c>
      <c r="L47" s="28">
        <f t="shared" si="57"/>
        <v>0</v>
      </c>
      <c r="M47" s="28">
        <f t="shared" ca="1" si="58"/>
        <v>0</v>
      </c>
      <c r="N47" s="28">
        <f t="shared" ca="1" si="62"/>
        <v>0</v>
      </c>
      <c r="O47" s="34"/>
      <c r="P47" s="34"/>
      <c r="Q47" s="70" t="str" cm="1">
        <f t="array" ref="Q47">IF(SUMPRODUCT(--(B47:E47&lt;&gt;""))&gt;0,"○","")</f>
        <v/>
      </c>
      <c r="R47" s="35"/>
      <c r="S47" s="35"/>
      <c r="T47" s="35"/>
      <c r="U47" s="66"/>
      <c r="V47" s="29" t="str">
        <f t="shared" si="63"/>
        <v/>
      </c>
      <c r="W47" s="29" t="str">
        <f t="shared" si="64"/>
        <v/>
      </c>
      <c r="X47" s="30" t="str">
        <f t="shared" si="65"/>
        <v/>
      </c>
      <c r="Y47" s="36"/>
      <c r="Z47" s="37"/>
      <c r="AA47" s="37"/>
      <c r="JG47" s="31" t="str">
        <f t="shared" si="66"/>
        <v/>
      </c>
      <c r="JH47" s="31" t="str">
        <f t="shared" si="67"/>
        <v/>
      </c>
    </row>
    <row r="48" spans="1:268" s="31" customFormat="1" outlineLevel="1" x14ac:dyDescent="0.4">
      <c r="A48" s="32">
        <v>2.4</v>
      </c>
      <c r="B48" s="32"/>
      <c r="C48" s="32" t="s">
        <v>82</v>
      </c>
      <c r="D48" s="32"/>
      <c r="E48" s="38"/>
      <c r="F48" s="61"/>
      <c r="G48" s="33"/>
      <c r="H48" s="33"/>
      <c r="I48" s="27" t="str">
        <f t="shared" si="0"/>
        <v/>
      </c>
      <c r="J48" s="33"/>
      <c r="K48" s="28">
        <f t="shared" si="1"/>
        <v>0</v>
      </c>
      <c r="L48" s="28">
        <f t="shared" ref="L48" si="68">IF($K48&gt;0,IF($Z48&lt;&gt;"",IF((IFERROR($Z48,開始日)+$K48)&lt;基準日,基準日-($Z48+$K48),0),0),0)</f>
        <v>0</v>
      </c>
      <c r="M48" s="28">
        <f t="shared" ref="M48" ca="1" si="69">IF(AND(IFERROR(VALUE($X48),0),$Z48="",$V48&lt;基準日),基準日-$V48,0)</f>
        <v>0</v>
      </c>
      <c r="N48" s="28">
        <f t="shared" ca="1" si="4"/>
        <v>0</v>
      </c>
      <c r="O48" s="34"/>
      <c r="P48" s="34"/>
      <c r="Q48" s="70" t="str" cm="1">
        <f t="array" ref="Q48">IF(SUMPRODUCT(--(B48:E48&lt;&gt;""))&gt;0,"○","")</f>
        <v>○</v>
      </c>
      <c r="R48" s="35"/>
      <c r="S48" s="35"/>
      <c r="T48" s="35">
        <f>V54-3</f>
        <v>45898</v>
      </c>
      <c r="U48" s="66">
        <v>20</v>
      </c>
      <c r="V48" s="29">
        <f t="shared" si="5"/>
        <v>45873</v>
      </c>
      <c r="W48" s="29">
        <f t="shared" si="6"/>
        <v>45898</v>
      </c>
      <c r="X48" s="30">
        <f t="shared" si="7"/>
        <v>20</v>
      </c>
      <c r="Y48" s="36"/>
      <c r="Z48" s="37"/>
      <c r="AA48" s="37"/>
      <c r="JG48" s="31" t="str">
        <f t="shared" si="8"/>
        <v/>
      </c>
      <c r="JH48" s="31" t="b">
        <f t="shared" si="8"/>
        <v>1</v>
      </c>
    </row>
    <row r="49" spans="1:268" s="31" customFormat="1" outlineLevel="2" x14ac:dyDescent="0.4">
      <c r="A49" s="32"/>
      <c r="B49" s="32"/>
      <c r="C49" s="32"/>
      <c r="D49" s="32"/>
      <c r="E49" s="38"/>
      <c r="F49" s="61"/>
      <c r="G49" s="33"/>
      <c r="H49" s="33"/>
      <c r="I49" s="27" t="str">
        <f t="shared" si="0"/>
        <v/>
      </c>
      <c r="J49" s="33"/>
      <c r="K49" s="28">
        <f t="shared" si="1"/>
        <v>0</v>
      </c>
      <c r="L49" s="28">
        <f t="shared" si="57"/>
        <v>0</v>
      </c>
      <c r="M49" s="28">
        <f t="shared" ca="1" si="58"/>
        <v>0</v>
      </c>
      <c r="N49" s="28">
        <f t="shared" ca="1" si="4"/>
        <v>0</v>
      </c>
      <c r="O49" s="34"/>
      <c r="P49" s="34"/>
      <c r="Q49" s="70" t="str" cm="1">
        <f t="array" ref="Q49">IF(SUMPRODUCT(--(B49:E49&lt;&gt;""))&gt;0,"○","")</f>
        <v/>
      </c>
      <c r="R49" s="35"/>
      <c r="S49" s="35"/>
      <c r="T49" s="35"/>
      <c r="U49" s="66"/>
      <c r="V49" s="29" t="str">
        <f t="shared" si="5"/>
        <v/>
      </c>
      <c r="W49" s="29" t="str">
        <f t="shared" si="6"/>
        <v/>
      </c>
      <c r="X49" s="30" t="str">
        <f t="shared" si="7"/>
        <v/>
      </c>
      <c r="Y49" s="36"/>
      <c r="Z49" s="37"/>
      <c r="AA49" s="37"/>
      <c r="JG49" s="31" t="str">
        <f t="shared" si="8"/>
        <v/>
      </c>
      <c r="JH49" s="31" t="str">
        <f t="shared" si="8"/>
        <v/>
      </c>
    </row>
    <row r="50" spans="1:268" s="31" customFormat="1" outlineLevel="2" x14ac:dyDescent="0.4">
      <c r="A50" s="32"/>
      <c r="B50" s="32"/>
      <c r="C50" s="32"/>
      <c r="D50" s="32"/>
      <c r="E50" s="38"/>
      <c r="F50" s="61"/>
      <c r="G50" s="33"/>
      <c r="H50" s="33"/>
      <c r="I50" s="27" t="str">
        <f t="shared" si="0"/>
        <v/>
      </c>
      <c r="J50" s="33"/>
      <c r="K50" s="28">
        <f t="shared" si="1"/>
        <v>0</v>
      </c>
      <c r="L50" s="28">
        <f t="shared" si="57"/>
        <v>0</v>
      </c>
      <c r="M50" s="28">
        <f t="shared" ca="1" si="58"/>
        <v>0</v>
      </c>
      <c r="N50" s="28">
        <f t="shared" ca="1" si="4"/>
        <v>0</v>
      </c>
      <c r="O50" s="34"/>
      <c r="P50" s="34"/>
      <c r="Q50" s="70" t="str" cm="1">
        <f t="array" ref="Q50">IF(SUMPRODUCT(--(B50:E50&lt;&gt;""))&gt;0,"○","")</f>
        <v/>
      </c>
      <c r="R50" s="35"/>
      <c r="S50" s="35"/>
      <c r="T50" s="35"/>
      <c r="U50" s="66"/>
      <c r="V50" s="29" t="str">
        <f t="shared" si="5"/>
        <v/>
      </c>
      <c r="W50" s="29" t="str">
        <f t="shared" si="6"/>
        <v/>
      </c>
      <c r="X50" s="30" t="str">
        <f t="shared" si="7"/>
        <v/>
      </c>
      <c r="Y50" s="36"/>
      <c r="Z50" s="37"/>
      <c r="AA50" s="37"/>
      <c r="JG50" s="31" t="str">
        <f t="shared" si="8"/>
        <v/>
      </c>
      <c r="JH50" s="31" t="str">
        <f t="shared" si="8"/>
        <v/>
      </c>
    </row>
    <row r="51" spans="1:268" s="31" customFormat="1" outlineLevel="2" x14ac:dyDescent="0.4">
      <c r="A51" s="32"/>
      <c r="B51" s="32"/>
      <c r="C51" s="32"/>
      <c r="D51" s="32"/>
      <c r="E51" s="38"/>
      <c r="F51" s="61"/>
      <c r="G51" s="33"/>
      <c r="H51" s="33"/>
      <c r="I51" s="27" t="str">
        <f t="shared" si="0"/>
        <v/>
      </c>
      <c r="J51" s="33"/>
      <c r="K51" s="28">
        <f t="shared" si="1"/>
        <v>0</v>
      </c>
      <c r="L51" s="28">
        <f t="shared" si="57"/>
        <v>0</v>
      </c>
      <c r="M51" s="28">
        <f t="shared" ca="1" si="58"/>
        <v>0</v>
      </c>
      <c r="N51" s="28">
        <f t="shared" ca="1" si="4"/>
        <v>0</v>
      </c>
      <c r="O51" s="34"/>
      <c r="P51" s="34"/>
      <c r="Q51" s="70" t="str" cm="1">
        <f t="array" ref="Q51">IF(SUMPRODUCT(--(B51:E51&lt;&gt;""))&gt;0,"○","")</f>
        <v/>
      </c>
      <c r="R51" s="35"/>
      <c r="S51" s="35"/>
      <c r="T51" s="35"/>
      <c r="U51" s="66"/>
      <c r="V51" s="29" t="str">
        <f t="shared" si="5"/>
        <v/>
      </c>
      <c r="W51" s="29" t="str">
        <f t="shared" si="6"/>
        <v/>
      </c>
      <c r="X51" s="30" t="str">
        <f t="shared" si="7"/>
        <v/>
      </c>
      <c r="Y51" s="36"/>
      <c r="Z51" s="37"/>
      <c r="AA51" s="37"/>
      <c r="JG51" s="31" t="str">
        <f t="shared" si="8"/>
        <v/>
      </c>
      <c r="JH51" s="31" t="str">
        <f t="shared" si="8"/>
        <v/>
      </c>
    </row>
    <row r="52" spans="1:268" s="31" customFormat="1" outlineLevel="2" x14ac:dyDescent="0.4">
      <c r="A52" s="32"/>
      <c r="B52" s="32"/>
      <c r="C52" s="32"/>
      <c r="D52" s="32"/>
      <c r="E52" s="38"/>
      <c r="F52" s="61"/>
      <c r="G52" s="33"/>
      <c r="H52" s="33"/>
      <c r="I52" s="27" t="str">
        <f t="shared" si="0"/>
        <v/>
      </c>
      <c r="J52" s="33"/>
      <c r="K52" s="28">
        <f t="shared" si="1"/>
        <v>0</v>
      </c>
      <c r="L52" s="28">
        <f t="shared" si="57"/>
        <v>0</v>
      </c>
      <c r="M52" s="28">
        <f t="shared" ca="1" si="58"/>
        <v>0</v>
      </c>
      <c r="N52" s="28">
        <f t="shared" ca="1" si="4"/>
        <v>0</v>
      </c>
      <c r="O52" s="34"/>
      <c r="P52" s="34"/>
      <c r="Q52" s="70" t="str" cm="1">
        <f t="array" ref="Q52">IF(SUMPRODUCT(--(B52:E52&lt;&gt;""))&gt;0,"○","")</f>
        <v/>
      </c>
      <c r="R52" s="35"/>
      <c r="S52" s="35"/>
      <c r="T52" s="35"/>
      <c r="U52" s="66"/>
      <c r="V52" s="29" t="str">
        <f t="shared" si="5"/>
        <v/>
      </c>
      <c r="W52" s="29" t="str">
        <f t="shared" si="6"/>
        <v/>
      </c>
      <c r="X52" s="30" t="str">
        <f t="shared" si="7"/>
        <v/>
      </c>
      <c r="Y52" s="36"/>
      <c r="Z52" s="37"/>
      <c r="AA52" s="37"/>
      <c r="JG52" s="31" t="str">
        <f t="shared" si="8"/>
        <v/>
      </c>
      <c r="JH52" s="31" t="str">
        <f t="shared" si="8"/>
        <v/>
      </c>
    </row>
    <row r="53" spans="1:268" s="31" customFormat="1" outlineLevel="2" x14ac:dyDescent="0.4">
      <c r="A53" s="32"/>
      <c r="B53" s="32"/>
      <c r="C53" s="32"/>
      <c r="D53" s="32"/>
      <c r="E53" s="38"/>
      <c r="F53" s="61"/>
      <c r="G53" s="33"/>
      <c r="H53" s="33"/>
      <c r="I53" s="27" t="str">
        <f t="shared" si="0"/>
        <v/>
      </c>
      <c r="J53" s="33"/>
      <c r="K53" s="28">
        <f t="shared" si="1"/>
        <v>0</v>
      </c>
      <c r="L53" s="28">
        <f t="shared" si="57"/>
        <v>0</v>
      </c>
      <c r="M53" s="28">
        <f t="shared" ca="1" si="58"/>
        <v>0</v>
      </c>
      <c r="N53" s="28">
        <f t="shared" ca="1" si="4"/>
        <v>0</v>
      </c>
      <c r="O53" s="34"/>
      <c r="P53" s="34"/>
      <c r="Q53" s="70" t="str" cm="1">
        <f t="array" ref="Q53">IF(SUMPRODUCT(--(B53:E53&lt;&gt;""))&gt;0,"○","")</f>
        <v/>
      </c>
      <c r="R53" s="35"/>
      <c r="S53" s="35"/>
      <c r="T53" s="35"/>
      <c r="U53" s="66"/>
      <c r="V53" s="29" t="str">
        <f t="shared" si="5"/>
        <v/>
      </c>
      <c r="W53" s="29" t="str">
        <f t="shared" si="6"/>
        <v/>
      </c>
      <c r="X53" s="30" t="str">
        <f t="shared" si="7"/>
        <v/>
      </c>
      <c r="Y53" s="36"/>
      <c r="Z53" s="37"/>
      <c r="AA53" s="37"/>
      <c r="JG53" s="31" t="str">
        <f t="shared" si="8"/>
        <v/>
      </c>
      <c r="JH53" s="31" t="str">
        <f t="shared" si="8"/>
        <v/>
      </c>
    </row>
    <row r="54" spans="1:268" s="31" customFormat="1" outlineLevel="1" x14ac:dyDescent="0.4">
      <c r="A54" s="32">
        <v>2.5</v>
      </c>
      <c r="B54" s="32"/>
      <c r="C54" s="32" t="s">
        <v>83</v>
      </c>
      <c r="D54" s="32"/>
      <c r="E54" s="38"/>
      <c r="F54" s="61"/>
      <c r="G54" s="33"/>
      <c r="H54" s="33"/>
      <c r="I54" s="27" t="str">
        <f t="shared" si="0"/>
        <v/>
      </c>
      <c r="J54" s="33"/>
      <c r="K54" s="28">
        <f t="shared" si="1"/>
        <v>0</v>
      </c>
      <c r="L54" s="28">
        <f t="shared" ref="L54" si="70">IF($K54&gt;0,IF($Z54&lt;&gt;"",IF((IFERROR($Z54,開始日)+$K54)&lt;基準日,基準日-($Z54+$K54),0),0),0)</f>
        <v>0</v>
      </c>
      <c r="M54" s="28">
        <f t="shared" ref="M54" ca="1" si="71">IF(AND(IFERROR(VALUE($X54),0),$Z54="",$V54&lt;基準日),基準日-$V54,0)</f>
        <v>0</v>
      </c>
      <c r="N54" s="28">
        <f t="shared" ca="1" si="4"/>
        <v>0</v>
      </c>
      <c r="O54" s="34"/>
      <c r="P54" s="34"/>
      <c r="Q54" s="70" t="str" cm="1">
        <f t="array" ref="Q54">IF(SUMPRODUCT(--(B54:E54&lt;&gt;""))&gt;0,"○","")</f>
        <v>○</v>
      </c>
      <c r="R54" s="35"/>
      <c r="S54" s="35"/>
      <c r="T54" s="35">
        <v>45912</v>
      </c>
      <c r="U54" s="66">
        <v>10</v>
      </c>
      <c r="V54" s="29">
        <f t="shared" si="5"/>
        <v>45901</v>
      </c>
      <c r="W54" s="29">
        <f t="shared" si="6"/>
        <v>45912</v>
      </c>
      <c r="X54" s="30">
        <f t="shared" si="7"/>
        <v>10</v>
      </c>
      <c r="Y54" s="36"/>
      <c r="Z54" s="37"/>
      <c r="AA54" s="37"/>
      <c r="JG54" s="31" t="str">
        <f t="shared" si="8"/>
        <v/>
      </c>
      <c r="JH54" s="31" t="b">
        <f t="shared" si="8"/>
        <v>1</v>
      </c>
    </row>
    <row r="55" spans="1:268" s="31" customFormat="1" x14ac:dyDescent="0.4">
      <c r="A55" s="32" t="s">
        <v>186</v>
      </c>
      <c r="B55" s="32" t="s">
        <v>70</v>
      </c>
      <c r="C55" s="32"/>
      <c r="D55" s="32"/>
      <c r="E55" s="38"/>
      <c r="F55" s="61"/>
      <c r="G55" s="33"/>
      <c r="H55" s="33"/>
      <c r="I55" s="27" t="str">
        <f>IF(ISBLANK(G55),"","○")</f>
        <v/>
      </c>
      <c r="J55" s="33"/>
      <c r="K55" s="28">
        <f>IF($Z55&lt;&gt;"",IF($W55&gt;=$Z55,$W55-$Z55,$X55)*$Y55,0)</f>
        <v>0</v>
      </c>
      <c r="L55" s="28">
        <f>IF($K55&gt;0,IF($Z55&lt;&gt;"",IF((IFERROR($Z55,開始日)+$K55)&lt;基準日,基準日-($Z55+$K55),0),0),0)</f>
        <v>0</v>
      </c>
      <c r="M55" s="28">
        <f ca="1">IF(AND(IFERROR(VALUE($X55),0),$Z55="",$V55&lt;基準日),基準日-$V55,0)</f>
        <v>0</v>
      </c>
      <c r="N55" s="28">
        <f ca="1">MAX(L55:M55)</f>
        <v>0</v>
      </c>
      <c r="O55" s="34"/>
      <c r="P55" s="34"/>
      <c r="Q55" s="70" t="str" cm="1">
        <f t="array" ref="Q55">IF(SUMPRODUCT(--(B55:E55&lt;&gt;""))&gt;0,"○","")</f>
        <v>○</v>
      </c>
      <c r="R55" s="35"/>
      <c r="S55" s="35"/>
      <c r="T55" s="35"/>
      <c r="U55" s="66"/>
      <c r="V55" s="29" t="str">
        <f>IF(NOT(ISBLANK(S55)),S55,IF(AND(NOT(ISBLANK(T55)),NOT(ISBLANK(U55))),IF(NOT(JH55),T55-U55+1,WORKDAY.INTL(T55,-U55+1,1)),""))</f>
        <v/>
      </c>
      <c r="W55" s="29" t="str">
        <f>IF(NOT(ISBLANK(T55)),T55,IF(AND(NOT(ISBLANK(S55)),NOT(ISBLANK(U55))),IF(NOT(JG55),S55+U55-1,WORKDAY.INTL(S55,U55-1,1)),""))</f>
        <v/>
      </c>
      <c r="X55" s="30" t="str">
        <f>IF(NOT(ISBLANK(U55)),U55,IF(AND(NOT(ISBLANK(S55)),NOT(ISBLANK(T55))),IF(S55&lt;=T55,IF(OR(NOT(JG55),NOT(JH55)),T55-S55+1,NETWORKDAYS.INTL(S55,T55,1)),0),""))</f>
        <v/>
      </c>
      <c r="Y55" s="36"/>
      <c r="Z55" s="37"/>
      <c r="AA55" s="37"/>
      <c r="JG55" s="31" t="str">
        <f>IF(ISBLANK(S55),"",IF(OR(WEEKDAY(S55,2)=6,WEEKDAY(S55,2)=7),FALSE,TRUE))</f>
        <v/>
      </c>
      <c r="JH55" s="31" t="str">
        <f>IF(ISBLANK(T55),"",IF(OR(WEEKDAY(T55,2)=6,WEEKDAY(T55,2)=7),FALSE,TRUE))</f>
        <v/>
      </c>
    </row>
    <row r="56" spans="1:268" s="31" customFormat="1" outlineLevel="2" x14ac:dyDescent="0.4">
      <c r="A56" s="32" t="s">
        <v>86</v>
      </c>
      <c r="B56" s="32"/>
      <c r="C56" s="32"/>
      <c r="D56" s="32"/>
      <c r="E56" s="32" t="s">
        <v>87</v>
      </c>
      <c r="F56" s="61"/>
      <c r="G56" s="33"/>
      <c r="H56" s="33"/>
      <c r="I56" s="27" t="str">
        <f t="shared" si="0"/>
        <v/>
      </c>
      <c r="J56" s="33"/>
      <c r="K56" s="28">
        <f t="shared" si="1"/>
        <v>0</v>
      </c>
      <c r="L56" s="28">
        <f t="shared" ref="L56" si="72">IF($K56&gt;0,IF($Z56&lt;&gt;"",IF((IFERROR($Z56,開始日)+$K56)&lt;基準日,基準日-($Z56+$K56),0),0),0)</f>
        <v>0</v>
      </c>
      <c r="M56" s="28">
        <f t="shared" ref="M56" ca="1" si="73">IF(AND(IFERROR(VALUE($X56),0),$Z56="",$V56&lt;基準日),基準日-$V56,0)</f>
        <v>0</v>
      </c>
      <c r="N56" s="28">
        <f t="shared" ca="1" si="4"/>
        <v>0</v>
      </c>
      <c r="O56" s="34"/>
      <c r="P56" s="34"/>
      <c r="Q56" s="70" t="str" cm="1">
        <f t="array" ref="Q56">IF(SUMPRODUCT(--(B56:E56&lt;&gt;""))&gt;0,"○","")</f>
        <v>○</v>
      </c>
      <c r="R56" s="35"/>
      <c r="S56" s="35"/>
      <c r="T56" s="35">
        <f>T57</f>
        <v>45821</v>
      </c>
      <c r="U56" s="66">
        <v>5</v>
      </c>
      <c r="V56" s="29">
        <f t="shared" si="5"/>
        <v>45817</v>
      </c>
      <c r="W56" s="29">
        <f t="shared" si="6"/>
        <v>45821</v>
      </c>
      <c r="X56" s="30">
        <f t="shared" si="7"/>
        <v>5</v>
      </c>
      <c r="Y56" s="36"/>
      <c r="Z56" s="37"/>
      <c r="AA56" s="37"/>
      <c r="JG56" s="31" t="str">
        <f t="shared" si="8"/>
        <v/>
      </c>
      <c r="JH56" s="31" t="b">
        <f t="shared" si="8"/>
        <v>1</v>
      </c>
    </row>
    <row r="57" spans="1:268" s="31" customFormat="1" outlineLevel="2" x14ac:dyDescent="0.4">
      <c r="A57" s="32" t="s">
        <v>88</v>
      </c>
      <c r="B57" s="32"/>
      <c r="C57" s="32"/>
      <c r="D57" s="32"/>
      <c r="E57" s="32" t="s">
        <v>89</v>
      </c>
      <c r="F57" s="61"/>
      <c r="G57" s="33"/>
      <c r="H57" s="33"/>
      <c r="I57" s="27" t="str">
        <f t="shared" si="0"/>
        <v/>
      </c>
      <c r="J57" s="33"/>
      <c r="K57" s="28">
        <f t="shared" si="1"/>
        <v>0</v>
      </c>
      <c r="L57" s="28">
        <f t="shared" ref="L57" si="74">IF($K57&gt;0,IF($Z57&lt;&gt;"",IF((IFERROR($Z57,開始日)+$K57)&lt;基準日,基準日-($Z57+$K57),0),0),0)</f>
        <v>0</v>
      </c>
      <c r="M57" s="28">
        <f t="shared" ref="M57" ca="1" si="75">IF(AND(IFERROR(VALUE($X57),0),$Z57="",$V57&lt;基準日),基準日-$V57,0)</f>
        <v>0</v>
      </c>
      <c r="N57" s="28">
        <f t="shared" ca="1" si="4"/>
        <v>0</v>
      </c>
      <c r="O57" s="34"/>
      <c r="P57" s="34"/>
      <c r="Q57" s="70" t="str" cm="1">
        <f t="array" ref="Q57">IF(SUMPRODUCT(--(B57:E57&lt;&gt;""))&gt;0,"○","")</f>
        <v>○</v>
      </c>
      <c r="R57" s="35"/>
      <c r="S57" s="35"/>
      <c r="T57" s="35">
        <f>V58-3</f>
        <v>45821</v>
      </c>
      <c r="U57" s="66">
        <v>5</v>
      </c>
      <c r="V57" s="29">
        <f t="shared" si="5"/>
        <v>45817</v>
      </c>
      <c r="W57" s="29">
        <f t="shared" si="6"/>
        <v>45821</v>
      </c>
      <c r="X57" s="30">
        <f t="shared" si="7"/>
        <v>5</v>
      </c>
      <c r="Y57" s="36"/>
      <c r="Z57" s="37"/>
      <c r="AA57" s="37"/>
      <c r="JG57" s="31" t="str">
        <f t="shared" si="8"/>
        <v/>
      </c>
      <c r="JH57" s="31" t="b">
        <f t="shared" si="8"/>
        <v>1</v>
      </c>
    </row>
    <row r="58" spans="1:268" s="31" customFormat="1" outlineLevel="2" x14ac:dyDescent="0.4">
      <c r="A58" s="32" t="s">
        <v>90</v>
      </c>
      <c r="B58" s="32"/>
      <c r="C58" s="32"/>
      <c r="D58" s="32"/>
      <c r="E58" s="32" t="s">
        <v>91</v>
      </c>
      <c r="F58" s="61"/>
      <c r="G58" s="33"/>
      <c r="H58" s="33"/>
      <c r="I58" s="27" t="str">
        <f t="shared" si="0"/>
        <v/>
      </c>
      <c r="J58" s="33"/>
      <c r="K58" s="28">
        <f t="shared" si="1"/>
        <v>0</v>
      </c>
      <c r="L58" s="28">
        <f t="shared" ref="L58" si="76">IF($K58&gt;0,IF($Z58&lt;&gt;"",IF((IFERROR($Z58,開始日)+$K58)&lt;基準日,基準日-($Z58+$K58),0),0),0)</f>
        <v>0</v>
      </c>
      <c r="M58" s="28">
        <f t="shared" ref="M58" ca="1" si="77">IF(AND(IFERROR(VALUE($X58),0),$Z58="",$V58&lt;基準日),基準日-$V58,0)</f>
        <v>0</v>
      </c>
      <c r="N58" s="28">
        <f t="shared" ca="1" si="4"/>
        <v>0</v>
      </c>
      <c r="O58" s="34"/>
      <c r="P58" s="34"/>
      <c r="Q58" s="70" t="str" cm="1">
        <f t="array" ref="Q58">IF(SUMPRODUCT(--(B58:E58&lt;&gt;""))&gt;0,"○","")</f>
        <v>○</v>
      </c>
      <c r="R58" s="35"/>
      <c r="S58" s="35"/>
      <c r="T58" s="35">
        <f>T59</f>
        <v>45828</v>
      </c>
      <c r="U58" s="66">
        <v>5</v>
      </c>
      <c r="V58" s="29">
        <f t="shared" si="5"/>
        <v>45824</v>
      </c>
      <c r="W58" s="29">
        <f t="shared" si="6"/>
        <v>45828</v>
      </c>
      <c r="X58" s="30">
        <f t="shared" si="7"/>
        <v>5</v>
      </c>
      <c r="Y58" s="36"/>
      <c r="Z58" s="37"/>
      <c r="AA58" s="37"/>
      <c r="JG58" s="31" t="str">
        <f t="shared" si="8"/>
        <v/>
      </c>
      <c r="JH58" s="31" t="b">
        <f t="shared" si="8"/>
        <v>1</v>
      </c>
    </row>
    <row r="59" spans="1:268" s="31" customFormat="1" outlineLevel="2" x14ac:dyDescent="0.4">
      <c r="A59" s="32" t="s">
        <v>92</v>
      </c>
      <c r="B59" s="32"/>
      <c r="C59" s="32"/>
      <c r="D59" s="32"/>
      <c r="E59" s="32" t="s">
        <v>93</v>
      </c>
      <c r="F59" s="61"/>
      <c r="G59" s="33"/>
      <c r="H59" s="33"/>
      <c r="I59" s="27" t="str">
        <f t="shared" si="0"/>
        <v/>
      </c>
      <c r="J59" s="33"/>
      <c r="K59" s="28">
        <f t="shared" si="1"/>
        <v>0</v>
      </c>
      <c r="L59" s="28">
        <f t="shared" ref="L59:L115" si="78">IF($K59&gt;0,IF($Z59&lt;&gt;"",IF((IFERROR($Z59,開始日)+$K59)&lt;基準日,基準日-($Z59+$K59),0),0),0)</f>
        <v>0</v>
      </c>
      <c r="M59" s="28">
        <f t="shared" ref="M59:M115" ca="1" si="79">IF(AND(IFERROR(VALUE($X59),0),$Z59="",$V59&lt;基準日),基準日-$V59,0)</f>
        <v>0</v>
      </c>
      <c r="N59" s="28">
        <f t="shared" ca="1" si="4"/>
        <v>0</v>
      </c>
      <c r="O59" s="34"/>
      <c r="P59" s="34"/>
      <c r="Q59" s="70" t="str" cm="1">
        <f t="array" ref="Q59">IF(SUMPRODUCT(--(B59:E59&lt;&gt;""))&gt;0,"○","")</f>
        <v>○</v>
      </c>
      <c r="R59" s="35"/>
      <c r="S59" s="35"/>
      <c r="T59" s="35">
        <f>V73-3</f>
        <v>45828</v>
      </c>
      <c r="U59" s="66">
        <v>5</v>
      </c>
      <c r="V59" s="29">
        <f t="shared" si="5"/>
        <v>45824</v>
      </c>
      <c r="W59" s="29">
        <f t="shared" si="6"/>
        <v>45828</v>
      </c>
      <c r="X59" s="30">
        <f t="shared" si="7"/>
        <v>5</v>
      </c>
      <c r="Y59" s="36"/>
      <c r="Z59" s="37"/>
      <c r="AA59" s="37"/>
      <c r="JG59" s="31" t="str">
        <f t="shared" si="8"/>
        <v/>
      </c>
      <c r="JH59" s="31" t="b">
        <f t="shared" si="8"/>
        <v>1</v>
      </c>
    </row>
    <row r="60" spans="1:268" s="31" customFormat="1" outlineLevel="2" x14ac:dyDescent="0.4">
      <c r="A60" s="32"/>
      <c r="B60" s="32"/>
      <c r="C60" s="32"/>
      <c r="D60" s="32"/>
      <c r="E60" s="38"/>
      <c r="F60" s="61"/>
      <c r="G60" s="33"/>
      <c r="H60" s="33"/>
      <c r="I60" s="27" t="str">
        <f t="shared" si="0"/>
        <v/>
      </c>
      <c r="J60" s="33"/>
      <c r="K60" s="28">
        <f t="shared" si="1"/>
        <v>0</v>
      </c>
      <c r="L60" s="28">
        <f t="shared" si="78"/>
        <v>0</v>
      </c>
      <c r="M60" s="28">
        <f t="shared" ca="1" si="79"/>
        <v>0</v>
      </c>
      <c r="N60" s="28">
        <f t="shared" ca="1" si="4"/>
        <v>0</v>
      </c>
      <c r="O60" s="34"/>
      <c r="P60" s="34"/>
      <c r="Q60" s="70" t="str" cm="1">
        <f t="array" ref="Q60">IF(SUMPRODUCT(--(B60:E60&lt;&gt;""))&gt;0,"○","")</f>
        <v/>
      </c>
      <c r="R60" s="35"/>
      <c r="S60" s="35"/>
      <c r="T60" s="35"/>
      <c r="U60" s="66"/>
      <c r="V60" s="29" t="str">
        <f t="shared" si="5"/>
        <v/>
      </c>
      <c r="W60" s="29" t="str">
        <f t="shared" si="6"/>
        <v/>
      </c>
      <c r="X60" s="30" t="str">
        <f t="shared" si="7"/>
        <v/>
      </c>
      <c r="Y60" s="36"/>
      <c r="Z60" s="37"/>
      <c r="AA60" s="37"/>
      <c r="JG60" s="31" t="str">
        <f t="shared" si="8"/>
        <v/>
      </c>
      <c r="JH60" s="31" t="str">
        <f t="shared" si="8"/>
        <v/>
      </c>
    </row>
    <row r="61" spans="1:268" s="31" customFormat="1" outlineLevel="1" x14ac:dyDescent="0.4">
      <c r="A61" s="32">
        <v>3.1</v>
      </c>
      <c r="B61" s="32"/>
      <c r="C61" s="32" t="s">
        <v>85</v>
      </c>
      <c r="D61" s="32"/>
      <c r="E61" s="38"/>
      <c r="F61" s="61"/>
      <c r="G61" s="33"/>
      <c r="H61" s="33"/>
      <c r="I61" s="27" t="str">
        <f>IF(ISBLANK(G61),"","○")</f>
        <v/>
      </c>
      <c r="J61" s="33"/>
      <c r="K61" s="28">
        <f>IF($Z61&lt;&gt;"",IF($W61&gt;=$Z61,$W61-$Z61,$X61)*$Y61,0)</f>
        <v>0</v>
      </c>
      <c r="L61" s="28">
        <f>IF($K61&gt;0,IF($Z61&lt;&gt;"",IF((IFERROR($Z61,開始日)+$K61)&lt;基準日,基準日-($Z61+$K61),0),0),0)</f>
        <v>0</v>
      </c>
      <c r="M61" s="28">
        <f ca="1">IF(AND(IFERROR(VALUE($X61),0),$Z61="",$V61&lt;基準日),基準日-$V61,0)</f>
        <v>0</v>
      </c>
      <c r="N61" s="28">
        <f ca="1">MAX(L61:M61)</f>
        <v>0</v>
      </c>
      <c r="O61" s="34"/>
      <c r="P61" s="34"/>
      <c r="Q61" s="70" t="str" cm="1">
        <f t="array" ref="Q61">IF(SUMPRODUCT(--(B61:E61&lt;&gt;""))&gt;0,"○","")</f>
        <v>○</v>
      </c>
      <c r="R61" s="35"/>
      <c r="S61" s="35"/>
      <c r="T61" s="35">
        <f>T59</f>
        <v>45828</v>
      </c>
      <c r="U61" s="66">
        <v>10</v>
      </c>
      <c r="V61" s="29">
        <f>IF(NOT(ISBLANK(S61)),S61,IF(AND(NOT(ISBLANK(T61)),NOT(ISBLANK(U61))),IF(NOT(JH61),T61-U61+1,WORKDAY.INTL(T61,-U61+1,1)),""))</f>
        <v>45817</v>
      </c>
      <c r="W61" s="29">
        <f>IF(NOT(ISBLANK(T61)),T61,IF(AND(NOT(ISBLANK(S61)),NOT(ISBLANK(U61))),IF(NOT(JG61),S61+U61-1,WORKDAY.INTL(S61,U61-1,1)),""))</f>
        <v>45828</v>
      </c>
      <c r="X61" s="30">
        <f>IF(NOT(ISBLANK(U61)),U61,IF(AND(NOT(ISBLANK(S61)),NOT(ISBLANK(T61))),IF(S61&lt;=T61,IF(OR(NOT(JG61),NOT(JH61)),T61-S61+1,NETWORKDAYS.INTL(S61,T61,1)),0),""))</f>
        <v>10</v>
      </c>
      <c r="Y61" s="36"/>
      <c r="Z61" s="37"/>
      <c r="AA61" s="37"/>
      <c r="JG61" s="31" t="str">
        <f>IF(ISBLANK(S61),"",IF(OR(WEEKDAY(S61,2)=6,WEEKDAY(S61,2)=7),FALSE,TRUE))</f>
        <v/>
      </c>
      <c r="JH61" s="31" t="b">
        <f>IF(ISBLANK(T61),"",IF(OR(WEEKDAY(T61,2)=6,WEEKDAY(T61,2)=7),FALSE,TRUE))</f>
        <v>1</v>
      </c>
    </row>
    <row r="62" spans="1:268" s="31" customFormat="1" outlineLevel="2" x14ac:dyDescent="0.4">
      <c r="A62" s="32"/>
      <c r="B62" s="32"/>
      <c r="C62" s="32"/>
      <c r="D62" s="32"/>
      <c r="E62" s="38"/>
      <c r="F62" s="61"/>
      <c r="G62" s="33"/>
      <c r="H62" s="33"/>
      <c r="I62" s="27" t="str">
        <f t="shared" si="0"/>
        <v/>
      </c>
      <c r="J62" s="33"/>
      <c r="K62" s="28">
        <f t="shared" si="1"/>
        <v>0</v>
      </c>
      <c r="L62" s="28">
        <f t="shared" si="78"/>
        <v>0</v>
      </c>
      <c r="M62" s="28">
        <f t="shared" ca="1" si="79"/>
        <v>0</v>
      </c>
      <c r="N62" s="28">
        <f t="shared" ca="1" si="4"/>
        <v>0</v>
      </c>
      <c r="O62" s="34"/>
      <c r="P62" s="34"/>
      <c r="Q62" s="70" t="str" cm="1">
        <f t="array" ref="Q62">IF(SUMPRODUCT(--(B62:E62&lt;&gt;""))&gt;0,"○","")</f>
        <v/>
      </c>
      <c r="R62" s="35"/>
      <c r="S62" s="35"/>
      <c r="T62" s="35"/>
      <c r="U62" s="66"/>
      <c r="V62" s="29" t="str">
        <f t="shared" si="5"/>
        <v/>
      </c>
      <c r="W62" s="29" t="str">
        <f t="shared" si="6"/>
        <v/>
      </c>
      <c r="X62" s="30" t="str">
        <f t="shared" si="7"/>
        <v/>
      </c>
      <c r="Y62" s="36"/>
      <c r="Z62" s="37"/>
      <c r="AA62" s="37"/>
      <c r="JG62" s="31" t="str">
        <f t="shared" si="8"/>
        <v/>
      </c>
      <c r="JH62" s="31" t="str">
        <f t="shared" si="8"/>
        <v/>
      </c>
    </row>
    <row r="63" spans="1:268" s="31" customFormat="1" outlineLevel="2" x14ac:dyDescent="0.4">
      <c r="A63" s="32"/>
      <c r="B63" s="32"/>
      <c r="C63" s="32"/>
      <c r="D63" s="32"/>
      <c r="E63" s="38"/>
      <c r="F63" s="61"/>
      <c r="G63" s="33"/>
      <c r="H63" s="33"/>
      <c r="I63" s="27" t="str">
        <f t="shared" si="0"/>
        <v/>
      </c>
      <c r="J63" s="33"/>
      <c r="K63" s="28">
        <f t="shared" si="1"/>
        <v>0</v>
      </c>
      <c r="L63" s="28">
        <f t="shared" si="78"/>
        <v>0</v>
      </c>
      <c r="M63" s="28">
        <f t="shared" ca="1" si="79"/>
        <v>0</v>
      </c>
      <c r="N63" s="28">
        <f t="shared" ca="1" si="4"/>
        <v>0</v>
      </c>
      <c r="O63" s="34"/>
      <c r="P63" s="34"/>
      <c r="Q63" s="70" t="str" cm="1">
        <f t="array" ref="Q63">IF(SUMPRODUCT(--(B63:E63&lt;&gt;""))&gt;0,"○","")</f>
        <v/>
      </c>
      <c r="R63" s="35"/>
      <c r="S63" s="35"/>
      <c r="T63" s="35"/>
      <c r="U63" s="66"/>
      <c r="V63" s="29" t="str">
        <f t="shared" si="5"/>
        <v/>
      </c>
      <c r="W63" s="29" t="str">
        <f t="shared" si="6"/>
        <v/>
      </c>
      <c r="X63" s="30" t="str">
        <f t="shared" si="7"/>
        <v/>
      </c>
      <c r="Y63" s="36"/>
      <c r="Z63" s="37"/>
      <c r="AA63" s="37"/>
      <c r="JG63" s="31" t="str">
        <f t="shared" si="8"/>
        <v/>
      </c>
      <c r="JH63" s="31" t="str">
        <f t="shared" si="8"/>
        <v/>
      </c>
    </row>
    <row r="64" spans="1:268" s="31" customFormat="1" outlineLevel="2" x14ac:dyDescent="0.4">
      <c r="A64" s="32"/>
      <c r="B64" s="32"/>
      <c r="C64" s="32"/>
      <c r="D64" s="32"/>
      <c r="E64" s="38"/>
      <c r="F64" s="61"/>
      <c r="G64" s="33"/>
      <c r="H64" s="33"/>
      <c r="I64" s="27" t="str">
        <f t="shared" si="0"/>
        <v/>
      </c>
      <c r="J64" s="33"/>
      <c r="K64" s="28">
        <f t="shared" si="1"/>
        <v>0</v>
      </c>
      <c r="L64" s="28">
        <f t="shared" si="78"/>
        <v>0</v>
      </c>
      <c r="M64" s="28">
        <f t="shared" ca="1" si="79"/>
        <v>0</v>
      </c>
      <c r="N64" s="28">
        <f t="shared" ca="1" si="4"/>
        <v>0</v>
      </c>
      <c r="O64" s="34"/>
      <c r="P64" s="34"/>
      <c r="Q64" s="70" t="str" cm="1">
        <f t="array" ref="Q64">IF(SUMPRODUCT(--(B64:E64&lt;&gt;""))&gt;0,"○","")</f>
        <v/>
      </c>
      <c r="R64" s="35"/>
      <c r="S64" s="35"/>
      <c r="T64" s="35"/>
      <c r="U64" s="66"/>
      <c r="V64" s="29" t="str">
        <f t="shared" si="5"/>
        <v/>
      </c>
      <c r="W64" s="29" t="str">
        <f t="shared" si="6"/>
        <v/>
      </c>
      <c r="X64" s="30" t="str">
        <f t="shared" si="7"/>
        <v/>
      </c>
      <c r="Y64" s="36"/>
      <c r="Z64" s="37"/>
      <c r="AA64" s="37"/>
      <c r="JG64" s="31" t="str">
        <f t="shared" si="8"/>
        <v/>
      </c>
      <c r="JH64" s="31" t="str">
        <f t="shared" si="8"/>
        <v/>
      </c>
    </row>
    <row r="65" spans="1:268" s="31" customFormat="1" outlineLevel="2" x14ac:dyDescent="0.4">
      <c r="A65" s="32"/>
      <c r="B65" s="32"/>
      <c r="C65" s="32"/>
      <c r="D65" s="32"/>
      <c r="E65" s="38"/>
      <c r="F65" s="61"/>
      <c r="G65" s="33"/>
      <c r="H65" s="33"/>
      <c r="I65" s="27" t="str">
        <f t="shared" si="0"/>
        <v/>
      </c>
      <c r="J65" s="33"/>
      <c r="K65" s="28">
        <f t="shared" si="1"/>
        <v>0</v>
      </c>
      <c r="L65" s="28">
        <f t="shared" si="78"/>
        <v>0</v>
      </c>
      <c r="M65" s="28">
        <f t="shared" ca="1" si="79"/>
        <v>0</v>
      </c>
      <c r="N65" s="28">
        <f t="shared" ca="1" si="4"/>
        <v>0</v>
      </c>
      <c r="O65" s="34"/>
      <c r="P65" s="34"/>
      <c r="Q65" s="70" t="str" cm="1">
        <f t="array" ref="Q65">IF(SUMPRODUCT(--(B65:E65&lt;&gt;""))&gt;0,"○","")</f>
        <v/>
      </c>
      <c r="R65" s="35"/>
      <c r="S65" s="35"/>
      <c r="T65" s="35"/>
      <c r="U65" s="66"/>
      <c r="V65" s="29" t="str">
        <f t="shared" si="5"/>
        <v/>
      </c>
      <c r="W65" s="29" t="str">
        <f t="shared" si="6"/>
        <v/>
      </c>
      <c r="X65" s="30" t="str">
        <f t="shared" si="7"/>
        <v/>
      </c>
      <c r="Y65" s="36"/>
      <c r="Z65" s="37"/>
      <c r="AA65" s="37"/>
      <c r="JG65" s="31" t="str">
        <f t="shared" si="8"/>
        <v/>
      </c>
      <c r="JH65" s="31" t="str">
        <f t="shared" si="8"/>
        <v/>
      </c>
    </row>
    <row r="66" spans="1:268" s="31" customFormat="1" outlineLevel="2" x14ac:dyDescent="0.4">
      <c r="A66" s="32"/>
      <c r="B66" s="32"/>
      <c r="C66" s="32"/>
      <c r="D66" s="32"/>
      <c r="E66" s="38"/>
      <c r="F66" s="61"/>
      <c r="G66" s="33"/>
      <c r="H66" s="33"/>
      <c r="I66" s="27" t="str">
        <f t="shared" si="0"/>
        <v/>
      </c>
      <c r="J66" s="33"/>
      <c r="K66" s="28">
        <f t="shared" si="1"/>
        <v>0</v>
      </c>
      <c r="L66" s="28">
        <f t="shared" si="78"/>
        <v>0</v>
      </c>
      <c r="M66" s="28">
        <f t="shared" ca="1" si="79"/>
        <v>0</v>
      </c>
      <c r="N66" s="28">
        <f t="shared" ca="1" si="4"/>
        <v>0</v>
      </c>
      <c r="O66" s="34"/>
      <c r="P66" s="34"/>
      <c r="Q66" s="70" t="str" cm="1">
        <f t="array" ref="Q66">IF(SUMPRODUCT(--(B66:E66&lt;&gt;""))&gt;0,"○","")</f>
        <v/>
      </c>
      <c r="R66" s="35"/>
      <c r="S66" s="35"/>
      <c r="T66" s="35"/>
      <c r="U66" s="66"/>
      <c r="V66" s="29" t="str">
        <f t="shared" si="5"/>
        <v/>
      </c>
      <c r="W66" s="29" t="str">
        <f t="shared" si="6"/>
        <v/>
      </c>
      <c r="X66" s="30" t="str">
        <f t="shared" si="7"/>
        <v/>
      </c>
      <c r="Y66" s="36"/>
      <c r="Z66" s="37"/>
      <c r="AA66" s="37"/>
      <c r="JG66" s="31" t="str">
        <f t="shared" si="8"/>
        <v/>
      </c>
      <c r="JH66" s="31" t="str">
        <f t="shared" si="8"/>
        <v/>
      </c>
    </row>
    <row r="67" spans="1:268" s="31" customFormat="1" outlineLevel="1" x14ac:dyDescent="0.4">
      <c r="A67" s="32">
        <v>3.2</v>
      </c>
      <c r="B67" s="32"/>
      <c r="C67" s="32" t="s">
        <v>94</v>
      </c>
      <c r="D67" s="32"/>
      <c r="E67" s="38"/>
      <c r="F67" s="61"/>
      <c r="G67" s="33"/>
      <c r="H67" s="33"/>
      <c r="I67" s="27" t="str">
        <f t="shared" si="0"/>
        <v/>
      </c>
      <c r="J67" s="33"/>
      <c r="K67" s="28">
        <f t="shared" si="1"/>
        <v>0</v>
      </c>
      <c r="L67" s="28">
        <f t="shared" ref="L67" si="80">IF($K67&gt;0,IF($Z67&lt;&gt;"",IF((IFERROR($Z67,開始日)+$K67)&lt;基準日,基準日-($Z67+$K67),0),0),0)</f>
        <v>0</v>
      </c>
      <c r="M67" s="28">
        <f t="shared" ref="M67" ca="1" si="81">IF(AND(IFERROR(VALUE($X67),0),$Z67="",$V67&lt;基準日),基準日-$V67,0)</f>
        <v>0</v>
      </c>
      <c r="N67" s="28">
        <f t="shared" ca="1" si="4"/>
        <v>0</v>
      </c>
      <c r="O67" s="34"/>
      <c r="P67" s="34"/>
      <c r="Q67" s="70" t="str" cm="1">
        <f t="array" ref="Q67">IF(SUMPRODUCT(--(B67:E67&lt;&gt;""))&gt;0,"○","")</f>
        <v>○</v>
      </c>
      <c r="R67" s="35"/>
      <c r="S67" s="35"/>
      <c r="T67" s="35"/>
      <c r="U67" s="66"/>
      <c r="V67" s="29" t="str">
        <f t="shared" si="5"/>
        <v/>
      </c>
      <c r="W67" s="29" t="str">
        <f t="shared" si="6"/>
        <v/>
      </c>
      <c r="X67" s="30" t="str">
        <f t="shared" si="7"/>
        <v/>
      </c>
      <c r="Y67" s="36"/>
      <c r="Z67" s="37"/>
      <c r="AA67" s="37"/>
      <c r="JG67" s="31" t="str">
        <f t="shared" si="8"/>
        <v/>
      </c>
      <c r="JH67" s="31" t="str">
        <f t="shared" si="8"/>
        <v/>
      </c>
    </row>
    <row r="68" spans="1:268" s="31" customFormat="1" outlineLevel="2" x14ac:dyDescent="0.4">
      <c r="A68" s="32"/>
      <c r="B68" s="32"/>
      <c r="C68" s="32"/>
      <c r="D68" s="32"/>
      <c r="E68" s="38"/>
      <c r="F68" s="61"/>
      <c r="G68" s="33"/>
      <c r="H68" s="33"/>
      <c r="I68" s="27" t="str">
        <f t="shared" ref="I68:I72" si="82">IF(ISBLANK(G68),"","○")</f>
        <v/>
      </c>
      <c r="J68" s="33"/>
      <c r="K68" s="28">
        <f t="shared" si="1"/>
        <v>0</v>
      </c>
      <c r="L68" s="28">
        <f t="shared" si="78"/>
        <v>0</v>
      </c>
      <c r="M68" s="28">
        <f t="shared" ca="1" si="79"/>
        <v>0</v>
      </c>
      <c r="N68" s="28">
        <f t="shared" ref="N68:N72" ca="1" si="83">MAX(L68:M68)</f>
        <v>0</v>
      </c>
      <c r="O68" s="34"/>
      <c r="P68" s="34"/>
      <c r="Q68" s="70" t="str" cm="1">
        <f t="array" ref="Q68">IF(SUMPRODUCT(--(B68:E68&lt;&gt;""))&gt;0,"○","")</f>
        <v/>
      </c>
      <c r="R68" s="35"/>
      <c r="S68" s="35"/>
      <c r="T68" s="35"/>
      <c r="U68" s="66"/>
      <c r="V68" s="29" t="str">
        <f t="shared" ref="V68:V72" si="84">IF(NOT(ISBLANK(S68)),S68,IF(AND(NOT(ISBLANK(T68)),NOT(ISBLANK(U68))),IF(NOT(JH68),T68-U68+1,WORKDAY.INTL(T68,-U68+1,1)),""))</f>
        <v/>
      </c>
      <c r="W68" s="29" t="str">
        <f t="shared" ref="W68:W72" si="85">IF(NOT(ISBLANK(T68)),T68,IF(AND(NOT(ISBLANK(S68)),NOT(ISBLANK(U68))),IF(NOT(JG68),S68+U68-1,WORKDAY.INTL(S68,U68-1,1)),""))</f>
        <v/>
      </c>
      <c r="X68" s="30" t="str">
        <f t="shared" ref="X68:X72" si="86">IF(NOT(ISBLANK(U68)),U68,IF(AND(NOT(ISBLANK(S68)),NOT(ISBLANK(T68))),IF(S68&lt;=T68,IF(OR(NOT(JG68),NOT(JH68)),T68-S68+1,NETWORKDAYS.INTL(S68,T68,1)),0),""))</f>
        <v/>
      </c>
      <c r="Y68" s="36"/>
      <c r="Z68" s="37"/>
      <c r="AA68" s="37"/>
      <c r="JG68" s="31" t="str">
        <f t="shared" ref="JG68:JG72" si="87">IF(ISBLANK(S68),"",IF(OR(WEEKDAY(S68,2)=6,WEEKDAY(S68,2)=7),FALSE,TRUE))</f>
        <v/>
      </c>
      <c r="JH68" s="31" t="str">
        <f t="shared" ref="JH68:JH72" si="88">IF(ISBLANK(T68),"",IF(OR(WEEKDAY(T68,2)=6,WEEKDAY(T68,2)=7),FALSE,TRUE))</f>
        <v/>
      </c>
    </row>
    <row r="69" spans="1:268" s="31" customFormat="1" outlineLevel="2" x14ac:dyDescent="0.4">
      <c r="A69" s="32"/>
      <c r="B69" s="32"/>
      <c r="C69" s="32"/>
      <c r="D69" s="32"/>
      <c r="E69" s="38"/>
      <c r="F69" s="61"/>
      <c r="G69" s="33"/>
      <c r="H69" s="33"/>
      <c r="I69" s="27" t="str">
        <f t="shared" si="82"/>
        <v/>
      </c>
      <c r="J69" s="33"/>
      <c r="K69" s="28">
        <f t="shared" si="1"/>
        <v>0</v>
      </c>
      <c r="L69" s="28">
        <f t="shared" si="78"/>
        <v>0</v>
      </c>
      <c r="M69" s="28">
        <f t="shared" ca="1" si="79"/>
        <v>0</v>
      </c>
      <c r="N69" s="28">
        <f t="shared" ca="1" si="83"/>
        <v>0</v>
      </c>
      <c r="O69" s="34"/>
      <c r="P69" s="34"/>
      <c r="Q69" s="70" t="str" cm="1">
        <f t="array" ref="Q69">IF(SUMPRODUCT(--(B69:E69&lt;&gt;""))&gt;0,"○","")</f>
        <v/>
      </c>
      <c r="R69" s="35"/>
      <c r="S69" s="35"/>
      <c r="T69" s="35"/>
      <c r="U69" s="66"/>
      <c r="V69" s="29" t="str">
        <f t="shared" si="84"/>
        <v/>
      </c>
      <c r="W69" s="29" t="str">
        <f t="shared" si="85"/>
        <v/>
      </c>
      <c r="X69" s="30" t="str">
        <f t="shared" si="86"/>
        <v/>
      </c>
      <c r="Y69" s="36"/>
      <c r="Z69" s="37"/>
      <c r="AA69" s="37"/>
      <c r="JG69" s="31" t="str">
        <f t="shared" si="87"/>
        <v/>
      </c>
      <c r="JH69" s="31" t="str">
        <f t="shared" si="88"/>
        <v/>
      </c>
    </row>
    <row r="70" spans="1:268" s="31" customFormat="1" outlineLevel="2" x14ac:dyDescent="0.4">
      <c r="A70" s="32"/>
      <c r="B70" s="32"/>
      <c r="C70" s="32"/>
      <c r="D70" s="32"/>
      <c r="E70" s="38"/>
      <c r="F70" s="61"/>
      <c r="G70" s="33"/>
      <c r="H70" s="33"/>
      <c r="I70" s="27" t="str">
        <f t="shared" si="82"/>
        <v/>
      </c>
      <c r="J70" s="33"/>
      <c r="K70" s="28">
        <f t="shared" si="1"/>
        <v>0</v>
      </c>
      <c r="L70" s="28">
        <f t="shared" si="78"/>
        <v>0</v>
      </c>
      <c r="M70" s="28">
        <f t="shared" ca="1" si="79"/>
        <v>0</v>
      </c>
      <c r="N70" s="28">
        <f t="shared" ca="1" si="83"/>
        <v>0</v>
      </c>
      <c r="O70" s="34"/>
      <c r="P70" s="34"/>
      <c r="Q70" s="70" t="str" cm="1">
        <f t="array" ref="Q70">IF(SUMPRODUCT(--(B70:E70&lt;&gt;""))&gt;0,"○","")</f>
        <v/>
      </c>
      <c r="R70" s="35"/>
      <c r="S70" s="35"/>
      <c r="T70" s="35"/>
      <c r="U70" s="66"/>
      <c r="V70" s="29" t="str">
        <f t="shared" si="84"/>
        <v/>
      </c>
      <c r="W70" s="29" t="str">
        <f t="shared" si="85"/>
        <v/>
      </c>
      <c r="X70" s="30" t="str">
        <f t="shared" si="86"/>
        <v/>
      </c>
      <c r="Y70" s="36"/>
      <c r="Z70" s="37"/>
      <c r="AA70" s="37"/>
      <c r="JG70" s="31" t="str">
        <f t="shared" si="87"/>
        <v/>
      </c>
      <c r="JH70" s="31" t="str">
        <f t="shared" si="88"/>
        <v/>
      </c>
    </row>
    <row r="71" spans="1:268" s="31" customFormat="1" outlineLevel="2" x14ac:dyDescent="0.4">
      <c r="A71" s="32"/>
      <c r="B71" s="32"/>
      <c r="C71" s="32"/>
      <c r="D71" s="32"/>
      <c r="E71" s="38"/>
      <c r="F71" s="61"/>
      <c r="G71" s="33"/>
      <c r="H71" s="33"/>
      <c r="I71" s="27" t="str">
        <f t="shared" si="82"/>
        <v/>
      </c>
      <c r="J71" s="33"/>
      <c r="K71" s="28">
        <f t="shared" si="1"/>
        <v>0</v>
      </c>
      <c r="L71" s="28">
        <f t="shared" si="78"/>
        <v>0</v>
      </c>
      <c r="M71" s="28">
        <f t="shared" ca="1" si="79"/>
        <v>0</v>
      </c>
      <c r="N71" s="28">
        <f t="shared" ca="1" si="83"/>
        <v>0</v>
      </c>
      <c r="O71" s="34"/>
      <c r="P71" s="34"/>
      <c r="Q71" s="70" t="str" cm="1">
        <f t="array" ref="Q71">IF(SUMPRODUCT(--(B71:E71&lt;&gt;""))&gt;0,"○","")</f>
        <v/>
      </c>
      <c r="R71" s="35"/>
      <c r="S71" s="35"/>
      <c r="T71" s="35"/>
      <c r="U71" s="66"/>
      <c r="V71" s="29" t="str">
        <f t="shared" si="84"/>
        <v/>
      </c>
      <c r="W71" s="29" t="str">
        <f t="shared" si="85"/>
        <v/>
      </c>
      <c r="X71" s="30" t="str">
        <f t="shared" si="86"/>
        <v/>
      </c>
      <c r="Y71" s="36"/>
      <c r="Z71" s="37"/>
      <c r="AA71" s="37"/>
      <c r="JG71" s="31" t="str">
        <f t="shared" si="87"/>
        <v/>
      </c>
      <c r="JH71" s="31" t="str">
        <f t="shared" si="88"/>
        <v/>
      </c>
    </row>
    <row r="72" spans="1:268" s="31" customFormat="1" outlineLevel="2" x14ac:dyDescent="0.4">
      <c r="A72" s="32"/>
      <c r="B72" s="32"/>
      <c r="C72" s="32"/>
      <c r="D72" s="32"/>
      <c r="E72" s="38"/>
      <c r="F72" s="61"/>
      <c r="G72" s="33"/>
      <c r="H72" s="33"/>
      <c r="I72" s="27" t="str">
        <f t="shared" si="82"/>
        <v/>
      </c>
      <c r="J72" s="33"/>
      <c r="K72" s="28">
        <f t="shared" si="1"/>
        <v>0</v>
      </c>
      <c r="L72" s="28">
        <f t="shared" si="78"/>
        <v>0</v>
      </c>
      <c r="M72" s="28">
        <f t="shared" ca="1" si="79"/>
        <v>0</v>
      </c>
      <c r="N72" s="28">
        <f t="shared" ca="1" si="83"/>
        <v>0</v>
      </c>
      <c r="O72" s="34"/>
      <c r="P72" s="34"/>
      <c r="Q72" s="70" t="str" cm="1">
        <f t="array" ref="Q72">IF(SUMPRODUCT(--(B72:E72&lt;&gt;""))&gt;0,"○","")</f>
        <v/>
      </c>
      <c r="R72" s="35"/>
      <c r="S72" s="35"/>
      <c r="T72" s="35"/>
      <c r="U72" s="66"/>
      <c r="V72" s="29" t="str">
        <f t="shared" si="84"/>
        <v/>
      </c>
      <c r="W72" s="29" t="str">
        <f t="shared" si="85"/>
        <v/>
      </c>
      <c r="X72" s="30" t="str">
        <f t="shared" si="86"/>
        <v/>
      </c>
      <c r="Y72" s="36"/>
      <c r="Z72" s="37"/>
      <c r="AA72" s="37"/>
      <c r="JG72" s="31" t="str">
        <f t="shared" si="87"/>
        <v/>
      </c>
      <c r="JH72" s="31" t="str">
        <f t="shared" si="88"/>
        <v/>
      </c>
    </row>
    <row r="73" spans="1:268" s="31" customFormat="1" outlineLevel="1" x14ac:dyDescent="0.4">
      <c r="A73" s="32">
        <v>3.3</v>
      </c>
      <c r="B73" s="32"/>
      <c r="C73" s="32" t="s">
        <v>95</v>
      </c>
      <c r="D73" s="32"/>
      <c r="E73" s="38"/>
      <c r="F73" s="61"/>
      <c r="G73" s="33"/>
      <c r="H73" s="33"/>
      <c r="I73" s="27" t="str">
        <f t="shared" si="0"/>
        <v/>
      </c>
      <c r="J73" s="33"/>
      <c r="K73" s="28">
        <f t="shared" si="1"/>
        <v>0</v>
      </c>
      <c r="L73" s="28">
        <f t="shared" ref="L73" si="89">IF($K73&gt;0,IF($Z73&lt;&gt;"",IF((IFERROR($Z73,開始日)+$K73)&lt;基準日,基準日-($Z73+$K73),0),0),0)</f>
        <v>0</v>
      </c>
      <c r="M73" s="28">
        <f t="shared" ref="M73" ca="1" si="90">IF(AND(IFERROR(VALUE($X73),0),$Z73="",$V73&lt;基準日),基準日-$V73,0)</f>
        <v>0</v>
      </c>
      <c r="N73" s="28">
        <f t="shared" ca="1" si="4"/>
        <v>0</v>
      </c>
      <c r="O73" s="34"/>
      <c r="P73" s="34"/>
      <c r="Q73" s="70" t="str" cm="1">
        <f t="array" ref="Q73">IF(SUMPRODUCT(--(B73:E73&lt;&gt;""))&gt;0,"○","")</f>
        <v>○</v>
      </c>
      <c r="R73" s="35"/>
      <c r="S73" s="35"/>
      <c r="T73" s="35">
        <f>V79-3</f>
        <v>45856</v>
      </c>
      <c r="U73" s="66">
        <f>U79</f>
        <v>20</v>
      </c>
      <c r="V73" s="29">
        <f t="shared" si="5"/>
        <v>45831</v>
      </c>
      <c r="W73" s="29">
        <f t="shared" si="6"/>
        <v>45856</v>
      </c>
      <c r="X73" s="30">
        <f t="shared" si="7"/>
        <v>20</v>
      </c>
      <c r="Y73" s="36"/>
      <c r="Z73" s="37"/>
      <c r="AA73" s="37"/>
      <c r="JG73" s="31" t="str">
        <f t="shared" si="8"/>
        <v/>
      </c>
      <c r="JH73" s="31" t="b">
        <f t="shared" si="8"/>
        <v>1</v>
      </c>
    </row>
    <row r="74" spans="1:268" s="31" customFormat="1" outlineLevel="2" x14ac:dyDescent="0.4">
      <c r="A74" s="32"/>
      <c r="B74" s="32"/>
      <c r="C74" s="32"/>
      <c r="D74" s="32"/>
      <c r="E74" s="38"/>
      <c r="F74" s="61"/>
      <c r="G74" s="33"/>
      <c r="H74" s="33"/>
      <c r="I74" s="27" t="str">
        <f t="shared" si="0"/>
        <v/>
      </c>
      <c r="J74" s="33"/>
      <c r="K74" s="28">
        <f t="shared" si="1"/>
        <v>0</v>
      </c>
      <c r="L74" s="28">
        <f t="shared" si="78"/>
        <v>0</v>
      </c>
      <c r="M74" s="28">
        <f t="shared" ca="1" si="79"/>
        <v>0</v>
      </c>
      <c r="N74" s="28">
        <f t="shared" ca="1" si="4"/>
        <v>0</v>
      </c>
      <c r="O74" s="34"/>
      <c r="P74" s="34"/>
      <c r="Q74" s="70" t="str" cm="1">
        <f t="array" ref="Q74">IF(SUMPRODUCT(--(B74:E74&lt;&gt;""))&gt;0,"○","")</f>
        <v/>
      </c>
      <c r="R74" s="35"/>
      <c r="S74" s="35"/>
      <c r="T74" s="35"/>
      <c r="U74" s="66"/>
      <c r="V74" s="29" t="str">
        <f t="shared" si="5"/>
        <v/>
      </c>
      <c r="W74" s="29" t="str">
        <f t="shared" si="6"/>
        <v/>
      </c>
      <c r="X74" s="30" t="str">
        <f t="shared" si="7"/>
        <v/>
      </c>
      <c r="Y74" s="36"/>
      <c r="Z74" s="37"/>
      <c r="AA74" s="37"/>
      <c r="JG74" s="31" t="str">
        <f t="shared" si="8"/>
        <v/>
      </c>
      <c r="JH74" s="31" t="str">
        <f t="shared" si="8"/>
        <v/>
      </c>
    </row>
    <row r="75" spans="1:268" s="31" customFormat="1" outlineLevel="2" x14ac:dyDescent="0.4">
      <c r="A75" s="32"/>
      <c r="B75" s="32"/>
      <c r="C75" s="32"/>
      <c r="D75" s="32"/>
      <c r="E75" s="38"/>
      <c r="F75" s="61"/>
      <c r="G75" s="33"/>
      <c r="H75" s="33"/>
      <c r="I75" s="27" t="str">
        <f t="shared" si="0"/>
        <v/>
      </c>
      <c r="J75" s="33"/>
      <c r="K75" s="28">
        <f t="shared" si="1"/>
        <v>0</v>
      </c>
      <c r="L75" s="28">
        <f t="shared" si="78"/>
        <v>0</v>
      </c>
      <c r="M75" s="28">
        <f t="shared" ca="1" si="79"/>
        <v>0</v>
      </c>
      <c r="N75" s="28">
        <f t="shared" ca="1" si="4"/>
        <v>0</v>
      </c>
      <c r="O75" s="34"/>
      <c r="P75" s="34"/>
      <c r="Q75" s="70" t="str" cm="1">
        <f t="array" ref="Q75">IF(SUMPRODUCT(--(B75:E75&lt;&gt;""))&gt;0,"○","")</f>
        <v/>
      </c>
      <c r="R75" s="35"/>
      <c r="S75" s="35"/>
      <c r="T75" s="35"/>
      <c r="U75" s="66"/>
      <c r="V75" s="29" t="str">
        <f t="shared" si="5"/>
        <v/>
      </c>
      <c r="W75" s="29" t="str">
        <f t="shared" si="6"/>
        <v/>
      </c>
      <c r="X75" s="30" t="str">
        <f t="shared" si="7"/>
        <v/>
      </c>
      <c r="Y75" s="36"/>
      <c r="Z75" s="37"/>
      <c r="AA75" s="37"/>
      <c r="JG75" s="31" t="str">
        <f t="shared" si="8"/>
        <v/>
      </c>
      <c r="JH75" s="31" t="str">
        <f t="shared" si="8"/>
        <v/>
      </c>
    </row>
    <row r="76" spans="1:268" s="31" customFormat="1" outlineLevel="2" x14ac:dyDescent="0.4">
      <c r="A76" s="32"/>
      <c r="B76" s="32"/>
      <c r="C76" s="32"/>
      <c r="D76" s="32"/>
      <c r="E76" s="38"/>
      <c r="F76" s="61"/>
      <c r="G76" s="33"/>
      <c r="H76" s="33"/>
      <c r="I76" s="27" t="str">
        <f t="shared" si="0"/>
        <v/>
      </c>
      <c r="J76" s="33"/>
      <c r="K76" s="28">
        <f t="shared" si="1"/>
        <v>0</v>
      </c>
      <c r="L76" s="28">
        <f t="shared" si="78"/>
        <v>0</v>
      </c>
      <c r="M76" s="28">
        <f t="shared" ca="1" si="79"/>
        <v>0</v>
      </c>
      <c r="N76" s="28">
        <f t="shared" ca="1" si="4"/>
        <v>0</v>
      </c>
      <c r="O76" s="34"/>
      <c r="P76" s="34"/>
      <c r="Q76" s="70" t="str" cm="1">
        <f t="array" ref="Q76">IF(SUMPRODUCT(--(B76:E76&lt;&gt;""))&gt;0,"○","")</f>
        <v/>
      </c>
      <c r="R76" s="35"/>
      <c r="S76" s="35"/>
      <c r="T76" s="35"/>
      <c r="U76" s="66"/>
      <c r="V76" s="29" t="str">
        <f t="shared" si="5"/>
        <v/>
      </c>
      <c r="W76" s="29" t="str">
        <f t="shared" si="6"/>
        <v/>
      </c>
      <c r="X76" s="30" t="str">
        <f t="shared" si="7"/>
        <v/>
      </c>
      <c r="Y76" s="36"/>
      <c r="Z76" s="37"/>
      <c r="AA76" s="37"/>
      <c r="JG76" s="31" t="str">
        <f t="shared" si="8"/>
        <v/>
      </c>
      <c r="JH76" s="31" t="str">
        <f t="shared" si="8"/>
        <v/>
      </c>
    </row>
    <row r="77" spans="1:268" s="31" customFormat="1" outlineLevel="2" x14ac:dyDescent="0.4">
      <c r="A77" s="32"/>
      <c r="B77" s="32"/>
      <c r="C77" s="32"/>
      <c r="D77" s="32"/>
      <c r="E77" s="38"/>
      <c r="F77" s="61"/>
      <c r="G77" s="33"/>
      <c r="H77" s="33"/>
      <c r="I77" s="27" t="str">
        <f t="shared" si="0"/>
        <v/>
      </c>
      <c r="J77" s="33"/>
      <c r="K77" s="28">
        <f t="shared" si="1"/>
        <v>0</v>
      </c>
      <c r="L77" s="28">
        <f t="shared" si="78"/>
        <v>0</v>
      </c>
      <c r="M77" s="28">
        <f t="shared" ca="1" si="79"/>
        <v>0</v>
      </c>
      <c r="N77" s="28">
        <f t="shared" ca="1" si="4"/>
        <v>0</v>
      </c>
      <c r="O77" s="34"/>
      <c r="P77" s="34"/>
      <c r="Q77" s="70" t="str" cm="1">
        <f t="array" ref="Q77">IF(SUMPRODUCT(--(B77:E77&lt;&gt;""))&gt;0,"○","")</f>
        <v/>
      </c>
      <c r="R77" s="35"/>
      <c r="S77" s="35"/>
      <c r="T77" s="35"/>
      <c r="U77" s="66"/>
      <c r="V77" s="29" t="str">
        <f t="shared" si="5"/>
        <v/>
      </c>
      <c r="W77" s="29" t="str">
        <f t="shared" si="6"/>
        <v/>
      </c>
      <c r="X77" s="30" t="str">
        <f t="shared" si="7"/>
        <v/>
      </c>
      <c r="Y77" s="36"/>
      <c r="Z77" s="37"/>
      <c r="AA77" s="37"/>
      <c r="JG77" s="31" t="str">
        <f t="shared" si="8"/>
        <v/>
      </c>
      <c r="JH77" s="31" t="str">
        <f t="shared" si="8"/>
        <v/>
      </c>
    </row>
    <row r="78" spans="1:268" s="31" customFormat="1" outlineLevel="2" x14ac:dyDescent="0.4">
      <c r="A78" s="32"/>
      <c r="B78" s="32"/>
      <c r="C78" s="32"/>
      <c r="D78" s="32"/>
      <c r="E78" s="38"/>
      <c r="F78" s="61"/>
      <c r="G78" s="33"/>
      <c r="H78" s="33"/>
      <c r="I78" s="27" t="str">
        <f t="shared" si="0"/>
        <v/>
      </c>
      <c r="J78" s="33"/>
      <c r="K78" s="28">
        <f t="shared" si="1"/>
        <v>0</v>
      </c>
      <c r="L78" s="28">
        <f t="shared" si="78"/>
        <v>0</v>
      </c>
      <c r="M78" s="28">
        <f t="shared" ca="1" si="79"/>
        <v>0</v>
      </c>
      <c r="N78" s="28">
        <f t="shared" ca="1" si="4"/>
        <v>0</v>
      </c>
      <c r="O78" s="34"/>
      <c r="P78" s="34"/>
      <c r="Q78" s="70" t="str" cm="1">
        <f t="array" ref="Q78">IF(SUMPRODUCT(--(B78:E78&lt;&gt;""))&gt;0,"○","")</f>
        <v/>
      </c>
      <c r="R78" s="35"/>
      <c r="S78" s="35"/>
      <c r="T78" s="35"/>
      <c r="U78" s="66"/>
      <c r="V78" s="29" t="str">
        <f t="shared" si="5"/>
        <v/>
      </c>
      <c r="W78" s="29" t="str">
        <f t="shared" si="6"/>
        <v/>
      </c>
      <c r="X78" s="30" t="str">
        <f t="shared" si="7"/>
        <v/>
      </c>
      <c r="Y78" s="36"/>
      <c r="Z78" s="37"/>
      <c r="AA78" s="37"/>
      <c r="JG78" s="31" t="str">
        <f t="shared" si="8"/>
        <v/>
      </c>
      <c r="JH78" s="31" t="str">
        <f t="shared" si="8"/>
        <v/>
      </c>
    </row>
    <row r="79" spans="1:268" s="31" customFormat="1" outlineLevel="1" x14ac:dyDescent="0.4">
      <c r="A79" s="32">
        <v>3.4</v>
      </c>
      <c r="B79" s="32"/>
      <c r="C79" s="32" t="s">
        <v>96</v>
      </c>
      <c r="D79" s="32"/>
      <c r="E79" s="38"/>
      <c r="F79" s="61"/>
      <c r="G79" s="33"/>
      <c r="H79" s="33"/>
      <c r="I79" s="27" t="str">
        <f t="shared" si="0"/>
        <v/>
      </c>
      <c r="J79" s="33"/>
      <c r="K79" s="28">
        <f t="shared" si="1"/>
        <v>0</v>
      </c>
      <c r="L79" s="28">
        <f t="shared" ref="L79" si="91">IF($K79&gt;0,IF($Z79&lt;&gt;"",IF((IFERROR($Z79,開始日)+$K79)&lt;基準日,基準日-($Z79+$K79),0),0),0)</f>
        <v>0</v>
      </c>
      <c r="M79" s="28">
        <f t="shared" ref="M79" ca="1" si="92">IF(AND(IFERROR(VALUE($X79),0),$Z79="",$V79&lt;基準日),基準日-$V79,0)</f>
        <v>0</v>
      </c>
      <c r="N79" s="28">
        <f t="shared" ca="1" si="4"/>
        <v>0</v>
      </c>
      <c r="O79" s="34"/>
      <c r="P79" s="34"/>
      <c r="Q79" s="70" t="str" cm="1">
        <f t="array" ref="Q79">IF(SUMPRODUCT(--(B79:E79&lt;&gt;""))&gt;0,"○","")</f>
        <v>○</v>
      </c>
      <c r="R79" s="35"/>
      <c r="S79" s="35"/>
      <c r="T79" s="35">
        <f>V85-3</f>
        <v>45884</v>
      </c>
      <c r="U79" s="66">
        <v>20</v>
      </c>
      <c r="V79" s="29">
        <f t="shared" si="5"/>
        <v>45859</v>
      </c>
      <c r="W79" s="29">
        <f t="shared" si="6"/>
        <v>45884</v>
      </c>
      <c r="X79" s="30">
        <f t="shared" si="7"/>
        <v>20</v>
      </c>
      <c r="Y79" s="36"/>
      <c r="Z79" s="37"/>
      <c r="AA79" s="37"/>
      <c r="JG79" s="31" t="str">
        <f t="shared" si="8"/>
        <v/>
      </c>
      <c r="JH79" s="31" t="b">
        <f t="shared" si="8"/>
        <v>1</v>
      </c>
    </row>
    <row r="80" spans="1:268" s="31" customFormat="1" outlineLevel="2" x14ac:dyDescent="0.4">
      <c r="A80" s="32"/>
      <c r="B80" s="32"/>
      <c r="C80" s="32"/>
      <c r="D80" s="32"/>
      <c r="E80" s="38"/>
      <c r="F80" s="61"/>
      <c r="G80" s="33"/>
      <c r="H80" s="33"/>
      <c r="I80" s="27" t="str">
        <f t="shared" si="0"/>
        <v/>
      </c>
      <c r="J80" s="33"/>
      <c r="K80" s="28">
        <f t="shared" si="1"/>
        <v>0</v>
      </c>
      <c r="L80" s="28">
        <f t="shared" si="78"/>
        <v>0</v>
      </c>
      <c r="M80" s="28">
        <f t="shared" ca="1" si="79"/>
        <v>0</v>
      </c>
      <c r="N80" s="28">
        <f t="shared" ca="1" si="4"/>
        <v>0</v>
      </c>
      <c r="O80" s="34"/>
      <c r="P80" s="34"/>
      <c r="Q80" s="70" t="str" cm="1">
        <f t="array" ref="Q80">IF(SUMPRODUCT(--(B80:E80&lt;&gt;""))&gt;0,"○","")</f>
        <v/>
      </c>
      <c r="R80" s="35"/>
      <c r="S80" s="35"/>
      <c r="T80" s="35"/>
      <c r="U80" s="66"/>
      <c r="V80" s="29" t="str">
        <f t="shared" si="5"/>
        <v/>
      </c>
      <c r="W80" s="29" t="str">
        <f t="shared" si="6"/>
        <v/>
      </c>
      <c r="X80" s="30" t="str">
        <f t="shared" si="7"/>
        <v/>
      </c>
      <c r="Y80" s="36"/>
      <c r="Z80" s="37"/>
      <c r="AA80" s="37"/>
      <c r="JG80" s="31" t="str">
        <f t="shared" si="8"/>
        <v/>
      </c>
      <c r="JH80" s="31" t="str">
        <f t="shared" si="8"/>
        <v/>
      </c>
    </row>
    <row r="81" spans="1:268" s="31" customFormat="1" outlineLevel="2" x14ac:dyDescent="0.4">
      <c r="A81" s="32"/>
      <c r="B81" s="32"/>
      <c r="C81" s="32"/>
      <c r="D81" s="32"/>
      <c r="E81" s="38"/>
      <c r="F81" s="61"/>
      <c r="G81" s="33"/>
      <c r="H81" s="33"/>
      <c r="I81" s="27" t="str">
        <f t="shared" si="0"/>
        <v/>
      </c>
      <c r="J81" s="33"/>
      <c r="K81" s="28">
        <f t="shared" si="1"/>
        <v>0</v>
      </c>
      <c r="L81" s="28">
        <f t="shared" si="78"/>
        <v>0</v>
      </c>
      <c r="M81" s="28">
        <f t="shared" ca="1" si="79"/>
        <v>0</v>
      </c>
      <c r="N81" s="28">
        <f t="shared" ca="1" si="4"/>
        <v>0</v>
      </c>
      <c r="O81" s="34"/>
      <c r="P81" s="34"/>
      <c r="Q81" s="70" t="str" cm="1">
        <f t="array" ref="Q81">IF(SUMPRODUCT(--(B81:E81&lt;&gt;""))&gt;0,"○","")</f>
        <v/>
      </c>
      <c r="R81" s="35"/>
      <c r="S81" s="35"/>
      <c r="T81" s="35"/>
      <c r="U81" s="66"/>
      <c r="V81" s="29" t="str">
        <f t="shared" si="5"/>
        <v/>
      </c>
      <c r="W81" s="29" t="str">
        <f t="shared" si="6"/>
        <v/>
      </c>
      <c r="X81" s="30" t="str">
        <f t="shared" si="7"/>
        <v/>
      </c>
      <c r="Y81" s="36"/>
      <c r="Z81" s="37"/>
      <c r="AA81" s="37"/>
      <c r="JG81" s="31" t="str">
        <f t="shared" si="8"/>
        <v/>
      </c>
      <c r="JH81" s="31" t="str">
        <f t="shared" si="8"/>
        <v/>
      </c>
    </row>
    <row r="82" spans="1:268" s="31" customFormat="1" outlineLevel="2" x14ac:dyDescent="0.4">
      <c r="A82" s="32"/>
      <c r="B82" s="32"/>
      <c r="C82" s="32"/>
      <c r="D82" s="32"/>
      <c r="E82" s="38"/>
      <c r="F82" s="61"/>
      <c r="G82" s="33"/>
      <c r="H82" s="33"/>
      <c r="I82" s="27" t="str">
        <f t="shared" si="0"/>
        <v/>
      </c>
      <c r="J82" s="33"/>
      <c r="K82" s="28">
        <f t="shared" si="1"/>
        <v>0</v>
      </c>
      <c r="L82" s="28">
        <f t="shared" si="78"/>
        <v>0</v>
      </c>
      <c r="M82" s="28">
        <f t="shared" ca="1" si="79"/>
        <v>0</v>
      </c>
      <c r="N82" s="28">
        <f t="shared" ca="1" si="4"/>
        <v>0</v>
      </c>
      <c r="O82" s="34"/>
      <c r="P82" s="34"/>
      <c r="Q82" s="70" t="str" cm="1">
        <f t="array" ref="Q82">IF(SUMPRODUCT(--(B82:E82&lt;&gt;""))&gt;0,"○","")</f>
        <v/>
      </c>
      <c r="R82" s="35"/>
      <c r="S82" s="35"/>
      <c r="T82" s="35"/>
      <c r="U82" s="66"/>
      <c r="V82" s="29" t="str">
        <f t="shared" si="5"/>
        <v/>
      </c>
      <c r="W82" s="29" t="str">
        <f t="shared" si="6"/>
        <v/>
      </c>
      <c r="X82" s="30" t="str">
        <f t="shared" si="7"/>
        <v/>
      </c>
      <c r="Y82" s="36"/>
      <c r="Z82" s="37"/>
      <c r="AA82" s="37"/>
      <c r="JG82" s="31" t="str">
        <f t="shared" si="8"/>
        <v/>
      </c>
      <c r="JH82" s="31" t="str">
        <f t="shared" si="8"/>
        <v/>
      </c>
    </row>
    <row r="83" spans="1:268" s="31" customFormat="1" outlineLevel="2" x14ac:dyDescent="0.4">
      <c r="A83" s="32"/>
      <c r="B83" s="32"/>
      <c r="C83" s="32"/>
      <c r="D83" s="32"/>
      <c r="E83" s="38"/>
      <c r="F83" s="61"/>
      <c r="G83" s="33"/>
      <c r="H83" s="33"/>
      <c r="I83" s="27" t="str">
        <f t="shared" si="0"/>
        <v/>
      </c>
      <c r="J83" s="33"/>
      <c r="K83" s="28">
        <f t="shared" si="1"/>
        <v>0</v>
      </c>
      <c r="L83" s="28">
        <f t="shared" si="78"/>
        <v>0</v>
      </c>
      <c r="M83" s="28">
        <f t="shared" ca="1" si="79"/>
        <v>0</v>
      </c>
      <c r="N83" s="28">
        <f t="shared" ca="1" si="4"/>
        <v>0</v>
      </c>
      <c r="O83" s="34"/>
      <c r="P83" s="34"/>
      <c r="Q83" s="70" t="str" cm="1">
        <f t="array" ref="Q83">IF(SUMPRODUCT(--(B83:E83&lt;&gt;""))&gt;0,"○","")</f>
        <v/>
      </c>
      <c r="R83" s="35"/>
      <c r="S83" s="35"/>
      <c r="T83" s="35"/>
      <c r="U83" s="66"/>
      <c r="V83" s="29" t="str">
        <f t="shared" si="5"/>
        <v/>
      </c>
      <c r="W83" s="29" t="str">
        <f t="shared" si="6"/>
        <v/>
      </c>
      <c r="X83" s="30" t="str">
        <f t="shared" si="7"/>
        <v/>
      </c>
      <c r="Y83" s="36"/>
      <c r="Z83" s="37"/>
      <c r="AA83" s="37"/>
      <c r="JG83" s="31" t="str">
        <f t="shared" si="8"/>
        <v/>
      </c>
      <c r="JH83" s="31" t="str">
        <f t="shared" si="8"/>
        <v/>
      </c>
    </row>
    <row r="84" spans="1:268" s="31" customFormat="1" outlineLevel="2" x14ac:dyDescent="0.4">
      <c r="A84" s="32"/>
      <c r="B84" s="32"/>
      <c r="C84" s="32"/>
      <c r="D84" s="32"/>
      <c r="E84" s="38"/>
      <c r="F84" s="61"/>
      <c r="G84" s="33"/>
      <c r="H84" s="33"/>
      <c r="I84" s="27" t="str">
        <f t="shared" si="0"/>
        <v/>
      </c>
      <c r="J84" s="33"/>
      <c r="K84" s="28">
        <f t="shared" si="1"/>
        <v>0</v>
      </c>
      <c r="L84" s="28">
        <f t="shared" si="78"/>
        <v>0</v>
      </c>
      <c r="M84" s="28">
        <f t="shared" ca="1" si="79"/>
        <v>0</v>
      </c>
      <c r="N84" s="28">
        <f t="shared" ca="1" si="4"/>
        <v>0</v>
      </c>
      <c r="O84" s="34"/>
      <c r="P84" s="34"/>
      <c r="Q84" s="70" t="str" cm="1">
        <f t="array" ref="Q84">IF(SUMPRODUCT(--(B84:E84&lt;&gt;""))&gt;0,"○","")</f>
        <v/>
      </c>
      <c r="R84" s="35"/>
      <c r="S84" s="35"/>
      <c r="T84" s="35"/>
      <c r="U84" s="66"/>
      <c r="V84" s="29" t="str">
        <f t="shared" si="5"/>
        <v/>
      </c>
      <c r="W84" s="29" t="str">
        <f t="shared" si="6"/>
        <v/>
      </c>
      <c r="X84" s="30" t="str">
        <f t="shared" si="7"/>
        <v/>
      </c>
      <c r="Y84" s="36"/>
      <c r="Z84" s="37"/>
      <c r="AA84" s="37"/>
      <c r="JG84" s="31" t="str">
        <f t="shared" si="8"/>
        <v/>
      </c>
      <c r="JH84" s="31" t="str">
        <f t="shared" si="8"/>
        <v/>
      </c>
    </row>
    <row r="85" spans="1:268" s="31" customFormat="1" outlineLevel="1" x14ac:dyDescent="0.4">
      <c r="A85" s="32">
        <v>3.5</v>
      </c>
      <c r="B85" s="32"/>
      <c r="C85" s="32" t="s">
        <v>97</v>
      </c>
      <c r="D85" s="32"/>
      <c r="E85" s="38"/>
      <c r="F85" s="61"/>
      <c r="G85" s="33"/>
      <c r="H85" s="33"/>
      <c r="I85" s="27" t="str">
        <f t="shared" si="0"/>
        <v/>
      </c>
      <c r="J85" s="33"/>
      <c r="K85" s="28">
        <f t="shared" si="1"/>
        <v>0</v>
      </c>
      <c r="L85" s="28">
        <f t="shared" ref="L85" si="93">IF($K85&gt;0,IF($Z85&lt;&gt;"",IF((IFERROR($Z85,開始日)+$K85)&lt;基準日,基準日-($Z85+$K85),0),0),0)</f>
        <v>0</v>
      </c>
      <c r="M85" s="28">
        <f t="shared" ref="M85" ca="1" si="94">IF(AND(IFERROR(VALUE($X85),0),$Z85="",$V85&lt;基準日),基準日-$V85,0)</f>
        <v>0</v>
      </c>
      <c r="N85" s="28">
        <f t="shared" ca="1" si="4"/>
        <v>0</v>
      </c>
      <c r="O85" s="34"/>
      <c r="P85" s="34"/>
      <c r="Q85" s="70" t="str" cm="1">
        <f t="array" ref="Q85">IF(SUMPRODUCT(--(B85:E85&lt;&gt;""))&gt;0,"○","")</f>
        <v>○</v>
      </c>
      <c r="R85" s="35"/>
      <c r="S85" s="35"/>
      <c r="T85" s="35">
        <v>45898</v>
      </c>
      <c r="U85" s="66">
        <v>10</v>
      </c>
      <c r="V85" s="29">
        <f t="shared" si="5"/>
        <v>45887</v>
      </c>
      <c r="W85" s="29">
        <f t="shared" si="6"/>
        <v>45898</v>
      </c>
      <c r="X85" s="30">
        <f t="shared" si="7"/>
        <v>10</v>
      </c>
      <c r="Y85" s="36"/>
      <c r="Z85" s="37"/>
      <c r="AA85" s="37"/>
      <c r="JG85" s="31" t="str">
        <f t="shared" si="8"/>
        <v/>
      </c>
      <c r="JH85" s="31" t="b">
        <f t="shared" si="8"/>
        <v>1</v>
      </c>
    </row>
    <row r="86" spans="1:268" s="31" customFormat="1" outlineLevel="3" x14ac:dyDescent="0.4">
      <c r="A86" s="32"/>
      <c r="B86" s="32"/>
      <c r="C86" s="32"/>
      <c r="D86" s="32"/>
      <c r="E86" s="38"/>
      <c r="F86" s="61"/>
      <c r="G86" s="33"/>
      <c r="H86" s="33"/>
      <c r="I86" s="27" t="str">
        <f t="shared" ref="I86:I90" si="95">IF(ISBLANK(G86),"","○")</f>
        <v/>
      </c>
      <c r="J86" s="33"/>
      <c r="K86" s="28">
        <f t="shared" si="1"/>
        <v>0</v>
      </c>
      <c r="L86" s="28">
        <f t="shared" si="78"/>
        <v>0</v>
      </c>
      <c r="M86" s="28">
        <f t="shared" ca="1" si="79"/>
        <v>0</v>
      </c>
      <c r="N86" s="28">
        <f t="shared" ref="N86:N90" ca="1" si="96">MAX(L86:M86)</f>
        <v>0</v>
      </c>
      <c r="O86" s="34"/>
      <c r="P86" s="34"/>
      <c r="Q86" s="70" t="str" cm="1">
        <f t="array" ref="Q86">IF(SUMPRODUCT(--(B86:E86&lt;&gt;""))&gt;0,"○","")</f>
        <v/>
      </c>
      <c r="R86" s="35"/>
      <c r="S86" s="35"/>
      <c r="T86" s="35"/>
      <c r="U86" s="66"/>
      <c r="V86" s="29" t="str">
        <f t="shared" ref="V86:V90" si="97">IF(NOT(ISBLANK(S86)),S86,IF(AND(NOT(ISBLANK(T86)),NOT(ISBLANK(U86))),IF(NOT(JH86),T86-U86+1,WORKDAY.INTL(T86,-U86+1,1)),""))</f>
        <v/>
      </c>
      <c r="W86" s="29" t="str">
        <f t="shared" ref="W86:W90" si="98">IF(NOT(ISBLANK(T86)),T86,IF(AND(NOT(ISBLANK(S86)),NOT(ISBLANK(U86))),IF(NOT(JG86),S86+U86-1,WORKDAY.INTL(S86,U86-1,1)),""))</f>
        <v/>
      </c>
      <c r="X86" s="30" t="str">
        <f t="shared" ref="X86:X90" si="99">IF(NOT(ISBLANK(U86)),U86,IF(AND(NOT(ISBLANK(S86)),NOT(ISBLANK(T86))),IF(S86&lt;=T86,IF(OR(NOT(JG86),NOT(JH86)),T86-S86+1,NETWORKDAYS.INTL(S86,T86,1)),0),""))</f>
        <v/>
      </c>
      <c r="Y86" s="36"/>
      <c r="Z86" s="37"/>
      <c r="AA86" s="37"/>
      <c r="JG86" s="31" t="str">
        <f t="shared" ref="JG86:JG90" si="100">IF(ISBLANK(S86),"",IF(OR(WEEKDAY(S86,2)=6,WEEKDAY(S86,2)=7),FALSE,TRUE))</f>
        <v/>
      </c>
      <c r="JH86" s="31" t="str">
        <f t="shared" ref="JH86:JH90" si="101">IF(ISBLANK(T86),"",IF(OR(WEEKDAY(T86,2)=6,WEEKDAY(T86,2)=7),FALSE,TRUE))</f>
        <v/>
      </c>
    </row>
    <row r="87" spans="1:268" s="31" customFormat="1" outlineLevel="3" x14ac:dyDescent="0.4">
      <c r="A87" s="32"/>
      <c r="B87" s="32"/>
      <c r="C87" s="32"/>
      <c r="D87" s="32"/>
      <c r="E87" s="38"/>
      <c r="F87" s="61"/>
      <c r="G87" s="33"/>
      <c r="H87" s="33"/>
      <c r="I87" s="27" t="str">
        <f t="shared" si="95"/>
        <v/>
      </c>
      <c r="J87" s="33"/>
      <c r="K87" s="28">
        <f t="shared" si="1"/>
        <v>0</v>
      </c>
      <c r="L87" s="28">
        <f t="shared" si="78"/>
        <v>0</v>
      </c>
      <c r="M87" s="28">
        <f t="shared" ca="1" si="79"/>
        <v>0</v>
      </c>
      <c r="N87" s="28">
        <f t="shared" ca="1" si="96"/>
        <v>0</v>
      </c>
      <c r="O87" s="34"/>
      <c r="P87" s="34"/>
      <c r="Q87" s="70" t="str" cm="1">
        <f t="array" ref="Q87">IF(SUMPRODUCT(--(B87:E87&lt;&gt;""))&gt;0,"○","")</f>
        <v/>
      </c>
      <c r="R87" s="35"/>
      <c r="S87" s="35"/>
      <c r="T87" s="35"/>
      <c r="U87" s="66"/>
      <c r="V87" s="29" t="str">
        <f t="shared" si="97"/>
        <v/>
      </c>
      <c r="W87" s="29" t="str">
        <f t="shared" si="98"/>
        <v/>
      </c>
      <c r="X87" s="30" t="str">
        <f t="shared" si="99"/>
        <v/>
      </c>
      <c r="Y87" s="36"/>
      <c r="Z87" s="37"/>
      <c r="AA87" s="37"/>
      <c r="JG87" s="31" t="str">
        <f t="shared" si="100"/>
        <v/>
      </c>
      <c r="JH87" s="31" t="str">
        <f t="shared" si="101"/>
        <v/>
      </c>
    </row>
    <row r="88" spans="1:268" s="31" customFormat="1" outlineLevel="3" x14ac:dyDescent="0.4">
      <c r="A88" s="32"/>
      <c r="B88" s="32"/>
      <c r="C88" s="32"/>
      <c r="D88" s="32"/>
      <c r="E88" s="38"/>
      <c r="F88" s="61"/>
      <c r="G88" s="33"/>
      <c r="H88" s="33"/>
      <c r="I88" s="27" t="str">
        <f t="shared" si="95"/>
        <v/>
      </c>
      <c r="J88" s="33"/>
      <c r="K88" s="28">
        <f t="shared" si="1"/>
        <v>0</v>
      </c>
      <c r="L88" s="28">
        <f t="shared" si="78"/>
        <v>0</v>
      </c>
      <c r="M88" s="28">
        <f t="shared" ca="1" si="79"/>
        <v>0</v>
      </c>
      <c r="N88" s="28">
        <f t="shared" ca="1" si="96"/>
        <v>0</v>
      </c>
      <c r="O88" s="34"/>
      <c r="P88" s="34"/>
      <c r="Q88" s="70" t="str" cm="1">
        <f t="array" ref="Q88">IF(SUMPRODUCT(--(B88:E88&lt;&gt;""))&gt;0,"○","")</f>
        <v/>
      </c>
      <c r="R88" s="35"/>
      <c r="S88" s="35"/>
      <c r="T88" s="35"/>
      <c r="U88" s="66"/>
      <c r="V88" s="29" t="str">
        <f t="shared" si="97"/>
        <v/>
      </c>
      <c r="W88" s="29" t="str">
        <f t="shared" si="98"/>
        <v/>
      </c>
      <c r="X88" s="30" t="str">
        <f t="shared" si="99"/>
        <v/>
      </c>
      <c r="Y88" s="36"/>
      <c r="Z88" s="37"/>
      <c r="AA88" s="37"/>
      <c r="JG88" s="31" t="str">
        <f t="shared" si="100"/>
        <v/>
      </c>
      <c r="JH88" s="31" t="str">
        <f t="shared" si="101"/>
        <v/>
      </c>
    </row>
    <row r="89" spans="1:268" s="31" customFormat="1" outlineLevel="3" x14ac:dyDescent="0.4">
      <c r="A89" s="32"/>
      <c r="B89" s="32"/>
      <c r="C89" s="32"/>
      <c r="D89" s="32"/>
      <c r="E89" s="38"/>
      <c r="F89" s="61"/>
      <c r="G89" s="33"/>
      <c r="H89" s="33"/>
      <c r="I89" s="27" t="str">
        <f t="shared" si="95"/>
        <v/>
      </c>
      <c r="J89" s="33"/>
      <c r="K89" s="28">
        <f t="shared" si="1"/>
        <v>0</v>
      </c>
      <c r="L89" s="28">
        <f t="shared" si="78"/>
        <v>0</v>
      </c>
      <c r="M89" s="28">
        <f t="shared" ca="1" si="79"/>
        <v>0</v>
      </c>
      <c r="N89" s="28">
        <f t="shared" ca="1" si="96"/>
        <v>0</v>
      </c>
      <c r="O89" s="34"/>
      <c r="P89" s="34"/>
      <c r="Q89" s="70" t="str" cm="1">
        <f t="array" ref="Q89">IF(SUMPRODUCT(--(B89:E89&lt;&gt;""))&gt;0,"○","")</f>
        <v/>
      </c>
      <c r="R89" s="35"/>
      <c r="S89" s="35"/>
      <c r="T89" s="35"/>
      <c r="U89" s="66"/>
      <c r="V89" s="29" t="str">
        <f t="shared" si="97"/>
        <v/>
      </c>
      <c r="W89" s="29" t="str">
        <f t="shared" si="98"/>
        <v/>
      </c>
      <c r="X89" s="30" t="str">
        <f t="shared" si="99"/>
        <v/>
      </c>
      <c r="Y89" s="36"/>
      <c r="Z89" s="37"/>
      <c r="AA89" s="37"/>
      <c r="JG89" s="31" t="str">
        <f t="shared" si="100"/>
        <v/>
      </c>
      <c r="JH89" s="31" t="str">
        <f t="shared" si="101"/>
        <v/>
      </c>
    </row>
    <row r="90" spans="1:268" s="31" customFormat="1" outlineLevel="3" x14ac:dyDescent="0.4">
      <c r="A90" s="32"/>
      <c r="B90" s="32"/>
      <c r="C90" s="32"/>
      <c r="D90" s="32"/>
      <c r="E90" s="38"/>
      <c r="F90" s="61"/>
      <c r="G90" s="33"/>
      <c r="H90" s="33"/>
      <c r="I90" s="27" t="str">
        <f t="shared" si="95"/>
        <v/>
      </c>
      <c r="J90" s="33"/>
      <c r="K90" s="28">
        <f t="shared" si="1"/>
        <v>0</v>
      </c>
      <c r="L90" s="28">
        <f t="shared" si="78"/>
        <v>0</v>
      </c>
      <c r="M90" s="28">
        <f t="shared" ca="1" si="79"/>
        <v>0</v>
      </c>
      <c r="N90" s="28">
        <f t="shared" ca="1" si="96"/>
        <v>0</v>
      </c>
      <c r="O90" s="34"/>
      <c r="P90" s="34"/>
      <c r="Q90" s="70" t="str" cm="1">
        <f t="array" ref="Q90">IF(SUMPRODUCT(--(B90:E90&lt;&gt;""))&gt;0,"○","")</f>
        <v/>
      </c>
      <c r="R90" s="35"/>
      <c r="S90" s="35"/>
      <c r="T90" s="35"/>
      <c r="U90" s="66"/>
      <c r="V90" s="29" t="str">
        <f t="shared" si="97"/>
        <v/>
      </c>
      <c r="W90" s="29" t="str">
        <f t="shared" si="98"/>
        <v/>
      </c>
      <c r="X90" s="30" t="str">
        <f t="shared" si="99"/>
        <v/>
      </c>
      <c r="Y90" s="36"/>
      <c r="Z90" s="37"/>
      <c r="AA90" s="37"/>
      <c r="JG90" s="31" t="str">
        <f t="shared" si="100"/>
        <v/>
      </c>
      <c r="JH90" s="31" t="str">
        <f t="shared" si="101"/>
        <v/>
      </c>
    </row>
    <row r="91" spans="1:268" s="31" customFormat="1" outlineLevel="2" x14ac:dyDescent="0.4">
      <c r="A91" s="32" t="s">
        <v>99</v>
      </c>
      <c r="B91" s="32"/>
      <c r="C91" s="32"/>
      <c r="D91" s="32" t="s">
        <v>100</v>
      </c>
      <c r="E91" s="38"/>
      <c r="F91" s="61"/>
      <c r="G91" s="33"/>
      <c r="H91" s="33"/>
      <c r="I91" s="27" t="str">
        <f t="shared" si="0"/>
        <v/>
      </c>
      <c r="J91" s="33"/>
      <c r="K91" s="28">
        <f t="shared" si="1"/>
        <v>0</v>
      </c>
      <c r="L91" s="28">
        <f t="shared" ref="L91" si="102">IF($K91&gt;0,IF($Z91&lt;&gt;"",IF((IFERROR($Z91,開始日)+$K91)&lt;基準日,基準日-($Z91+$K91),0),0),0)</f>
        <v>0</v>
      </c>
      <c r="M91" s="28">
        <f t="shared" ref="M91" ca="1" si="103">IF(AND(IFERROR(VALUE($X91),0),$Z91="",$V91&lt;基準日),基準日-$V91,0)</f>
        <v>0</v>
      </c>
      <c r="N91" s="28">
        <f t="shared" ca="1" si="4"/>
        <v>0</v>
      </c>
      <c r="O91" s="34"/>
      <c r="P91" s="34"/>
      <c r="Q91" s="70" t="str" cm="1">
        <f t="array" ref="Q91">IF(SUMPRODUCT(--(B91:E91&lt;&gt;""))&gt;0,"○","")</f>
        <v>○</v>
      </c>
      <c r="R91" s="35"/>
      <c r="S91" s="35"/>
      <c r="T91" s="35">
        <v>45837</v>
      </c>
      <c r="U91" s="66">
        <v>2</v>
      </c>
      <c r="V91" s="29">
        <f t="shared" si="5"/>
        <v>45836</v>
      </c>
      <c r="W91" s="29">
        <f t="shared" si="6"/>
        <v>45837</v>
      </c>
      <c r="X91" s="30">
        <f t="shared" si="7"/>
        <v>2</v>
      </c>
      <c r="Y91" s="36"/>
      <c r="Z91" s="37"/>
      <c r="AA91" s="37"/>
      <c r="JG91" s="31" t="str">
        <f t="shared" si="8"/>
        <v/>
      </c>
      <c r="JH91" s="31" t="b">
        <f t="shared" si="8"/>
        <v>0</v>
      </c>
    </row>
    <row r="92" spans="1:268" s="31" customFormat="1" outlineLevel="3" x14ac:dyDescent="0.4">
      <c r="A92" s="32"/>
      <c r="B92" s="32"/>
      <c r="C92" s="32"/>
      <c r="D92" s="32"/>
      <c r="E92" s="38"/>
      <c r="F92" s="61"/>
      <c r="G92" s="33"/>
      <c r="H92" s="33"/>
      <c r="I92" s="27" t="str">
        <f t="shared" si="0"/>
        <v/>
      </c>
      <c r="J92" s="33"/>
      <c r="K92" s="28">
        <f t="shared" si="1"/>
        <v>0</v>
      </c>
      <c r="L92" s="28">
        <f t="shared" si="78"/>
        <v>0</v>
      </c>
      <c r="M92" s="28">
        <f t="shared" ca="1" si="79"/>
        <v>0</v>
      </c>
      <c r="N92" s="28">
        <f t="shared" ca="1" si="4"/>
        <v>0</v>
      </c>
      <c r="O92" s="34"/>
      <c r="P92" s="34"/>
      <c r="Q92" s="70" t="str" cm="1">
        <f t="array" ref="Q92">IF(SUMPRODUCT(--(B92:E92&lt;&gt;""))&gt;0,"○","")</f>
        <v/>
      </c>
      <c r="R92" s="35"/>
      <c r="S92" s="35"/>
      <c r="T92" s="35"/>
      <c r="U92" s="66"/>
      <c r="V92" s="29" t="str">
        <f t="shared" si="5"/>
        <v/>
      </c>
      <c r="W92" s="29" t="str">
        <f t="shared" si="6"/>
        <v/>
      </c>
      <c r="X92" s="30" t="str">
        <f t="shared" si="7"/>
        <v/>
      </c>
      <c r="Y92" s="36"/>
      <c r="Z92" s="37"/>
      <c r="AA92" s="37"/>
      <c r="JG92" s="31" t="str">
        <f t="shared" si="8"/>
        <v/>
      </c>
      <c r="JH92" s="31" t="str">
        <f t="shared" si="8"/>
        <v/>
      </c>
    </row>
    <row r="93" spans="1:268" s="31" customFormat="1" outlineLevel="3" x14ac:dyDescent="0.4">
      <c r="A93" s="32"/>
      <c r="B93" s="32"/>
      <c r="C93" s="32"/>
      <c r="D93" s="32"/>
      <c r="E93" s="38"/>
      <c r="F93" s="61"/>
      <c r="G93" s="33"/>
      <c r="H93" s="33"/>
      <c r="I93" s="27" t="str">
        <f t="shared" si="0"/>
        <v/>
      </c>
      <c r="J93" s="33"/>
      <c r="K93" s="28">
        <f t="shared" si="1"/>
        <v>0</v>
      </c>
      <c r="L93" s="28">
        <f t="shared" si="78"/>
        <v>0</v>
      </c>
      <c r="M93" s="28">
        <f t="shared" ca="1" si="79"/>
        <v>0</v>
      </c>
      <c r="N93" s="28">
        <f t="shared" ca="1" si="4"/>
        <v>0</v>
      </c>
      <c r="O93" s="34"/>
      <c r="P93" s="34"/>
      <c r="Q93" s="70" t="str" cm="1">
        <f t="array" ref="Q93">IF(SUMPRODUCT(--(B93:E93&lt;&gt;""))&gt;0,"○","")</f>
        <v/>
      </c>
      <c r="R93" s="35"/>
      <c r="S93" s="35"/>
      <c r="T93" s="35"/>
      <c r="U93" s="66"/>
      <c r="V93" s="29" t="str">
        <f t="shared" si="5"/>
        <v/>
      </c>
      <c r="W93" s="29" t="str">
        <f t="shared" si="6"/>
        <v/>
      </c>
      <c r="X93" s="30" t="str">
        <f t="shared" si="7"/>
        <v/>
      </c>
      <c r="Y93" s="36"/>
      <c r="Z93" s="37"/>
      <c r="AA93" s="37"/>
      <c r="JG93" s="31" t="str">
        <f t="shared" si="8"/>
        <v/>
      </c>
      <c r="JH93" s="31" t="str">
        <f t="shared" si="8"/>
        <v/>
      </c>
    </row>
    <row r="94" spans="1:268" s="31" customFormat="1" outlineLevel="3" x14ac:dyDescent="0.4">
      <c r="A94" s="32"/>
      <c r="B94" s="32"/>
      <c r="C94" s="32"/>
      <c r="D94" s="32"/>
      <c r="E94" s="38"/>
      <c r="F94" s="61"/>
      <c r="G94" s="33"/>
      <c r="H94" s="33"/>
      <c r="I94" s="27" t="str">
        <f t="shared" si="0"/>
        <v/>
      </c>
      <c r="J94" s="33"/>
      <c r="K94" s="28">
        <f t="shared" si="1"/>
        <v>0</v>
      </c>
      <c r="L94" s="28">
        <f t="shared" si="78"/>
        <v>0</v>
      </c>
      <c r="M94" s="28">
        <f t="shared" ca="1" si="79"/>
        <v>0</v>
      </c>
      <c r="N94" s="28">
        <f t="shared" ca="1" si="4"/>
        <v>0</v>
      </c>
      <c r="O94" s="34"/>
      <c r="P94" s="34"/>
      <c r="Q94" s="70" t="str" cm="1">
        <f t="array" ref="Q94">IF(SUMPRODUCT(--(B94:E94&lt;&gt;""))&gt;0,"○","")</f>
        <v/>
      </c>
      <c r="R94" s="35"/>
      <c r="S94" s="35"/>
      <c r="T94" s="35"/>
      <c r="U94" s="66"/>
      <c r="V94" s="29" t="str">
        <f t="shared" si="5"/>
        <v/>
      </c>
      <c r="W94" s="29" t="str">
        <f t="shared" si="6"/>
        <v/>
      </c>
      <c r="X94" s="30" t="str">
        <f t="shared" si="7"/>
        <v/>
      </c>
      <c r="Y94" s="36"/>
      <c r="Z94" s="37"/>
      <c r="AA94" s="37"/>
      <c r="JG94" s="31" t="str">
        <f t="shared" si="8"/>
        <v/>
      </c>
      <c r="JH94" s="31" t="str">
        <f t="shared" si="8"/>
        <v/>
      </c>
    </row>
    <row r="95" spans="1:268" s="31" customFormat="1" outlineLevel="3" x14ac:dyDescent="0.4">
      <c r="A95" s="32"/>
      <c r="B95" s="32"/>
      <c r="C95" s="32"/>
      <c r="D95" s="32"/>
      <c r="E95" s="38"/>
      <c r="F95" s="61"/>
      <c r="G95" s="33"/>
      <c r="H95" s="33"/>
      <c r="I95" s="27" t="str">
        <f t="shared" si="0"/>
        <v/>
      </c>
      <c r="J95" s="33"/>
      <c r="K95" s="28">
        <f t="shared" si="1"/>
        <v>0</v>
      </c>
      <c r="L95" s="28">
        <f t="shared" si="78"/>
        <v>0</v>
      </c>
      <c r="M95" s="28">
        <f t="shared" ca="1" si="79"/>
        <v>0</v>
      </c>
      <c r="N95" s="28">
        <f t="shared" ca="1" si="4"/>
        <v>0</v>
      </c>
      <c r="O95" s="34"/>
      <c r="P95" s="34"/>
      <c r="Q95" s="70" t="str" cm="1">
        <f t="array" ref="Q95">IF(SUMPRODUCT(--(B95:E95&lt;&gt;""))&gt;0,"○","")</f>
        <v/>
      </c>
      <c r="R95" s="35"/>
      <c r="S95" s="35"/>
      <c r="T95" s="35"/>
      <c r="U95" s="66"/>
      <c r="V95" s="29" t="str">
        <f t="shared" si="5"/>
        <v/>
      </c>
      <c r="W95" s="29" t="str">
        <f t="shared" si="6"/>
        <v/>
      </c>
      <c r="X95" s="30" t="str">
        <f t="shared" si="7"/>
        <v/>
      </c>
      <c r="Y95" s="36"/>
      <c r="Z95" s="37"/>
      <c r="AA95" s="37"/>
      <c r="JG95" s="31" t="str">
        <f t="shared" si="8"/>
        <v/>
      </c>
      <c r="JH95" s="31" t="str">
        <f t="shared" si="8"/>
        <v/>
      </c>
    </row>
    <row r="96" spans="1:268" s="31" customFormat="1" outlineLevel="3" x14ac:dyDescent="0.4">
      <c r="A96" s="32"/>
      <c r="B96" s="32"/>
      <c r="C96" s="32"/>
      <c r="D96" s="32"/>
      <c r="E96" s="38"/>
      <c r="F96" s="61"/>
      <c r="G96" s="33"/>
      <c r="H96" s="33"/>
      <c r="I96" s="27" t="str">
        <f t="shared" si="0"/>
        <v/>
      </c>
      <c r="J96" s="33"/>
      <c r="K96" s="28">
        <f t="shared" si="1"/>
        <v>0</v>
      </c>
      <c r="L96" s="28">
        <f t="shared" si="78"/>
        <v>0</v>
      </c>
      <c r="M96" s="28">
        <f t="shared" ca="1" si="79"/>
        <v>0</v>
      </c>
      <c r="N96" s="28">
        <f t="shared" ca="1" si="4"/>
        <v>0</v>
      </c>
      <c r="O96" s="34"/>
      <c r="P96" s="34"/>
      <c r="Q96" s="70" t="str" cm="1">
        <f t="array" ref="Q96">IF(SUMPRODUCT(--(B96:E96&lt;&gt;""))&gt;0,"○","")</f>
        <v/>
      </c>
      <c r="R96" s="35"/>
      <c r="S96" s="35"/>
      <c r="T96" s="35"/>
      <c r="U96" s="66"/>
      <c r="V96" s="29" t="str">
        <f t="shared" si="5"/>
        <v/>
      </c>
      <c r="W96" s="29" t="str">
        <f t="shared" si="6"/>
        <v/>
      </c>
      <c r="X96" s="30" t="str">
        <f t="shared" si="7"/>
        <v/>
      </c>
      <c r="Y96" s="36"/>
      <c r="Z96" s="37"/>
      <c r="AA96" s="37"/>
      <c r="JG96" s="31" t="str">
        <f t="shared" si="8"/>
        <v/>
      </c>
      <c r="JH96" s="31" t="str">
        <f t="shared" si="8"/>
        <v/>
      </c>
    </row>
    <row r="97" spans="1:268" s="31" customFormat="1" outlineLevel="2" x14ac:dyDescent="0.4">
      <c r="A97" s="32" t="s">
        <v>101</v>
      </c>
      <c r="B97" s="32"/>
      <c r="C97" s="32"/>
      <c r="D97" s="32" t="s">
        <v>102</v>
      </c>
      <c r="E97" s="38"/>
      <c r="F97" s="61"/>
      <c r="G97" s="33"/>
      <c r="H97" s="33"/>
      <c r="I97" s="27" t="str">
        <f t="shared" si="0"/>
        <v/>
      </c>
      <c r="J97" s="33"/>
      <c r="K97" s="28">
        <f t="shared" si="1"/>
        <v>0</v>
      </c>
      <c r="L97" s="28">
        <f t="shared" ref="L97" si="104">IF($K97&gt;0,IF($Z97&lt;&gt;"",IF((IFERROR($Z97,開始日)+$K97)&lt;基準日,基準日-($Z97+$K97),0),0),0)</f>
        <v>0</v>
      </c>
      <c r="M97" s="28">
        <f t="shared" ref="M97" ca="1" si="105">IF(AND(IFERROR(VALUE($X97),0),$Z97="",$V97&lt;基準日),基準日-$V97,0)</f>
        <v>0</v>
      </c>
      <c r="N97" s="28">
        <f t="shared" ca="1" si="4"/>
        <v>0</v>
      </c>
      <c r="O97" s="34"/>
      <c r="P97" s="34"/>
      <c r="Q97" s="70" t="str" cm="1">
        <f t="array" ref="Q97">IF(SUMPRODUCT(--(B97:E97&lt;&gt;""))&gt;0,"○","")</f>
        <v>○</v>
      </c>
      <c r="R97" s="35"/>
      <c r="S97" s="35"/>
      <c r="T97" s="35">
        <v>45899</v>
      </c>
      <c r="U97" s="66">
        <v>2</v>
      </c>
      <c r="V97" s="29">
        <f t="shared" si="5"/>
        <v>45898</v>
      </c>
      <c r="W97" s="29">
        <f t="shared" si="6"/>
        <v>45899</v>
      </c>
      <c r="X97" s="30">
        <f t="shared" si="7"/>
        <v>2</v>
      </c>
      <c r="Y97" s="36"/>
      <c r="Z97" s="37"/>
      <c r="AA97" s="37"/>
      <c r="JG97" s="31" t="str">
        <f t="shared" si="8"/>
        <v/>
      </c>
      <c r="JH97" s="31" t="b">
        <f t="shared" si="8"/>
        <v>0</v>
      </c>
    </row>
    <row r="98" spans="1:268" s="31" customFormat="1" outlineLevel="3" x14ac:dyDescent="0.4">
      <c r="A98" s="32"/>
      <c r="B98" s="32"/>
      <c r="C98" s="32"/>
      <c r="D98" s="32"/>
      <c r="E98" s="38"/>
      <c r="F98" s="61"/>
      <c r="G98" s="33"/>
      <c r="H98" s="33"/>
      <c r="I98" s="27" t="str">
        <f t="shared" ref="I98:I102" si="106">IF(ISBLANK(G98),"","○")</f>
        <v/>
      </c>
      <c r="J98" s="33"/>
      <c r="K98" s="28">
        <f t="shared" si="1"/>
        <v>0</v>
      </c>
      <c r="L98" s="28">
        <f t="shared" si="78"/>
        <v>0</v>
      </c>
      <c r="M98" s="28">
        <f t="shared" ca="1" si="79"/>
        <v>0</v>
      </c>
      <c r="N98" s="28">
        <f t="shared" ref="N98:N102" ca="1" si="107">MAX(L98:M98)</f>
        <v>0</v>
      </c>
      <c r="O98" s="34"/>
      <c r="P98" s="34"/>
      <c r="Q98" s="70" t="str" cm="1">
        <f t="array" ref="Q98">IF(SUMPRODUCT(--(B98:E98&lt;&gt;""))&gt;0,"○","")</f>
        <v/>
      </c>
      <c r="R98" s="35"/>
      <c r="S98" s="35"/>
      <c r="T98" s="35"/>
      <c r="U98" s="66"/>
      <c r="V98" s="29" t="str">
        <f t="shared" ref="V98:V102" si="108">IF(NOT(ISBLANK(S98)),S98,IF(AND(NOT(ISBLANK(T98)),NOT(ISBLANK(U98))),IF(NOT(JH98),T98-U98+1,WORKDAY.INTL(T98,-U98+1,1)),""))</f>
        <v/>
      </c>
      <c r="W98" s="29" t="str">
        <f t="shared" ref="W98:W102" si="109">IF(NOT(ISBLANK(T98)),T98,IF(AND(NOT(ISBLANK(S98)),NOT(ISBLANK(U98))),IF(NOT(JG98),S98+U98-1,WORKDAY.INTL(S98,U98-1,1)),""))</f>
        <v/>
      </c>
      <c r="X98" s="30" t="str">
        <f t="shared" ref="X98:X102" si="110">IF(NOT(ISBLANK(U98)),U98,IF(AND(NOT(ISBLANK(S98)),NOT(ISBLANK(T98))),IF(S98&lt;=T98,IF(OR(NOT(JG98),NOT(JH98)),T98-S98+1,NETWORKDAYS.INTL(S98,T98,1)),0),""))</f>
        <v/>
      </c>
      <c r="Y98" s="36"/>
      <c r="Z98" s="37"/>
      <c r="AA98" s="37"/>
      <c r="JG98" s="31" t="str">
        <f t="shared" ref="JG98:JG102" si="111">IF(ISBLANK(S98),"",IF(OR(WEEKDAY(S98,2)=6,WEEKDAY(S98,2)=7),FALSE,TRUE))</f>
        <v/>
      </c>
      <c r="JH98" s="31" t="str">
        <f t="shared" ref="JH98:JH102" si="112">IF(ISBLANK(T98),"",IF(OR(WEEKDAY(T98,2)=6,WEEKDAY(T98,2)=7),FALSE,TRUE))</f>
        <v/>
      </c>
    </row>
    <row r="99" spans="1:268" s="31" customFormat="1" outlineLevel="3" x14ac:dyDescent="0.4">
      <c r="A99" s="32"/>
      <c r="B99" s="32"/>
      <c r="C99" s="32"/>
      <c r="D99" s="32"/>
      <c r="E99" s="38"/>
      <c r="F99" s="61"/>
      <c r="G99" s="33"/>
      <c r="H99" s="33"/>
      <c r="I99" s="27" t="str">
        <f t="shared" si="106"/>
        <v/>
      </c>
      <c r="J99" s="33"/>
      <c r="K99" s="28">
        <f t="shared" si="1"/>
        <v>0</v>
      </c>
      <c r="L99" s="28">
        <f t="shared" si="78"/>
        <v>0</v>
      </c>
      <c r="M99" s="28">
        <f t="shared" ca="1" si="79"/>
        <v>0</v>
      </c>
      <c r="N99" s="28">
        <f t="shared" ca="1" si="107"/>
        <v>0</v>
      </c>
      <c r="O99" s="34"/>
      <c r="P99" s="34"/>
      <c r="Q99" s="70" t="str" cm="1">
        <f t="array" ref="Q99">IF(SUMPRODUCT(--(B99:E99&lt;&gt;""))&gt;0,"○","")</f>
        <v/>
      </c>
      <c r="R99" s="35"/>
      <c r="S99" s="35"/>
      <c r="T99" s="35"/>
      <c r="U99" s="66"/>
      <c r="V99" s="29" t="str">
        <f t="shared" si="108"/>
        <v/>
      </c>
      <c r="W99" s="29" t="str">
        <f t="shared" si="109"/>
        <v/>
      </c>
      <c r="X99" s="30" t="str">
        <f t="shared" si="110"/>
        <v/>
      </c>
      <c r="Y99" s="36"/>
      <c r="Z99" s="37"/>
      <c r="AA99" s="37"/>
      <c r="JG99" s="31" t="str">
        <f t="shared" si="111"/>
        <v/>
      </c>
      <c r="JH99" s="31" t="str">
        <f t="shared" si="112"/>
        <v/>
      </c>
    </row>
    <row r="100" spans="1:268" s="31" customFormat="1" outlineLevel="3" x14ac:dyDescent="0.4">
      <c r="A100" s="32"/>
      <c r="B100" s="32"/>
      <c r="C100" s="32"/>
      <c r="D100" s="32"/>
      <c r="E100" s="38"/>
      <c r="F100" s="61"/>
      <c r="G100" s="33"/>
      <c r="H100" s="33"/>
      <c r="I100" s="27" t="str">
        <f t="shared" si="106"/>
        <v/>
      </c>
      <c r="J100" s="33"/>
      <c r="K100" s="28">
        <f t="shared" si="1"/>
        <v>0</v>
      </c>
      <c r="L100" s="28">
        <f t="shared" si="78"/>
        <v>0</v>
      </c>
      <c r="M100" s="28">
        <f t="shared" ca="1" si="79"/>
        <v>0</v>
      </c>
      <c r="N100" s="28">
        <f t="shared" ca="1" si="107"/>
        <v>0</v>
      </c>
      <c r="O100" s="34"/>
      <c r="P100" s="34"/>
      <c r="Q100" s="70" t="str" cm="1">
        <f t="array" ref="Q100">IF(SUMPRODUCT(--(B100:E100&lt;&gt;""))&gt;0,"○","")</f>
        <v/>
      </c>
      <c r="R100" s="35"/>
      <c r="S100" s="35"/>
      <c r="T100" s="35"/>
      <c r="U100" s="66"/>
      <c r="V100" s="29" t="str">
        <f t="shared" si="108"/>
        <v/>
      </c>
      <c r="W100" s="29" t="str">
        <f t="shared" si="109"/>
        <v/>
      </c>
      <c r="X100" s="30" t="str">
        <f t="shared" si="110"/>
        <v/>
      </c>
      <c r="Y100" s="36"/>
      <c r="Z100" s="37"/>
      <c r="AA100" s="37"/>
      <c r="JG100" s="31" t="str">
        <f t="shared" si="111"/>
        <v/>
      </c>
      <c r="JH100" s="31" t="str">
        <f t="shared" si="112"/>
        <v/>
      </c>
    </row>
    <row r="101" spans="1:268" s="31" customFormat="1" outlineLevel="3" x14ac:dyDescent="0.4">
      <c r="A101" s="32"/>
      <c r="B101" s="32"/>
      <c r="C101" s="32"/>
      <c r="D101" s="32"/>
      <c r="E101" s="38"/>
      <c r="F101" s="61"/>
      <c r="G101" s="33"/>
      <c r="H101" s="33"/>
      <c r="I101" s="27" t="str">
        <f t="shared" si="106"/>
        <v/>
      </c>
      <c r="J101" s="33"/>
      <c r="K101" s="28">
        <f t="shared" si="1"/>
        <v>0</v>
      </c>
      <c r="L101" s="28">
        <f t="shared" si="78"/>
        <v>0</v>
      </c>
      <c r="M101" s="28">
        <f t="shared" ca="1" si="79"/>
        <v>0</v>
      </c>
      <c r="N101" s="28">
        <f t="shared" ca="1" si="107"/>
        <v>0</v>
      </c>
      <c r="O101" s="34"/>
      <c r="P101" s="34"/>
      <c r="Q101" s="70" t="str" cm="1">
        <f t="array" ref="Q101">IF(SUMPRODUCT(--(B101:E101&lt;&gt;""))&gt;0,"○","")</f>
        <v/>
      </c>
      <c r="R101" s="35"/>
      <c r="S101" s="35"/>
      <c r="T101" s="35"/>
      <c r="U101" s="66"/>
      <c r="V101" s="29" t="str">
        <f t="shared" si="108"/>
        <v/>
      </c>
      <c r="W101" s="29" t="str">
        <f t="shared" si="109"/>
        <v/>
      </c>
      <c r="X101" s="30" t="str">
        <f t="shared" si="110"/>
        <v/>
      </c>
      <c r="Y101" s="36"/>
      <c r="Z101" s="37"/>
      <c r="AA101" s="37"/>
      <c r="JG101" s="31" t="str">
        <f t="shared" si="111"/>
        <v/>
      </c>
      <c r="JH101" s="31" t="str">
        <f t="shared" si="112"/>
        <v/>
      </c>
    </row>
    <row r="102" spans="1:268" s="31" customFormat="1" outlineLevel="3" x14ac:dyDescent="0.4">
      <c r="A102" s="32"/>
      <c r="B102" s="32"/>
      <c r="C102" s="32"/>
      <c r="D102" s="32"/>
      <c r="E102" s="38"/>
      <c r="F102" s="61"/>
      <c r="G102" s="33"/>
      <c r="H102" s="33"/>
      <c r="I102" s="27" t="str">
        <f t="shared" si="106"/>
        <v/>
      </c>
      <c r="J102" s="33"/>
      <c r="K102" s="28">
        <f t="shared" si="1"/>
        <v>0</v>
      </c>
      <c r="L102" s="28">
        <f t="shared" si="78"/>
        <v>0</v>
      </c>
      <c r="M102" s="28">
        <f t="shared" ca="1" si="79"/>
        <v>0</v>
      </c>
      <c r="N102" s="28">
        <f t="shared" ca="1" si="107"/>
        <v>0</v>
      </c>
      <c r="O102" s="34"/>
      <c r="P102" s="34"/>
      <c r="Q102" s="70" t="str" cm="1">
        <f t="array" ref="Q102">IF(SUMPRODUCT(--(B102:E102&lt;&gt;""))&gt;0,"○","")</f>
        <v/>
      </c>
      <c r="R102" s="35"/>
      <c r="S102" s="35"/>
      <c r="T102" s="35"/>
      <c r="U102" s="66"/>
      <c r="V102" s="29" t="str">
        <f t="shared" si="108"/>
        <v/>
      </c>
      <c r="W102" s="29" t="str">
        <f t="shared" si="109"/>
        <v/>
      </c>
      <c r="X102" s="30" t="str">
        <f t="shared" si="110"/>
        <v/>
      </c>
      <c r="Y102" s="36"/>
      <c r="Z102" s="37"/>
      <c r="AA102" s="37"/>
      <c r="JG102" s="31" t="str">
        <f t="shared" si="111"/>
        <v/>
      </c>
      <c r="JH102" s="31" t="str">
        <f t="shared" si="112"/>
        <v/>
      </c>
    </row>
    <row r="103" spans="1:268" s="31" customFormat="1" outlineLevel="2" x14ac:dyDescent="0.4">
      <c r="A103" s="32" t="s">
        <v>103</v>
      </c>
      <c r="B103" s="32"/>
      <c r="C103" s="32"/>
      <c r="D103" s="32" t="s">
        <v>104</v>
      </c>
      <c r="E103" s="38"/>
      <c r="F103" s="61"/>
      <c r="G103" s="33"/>
      <c r="H103" s="33"/>
      <c r="I103" s="27" t="str">
        <f t="shared" si="0"/>
        <v/>
      </c>
      <c r="J103" s="33"/>
      <c r="K103" s="28">
        <f t="shared" si="1"/>
        <v>0</v>
      </c>
      <c r="L103" s="28">
        <f t="shared" ref="L103" si="113">IF($K103&gt;0,IF($Z103&lt;&gt;"",IF((IFERROR($Z103,開始日)+$K103)&lt;基準日,基準日-($Z103+$K103),0),0),0)</f>
        <v>0</v>
      </c>
      <c r="M103" s="28">
        <f t="shared" ref="M103" ca="1" si="114">IF(AND(IFERROR(VALUE($X103),0),$Z103="",$V103&lt;基準日),基準日-$V103,0)</f>
        <v>0</v>
      </c>
      <c r="N103" s="28">
        <f t="shared" ca="1" si="4"/>
        <v>0</v>
      </c>
      <c r="O103" s="34"/>
      <c r="P103" s="34"/>
      <c r="Q103" s="70" t="str" cm="1">
        <f t="array" ref="Q103">IF(SUMPRODUCT(--(B103:E103&lt;&gt;""))&gt;0,"○","")</f>
        <v>○</v>
      </c>
      <c r="R103" s="35"/>
      <c r="S103" s="35"/>
      <c r="T103" s="35">
        <v>45928</v>
      </c>
      <c r="U103" s="66">
        <v>2</v>
      </c>
      <c r="V103" s="29">
        <f t="shared" si="5"/>
        <v>45927</v>
      </c>
      <c r="W103" s="29">
        <f t="shared" si="6"/>
        <v>45928</v>
      </c>
      <c r="X103" s="30">
        <f t="shared" si="7"/>
        <v>2</v>
      </c>
      <c r="Y103" s="36"/>
      <c r="Z103" s="37"/>
      <c r="AA103" s="37"/>
      <c r="JG103" s="31" t="str">
        <f t="shared" si="8"/>
        <v/>
      </c>
      <c r="JH103" s="31" t="b">
        <f t="shared" si="8"/>
        <v>0</v>
      </c>
    </row>
    <row r="104" spans="1:268" s="31" customFormat="1" outlineLevel="3" x14ac:dyDescent="0.4">
      <c r="A104" s="32"/>
      <c r="B104" s="32"/>
      <c r="C104" s="32"/>
      <c r="D104" s="32"/>
      <c r="E104" s="38"/>
      <c r="F104" s="61"/>
      <c r="G104" s="33"/>
      <c r="H104" s="33"/>
      <c r="I104" s="27" t="str">
        <f t="shared" si="0"/>
        <v/>
      </c>
      <c r="J104" s="33"/>
      <c r="K104" s="28">
        <f t="shared" si="1"/>
        <v>0</v>
      </c>
      <c r="L104" s="28">
        <f t="shared" si="78"/>
        <v>0</v>
      </c>
      <c r="M104" s="28">
        <f t="shared" ca="1" si="79"/>
        <v>0</v>
      </c>
      <c r="N104" s="28">
        <f t="shared" ca="1" si="4"/>
        <v>0</v>
      </c>
      <c r="O104" s="34"/>
      <c r="P104" s="34"/>
      <c r="Q104" s="70" t="str" cm="1">
        <f t="array" ref="Q104">IF(SUMPRODUCT(--(B104:E104&lt;&gt;""))&gt;0,"○","")</f>
        <v/>
      </c>
      <c r="R104" s="35"/>
      <c r="S104" s="35"/>
      <c r="T104" s="35"/>
      <c r="U104" s="66"/>
      <c r="V104" s="29" t="str">
        <f t="shared" si="5"/>
        <v/>
      </c>
      <c r="W104" s="29" t="str">
        <f t="shared" si="6"/>
        <v/>
      </c>
      <c r="X104" s="30" t="str">
        <f t="shared" si="7"/>
        <v/>
      </c>
      <c r="Y104" s="36"/>
      <c r="Z104" s="37"/>
      <c r="AA104" s="37"/>
      <c r="JG104" s="31" t="str">
        <f t="shared" si="8"/>
        <v/>
      </c>
      <c r="JH104" s="31" t="str">
        <f t="shared" si="8"/>
        <v/>
      </c>
    </row>
    <row r="105" spans="1:268" s="31" customFormat="1" outlineLevel="3" x14ac:dyDescent="0.4">
      <c r="A105" s="32"/>
      <c r="B105" s="32"/>
      <c r="C105" s="32"/>
      <c r="D105" s="32"/>
      <c r="E105" s="38"/>
      <c r="F105" s="61"/>
      <c r="G105" s="33"/>
      <c r="H105" s="33"/>
      <c r="I105" s="27" t="str">
        <f t="shared" si="0"/>
        <v/>
      </c>
      <c r="J105" s="33"/>
      <c r="K105" s="28">
        <f t="shared" si="1"/>
        <v>0</v>
      </c>
      <c r="L105" s="28">
        <f t="shared" si="78"/>
        <v>0</v>
      </c>
      <c r="M105" s="28">
        <f t="shared" ca="1" si="79"/>
        <v>0</v>
      </c>
      <c r="N105" s="28">
        <f t="shared" ca="1" si="4"/>
        <v>0</v>
      </c>
      <c r="O105" s="34"/>
      <c r="P105" s="34"/>
      <c r="Q105" s="70" t="str" cm="1">
        <f t="array" ref="Q105">IF(SUMPRODUCT(--(B105:E105&lt;&gt;""))&gt;0,"○","")</f>
        <v/>
      </c>
      <c r="R105" s="35"/>
      <c r="S105" s="35"/>
      <c r="T105" s="35"/>
      <c r="U105" s="66"/>
      <c r="V105" s="29" t="str">
        <f t="shared" si="5"/>
        <v/>
      </c>
      <c r="W105" s="29" t="str">
        <f t="shared" si="6"/>
        <v/>
      </c>
      <c r="X105" s="30" t="str">
        <f t="shared" si="7"/>
        <v/>
      </c>
      <c r="Y105" s="36"/>
      <c r="Z105" s="37"/>
      <c r="AA105" s="37"/>
      <c r="JG105" s="31" t="str">
        <f t="shared" si="8"/>
        <v/>
      </c>
      <c r="JH105" s="31" t="str">
        <f t="shared" si="8"/>
        <v/>
      </c>
    </row>
    <row r="106" spans="1:268" s="31" customFormat="1" outlineLevel="3" x14ac:dyDescent="0.4">
      <c r="A106" s="32"/>
      <c r="B106" s="32"/>
      <c r="C106" s="32"/>
      <c r="D106" s="32"/>
      <c r="E106" s="38"/>
      <c r="F106" s="61"/>
      <c r="G106" s="33"/>
      <c r="H106" s="33"/>
      <c r="I106" s="27" t="str">
        <f t="shared" si="0"/>
        <v/>
      </c>
      <c r="J106" s="33"/>
      <c r="K106" s="28">
        <f t="shared" si="1"/>
        <v>0</v>
      </c>
      <c r="L106" s="28">
        <f t="shared" si="78"/>
        <v>0</v>
      </c>
      <c r="M106" s="28">
        <f t="shared" ca="1" si="79"/>
        <v>0</v>
      </c>
      <c r="N106" s="28">
        <f t="shared" ca="1" si="4"/>
        <v>0</v>
      </c>
      <c r="O106" s="34"/>
      <c r="P106" s="34"/>
      <c r="Q106" s="70" t="str" cm="1">
        <f t="array" ref="Q106">IF(SUMPRODUCT(--(B106:E106&lt;&gt;""))&gt;0,"○","")</f>
        <v/>
      </c>
      <c r="R106" s="35"/>
      <c r="S106" s="35"/>
      <c r="T106" s="35"/>
      <c r="U106" s="66"/>
      <c r="V106" s="29" t="str">
        <f t="shared" si="5"/>
        <v/>
      </c>
      <c r="W106" s="29" t="str">
        <f t="shared" si="6"/>
        <v/>
      </c>
      <c r="X106" s="30" t="str">
        <f t="shared" si="7"/>
        <v/>
      </c>
      <c r="Y106" s="36"/>
      <c r="Z106" s="37"/>
      <c r="AA106" s="37"/>
      <c r="JG106" s="31" t="str">
        <f t="shared" si="8"/>
        <v/>
      </c>
      <c r="JH106" s="31" t="str">
        <f t="shared" si="8"/>
        <v/>
      </c>
    </row>
    <row r="107" spans="1:268" s="31" customFormat="1" outlineLevel="3" x14ac:dyDescent="0.4">
      <c r="A107" s="32"/>
      <c r="B107" s="32"/>
      <c r="C107" s="32"/>
      <c r="D107" s="32"/>
      <c r="E107" s="38"/>
      <c r="F107" s="61"/>
      <c r="G107" s="33"/>
      <c r="H107" s="33"/>
      <c r="I107" s="27" t="str">
        <f t="shared" si="0"/>
        <v/>
      </c>
      <c r="J107" s="33"/>
      <c r="K107" s="28">
        <f t="shared" si="1"/>
        <v>0</v>
      </c>
      <c r="L107" s="28">
        <f t="shared" si="78"/>
        <v>0</v>
      </c>
      <c r="M107" s="28">
        <f t="shared" ca="1" si="79"/>
        <v>0</v>
      </c>
      <c r="N107" s="28">
        <f t="shared" ca="1" si="4"/>
        <v>0</v>
      </c>
      <c r="O107" s="34"/>
      <c r="P107" s="34"/>
      <c r="Q107" s="70" t="str" cm="1">
        <f t="array" ref="Q107">IF(SUMPRODUCT(--(B107:E107&lt;&gt;""))&gt;0,"○","")</f>
        <v/>
      </c>
      <c r="R107" s="35"/>
      <c r="S107" s="35"/>
      <c r="T107" s="35"/>
      <c r="U107" s="66"/>
      <c r="V107" s="29" t="str">
        <f t="shared" si="5"/>
        <v/>
      </c>
      <c r="W107" s="29" t="str">
        <f t="shared" si="6"/>
        <v/>
      </c>
      <c r="X107" s="30" t="str">
        <f t="shared" si="7"/>
        <v/>
      </c>
      <c r="Y107" s="36"/>
      <c r="Z107" s="37"/>
      <c r="AA107" s="37"/>
      <c r="JG107" s="31" t="str">
        <f t="shared" si="8"/>
        <v/>
      </c>
      <c r="JH107" s="31" t="str">
        <f t="shared" si="8"/>
        <v/>
      </c>
    </row>
    <row r="108" spans="1:268" s="31" customFormat="1" outlineLevel="3" x14ac:dyDescent="0.4">
      <c r="A108" s="32"/>
      <c r="B108" s="32"/>
      <c r="C108" s="32"/>
      <c r="D108" s="32"/>
      <c r="E108" s="38"/>
      <c r="F108" s="61"/>
      <c r="G108" s="33"/>
      <c r="H108" s="33"/>
      <c r="I108" s="27" t="str">
        <f t="shared" si="0"/>
        <v/>
      </c>
      <c r="J108" s="33"/>
      <c r="K108" s="28">
        <f t="shared" si="1"/>
        <v>0</v>
      </c>
      <c r="L108" s="28">
        <f t="shared" si="78"/>
        <v>0</v>
      </c>
      <c r="M108" s="28">
        <f t="shared" ca="1" si="79"/>
        <v>0</v>
      </c>
      <c r="N108" s="28">
        <f t="shared" ca="1" si="4"/>
        <v>0</v>
      </c>
      <c r="O108" s="34"/>
      <c r="P108" s="34"/>
      <c r="Q108" s="70" t="str" cm="1">
        <f t="array" ref="Q108">IF(SUMPRODUCT(--(B108:E108&lt;&gt;""))&gt;0,"○","")</f>
        <v/>
      </c>
      <c r="R108" s="35"/>
      <c r="S108" s="35"/>
      <c r="T108" s="35"/>
      <c r="U108" s="66"/>
      <c r="V108" s="29" t="str">
        <f t="shared" si="5"/>
        <v/>
      </c>
      <c r="W108" s="29" t="str">
        <f t="shared" si="6"/>
        <v/>
      </c>
      <c r="X108" s="30" t="str">
        <f t="shared" si="7"/>
        <v/>
      </c>
      <c r="Y108" s="36"/>
      <c r="Z108" s="37"/>
      <c r="AA108" s="37"/>
      <c r="JG108" s="31" t="str">
        <f t="shared" si="8"/>
        <v/>
      </c>
      <c r="JH108" s="31" t="str">
        <f t="shared" si="8"/>
        <v/>
      </c>
    </row>
    <row r="109" spans="1:268" s="31" customFormat="1" outlineLevel="3" x14ac:dyDescent="0.4">
      <c r="A109" s="32"/>
      <c r="B109" s="32"/>
      <c r="C109" s="32"/>
      <c r="D109" s="32"/>
      <c r="E109" s="38"/>
      <c r="F109" s="61"/>
      <c r="G109" s="33"/>
      <c r="H109" s="33"/>
      <c r="I109" s="27" t="str">
        <f t="shared" si="0"/>
        <v/>
      </c>
      <c r="J109" s="33"/>
      <c r="K109" s="28">
        <f t="shared" si="1"/>
        <v>0</v>
      </c>
      <c r="L109" s="28">
        <f t="shared" si="78"/>
        <v>0</v>
      </c>
      <c r="M109" s="28">
        <f t="shared" ca="1" si="79"/>
        <v>0</v>
      </c>
      <c r="N109" s="28">
        <f t="shared" ca="1" si="4"/>
        <v>0</v>
      </c>
      <c r="O109" s="34"/>
      <c r="P109" s="34"/>
      <c r="Q109" s="70" t="str" cm="1">
        <f t="array" ref="Q109">IF(SUMPRODUCT(--(B109:E109&lt;&gt;""))&gt;0,"○","")</f>
        <v/>
      </c>
      <c r="R109" s="35"/>
      <c r="S109" s="35"/>
      <c r="T109" s="35"/>
      <c r="U109" s="66"/>
      <c r="V109" s="29" t="str">
        <f t="shared" si="5"/>
        <v/>
      </c>
      <c r="W109" s="29" t="str">
        <f t="shared" si="6"/>
        <v/>
      </c>
      <c r="X109" s="30" t="str">
        <f t="shared" si="7"/>
        <v/>
      </c>
      <c r="Y109" s="36"/>
      <c r="Z109" s="37"/>
      <c r="AA109" s="37"/>
      <c r="JG109" s="31" t="str">
        <f t="shared" si="8"/>
        <v/>
      </c>
      <c r="JH109" s="31" t="str">
        <f t="shared" si="8"/>
        <v/>
      </c>
    </row>
    <row r="110" spans="1:268" s="31" customFormat="1" outlineLevel="2" x14ac:dyDescent="0.4">
      <c r="A110" s="32" t="s">
        <v>105</v>
      </c>
      <c r="B110" s="32"/>
      <c r="C110" s="32"/>
      <c r="D110" s="32" t="s">
        <v>106</v>
      </c>
      <c r="E110" s="38"/>
      <c r="F110" s="61"/>
      <c r="G110" s="33"/>
      <c r="H110" s="33"/>
      <c r="I110" s="27" t="str">
        <f t="shared" si="0"/>
        <v/>
      </c>
      <c r="J110" s="33"/>
      <c r="K110" s="28">
        <f t="shared" si="1"/>
        <v>0</v>
      </c>
      <c r="L110" s="28">
        <f t="shared" ref="L110" si="115">IF($K110&gt;0,IF($Z110&lt;&gt;"",IF((IFERROR($Z110,開始日)+$K110)&lt;基準日,基準日-($Z110+$K110),0),0),0)</f>
        <v>0</v>
      </c>
      <c r="M110" s="28">
        <f t="shared" ref="M110" ca="1" si="116">IF(AND(IFERROR(VALUE($X110),0),$Z110="",$V110&lt;基準日),基準日-$V110,0)</f>
        <v>0</v>
      </c>
      <c r="N110" s="28">
        <f t="shared" ca="1" si="4"/>
        <v>0</v>
      </c>
      <c r="O110" s="34"/>
      <c r="P110" s="34"/>
      <c r="Q110" s="70" t="str" cm="1">
        <f t="array" ref="Q110">IF(SUMPRODUCT(--(B110:E110&lt;&gt;""))&gt;0,"○","")</f>
        <v>○</v>
      </c>
      <c r="R110" s="35"/>
      <c r="S110" s="35"/>
      <c r="T110" s="35">
        <v>45935</v>
      </c>
      <c r="U110" s="66">
        <v>2</v>
      </c>
      <c r="V110" s="29">
        <f t="shared" si="5"/>
        <v>45934</v>
      </c>
      <c r="W110" s="29">
        <f t="shared" si="6"/>
        <v>45935</v>
      </c>
      <c r="X110" s="30">
        <f t="shared" si="7"/>
        <v>2</v>
      </c>
      <c r="Y110" s="36"/>
      <c r="Z110" s="37"/>
      <c r="AA110" s="37"/>
      <c r="JG110" s="31" t="str">
        <f t="shared" si="8"/>
        <v/>
      </c>
      <c r="JH110" s="31" t="b">
        <f t="shared" si="8"/>
        <v>0</v>
      </c>
    </row>
    <row r="111" spans="1:268" s="31" customFormat="1" outlineLevel="3" x14ac:dyDescent="0.4">
      <c r="A111" s="32"/>
      <c r="B111" s="32"/>
      <c r="C111" s="32"/>
      <c r="D111" s="32"/>
      <c r="E111" s="38"/>
      <c r="F111" s="61"/>
      <c r="G111" s="33"/>
      <c r="H111" s="33"/>
      <c r="I111" s="27" t="str">
        <f t="shared" ref="I111:I115" si="117">IF(ISBLANK(G111),"","○")</f>
        <v/>
      </c>
      <c r="J111" s="33"/>
      <c r="K111" s="28">
        <f t="shared" si="1"/>
        <v>0</v>
      </c>
      <c r="L111" s="28">
        <f t="shared" si="78"/>
        <v>0</v>
      </c>
      <c r="M111" s="28">
        <f t="shared" ca="1" si="79"/>
        <v>0</v>
      </c>
      <c r="N111" s="28">
        <f t="shared" ref="N111:N115" ca="1" si="118">MAX(L111:M111)</f>
        <v>0</v>
      </c>
      <c r="O111" s="34"/>
      <c r="P111" s="34"/>
      <c r="Q111" s="70" t="str" cm="1">
        <f t="array" ref="Q111">IF(SUMPRODUCT(--(B111:E111&lt;&gt;""))&gt;0,"○","")</f>
        <v/>
      </c>
      <c r="R111" s="35"/>
      <c r="S111" s="35"/>
      <c r="T111" s="35"/>
      <c r="U111" s="66"/>
      <c r="V111" s="29" t="str">
        <f t="shared" ref="V111:V115" si="119">IF(NOT(ISBLANK(S111)),S111,IF(AND(NOT(ISBLANK(T111)),NOT(ISBLANK(U111))),IF(NOT(JH111),T111-U111+1,WORKDAY.INTL(T111,-U111+1,1)),""))</f>
        <v/>
      </c>
      <c r="W111" s="29" t="str">
        <f t="shared" ref="W111:W115" si="120">IF(NOT(ISBLANK(T111)),T111,IF(AND(NOT(ISBLANK(S111)),NOT(ISBLANK(U111))),IF(NOT(JG111),S111+U111-1,WORKDAY.INTL(S111,U111-1,1)),""))</f>
        <v/>
      </c>
      <c r="X111" s="30" t="str">
        <f t="shared" ref="X111:X115" si="121">IF(NOT(ISBLANK(U111)),U111,IF(AND(NOT(ISBLANK(S111)),NOT(ISBLANK(T111))),IF(S111&lt;=T111,IF(OR(NOT(JG111),NOT(JH111)),T111-S111+1,NETWORKDAYS.INTL(S111,T111,1)),0),""))</f>
        <v/>
      </c>
      <c r="Y111" s="36"/>
      <c r="Z111" s="37"/>
      <c r="AA111" s="37"/>
      <c r="JG111" s="31" t="str">
        <f t="shared" ref="JG111:JG115" si="122">IF(ISBLANK(S111),"",IF(OR(WEEKDAY(S111,2)=6,WEEKDAY(S111,2)=7),FALSE,TRUE))</f>
        <v/>
      </c>
      <c r="JH111" s="31" t="str">
        <f t="shared" ref="JH111:JH115" si="123">IF(ISBLANK(T111),"",IF(OR(WEEKDAY(T111,2)=6,WEEKDAY(T111,2)=7),FALSE,TRUE))</f>
        <v/>
      </c>
    </row>
    <row r="112" spans="1:268" s="31" customFormat="1" outlineLevel="3" x14ac:dyDescent="0.4">
      <c r="A112" s="32"/>
      <c r="B112" s="32"/>
      <c r="C112" s="32"/>
      <c r="D112" s="32"/>
      <c r="E112" s="38"/>
      <c r="F112" s="61"/>
      <c r="G112" s="33"/>
      <c r="H112" s="33"/>
      <c r="I112" s="27" t="str">
        <f t="shared" si="117"/>
        <v/>
      </c>
      <c r="J112" s="33"/>
      <c r="K112" s="28">
        <f t="shared" si="1"/>
        <v>0</v>
      </c>
      <c r="L112" s="28">
        <f t="shared" si="78"/>
        <v>0</v>
      </c>
      <c r="M112" s="28">
        <f t="shared" ca="1" si="79"/>
        <v>0</v>
      </c>
      <c r="N112" s="28">
        <f t="shared" ca="1" si="118"/>
        <v>0</v>
      </c>
      <c r="O112" s="34"/>
      <c r="P112" s="34"/>
      <c r="Q112" s="70" t="str" cm="1">
        <f t="array" ref="Q112">IF(SUMPRODUCT(--(B112:E112&lt;&gt;""))&gt;0,"○","")</f>
        <v/>
      </c>
      <c r="R112" s="35"/>
      <c r="S112" s="35"/>
      <c r="T112" s="35"/>
      <c r="U112" s="66"/>
      <c r="V112" s="29" t="str">
        <f t="shared" si="119"/>
        <v/>
      </c>
      <c r="W112" s="29" t="str">
        <f t="shared" si="120"/>
        <v/>
      </c>
      <c r="X112" s="30" t="str">
        <f t="shared" si="121"/>
        <v/>
      </c>
      <c r="Y112" s="36"/>
      <c r="Z112" s="37"/>
      <c r="AA112" s="37"/>
      <c r="JG112" s="31" t="str">
        <f t="shared" si="122"/>
        <v/>
      </c>
      <c r="JH112" s="31" t="str">
        <f t="shared" si="123"/>
        <v/>
      </c>
    </row>
    <row r="113" spans="1:268" s="31" customFormat="1" outlineLevel="3" x14ac:dyDescent="0.4">
      <c r="A113" s="32"/>
      <c r="B113" s="32"/>
      <c r="C113" s="32"/>
      <c r="D113" s="32"/>
      <c r="E113" s="38"/>
      <c r="F113" s="61"/>
      <c r="G113" s="33"/>
      <c r="H113" s="33"/>
      <c r="I113" s="27" t="str">
        <f t="shared" si="117"/>
        <v/>
      </c>
      <c r="J113" s="33"/>
      <c r="K113" s="28">
        <f t="shared" si="1"/>
        <v>0</v>
      </c>
      <c r="L113" s="28">
        <f t="shared" si="78"/>
        <v>0</v>
      </c>
      <c r="M113" s="28">
        <f t="shared" ca="1" si="79"/>
        <v>0</v>
      </c>
      <c r="N113" s="28">
        <f t="shared" ca="1" si="118"/>
        <v>0</v>
      </c>
      <c r="O113" s="34"/>
      <c r="P113" s="34"/>
      <c r="Q113" s="70" t="str" cm="1">
        <f t="array" ref="Q113">IF(SUMPRODUCT(--(B113:E113&lt;&gt;""))&gt;0,"○","")</f>
        <v/>
      </c>
      <c r="R113" s="35"/>
      <c r="S113" s="35"/>
      <c r="T113" s="35"/>
      <c r="U113" s="66"/>
      <c r="V113" s="29" t="str">
        <f t="shared" si="119"/>
        <v/>
      </c>
      <c r="W113" s="29" t="str">
        <f t="shared" si="120"/>
        <v/>
      </c>
      <c r="X113" s="30" t="str">
        <f t="shared" si="121"/>
        <v/>
      </c>
      <c r="Y113" s="36"/>
      <c r="Z113" s="37"/>
      <c r="AA113" s="37"/>
      <c r="JG113" s="31" t="str">
        <f t="shared" si="122"/>
        <v/>
      </c>
      <c r="JH113" s="31" t="str">
        <f t="shared" si="123"/>
        <v/>
      </c>
    </row>
    <row r="114" spans="1:268" s="31" customFormat="1" outlineLevel="3" x14ac:dyDescent="0.4">
      <c r="A114" s="32"/>
      <c r="B114" s="32"/>
      <c r="C114" s="32"/>
      <c r="D114" s="32"/>
      <c r="E114" s="38"/>
      <c r="F114" s="61"/>
      <c r="G114" s="33"/>
      <c r="H114" s="33"/>
      <c r="I114" s="27" t="str">
        <f t="shared" si="117"/>
        <v/>
      </c>
      <c r="J114" s="33"/>
      <c r="K114" s="28">
        <f t="shared" si="1"/>
        <v>0</v>
      </c>
      <c r="L114" s="28">
        <f t="shared" si="78"/>
        <v>0</v>
      </c>
      <c r="M114" s="28">
        <f t="shared" ca="1" si="79"/>
        <v>0</v>
      </c>
      <c r="N114" s="28">
        <f t="shared" ca="1" si="118"/>
        <v>0</v>
      </c>
      <c r="O114" s="34"/>
      <c r="P114" s="34"/>
      <c r="Q114" s="70" t="str" cm="1">
        <f t="array" ref="Q114">IF(SUMPRODUCT(--(B114:E114&lt;&gt;""))&gt;0,"○","")</f>
        <v/>
      </c>
      <c r="R114" s="35"/>
      <c r="S114" s="35"/>
      <c r="T114" s="35"/>
      <c r="U114" s="66"/>
      <c r="V114" s="29" t="str">
        <f t="shared" si="119"/>
        <v/>
      </c>
      <c r="W114" s="29" t="str">
        <f t="shared" si="120"/>
        <v/>
      </c>
      <c r="X114" s="30" t="str">
        <f t="shared" si="121"/>
        <v/>
      </c>
      <c r="Y114" s="36"/>
      <c r="Z114" s="37"/>
      <c r="AA114" s="37"/>
      <c r="JG114" s="31" t="str">
        <f t="shared" si="122"/>
        <v/>
      </c>
      <c r="JH114" s="31" t="str">
        <f t="shared" si="123"/>
        <v/>
      </c>
    </row>
    <row r="115" spans="1:268" s="31" customFormat="1" outlineLevel="3" x14ac:dyDescent="0.4">
      <c r="A115" s="32"/>
      <c r="B115" s="32"/>
      <c r="C115" s="32"/>
      <c r="D115" s="32"/>
      <c r="E115" s="38"/>
      <c r="F115" s="61"/>
      <c r="G115" s="33"/>
      <c r="H115" s="33"/>
      <c r="I115" s="27" t="str">
        <f t="shared" si="117"/>
        <v/>
      </c>
      <c r="J115" s="33"/>
      <c r="K115" s="28">
        <f t="shared" si="1"/>
        <v>0</v>
      </c>
      <c r="L115" s="28">
        <f t="shared" si="78"/>
        <v>0</v>
      </c>
      <c r="M115" s="28">
        <f t="shared" ca="1" si="79"/>
        <v>0</v>
      </c>
      <c r="N115" s="28">
        <f t="shared" ca="1" si="118"/>
        <v>0</v>
      </c>
      <c r="O115" s="34"/>
      <c r="P115" s="34"/>
      <c r="Q115" s="70" t="str" cm="1">
        <f t="array" ref="Q115">IF(SUMPRODUCT(--(B115:E115&lt;&gt;""))&gt;0,"○","")</f>
        <v/>
      </c>
      <c r="R115" s="35"/>
      <c r="S115" s="35"/>
      <c r="T115" s="35"/>
      <c r="U115" s="66"/>
      <c r="V115" s="29" t="str">
        <f t="shared" si="119"/>
        <v/>
      </c>
      <c r="W115" s="29" t="str">
        <f t="shared" si="120"/>
        <v/>
      </c>
      <c r="X115" s="30" t="str">
        <f t="shared" si="121"/>
        <v/>
      </c>
      <c r="Y115" s="36"/>
      <c r="Z115" s="37"/>
      <c r="AA115" s="37"/>
      <c r="JG115" s="31" t="str">
        <f t="shared" si="122"/>
        <v/>
      </c>
      <c r="JH115" s="31" t="str">
        <f t="shared" si="123"/>
        <v/>
      </c>
    </row>
    <row r="116" spans="1:268" s="31" customFormat="1" outlineLevel="2" x14ac:dyDescent="0.4">
      <c r="A116" s="32" t="s">
        <v>107</v>
      </c>
      <c r="B116" s="32"/>
      <c r="C116" s="32"/>
      <c r="D116" s="32" t="s">
        <v>108</v>
      </c>
      <c r="E116" s="38"/>
      <c r="F116" s="61"/>
      <c r="G116" s="33"/>
      <c r="H116" s="33"/>
      <c r="I116" s="27" t="str">
        <f t="shared" si="0"/>
        <v/>
      </c>
      <c r="J116" s="33"/>
      <c r="K116" s="28">
        <f t="shared" si="1"/>
        <v>0</v>
      </c>
      <c r="L116" s="28">
        <f t="shared" ref="L116" si="124">IF($K116&gt;0,IF($Z116&lt;&gt;"",IF((IFERROR($Z116,開始日)+$K116)&lt;基準日,基準日-($Z116+$K116),0),0),0)</f>
        <v>0</v>
      </c>
      <c r="M116" s="28">
        <f t="shared" ref="M116" ca="1" si="125">IF(AND(IFERROR(VALUE($X116),0),$Z116="",$V116&lt;基準日),基準日-$V116,0)</f>
        <v>0</v>
      </c>
      <c r="N116" s="28">
        <f t="shared" ca="1" si="4"/>
        <v>0</v>
      </c>
      <c r="O116" s="34"/>
      <c r="P116" s="34"/>
      <c r="Q116" s="70" t="str" cm="1">
        <f t="array" ref="Q116">IF(SUMPRODUCT(--(B116:E116&lt;&gt;""))&gt;0,"○","")</f>
        <v>○</v>
      </c>
      <c r="R116" s="35"/>
      <c r="S116" s="35"/>
      <c r="T116" s="35">
        <v>45942</v>
      </c>
      <c r="U116" s="66">
        <v>2</v>
      </c>
      <c r="V116" s="29">
        <f t="shared" si="5"/>
        <v>45941</v>
      </c>
      <c r="W116" s="29">
        <f t="shared" si="6"/>
        <v>45942</v>
      </c>
      <c r="X116" s="30">
        <f t="shared" si="7"/>
        <v>2</v>
      </c>
      <c r="Y116" s="36"/>
      <c r="Z116" s="37"/>
      <c r="AA116" s="37"/>
      <c r="JG116" s="31" t="str">
        <f t="shared" si="8"/>
        <v/>
      </c>
      <c r="JH116" s="31" t="b">
        <f t="shared" si="8"/>
        <v>0</v>
      </c>
    </row>
    <row r="117" spans="1:268" s="31" customFormat="1" outlineLevel="1" x14ac:dyDescent="0.4">
      <c r="A117" s="32" t="s">
        <v>193</v>
      </c>
      <c r="B117" s="32"/>
      <c r="C117" s="32" t="s">
        <v>98</v>
      </c>
      <c r="D117" s="32"/>
      <c r="E117" s="38"/>
      <c r="F117" s="61"/>
      <c r="G117" s="33"/>
      <c r="H117" s="33"/>
      <c r="I117" s="27" t="str">
        <f>IF(ISBLANK(G117),"","○")</f>
        <v/>
      </c>
      <c r="J117" s="33"/>
      <c r="K117" s="28">
        <f>IF($Z117&lt;&gt;"",IF($W117&gt;=$Z117,$W117-$Z117,$X117)*$Y117,0)</f>
        <v>0</v>
      </c>
      <c r="L117" s="28">
        <f>IF($K117&gt;0,IF($Z117&lt;&gt;"",IF((IFERROR($Z117,開始日)+$K117)&lt;基準日,基準日-($Z117+$K117),0),0),0)</f>
        <v>0</v>
      </c>
      <c r="M117" s="28">
        <f ca="1">IF(AND(IFERROR(VALUE($X117),0),$Z117="",$V117&lt;基準日),基準日-$V117,0)</f>
        <v>0</v>
      </c>
      <c r="N117" s="28">
        <f ca="1">MAX(L117:M117)</f>
        <v>0</v>
      </c>
      <c r="O117" s="34"/>
      <c r="P117" s="34"/>
      <c r="Q117" s="70" t="str" cm="1">
        <f t="array" ref="Q117">IF(SUMPRODUCT(--(B117:E117&lt;&gt;""))&gt;0,"○","")</f>
        <v>○</v>
      </c>
      <c r="R117" s="35"/>
      <c r="S117" s="35"/>
      <c r="T117" s="35"/>
      <c r="U117" s="66"/>
      <c r="V117" s="29" t="str">
        <f>IF(NOT(ISBLANK(S117)),S117,IF(AND(NOT(ISBLANK(T117)),NOT(ISBLANK(U117))),IF(NOT(JH117),T117-U117+1,WORKDAY.INTL(T117,-U117+1,1)),""))</f>
        <v/>
      </c>
      <c r="W117" s="29" t="str">
        <f>IF(NOT(ISBLANK(T117)),T117,IF(AND(NOT(ISBLANK(S117)),NOT(ISBLANK(U117))),IF(NOT(JG117),S117+U117-1,WORKDAY.INTL(S117,U117-1,1)),""))</f>
        <v/>
      </c>
      <c r="X117" s="30" t="str">
        <f>IF(NOT(ISBLANK(U117)),U117,IF(AND(NOT(ISBLANK(S117)),NOT(ISBLANK(T117))),IF(S117&lt;=T117,IF(OR(NOT(JG117),NOT(JH117)),T117-S117+1,NETWORKDAYS.INTL(S117,T117,1)),0),""))</f>
        <v/>
      </c>
      <c r="Y117" s="36"/>
      <c r="Z117" s="37"/>
      <c r="AA117" s="37"/>
      <c r="JG117" s="31" t="str">
        <f>IF(ISBLANK(S117),"",IF(OR(WEEKDAY(S117,2)=6,WEEKDAY(S117,2)=7),FALSE,TRUE))</f>
        <v/>
      </c>
      <c r="JH117" s="31" t="str">
        <f>IF(ISBLANK(T117),"",IF(OR(WEEKDAY(T117,2)=6,WEEKDAY(T117,2)=7),FALSE,TRUE))</f>
        <v/>
      </c>
    </row>
    <row r="118" spans="1:268" s="31" customFormat="1" x14ac:dyDescent="0.4">
      <c r="A118" s="32">
        <v>3</v>
      </c>
      <c r="B118" s="32" t="s">
        <v>84</v>
      </c>
      <c r="C118" s="32"/>
      <c r="D118" s="32"/>
      <c r="E118" s="38"/>
      <c r="F118" s="61"/>
      <c r="G118" s="33"/>
      <c r="H118" s="33"/>
      <c r="I118" s="27" t="str">
        <f>IF(ISBLANK(G118),"","○")</f>
        <v/>
      </c>
      <c r="J118" s="33"/>
      <c r="K118" s="28">
        <f>IF($Z118&lt;&gt;"",IF($W118&gt;=$Z118,$W118-$Z118,$X118)*$Y118,0)</f>
        <v>0</v>
      </c>
      <c r="L118" s="28">
        <f>IF($K118&gt;0,IF($Z118&lt;&gt;"",IF((IFERROR($Z118,開始日)+$K118)&lt;基準日,基準日-($Z118+$K118),0),0),0)</f>
        <v>0</v>
      </c>
      <c r="M118" s="28">
        <f ca="1">IF(AND(IFERROR(VALUE($X118),0),$Z118="",$V118&lt;基準日),基準日-$V118,0)</f>
        <v>0</v>
      </c>
      <c r="N118" s="28">
        <f ca="1">MAX(L118:M118)</f>
        <v>0</v>
      </c>
      <c r="O118" s="34"/>
      <c r="P118" s="34"/>
      <c r="Q118" s="70" t="str" cm="1">
        <f t="array" ref="Q118">IF(SUMPRODUCT(--(B118:E118&lt;&gt;""))&gt;0,"○","")</f>
        <v>○</v>
      </c>
      <c r="R118" s="35"/>
      <c r="S118" s="35"/>
      <c r="T118" s="35"/>
      <c r="U118" s="66"/>
      <c r="V118" s="29" t="str">
        <f>IF(NOT(ISBLANK(S118)),S118,IF(AND(NOT(ISBLANK(T118)),NOT(ISBLANK(U118))),IF(NOT(JH118),T118-U118+1,WORKDAY.INTL(T118,-U118+1,1)),""))</f>
        <v/>
      </c>
      <c r="W118" s="29" t="str">
        <f>IF(NOT(ISBLANK(T118)),T118,IF(AND(NOT(ISBLANK(S118)),NOT(ISBLANK(U118))),IF(NOT(JG118),S118+U118-1,WORKDAY.INTL(S118,U118-1,1)),""))</f>
        <v/>
      </c>
      <c r="X118" s="30" t="str">
        <f>IF(NOT(ISBLANK(U118)),U118,IF(AND(NOT(ISBLANK(S118)),NOT(ISBLANK(T118))),IF(S118&lt;=T118,IF(OR(NOT(JG118),NOT(JH118)),T118-S118+1,NETWORKDAYS.INTL(S118,T118,1)),0),""))</f>
        <v/>
      </c>
      <c r="Y118" s="36"/>
      <c r="Z118" s="37"/>
      <c r="AA118" s="37"/>
      <c r="JG118" s="31" t="str">
        <f>IF(ISBLANK(S118),"",IF(OR(WEEKDAY(S118,2)=6,WEEKDAY(S118,2)=7),FALSE,TRUE))</f>
        <v/>
      </c>
      <c r="JH118" s="31" t="str">
        <f>IF(ISBLANK(T118),"",IF(OR(WEEKDAY(T118,2)=6,WEEKDAY(T118,2)=7),FALSE,TRUE))</f>
        <v/>
      </c>
    </row>
    <row r="119" spans="1:268" s="31" customFormat="1" outlineLevel="2" x14ac:dyDescent="0.4">
      <c r="A119" s="32" t="s">
        <v>111</v>
      </c>
      <c r="B119" s="32"/>
      <c r="C119" s="32"/>
      <c r="D119" s="32"/>
      <c r="E119" s="38" t="s">
        <v>112</v>
      </c>
      <c r="F119" s="61"/>
      <c r="G119" s="33"/>
      <c r="H119" s="33"/>
      <c r="I119" s="27" t="str">
        <f t="shared" si="0"/>
        <v/>
      </c>
      <c r="J119" s="33"/>
      <c r="K119" s="28">
        <f t="shared" si="1"/>
        <v>0</v>
      </c>
      <c r="L119" s="28">
        <f t="shared" ref="L119" si="126">IF($K119&gt;0,IF($Z119&lt;&gt;"",IF((IFERROR($Z119,開始日)+$K119)&lt;基準日,基準日-($Z119+$K119),0),0),0)</f>
        <v>0</v>
      </c>
      <c r="M119" s="28">
        <f t="shared" ref="M119" ca="1" si="127">IF(AND(IFERROR(VALUE($X119),0),$Z119="",$V119&lt;基準日),基準日-$V119,0)</f>
        <v>0</v>
      </c>
      <c r="N119" s="28">
        <f t="shared" ca="1" si="4"/>
        <v>0</v>
      </c>
      <c r="O119" s="34"/>
      <c r="P119" s="34"/>
      <c r="Q119" s="70" t="str" cm="1">
        <f t="array" ref="Q119">IF(SUMPRODUCT(--(B119:E119&lt;&gt;""))&gt;0,"○","")</f>
        <v>○</v>
      </c>
      <c r="R119" s="35"/>
      <c r="S119" s="35"/>
      <c r="T119" s="35">
        <f>T120</f>
        <v>45821</v>
      </c>
      <c r="U119" s="66">
        <v>5</v>
      </c>
      <c r="V119" s="29">
        <f t="shared" si="5"/>
        <v>45817</v>
      </c>
      <c r="W119" s="29">
        <f t="shared" si="6"/>
        <v>45821</v>
      </c>
      <c r="X119" s="30">
        <f t="shared" si="7"/>
        <v>5</v>
      </c>
      <c r="Y119" s="36"/>
      <c r="Z119" s="37"/>
      <c r="AA119" s="37"/>
      <c r="JG119" s="31" t="str">
        <f t="shared" si="8"/>
        <v/>
      </c>
      <c r="JH119" s="31" t="b">
        <f t="shared" si="8"/>
        <v>1</v>
      </c>
    </row>
    <row r="120" spans="1:268" s="31" customFormat="1" outlineLevel="2" x14ac:dyDescent="0.4">
      <c r="A120" s="32" t="s">
        <v>113</v>
      </c>
      <c r="B120" s="32"/>
      <c r="C120" s="32"/>
      <c r="D120" s="32"/>
      <c r="E120" s="38" t="s">
        <v>114</v>
      </c>
      <c r="F120" s="61"/>
      <c r="G120" s="33"/>
      <c r="H120" s="33"/>
      <c r="I120" s="27" t="str">
        <f t="shared" si="0"/>
        <v/>
      </c>
      <c r="J120" s="33"/>
      <c r="K120" s="28">
        <f t="shared" si="1"/>
        <v>0</v>
      </c>
      <c r="L120" s="28">
        <f t="shared" ref="L120" si="128">IF($K120&gt;0,IF($Z120&lt;&gt;"",IF((IFERROR($Z120,開始日)+$K120)&lt;基準日,基準日-($Z120+$K120),0),0),0)</f>
        <v>0</v>
      </c>
      <c r="M120" s="28">
        <f t="shared" ref="M120" ca="1" si="129">IF(AND(IFERROR(VALUE($X120),0),$Z120="",$V120&lt;基準日),基準日-$V120,0)</f>
        <v>0</v>
      </c>
      <c r="N120" s="28">
        <f t="shared" ca="1" si="4"/>
        <v>0</v>
      </c>
      <c r="O120" s="34"/>
      <c r="P120" s="34"/>
      <c r="Q120" s="70" t="str" cm="1">
        <f t="array" ref="Q120">IF(SUMPRODUCT(--(B120:E120&lt;&gt;""))&gt;0,"○","")</f>
        <v>○</v>
      </c>
      <c r="R120" s="35"/>
      <c r="S120" s="35"/>
      <c r="T120" s="35">
        <f>V121-3</f>
        <v>45821</v>
      </c>
      <c r="U120" s="66">
        <v>5</v>
      </c>
      <c r="V120" s="29">
        <f t="shared" si="5"/>
        <v>45817</v>
      </c>
      <c r="W120" s="29">
        <f t="shared" si="6"/>
        <v>45821</v>
      </c>
      <c r="X120" s="30">
        <f t="shared" si="7"/>
        <v>5</v>
      </c>
      <c r="Y120" s="36"/>
      <c r="Z120" s="37"/>
      <c r="AA120" s="37"/>
      <c r="JG120" s="31" t="str">
        <f t="shared" si="8"/>
        <v/>
      </c>
      <c r="JH120" s="31" t="b">
        <f t="shared" si="8"/>
        <v>1</v>
      </c>
    </row>
    <row r="121" spans="1:268" s="31" customFormat="1" outlineLevel="2" x14ac:dyDescent="0.4">
      <c r="A121" s="32" t="s">
        <v>115</v>
      </c>
      <c r="B121" s="32"/>
      <c r="C121" s="32"/>
      <c r="D121" s="32"/>
      <c r="E121" s="38" t="s">
        <v>116</v>
      </c>
      <c r="F121" s="61"/>
      <c r="G121" s="33"/>
      <c r="H121" s="33"/>
      <c r="I121" s="27" t="str">
        <f t="shared" si="0"/>
        <v/>
      </c>
      <c r="J121" s="33"/>
      <c r="K121" s="28">
        <f t="shared" si="1"/>
        <v>0</v>
      </c>
      <c r="L121" s="28">
        <f t="shared" ref="L121" si="130">IF($K121&gt;0,IF($Z121&lt;&gt;"",IF((IFERROR($Z121,開始日)+$K121)&lt;基準日,基準日-($Z121+$K121),0),0),0)</f>
        <v>0</v>
      </c>
      <c r="M121" s="28">
        <f t="shared" ref="M121" ca="1" si="131">IF(AND(IFERROR(VALUE($X121),0),$Z121="",$V121&lt;基準日),基準日-$V121,0)</f>
        <v>0</v>
      </c>
      <c r="N121" s="28">
        <f t="shared" ca="1" si="4"/>
        <v>0</v>
      </c>
      <c r="O121" s="34"/>
      <c r="P121" s="34"/>
      <c r="Q121" s="70" t="str" cm="1">
        <f t="array" ref="Q121">IF(SUMPRODUCT(--(B121:E121&lt;&gt;""))&gt;0,"○","")</f>
        <v>○</v>
      </c>
      <c r="R121" s="35"/>
      <c r="S121" s="35"/>
      <c r="T121" s="35">
        <f>T122</f>
        <v>45828</v>
      </c>
      <c r="U121" s="66">
        <v>5</v>
      </c>
      <c r="V121" s="29">
        <f t="shared" si="5"/>
        <v>45824</v>
      </c>
      <c r="W121" s="29">
        <f t="shared" si="6"/>
        <v>45828</v>
      </c>
      <c r="X121" s="30">
        <f t="shared" si="7"/>
        <v>5</v>
      </c>
      <c r="Y121" s="36"/>
      <c r="Z121" s="37"/>
      <c r="AA121" s="37"/>
      <c r="JG121" s="31" t="str">
        <f t="shared" si="8"/>
        <v/>
      </c>
      <c r="JH121" s="31" t="b">
        <f t="shared" si="8"/>
        <v>1</v>
      </c>
    </row>
    <row r="122" spans="1:268" s="31" customFormat="1" outlineLevel="2" x14ac:dyDescent="0.4">
      <c r="A122" s="32" t="s">
        <v>117</v>
      </c>
      <c r="B122" s="32"/>
      <c r="C122" s="32"/>
      <c r="D122" s="32"/>
      <c r="E122" s="38" t="s">
        <v>118</v>
      </c>
      <c r="F122" s="61"/>
      <c r="G122" s="33"/>
      <c r="H122" s="33"/>
      <c r="I122" s="27" t="str">
        <f t="shared" si="0"/>
        <v/>
      </c>
      <c r="J122" s="33"/>
      <c r="K122" s="28">
        <f t="shared" si="1"/>
        <v>0</v>
      </c>
      <c r="L122" s="28">
        <f t="shared" ref="L122:L123" si="132">IF($K122&gt;0,IF($Z122&lt;&gt;"",IF((IFERROR($Z122,開始日)+$K122)&lt;基準日,基準日-($Z122+$K122),0),0),0)</f>
        <v>0</v>
      </c>
      <c r="M122" s="28">
        <f t="shared" ref="M122:M123" ca="1" si="133">IF(AND(IFERROR(VALUE($X122),0),$Z122="",$V122&lt;基準日),基準日-$V122,0)</f>
        <v>0</v>
      </c>
      <c r="N122" s="28">
        <f t="shared" ca="1" si="4"/>
        <v>0</v>
      </c>
      <c r="O122" s="34"/>
      <c r="P122" s="34"/>
      <c r="Q122" s="70" t="str" cm="1">
        <f t="array" ref="Q122">IF(SUMPRODUCT(--(B122:E122&lt;&gt;""))&gt;0,"○","")</f>
        <v>○</v>
      </c>
      <c r="R122" s="35"/>
      <c r="S122" s="35"/>
      <c r="T122" s="35">
        <f>V130-3</f>
        <v>45828</v>
      </c>
      <c r="U122" s="66">
        <v>5</v>
      </c>
      <c r="V122" s="29">
        <f t="shared" si="5"/>
        <v>45824</v>
      </c>
      <c r="W122" s="29">
        <f t="shared" si="6"/>
        <v>45828</v>
      </c>
      <c r="X122" s="30">
        <f t="shared" si="7"/>
        <v>5</v>
      </c>
      <c r="Y122" s="36"/>
      <c r="Z122" s="37"/>
      <c r="AA122" s="37"/>
      <c r="JG122" s="31" t="str">
        <f t="shared" si="8"/>
        <v/>
      </c>
      <c r="JH122" s="31" t="b">
        <f t="shared" si="8"/>
        <v>1</v>
      </c>
    </row>
    <row r="123" spans="1:268" s="31" customFormat="1" outlineLevel="2" x14ac:dyDescent="0.4">
      <c r="A123" s="32"/>
      <c r="B123" s="32"/>
      <c r="C123" s="32"/>
      <c r="D123" s="32"/>
      <c r="E123" s="38"/>
      <c r="F123" s="61"/>
      <c r="G123" s="33"/>
      <c r="H123" s="33"/>
      <c r="I123" s="27" t="str">
        <f t="shared" si="0"/>
        <v/>
      </c>
      <c r="J123" s="33"/>
      <c r="K123" s="28">
        <f t="shared" si="1"/>
        <v>0</v>
      </c>
      <c r="L123" s="28">
        <f t="shared" si="132"/>
        <v>0</v>
      </c>
      <c r="M123" s="28">
        <f t="shared" ca="1" si="133"/>
        <v>0</v>
      </c>
      <c r="N123" s="28">
        <f t="shared" ca="1" si="4"/>
        <v>0</v>
      </c>
      <c r="O123" s="34"/>
      <c r="P123" s="34"/>
      <c r="Q123" s="70" t="str" cm="1">
        <f t="array" ref="Q123">IF(SUMPRODUCT(--(B123:E123&lt;&gt;""))&gt;0,"○","")</f>
        <v/>
      </c>
      <c r="R123" s="35"/>
      <c r="S123" s="35"/>
      <c r="T123" s="35"/>
      <c r="U123" s="66"/>
      <c r="V123" s="29" t="str">
        <f t="shared" si="5"/>
        <v/>
      </c>
      <c r="W123" s="29" t="str">
        <f t="shared" si="6"/>
        <v/>
      </c>
      <c r="X123" s="30" t="str">
        <f t="shared" si="7"/>
        <v/>
      </c>
      <c r="Y123" s="36"/>
      <c r="Z123" s="37"/>
      <c r="AA123" s="37"/>
      <c r="JG123" s="31" t="str">
        <f t="shared" si="8"/>
        <v/>
      </c>
      <c r="JH123" s="31" t="str">
        <f t="shared" si="8"/>
        <v/>
      </c>
    </row>
    <row r="124" spans="1:268" s="31" customFormat="1" outlineLevel="1" x14ac:dyDescent="0.4">
      <c r="A124" s="32">
        <v>4.0999999999999996</v>
      </c>
      <c r="B124" s="32"/>
      <c r="C124" s="32" t="s">
        <v>110</v>
      </c>
      <c r="D124" s="32"/>
      <c r="E124" s="38"/>
      <c r="F124" s="61"/>
      <c r="G124" s="33"/>
      <c r="H124" s="33"/>
      <c r="I124" s="27" t="str">
        <f>IF(ISBLANK(G124),"","○")</f>
        <v/>
      </c>
      <c r="J124" s="33"/>
      <c r="K124" s="28">
        <f>IF($Z124&lt;&gt;"",IF($W124&gt;=$Z124,$W124-$Z124,$X124)*$Y124,0)</f>
        <v>0</v>
      </c>
      <c r="L124" s="28">
        <f>IF($K124&gt;0,IF($Z124&lt;&gt;"",IF((IFERROR($Z124,開始日)+$K124)&lt;基準日,基準日-($Z124+$K124),0),0),0)</f>
        <v>0</v>
      </c>
      <c r="M124" s="28">
        <f ca="1">IF(AND(IFERROR(VALUE($X124),0),$Z124="",$V124&lt;基準日),基準日-$V124,0)</f>
        <v>0</v>
      </c>
      <c r="N124" s="28">
        <f ca="1">MAX(L124:M124)</f>
        <v>0</v>
      </c>
      <c r="O124" s="34"/>
      <c r="P124" s="34"/>
      <c r="Q124" s="70" t="str" cm="1">
        <f t="array" ref="Q124">IF(SUMPRODUCT(--(B124:E124&lt;&gt;""))&gt;0,"○","")</f>
        <v>○</v>
      </c>
      <c r="R124" s="35"/>
      <c r="S124" s="35"/>
      <c r="T124" s="35">
        <f>T122</f>
        <v>45828</v>
      </c>
      <c r="U124" s="66">
        <v>10</v>
      </c>
      <c r="V124" s="29">
        <f>IF(NOT(ISBLANK(S124)),S124,IF(AND(NOT(ISBLANK(T124)),NOT(ISBLANK(U124))),IF(NOT(JH124),T124-U124+1,WORKDAY.INTL(T124,-U124+1,1)),""))</f>
        <v>45817</v>
      </c>
      <c r="W124" s="29">
        <f>IF(NOT(ISBLANK(T124)),T124,IF(AND(NOT(ISBLANK(S124)),NOT(ISBLANK(U124))),IF(NOT(JG124),S124+U124-1,WORKDAY.INTL(S124,U124-1,1)),""))</f>
        <v>45828</v>
      </c>
      <c r="X124" s="30">
        <f>IF(NOT(ISBLANK(U124)),U124,IF(AND(NOT(ISBLANK(S124)),NOT(ISBLANK(T124))),IF(S124&lt;=T124,IF(OR(NOT(JG124),NOT(JH124)),T124-S124+1,NETWORKDAYS.INTL(S124,T124,1)),0),""))</f>
        <v>10</v>
      </c>
      <c r="Y124" s="36"/>
      <c r="Z124" s="37"/>
      <c r="AA124" s="37"/>
      <c r="JG124" s="31" t="str">
        <f>IF(ISBLANK(S124),"",IF(OR(WEEKDAY(S124,2)=6,WEEKDAY(S124,2)=7),FALSE,TRUE))</f>
        <v/>
      </c>
      <c r="JH124" s="31" t="b">
        <f>IF(ISBLANK(T124),"",IF(OR(WEEKDAY(T124,2)=6,WEEKDAY(T124,2)=7),FALSE,TRUE))</f>
        <v>1</v>
      </c>
    </row>
    <row r="125" spans="1:268" s="31" customFormat="1" outlineLevel="2" x14ac:dyDescent="0.4">
      <c r="A125" s="32"/>
      <c r="B125" s="32"/>
      <c r="C125" s="32"/>
      <c r="D125" s="32"/>
      <c r="E125" s="38"/>
      <c r="F125" s="61"/>
      <c r="G125" s="33"/>
      <c r="H125" s="33"/>
      <c r="I125" s="27" t="str">
        <f t="shared" ref="I125:I129" si="134">IF(ISBLANK(G125),"","○")</f>
        <v/>
      </c>
      <c r="J125" s="33"/>
      <c r="K125" s="28">
        <f t="shared" si="1"/>
        <v>0</v>
      </c>
      <c r="L125" s="28">
        <f t="shared" ref="L125:L129" si="135">IF($K125&gt;0,IF($Z125&lt;&gt;"",IF((IFERROR($Z125,開始日)+$K125)&lt;基準日,基準日-($Z125+$K125),0),0),0)</f>
        <v>0</v>
      </c>
      <c r="M125" s="28">
        <f t="shared" ref="M125:M129" ca="1" si="136">IF(AND(IFERROR(VALUE($X125),0),$Z125="",$V125&lt;基準日),基準日-$V125,0)</f>
        <v>0</v>
      </c>
      <c r="N125" s="28">
        <f t="shared" ref="N125:N129" ca="1" si="137">MAX(L125:M125)</f>
        <v>0</v>
      </c>
      <c r="O125" s="34"/>
      <c r="P125" s="34"/>
      <c r="Q125" s="70" t="str" cm="1">
        <f t="array" ref="Q125">IF(SUMPRODUCT(--(B125:E125&lt;&gt;""))&gt;0,"○","")</f>
        <v/>
      </c>
      <c r="R125" s="35"/>
      <c r="S125" s="35"/>
      <c r="T125" s="35"/>
      <c r="U125" s="66"/>
      <c r="V125" s="29" t="str">
        <f t="shared" ref="V125:V129" si="138">IF(NOT(ISBLANK(S125)),S125,IF(AND(NOT(ISBLANK(T125)),NOT(ISBLANK(U125))),IF(NOT(JH125),T125-U125+1,WORKDAY.INTL(T125,-U125+1,1)),""))</f>
        <v/>
      </c>
      <c r="W125" s="29" t="str">
        <f t="shared" ref="W125:W129" si="139">IF(NOT(ISBLANK(T125)),T125,IF(AND(NOT(ISBLANK(S125)),NOT(ISBLANK(U125))),IF(NOT(JG125),S125+U125-1,WORKDAY.INTL(S125,U125-1,1)),""))</f>
        <v/>
      </c>
      <c r="X125" s="30" t="str">
        <f t="shared" ref="X125:X129" si="140">IF(NOT(ISBLANK(U125)),U125,IF(AND(NOT(ISBLANK(S125)),NOT(ISBLANK(T125))),IF(S125&lt;=T125,IF(OR(NOT(JG125),NOT(JH125)),T125-S125+1,NETWORKDAYS.INTL(S125,T125,1)),0),""))</f>
        <v/>
      </c>
      <c r="Y125" s="36"/>
      <c r="Z125" s="37"/>
      <c r="AA125" s="37"/>
      <c r="JG125" s="31" t="str">
        <f t="shared" ref="JG125:JG129" si="141">IF(ISBLANK(S125),"",IF(OR(WEEKDAY(S125,2)=6,WEEKDAY(S125,2)=7),FALSE,TRUE))</f>
        <v/>
      </c>
      <c r="JH125" s="31" t="str">
        <f t="shared" ref="JH125:JH129" si="142">IF(ISBLANK(T125),"",IF(OR(WEEKDAY(T125,2)=6,WEEKDAY(T125,2)=7),FALSE,TRUE))</f>
        <v/>
      </c>
    </row>
    <row r="126" spans="1:268" s="31" customFormat="1" outlineLevel="2" x14ac:dyDescent="0.4">
      <c r="A126" s="32"/>
      <c r="B126" s="32"/>
      <c r="C126" s="32"/>
      <c r="D126" s="32"/>
      <c r="E126" s="38"/>
      <c r="F126" s="61"/>
      <c r="G126" s="33"/>
      <c r="H126" s="33"/>
      <c r="I126" s="27" t="str">
        <f t="shared" si="134"/>
        <v/>
      </c>
      <c r="J126" s="33"/>
      <c r="K126" s="28">
        <f t="shared" si="1"/>
        <v>0</v>
      </c>
      <c r="L126" s="28">
        <f t="shared" si="135"/>
        <v>0</v>
      </c>
      <c r="M126" s="28">
        <f t="shared" ca="1" si="136"/>
        <v>0</v>
      </c>
      <c r="N126" s="28">
        <f t="shared" ca="1" si="137"/>
        <v>0</v>
      </c>
      <c r="O126" s="34"/>
      <c r="P126" s="34"/>
      <c r="Q126" s="70" t="str" cm="1">
        <f t="array" ref="Q126">IF(SUMPRODUCT(--(B126:E126&lt;&gt;""))&gt;0,"○","")</f>
        <v/>
      </c>
      <c r="R126" s="35"/>
      <c r="S126" s="35"/>
      <c r="T126" s="35"/>
      <c r="U126" s="66"/>
      <c r="V126" s="29" t="str">
        <f t="shared" si="138"/>
        <v/>
      </c>
      <c r="W126" s="29" t="str">
        <f t="shared" si="139"/>
        <v/>
      </c>
      <c r="X126" s="30" t="str">
        <f t="shared" si="140"/>
        <v/>
      </c>
      <c r="Y126" s="36"/>
      <c r="Z126" s="37"/>
      <c r="AA126" s="37"/>
      <c r="JG126" s="31" t="str">
        <f t="shared" si="141"/>
        <v/>
      </c>
      <c r="JH126" s="31" t="str">
        <f t="shared" si="142"/>
        <v/>
      </c>
    </row>
    <row r="127" spans="1:268" s="31" customFormat="1" outlineLevel="2" x14ac:dyDescent="0.4">
      <c r="A127" s="32"/>
      <c r="B127" s="32"/>
      <c r="C127" s="32"/>
      <c r="D127" s="32"/>
      <c r="E127" s="38"/>
      <c r="F127" s="61"/>
      <c r="G127" s="33"/>
      <c r="H127" s="33"/>
      <c r="I127" s="27" t="str">
        <f t="shared" si="134"/>
        <v/>
      </c>
      <c r="J127" s="33"/>
      <c r="K127" s="28">
        <f t="shared" si="1"/>
        <v>0</v>
      </c>
      <c r="L127" s="28">
        <f t="shared" si="135"/>
        <v>0</v>
      </c>
      <c r="M127" s="28">
        <f t="shared" ca="1" si="136"/>
        <v>0</v>
      </c>
      <c r="N127" s="28">
        <f t="shared" ca="1" si="137"/>
        <v>0</v>
      </c>
      <c r="O127" s="34"/>
      <c r="P127" s="34"/>
      <c r="Q127" s="70" t="str" cm="1">
        <f t="array" ref="Q127">IF(SUMPRODUCT(--(B127:E127&lt;&gt;""))&gt;0,"○","")</f>
        <v/>
      </c>
      <c r="R127" s="35"/>
      <c r="S127" s="35"/>
      <c r="T127" s="35"/>
      <c r="U127" s="66"/>
      <c r="V127" s="29" t="str">
        <f t="shared" si="138"/>
        <v/>
      </c>
      <c r="W127" s="29" t="str">
        <f t="shared" si="139"/>
        <v/>
      </c>
      <c r="X127" s="30" t="str">
        <f t="shared" si="140"/>
        <v/>
      </c>
      <c r="Y127" s="36"/>
      <c r="Z127" s="37"/>
      <c r="AA127" s="37"/>
      <c r="JG127" s="31" t="str">
        <f t="shared" si="141"/>
        <v/>
      </c>
      <c r="JH127" s="31" t="str">
        <f t="shared" si="142"/>
        <v/>
      </c>
    </row>
    <row r="128" spans="1:268" s="31" customFormat="1" outlineLevel="2" x14ac:dyDescent="0.4">
      <c r="A128" s="32"/>
      <c r="B128" s="32"/>
      <c r="C128" s="32"/>
      <c r="D128" s="32"/>
      <c r="E128" s="38"/>
      <c r="F128" s="61"/>
      <c r="G128" s="33"/>
      <c r="H128" s="33"/>
      <c r="I128" s="27" t="str">
        <f t="shared" si="134"/>
        <v/>
      </c>
      <c r="J128" s="33"/>
      <c r="K128" s="28">
        <f t="shared" si="1"/>
        <v>0</v>
      </c>
      <c r="L128" s="28">
        <f t="shared" si="135"/>
        <v>0</v>
      </c>
      <c r="M128" s="28">
        <f t="shared" ca="1" si="136"/>
        <v>0</v>
      </c>
      <c r="N128" s="28">
        <f t="shared" ca="1" si="137"/>
        <v>0</v>
      </c>
      <c r="O128" s="34"/>
      <c r="P128" s="34"/>
      <c r="Q128" s="70" t="str" cm="1">
        <f t="array" ref="Q128">IF(SUMPRODUCT(--(B128:E128&lt;&gt;""))&gt;0,"○","")</f>
        <v/>
      </c>
      <c r="R128" s="35"/>
      <c r="S128" s="35"/>
      <c r="T128" s="35"/>
      <c r="U128" s="66"/>
      <c r="V128" s="29" t="str">
        <f t="shared" si="138"/>
        <v/>
      </c>
      <c r="W128" s="29" t="str">
        <f t="shared" si="139"/>
        <v/>
      </c>
      <c r="X128" s="30" t="str">
        <f t="shared" si="140"/>
        <v/>
      </c>
      <c r="Y128" s="36"/>
      <c r="Z128" s="37"/>
      <c r="AA128" s="37"/>
      <c r="JG128" s="31" t="str">
        <f t="shared" si="141"/>
        <v/>
      </c>
      <c r="JH128" s="31" t="str">
        <f t="shared" si="142"/>
        <v/>
      </c>
    </row>
    <row r="129" spans="1:268" s="31" customFormat="1" outlineLevel="2" x14ac:dyDescent="0.4">
      <c r="A129" s="32"/>
      <c r="B129" s="32"/>
      <c r="C129" s="32"/>
      <c r="D129" s="32"/>
      <c r="E129" s="38"/>
      <c r="F129" s="61"/>
      <c r="G129" s="33"/>
      <c r="H129" s="33"/>
      <c r="I129" s="27" t="str">
        <f t="shared" si="134"/>
        <v/>
      </c>
      <c r="J129" s="33"/>
      <c r="K129" s="28">
        <f t="shared" si="1"/>
        <v>0</v>
      </c>
      <c r="L129" s="28">
        <f t="shared" si="135"/>
        <v>0</v>
      </c>
      <c r="M129" s="28">
        <f t="shared" ca="1" si="136"/>
        <v>0</v>
      </c>
      <c r="N129" s="28">
        <f t="shared" ca="1" si="137"/>
        <v>0</v>
      </c>
      <c r="O129" s="34"/>
      <c r="P129" s="34"/>
      <c r="Q129" s="70" t="str" cm="1">
        <f t="array" ref="Q129">IF(SUMPRODUCT(--(B129:E129&lt;&gt;""))&gt;0,"○","")</f>
        <v/>
      </c>
      <c r="R129" s="35"/>
      <c r="S129" s="35"/>
      <c r="T129" s="35"/>
      <c r="U129" s="66"/>
      <c r="V129" s="29" t="str">
        <f t="shared" si="138"/>
        <v/>
      </c>
      <c r="W129" s="29" t="str">
        <f t="shared" si="139"/>
        <v/>
      </c>
      <c r="X129" s="30" t="str">
        <f t="shared" si="140"/>
        <v/>
      </c>
      <c r="Y129" s="36"/>
      <c r="Z129" s="37"/>
      <c r="AA129" s="37"/>
      <c r="JG129" s="31" t="str">
        <f t="shared" si="141"/>
        <v/>
      </c>
      <c r="JH129" s="31" t="str">
        <f t="shared" si="142"/>
        <v/>
      </c>
    </row>
    <row r="130" spans="1:268" s="31" customFormat="1" outlineLevel="1" x14ac:dyDescent="0.4">
      <c r="A130" s="32">
        <v>4.2</v>
      </c>
      <c r="B130" s="32"/>
      <c r="C130" s="32" t="s">
        <v>119</v>
      </c>
      <c r="D130" s="32"/>
      <c r="E130" s="38"/>
      <c r="F130" s="61"/>
      <c r="G130" s="33"/>
      <c r="H130" s="33"/>
      <c r="I130" s="27" t="str">
        <f t="shared" si="0"/>
        <v/>
      </c>
      <c r="J130" s="33"/>
      <c r="K130" s="28">
        <f t="shared" si="1"/>
        <v>0</v>
      </c>
      <c r="L130" s="28">
        <f t="shared" ref="L130:L147" si="143">IF($K130&gt;0,IF($Z130&lt;&gt;"",IF((IFERROR($Z130,開始日)+$K130)&lt;基準日,基準日-($Z130+$K130),0),0),0)</f>
        <v>0</v>
      </c>
      <c r="M130" s="28">
        <f t="shared" ref="M130:M147" ca="1" si="144">IF(AND(IFERROR(VALUE($X130),0),$Z130="",$V130&lt;基準日),基準日-$V130,0)</f>
        <v>0</v>
      </c>
      <c r="N130" s="28">
        <f t="shared" ca="1" si="4"/>
        <v>0</v>
      </c>
      <c r="O130" s="34"/>
      <c r="P130" s="34"/>
      <c r="Q130" s="70" t="str" cm="1">
        <f t="array" ref="Q130">IF(SUMPRODUCT(--(B130:E130&lt;&gt;""))&gt;0,"○","")</f>
        <v>○</v>
      </c>
      <c r="R130" s="35"/>
      <c r="S130" s="35"/>
      <c r="T130" s="35">
        <f>V136-3</f>
        <v>45856</v>
      </c>
      <c r="U130" s="66">
        <v>20</v>
      </c>
      <c r="V130" s="29">
        <f t="shared" si="5"/>
        <v>45831</v>
      </c>
      <c r="W130" s="29">
        <f t="shared" si="6"/>
        <v>45856</v>
      </c>
      <c r="X130" s="30">
        <f t="shared" si="7"/>
        <v>20</v>
      </c>
      <c r="Y130" s="36"/>
      <c r="Z130" s="37"/>
      <c r="AA130" s="37"/>
      <c r="JG130" s="31" t="str">
        <f t="shared" si="8"/>
        <v/>
      </c>
      <c r="JH130" s="31" t="b">
        <f t="shared" si="8"/>
        <v>1</v>
      </c>
    </row>
    <row r="131" spans="1:268" s="31" customFormat="1" outlineLevel="2" x14ac:dyDescent="0.4">
      <c r="A131" s="32"/>
      <c r="B131" s="32"/>
      <c r="C131" s="32"/>
      <c r="D131" s="32"/>
      <c r="E131" s="38"/>
      <c r="F131" s="61"/>
      <c r="G131" s="33"/>
      <c r="H131" s="33"/>
      <c r="I131" s="27" t="str">
        <f t="shared" si="0"/>
        <v/>
      </c>
      <c r="J131" s="33"/>
      <c r="K131" s="28">
        <f t="shared" si="1"/>
        <v>0</v>
      </c>
      <c r="L131" s="28">
        <f t="shared" si="143"/>
        <v>0</v>
      </c>
      <c r="M131" s="28">
        <f t="shared" ca="1" si="144"/>
        <v>0</v>
      </c>
      <c r="N131" s="28">
        <f t="shared" ca="1" si="4"/>
        <v>0</v>
      </c>
      <c r="O131" s="34"/>
      <c r="P131" s="34"/>
      <c r="Q131" s="70" t="str" cm="1">
        <f t="array" ref="Q131">IF(SUMPRODUCT(--(B131:E131&lt;&gt;""))&gt;0,"○","")</f>
        <v/>
      </c>
      <c r="R131" s="35"/>
      <c r="S131" s="35"/>
      <c r="T131" s="35"/>
      <c r="U131" s="66"/>
      <c r="V131" s="29" t="str">
        <f t="shared" si="5"/>
        <v/>
      </c>
      <c r="W131" s="29" t="str">
        <f t="shared" si="6"/>
        <v/>
      </c>
      <c r="X131" s="30" t="str">
        <f t="shared" si="7"/>
        <v/>
      </c>
      <c r="Y131" s="36"/>
      <c r="Z131" s="37"/>
      <c r="AA131" s="37"/>
      <c r="JG131" s="31" t="str">
        <f t="shared" si="8"/>
        <v/>
      </c>
      <c r="JH131" s="31" t="str">
        <f t="shared" si="8"/>
        <v/>
      </c>
    </row>
    <row r="132" spans="1:268" s="31" customFormat="1" outlineLevel="2" x14ac:dyDescent="0.4">
      <c r="A132" s="32"/>
      <c r="B132" s="32"/>
      <c r="C132" s="32"/>
      <c r="D132" s="32"/>
      <c r="E132" s="38"/>
      <c r="F132" s="61"/>
      <c r="G132" s="33"/>
      <c r="H132" s="33"/>
      <c r="I132" s="27" t="str">
        <f t="shared" si="0"/>
        <v/>
      </c>
      <c r="J132" s="33"/>
      <c r="K132" s="28">
        <f t="shared" si="1"/>
        <v>0</v>
      </c>
      <c r="L132" s="28">
        <f t="shared" si="143"/>
        <v>0</v>
      </c>
      <c r="M132" s="28">
        <f t="shared" ca="1" si="144"/>
        <v>0</v>
      </c>
      <c r="N132" s="28">
        <f t="shared" ca="1" si="4"/>
        <v>0</v>
      </c>
      <c r="O132" s="34"/>
      <c r="P132" s="34"/>
      <c r="Q132" s="70" t="str" cm="1">
        <f t="array" ref="Q132">IF(SUMPRODUCT(--(B132:E132&lt;&gt;""))&gt;0,"○","")</f>
        <v/>
      </c>
      <c r="R132" s="35"/>
      <c r="S132" s="35"/>
      <c r="T132" s="35"/>
      <c r="U132" s="66"/>
      <c r="V132" s="29" t="str">
        <f t="shared" si="5"/>
        <v/>
      </c>
      <c r="W132" s="29" t="str">
        <f t="shared" si="6"/>
        <v/>
      </c>
      <c r="X132" s="30" t="str">
        <f t="shared" si="7"/>
        <v/>
      </c>
      <c r="Y132" s="36"/>
      <c r="Z132" s="37"/>
      <c r="AA132" s="37"/>
      <c r="JG132" s="31" t="str">
        <f t="shared" si="8"/>
        <v/>
      </c>
      <c r="JH132" s="31" t="str">
        <f t="shared" si="8"/>
        <v/>
      </c>
    </row>
    <row r="133" spans="1:268" s="31" customFormat="1" outlineLevel="2" x14ac:dyDescent="0.4">
      <c r="A133" s="32"/>
      <c r="B133" s="32"/>
      <c r="C133" s="32"/>
      <c r="D133" s="32"/>
      <c r="E133" s="38"/>
      <c r="F133" s="61"/>
      <c r="G133" s="33"/>
      <c r="H133" s="33"/>
      <c r="I133" s="27" t="str">
        <f t="shared" si="0"/>
        <v/>
      </c>
      <c r="J133" s="33"/>
      <c r="K133" s="28">
        <f t="shared" si="1"/>
        <v>0</v>
      </c>
      <c r="L133" s="28">
        <f t="shared" si="143"/>
        <v>0</v>
      </c>
      <c r="M133" s="28">
        <f t="shared" ca="1" si="144"/>
        <v>0</v>
      </c>
      <c r="N133" s="28">
        <f t="shared" ca="1" si="4"/>
        <v>0</v>
      </c>
      <c r="O133" s="34"/>
      <c r="P133" s="34"/>
      <c r="Q133" s="70" t="str" cm="1">
        <f t="array" ref="Q133">IF(SUMPRODUCT(--(B133:E133&lt;&gt;""))&gt;0,"○","")</f>
        <v/>
      </c>
      <c r="R133" s="35"/>
      <c r="S133" s="35"/>
      <c r="T133" s="35"/>
      <c r="U133" s="66"/>
      <c r="V133" s="29" t="str">
        <f t="shared" si="5"/>
        <v/>
      </c>
      <c r="W133" s="29" t="str">
        <f t="shared" si="6"/>
        <v/>
      </c>
      <c r="X133" s="30" t="str">
        <f t="shared" si="7"/>
        <v/>
      </c>
      <c r="Y133" s="36"/>
      <c r="Z133" s="37"/>
      <c r="AA133" s="37"/>
      <c r="JG133" s="31" t="str">
        <f t="shared" si="8"/>
        <v/>
      </c>
      <c r="JH133" s="31" t="str">
        <f t="shared" si="8"/>
        <v/>
      </c>
    </row>
    <row r="134" spans="1:268" s="31" customFormat="1" outlineLevel="2" x14ac:dyDescent="0.4">
      <c r="A134" s="32"/>
      <c r="B134" s="32"/>
      <c r="C134" s="32"/>
      <c r="D134" s="32"/>
      <c r="E134" s="38"/>
      <c r="F134" s="61"/>
      <c r="G134" s="33"/>
      <c r="H134" s="33"/>
      <c r="I134" s="27" t="str">
        <f t="shared" si="0"/>
        <v/>
      </c>
      <c r="J134" s="33"/>
      <c r="K134" s="28">
        <f t="shared" si="1"/>
        <v>0</v>
      </c>
      <c r="L134" s="28">
        <f t="shared" si="143"/>
        <v>0</v>
      </c>
      <c r="M134" s="28">
        <f t="shared" ca="1" si="144"/>
        <v>0</v>
      </c>
      <c r="N134" s="28">
        <f t="shared" ca="1" si="4"/>
        <v>0</v>
      </c>
      <c r="O134" s="34"/>
      <c r="P134" s="34"/>
      <c r="Q134" s="70" t="str" cm="1">
        <f t="array" ref="Q134">IF(SUMPRODUCT(--(B134:E134&lt;&gt;""))&gt;0,"○","")</f>
        <v/>
      </c>
      <c r="R134" s="35"/>
      <c r="S134" s="35"/>
      <c r="T134" s="35"/>
      <c r="U134" s="66"/>
      <c r="V134" s="29" t="str">
        <f t="shared" si="5"/>
        <v/>
      </c>
      <c r="W134" s="29" t="str">
        <f t="shared" si="6"/>
        <v/>
      </c>
      <c r="X134" s="30" t="str">
        <f t="shared" si="7"/>
        <v/>
      </c>
      <c r="Y134" s="36"/>
      <c r="Z134" s="37"/>
      <c r="AA134" s="37"/>
      <c r="JG134" s="31" t="str">
        <f t="shared" si="8"/>
        <v/>
      </c>
      <c r="JH134" s="31" t="str">
        <f t="shared" si="8"/>
        <v/>
      </c>
    </row>
    <row r="135" spans="1:268" s="31" customFormat="1" outlineLevel="2" x14ac:dyDescent="0.4">
      <c r="A135" s="32"/>
      <c r="B135" s="32"/>
      <c r="C135" s="32"/>
      <c r="D135" s="32"/>
      <c r="E135" s="38"/>
      <c r="F135" s="61"/>
      <c r="G135" s="33"/>
      <c r="H135" s="33"/>
      <c r="I135" s="27" t="str">
        <f t="shared" si="0"/>
        <v/>
      </c>
      <c r="J135" s="33"/>
      <c r="K135" s="28">
        <f t="shared" si="1"/>
        <v>0</v>
      </c>
      <c r="L135" s="28">
        <f t="shared" si="143"/>
        <v>0</v>
      </c>
      <c r="M135" s="28">
        <f t="shared" ca="1" si="144"/>
        <v>0</v>
      </c>
      <c r="N135" s="28">
        <f t="shared" ca="1" si="4"/>
        <v>0</v>
      </c>
      <c r="O135" s="34"/>
      <c r="P135" s="34"/>
      <c r="Q135" s="70" t="str" cm="1">
        <f t="array" ref="Q135">IF(SUMPRODUCT(--(B135:E135&lt;&gt;""))&gt;0,"○","")</f>
        <v/>
      </c>
      <c r="R135" s="35"/>
      <c r="S135" s="35"/>
      <c r="T135" s="35"/>
      <c r="U135" s="66"/>
      <c r="V135" s="29" t="str">
        <f t="shared" si="5"/>
        <v/>
      </c>
      <c r="W135" s="29" t="str">
        <f t="shared" si="6"/>
        <v/>
      </c>
      <c r="X135" s="30" t="str">
        <f t="shared" si="7"/>
        <v/>
      </c>
      <c r="Y135" s="36"/>
      <c r="Z135" s="37"/>
      <c r="AA135" s="37"/>
      <c r="JG135" s="31" t="str">
        <f t="shared" si="8"/>
        <v/>
      </c>
      <c r="JH135" s="31" t="str">
        <f t="shared" si="8"/>
        <v/>
      </c>
    </row>
    <row r="136" spans="1:268" s="31" customFormat="1" outlineLevel="1" x14ac:dyDescent="0.4">
      <c r="A136" s="32">
        <v>4.3</v>
      </c>
      <c r="B136" s="32"/>
      <c r="C136" s="32" t="s">
        <v>120</v>
      </c>
      <c r="D136" s="32"/>
      <c r="E136" s="38"/>
      <c r="F136" s="61"/>
      <c r="G136" s="33"/>
      <c r="H136" s="33"/>
      <c r="I136" s="27" t="str">
        <f t="shared" si="0"/>
        <v/>
      </c>
      <c r="J136" s="33"/>
      <c r="K136" s="28">
        <f t="shared" si="1"/>
        <v>0</v>
      </c>
      <c r="L136" s="28">
        <f t="shared" ref="L136" si="145">IF($K136&gt;0,IF($Z136&lt;&gt;"",IF((IFERROR($Z136,開始日)+$K136)&lt;基準日,基準日-($Z136+$K136),0),0),0)</f>
        <v>0</v>
      </c>
      <c r="M136" s="28">
        <f t="shared" ref="M136" ca="1" si="146">IF(AND(IFERROR(VALUE($X136),0),$Z136="",$V136&lt;基準日),基準日-$V136,0)</f>
        <v>0</v>
      </c>
      <c r="N136" s="28">
        <f t="shared" ca="1" si="4"/>
        <v>0</v>
      </c>
      <c r="O136" s="34"/>
      <c r="P136" s="34"/>
      <c r="Q136" s="70" t="str" cm="1">
        <f t="array" ref="Q136">IF(SUMPRODUCT(--(B136:E136&lt;&gt;""))&gt;0,"○","")</f>
        <v>○</v>
      </c>
      <c r="R136" s="35"/>
      <c r="S136" s="35"/>
      <c r="T136" s="35">
        <f>V142-3</f>
        <v>45884</v>
      </c>
      <c r="U136" s="66">
        <f>U142</f>
        <v>20</v>
      </c>
      <c r="V136" s="29">
        <f t="shared" si="5"/>
        <v>45859</v>
      </c>
      <c r="W136" s="29">
        <f t="shared" si="6"/>
        <v>45884</v>
      </c>
      <c r="X136" s="30">
        <f t="shared" si="7"/>
        <v>20</v>
      </c>
      <c r="Y136" s="36"/>
      <c r="Z136" s="37"/>
      <c r="AA136" s="37"/>
      <c r="JG136" s="31" t="str">
        <f t="shared" si="8"/>
        <v/>
      </c>
      <c r="JH136" s="31" t="b">
        <f t="shared" si="8"/>
        <v>1</v>
      </c>
    </row>
    <row r="137" spans="1:268" s="31" customFormat="1" outlineLevel="2" x14ac:dyDescent="0.4">
      <c r="A137" s="32"/>
      <c r="B137" s="32"/>
      <c r="C137" s="32"/>
      <c r="D137" s="32"/>
      <c r="E137" s="38"/>
      <c r="F137" s="61"/>
      <c r="G137" s="33"/>
      <c r="H137" s="33"/>
      <c r="I137" s="27" t="str">
        <f t="shared" ref="I137:I141" si="147">IF(ISBLANK(G137),"","○")</f>
        <v/>
      </c>
      <c r="J137" s="33"/>
      <c r="K137" s="28">
        <f t="shared" si="1"/>
        <v>0</v>
      </c>
      <c r="L137" s="28">
        <f t="shared" si="143"/>
        <v>0</v>
      </c>
      <c r="M137" s="28">
        <f t="shared" ca="1" si="144"/>
        <v>0</v>
      </c>
      <c r="N137" s="28">
        <f t="shared" ref="N137:N141" ca="1" si="148">MAX(L137:M137)</f>
        <v>0</v>
      </c>
      <c r="O137" s="34"/>
      <c r="P137" s="34"/>
      <c r="Q137" s="70" t="str" cm="1">
        <f t="array" ref="Q137">IF(SUMPRODUCT(--(B137:E137&lt;&gt;""))&gt;0,"○","")</f>
        <v/>
      </c>
      <c r="R137" s="35"/>
      <c r="S137" s="35"/>
      <c r="T137" s="35"/>
      <c r="U137" s="66"/>
      <c r="V137" s="29" t="str">
        <f t="shared" ref="V137:V141" si="149">IF(NOT(ISBLANK(S137)),S137,IF(AND(NOT(ISBLANK(T137)),NOT(ISBLANK(U137))),IF(NOT(JH137),T137-U137+1,WORKDAY.INTL(T137,-U137+1,1)),""))</f>
        <v/>
      </c>
      <c r="W137" s="29" t="str">
        <f t="shared" ref="W137:W141" si="150">IF(NOT(ISBLANK(T137)),T137,IF(AND(NOT(ISBLANK(S137)),NOT(ISBLANK(U137))),IF(NOT(JG137),S137+U137-1,WORKDAY.INTL(S137,U137-1,1)),""))</f>
        <v/>
      </c>
      <c r="X137" s="30" t="str">
        <f t="shared" ref="X137:X141" si="151">IF(NOT(ISBLANK(U137)),U137,IF(AND(NOT(ISBLANK(S137)),NOT(ISBLANK(T137))),IF(S137&lt;=T137,IF(OR(NOT(JG137),NOT(JH137)),T137-S137+1,NETWORKDAYS.INTL(S137,T137,1)),0),""))</f>
        <v/>
      </c>
      <c r="Y137" s="36"/>
      <c r="Z137" s="37"/>
      <c r="AA137" s="37"/>
      <c r="JG137" s="31" t="str">
        <f t="shared" ref="JG137:JG141" si="152">IF(ISBLANK(S137),"",IF(OR(WEEKDAY(S137,2)=6,WEEKDAY(S137,2)=7),FALSE,TRUE))</f>
        <v/>
      </c>
      <c r="JH137" s="31" t="str">
        <f t="shared" ref="JH137:JH141" si="153">IF(ISBLANK(T137),"",IF(OR(WEEKDAY(T137,2)=6,WEEKDAY(T137,2)=7),FALSE,TRUE))</f>
        <v/>
      </c>
    </row>
    <row r="138" spans="1:268" s="31" customFormat="1" outlineLevel="2" x14ac:dyDescent="0.4">
      <c r="A138" s="32"/>
      <c r="B138" s="32"/>
      <c r="C138" s="32"/>
      <c r="D138" s="32"/>
      <c r="E138" s="38"/>
      <c r="F138" s="61"/>
      <c r="G138" s="33"/>
      <c r="H138" s="33"/>
      <c r="I138" s="27" t="str">
        <f t="shared" si="147"/>
        <v/>
      </c>
      <c r="J138" s="33"/>
      <c r="K138" s="28">
        <f t="shared" si="1"/>
        <v>0</v>
      </c>
      <c r="L138" s="28">
        <f t="shared" si="143"/>
        <v>0</v>
      </c>
      <c r="M138" s="28">
        <f t="shared" ca="1" si="144"/>
        <v>0</v>
      </c>
      <c r="N138" s="28">
        <f t="shared" ca="1" si="148"/>
        <v>0</v>
      </c>
      <c r="O138" s="34"/>
      <c r="P138" s="34"/>
      <c r="Q138" s="70" t="str" cm="1">
        <f t="array" ref="Q138">IF(SUMPRODUCT(--(B138:E138&lt;&gt;""))&gt;0,"○","")</f>
        <v/>
      </c>
      <c r="R138" s="35"/>
      <c r="S138" s="35"/>
      <c r="T138" s="35"/>
      <c r="U138" s="66"/>
      <c r="V138" s="29" t="str">
        <f t="shared" si="149"/>
        <v/>
      </c>
      <c r="W138" s="29" t="str">
        <f t="shared" si="150"/>
        <v/>
      </c>
      <c r="X138" s="30" t="str">
        <f t="shared" si="151"/>
        <v/>
      </c>
      <c r="Y138" s="36"/>
      <c r="Z138" s="37"/>
      <c r="AA138" s="37"/>
      <c r="JG138" s="31" t="str">
        <f t="shared" si="152"/>
        <v/>
      </c>
      <c r="JH138" s="31" t="str">
        <f t="shared" si="153"/>
        <v/>
      </c>
    </row>
    <row r="139" spans="1:268" s="31" customFormat="1" outlineLevel="2" x14ac:dyDescent="0.4">
      <c r="A139" s="32"/>
      <c r="B139" s="32"/>
      <c r="C139" s="32"/>
      <c r="D139" s="32"/>
      <c r="E139" s="38"/>
      <c r="F139" s="61"/>
      <c r="G139" s="33"/>
      <c r="H139" s="33"/>
      <c r="I139" s="27" t="str">
        <f t="shared" si="147"/>
        <v/>
      </c>
      <c r="J139" s="33"/>
      <c r="K139" s="28">
        <f t="shared" si="1"/>
        <v>0</v>
      </c>
      <c r="L139" s="28">
        <f t="shared" si="143"/>
        <v>0</v>
      </c>
      <c r="M139" s="28">
        <f t="shared" ca="1" si="144"/>
        <v>0</v>
      </c>
      <c r="N139" s="28">
        <f t="shared" ca="1" si="148"/>
        <v>0</v>
      </c>
      <c r="O139" s="34"/>
      <c r="P139" s="34"/>
      <c r="Q139" s="70" t="str" cm="1">
        <f t="array" ref="Q139">IF(SUMPRODUCT(--(B139:E139&lt;&gt;""))&gt;0,"○","")</f>
        <v/>
      </c>
      <c r="R139" s="35"/>
      <c r="S139" s="35"/>
      <c r="T139" s="35"/>
      <c r="U139" s="66"/>
      <c r="V139" s="29" t="str">
        <f t="shared" si="149"/>
        <v/>
      </c>
      <c r="W139" s="29" t="str">
        <f t="shared" si="150"/>
        <v/>
      </c>
      <c r="X139" s="30" t="str">
        <f t="shared" si="151"/>
        <v/>
      </c>
      <c r="Y139" s="36"/>
      <c r="Z139" s="37"/>
      <c r="AA139" s="37"/>
      <c r="JG139" s="31" t="str">
        <f t="shared" si="152"/>
        <v/>
      </c>
      <c r="JH139" s="31" t="str">
        <f t="shared" si="153"/>
        <v/>
      </c>
    </row>
    <row r="140" spans="1:268" s="31" customFormat="1" outlineLevel="2" x14ac:dyDescent="0.4">
      <c r="A140" s="32"/>
      <c r="B140" s="32"/>
      <c r="C140" s="32"/>
      <c r="D140" s="32"/>
      <c r="E140" s="38"/>
      <c r="F140" s="61"/>
      <c r="G140" s="33"/>
      <c r="H140" s="33"/>
      <c r="I140" s="27" t="str">
        <f t="shared" si="147"/>
        <v/>
      </c>
      <c r="J140" s="33"/>
      <c r="K140" s="28">
        <f t="shared" si="1"/>
        <v>0</v>
      </c>
      <c r="L140" s="28">
        <f t="shared" si="143"/>
        <v>0</v>
      </c>
      <c r="M140" s="28">
        <f t="shared" ca="1" si="144"/>
        <v>0</v>
      </c>
      <c r="N140" s="28">
        <f t="shared" ca="1" si="148"/>
        <v>0</v>
      </c>
      <c r="O140" s="34"/>
      <c r="P140" s="34"/>
      <c r="Q140" s="70" t="str" cm="1">
        <f t="array" ref="Q140">IF(SUMPRODUCT(--(B140:E140&lt;&gt;""))&gt;0,"○","")</f>
        <v/>
      </c>
      <c r="R140" s="35"/>
      <c r="S140" s="35"/>
      <c r="T140" s="35"/>
      <c r="U140" s="66"/>
      <c r="V140" s="29" t="str">
        <f t="shared" si="149"/>
        <v/>
      </c>
      <c r="W140" s="29" t="str">
        <f t="shared" si="150"/>
        <v/>
      </c>
      <c r="X140" s="30" t="str">
        <f t="shared" si="151"/>
        <v/>
      </c>
      <c r="Y140" s="36"/>
      <c r="Z140" s="37"/>
      <c r="AA140" s="37"/>
      <c r="JG140" s="31" t="str">
        <f t="shared" si="152"/>
        <v/>
      </c>
      <c r="JH140" s="31" t="str">
        <f t="shared" si="153"/>
        <v/>
      </c>
    </row>
    <row r="141" spans="1:268" s="31" customFormat="1" outlineLevel="2" x14ac:dyDescent="0.4">
      <c r="A141" s="32"/>
      <c r="B141" s="32"/>
      <c r="C141" s="32"/>
      <c r="D141" s="32"/>
      <c r="E141" s="38"/>
      <c r="F141" s="61"/>
      <c r="G141" s="33"/>
      <c r="H141" s="33"/>
      <c r="I141" s="27" t="str">
        <f t="shared" si="147"/>
        <v/>
      </c>
      <c r="J141" s="33"/>
      <c r="K141" s="28">
        <f t="shared" si="1"/>
        <v>0</v>
      </c>
      <c r="L141" s="28">
        <f t="shared" si="143"/>
        <v>0</v>
      </c>
      <c r="M141" s="28">
        <f t="shared" ca="1" si="144"/>
        <v>0</v>
      </c>
      <c r="N141" s="28">
        <f t="shared" ca="1" si="148"/>
        <v>0</v>
      </c>
      <c r="O141" s="34"/>
      <c r="P141" s="34"/>
      <c r="Q141" s="70" t="str" cm="1">
        <f t="array" ref="Q141">IF(SUMPRODUCT(--(B141:E141&lt;&gt;""))&gt;0,"○","")</f>
        <v/>
      </c>
      <c r="R141" s="35"/>
      <c r="S141" s="35"/>
      <c r="T141" s="35"/>
      <c r="U141" s="66"/>
      <c r="V141" s="29" t="str">
        <f t="shared" si="149"/>
        <v/>
      </c>
      <c r="W141" s="29" t="str">
        <f t="shared" si="150"/>
        <v/>
      </c>
      <c r="X141" s="30" t="str">
        <f t="shared" si="151"/>
        <v/>
      </c>
      <c r="Y141" s="36"/>
      <c r="Z141" s="37"/>
      <c r="AA141" s="37"/>
      <c r="JG141" s="31" t="str">
        <f t="shared" si="152"/>
        <v/>
      </c>
      <c r="JH141" s="31" t="str">
        <f t="shared" si="153"/>
        <v/>
      </c>
    </row>
    <row r="142" spans="1:268" s="31" customFormat="1" outlineLevel="1" x14ac:dyDescent="0.4">
      <c r="A142" s="32">
        <v>4.4000000000000004</v>
      </c>
      <c r="B142" s="32"/>
      <c r="C142" s="32" t="s">
        <v>121</v>
      </c>
      <c r="D142" s="32"/>
      <c r="E142" s="38"/>
      <c r="F142" s="61"/>
      <c r="G142" s="33"/>
      <c r="H142" s="33"/>
      <c r="I142" s="27" t="str">
        <f t="shared" si="0"/>
        <v/>
      </c>
      <c r="J142" s="33"/>
      <c r="K142" s="28">
        <f t="shared" si="1"/>
        <v>0</v>
      </c>
      <c r="L142" s="28">
        <f t="shared" ref="L142" si="154">IF($K142&gt;0,IF($Z142&lt;&gt;"",IF((IFERROR($Z142,開始日)+$K142)&lt;基準日,基準日-($Z142+$K142),0),0),0)</f>
        <v>0</v>
      </c>
      <c r="M142" s="28">
        <f t="shared" ref="M142" ca="1" si="155">IF(AND(IFERROR(VALUE($X142),0),$Z142="",$V142&lt;基準日),基準日-$V142,0)</f>
        <v>0</v>
      </c>
      <c r="N142" s="28">
        <f t="shared" ca="1" si="4"/>
        <v>0</v>
      </c>
      <c r="O142" s="34"/>
      <c r="P142" s="34"/>
      <c r="Q142" s="70" t="str" cm="1">
        <f t="array" ref="Q142">IF(SUMPRODUCT(--(B142:E142&lt;&gt;""))&gt;0,"○","")</f>
        <v>○</v>
      </c>
      <c r="R142" s="35"/>
      <c r="S142" s="35"/>
      <c r="T142" s="35">
        <f>V148-3</f>
        <v>45912</v>
      </c>
      <c r="U142" s="66">
        <v>20</v>
      </c>
      <c r="V142" s="29">
        <f t="shared" si="5"/>
        <v>45887</v>
      </c>
      <c r="W142" s="29">
        <f t="shared" si="6"/>
        <v>45912</v>
      </c>
      <c r="X142" s="30">
        <f t="shared" si="7"/>
        <v>20</v>
      </c>
      <c r="Y142" s="36"/>
      <c r="Z142" s="37"/>
      <c r="AA142" s="37"/>
      <c r="JG142" s="31" t="str">
        <f t="shared" si="8"/>
        <v/>
      </c>
      <c r="JH142" s="31" t="b">
        <f t="shared" si="8"/>
        <v>1</v>
      </c>
    </row>
    <row r="143" spans="1:268" s="31" customFormat="1" outlineLevel="2" x14ac:dyDescent="0.4">
      <c r="A143" s="32"/>
      <c r="B143" s="32"/>
      <c r="C143" s="32"/>
      <c r="D143" s="32"/>
      <c r="E143" s="38"/>
      <c r="F143" s="61"/>
      <c r="G143" s="33"/>
      <c r="H143" s="33"/>
      <c r="I143" s="27" t="str">
        <f t="shared" si="0"/>
        <v/>
      </c>
      <c r="J143" s="33"/>
      <c r="K143" s="28">
        <f t="shared" si="1"/>
        <v>0</v>
      </c>
      <c r="L143" s="28">
        <f t="shared" si="143"/>
        <v>0</v>
      </c>
      <c r="M143" s="28">
        <f t="shared" ca="1" si="144"/>
        <v>0</v>
      </c>
      <c r="N143" s="28">
        <f t="shared" ca="1" si="4"/>
        <v>0</v>
      </c>
      <c r="O143" s="34"/>
      <c r="P143" s="34"/>
      <c r="Q143" s="70" t="str" cm="1">
        <f t="array" ref="Q143">IF(SUMPRODUCT(--(B143:E143&lt;&gt;""))&gt;0,"○","")</f>
        <v/>
      </c>
      <c r="R143" s="35"/>
      <c r="S143" s="35"/>
      <c r="T143" s="35"/>
      <c r="U143" s="66"/>
      <c r="V143" s="29" t="str">
        <f t="shared" si="5"/>
        <v/>
      </c>
      <c r="W143" s="29" t="str">
        <f t="shared" si="6"/>
        <v/>
      </c>
      <c r="X143" s="30" t="str">
        <f t="shared" si="7"/>
        <v/>
      </c>
      <c r="Y143" s="36"/>
      <c r="Z143" s="37"/>
      <c r="AA143" s="37"/>
      <c r="JG143" s="31" t="str">
        <f t="shared" si="8"/>
        <v/>
      </c>
      <c r="JH143" s="31" t="str">
        <f t="shared" si="8"/>
        <v/>
      </c>
    </row>
    <row r="144" spans="1:268" s="31" customFormat="1" outlineLevel="2" x14ac:dyDescent="0.4">
      <c r="A144" s="32"/>
      <c r="B144" s="32"/>
      <c r="C144" s="32"/>
      <c r="D144" s="32"/>
      <c r="E144" s="38"/>
      <c r="F144" s="61"/>
      <c r="G144" s="33"/>
      <c r="H144" s="33"/>
      <c r="I144" s="27" t="str">
        <f t="shared" si="0"/>
        <v/>
      </c>
      <c r="J144" s="33"/>
      <c r="K144" s="28">
        <f t="shared" si="1"/>
        <v>0</v>
      </c>
      <c r="L144" s="28">
        <f t="shared" si="143"/>
        <v>0</v>
      </c>
      <c r="M144" s="28">
        <f t="shared" ca="1" si="144"/>
        <v>0</v>
      </c>
      <c r="N144" s="28">
        <f t="shared" ca="1" si="4"/>
        <v>0</v>
      </c>
      <c r="O144" s="34"/>
      <c r="P144" s="34"/>
      <c r="Q144" s="70" t="str" cm="1">
        <f t="array" ref="Q144">IF(SUMPRODUCT(--(B144:E144&lt;&gt;""))&gt;0,"○","")</f>
        <v/>
      </c>
      <c r="R144" s="35"/>
      <c r="S144" s="35"/>
      <c r="T144" s="35"/>
      <c r="U144" s="66"/>
      <c r="V144" s="29" t="str">
        <f t="shared" si="5"/>
        <v/>
      </c>
      <c r="W144" s="29" t="str">
        <f t="shared" si="6"/>
        <v/>
      </c>
      <c r="X144" s="30" t="str">
        <f t="shared" si="7"/>
        <v/>
      </c>
      <c r="Y144" s="36"/>
      <c r="Z144" s="37"/>
      <c r="AA144" s="37"/>
      <c r="JG144" s="31" t="str">
        <f t="shared" si="8"/>
        <v/>
      </c>
      <c r="JH144" s="31" t="str">
        <f t="shared" si="8"/>
        <v/>
      </c>
    </row>
    <row r="145" spans="1:268" s="31" customFormat="1" outlineLevel="2" x14ac:dyDescent="0.4">
      <c r="A145" s="32"/>
      <c r="B145" s="32"/>
      <c r="C145" s="32"/>
      <c r="D145" s="32"/>
      <c r="E145" s="38"/>
      <c r="F145" s="61"/>
      <c r="G145" s="33"/>
      <c r="H145" s="33"/>
      <c r="I145" s="27" t="str">
        <f t="shared" si="0"/>
        <v/>
      </c>
      <c r="J145" s="33"/>
      <c r="K145" s="28">
        <f t="shared" si="1"/>
        <v>0</v>
      </c>
      <c r="L145" s="28">
        <f t="shared" si="143"/>
        <v>0</v>
      </c>
      <c r="M145" s="28">
        <f t="shared" ca="1" si="144"/>
        <v>0</v>
      </c>
      <c r="N145" s="28">
        <f t="shared" ca="1" si="4"/>
        <v>0</v>
      </c>
      <c r="O145" s="34"/>
      <c r="P145" s="34"/>
      <c r="Q145" s="70" t="str" cm="1">
        <f t="array" ref="Q145">IF(SUMPRODUCT(--(B145:E145&lt;&gt;""))&gt;0,"○","")</f>
        <v/>
      </c>
      <c r="R145" s="35"/>
      <c r="S145" s="35"/>
      <c r="T145" s="35"/>
      <c r="U145" s="66"/>
      <c r="V145" s="29" t="str">
        <f t="shared" si="5"/>
        <v/>
      </c>
      <c r="W145" s="29" t="str">
        <f t="shared" si="6"/>
        <v/>
      </c>
      <c r="X145" s="30" t="str">
        <f t="shared" si="7"/>
        <v/>
      </c>
      <c r="Y145" s="36"/>
      <c r="Z145" s="37"/>
      <c r="AA145" s="37"/>
      <c r="JG145" s="31" t="str">
        <f t="shared" si="8"/>
        <v/>
      </c>
      <c r="JH145" s="31" t="str">
        <f t="shared" si="8"/>
        <v/>
      </c>
    </row>
    <row r="146" spans="1:268" s="31" customFormat="1" outlineLevel="2" x14ac:dyDescent="0.4">
      <c r="A146" s="32"/>
      <c r="B146" s="32"/>
      <c r="C146" s="32"/>
      <c r="D146" s="32"/>
      <c r="E146" s="38"/>
      <c r="F146" s="61"/>
      <c r="G146" s="33"/>
      <c r="H146" s="33"/>
      <c r="I146" s="27" t="str">
        <f t="shared" si="0"/>
        <v/>
      </c>
      <c r="J146" s="33"/>
      <c r="K146" s="28">
        <f t="shared" si="1"/>
        <v>0</v>
      </c>
      <c r="L146" s="28">
        <f t="shared" si="143"/>
        <v>0</v>
      </c>
      <c r="M146" s="28">
        <f t="shared" ca="1" si="144"/>
        <v>0</v>
      </c>
      <c r="N146" s="28">
        <f t="shared" ca="1" si="4"/>
        <v>0</v>
      </c>
      <c r="O146" s="34"/>
      <c r="P146" s="34"/>
      <c r="Q146" s="70" t="str" cm="1">
        <f t="array" ref="Q146">IF(SUMPRODUCT(--(B146:E146&lt;&gt;""))&gt;0,"○","")</f>
        <v/>
      </c>
      <c r="R146" s="35"/>
      <c r="S146" s="35"/>
      <c r="T146" s="35"/>
      <c r="U146" s="66"/>
      <c r="V146" s="29" t="str">
        <f t="shared" si="5"/>
        <v/>
      </c>
      <c r="W146" s="29" t="str">
        <f t="shared" si="6"/>
        <v/>
      </c>
      <c r="X146" s="30" t="str">
        <f t="shared" si="7"/>
        <v/>
      </c>
      <c r="Y146" s="36"/>
      <c r="Z146" s="37"/>
      <c r="AA146" s="37"/>
      <c r="JG146" s="31" t="str">
        <f t="shared" si="8"/>
        <v/>
      </c>
      <c r="JH146" s="31" t="str">
        <f t="shared" si="8"/>
        <v/>
      </c>
    </row>
    <row r="147" spans="1:268" s="31" customFormat="1" outlineLevel="2" x14ac:dyDescent="0.4">
      <c r="A147" s="32"/>
      <c r="B147" s="32"/>
      <c r="C147" s="32"/>
      <c r="D147" s="32"/>
      <c r="E147" s="38"/>
      <c r="F147" s="61"/>
      <c r="G147" s="33"/>
      <c r="H147" s="33"/>
      <c r="I147" s="27" t="str">
        <f t="shared" si="0"/>
        <v/>
      </c>
      <c r="J147" s="33"/>
      <c r="K147" s="28">
        <f t="shared" si="1"/>
        <v>0</v>
      </c>
      <c r="L147" s="28">
        <f t="shared" si="143"/>
        <v>0</v>
      </c>
      <c r="M147" s="28">
        <f t="shared" ca="1" si="144"/>
        <v>0</v>
      </c>
      <c r="N147" s="28">
        <f t="shared" ca="1" si="4"/>
        <v>0</v>
      </c>
      <c r="O147" s="34"/>
      <c r="P147" s="34"/>
      <c r="Q147" s="70" t="str" cm="1">
        <f t="array" ref="Q147">IF(SUMPRODUCT(--(B147:E147&lt;&gt;""))&gt;0,"○","")</f>
        <v/>
      </c>
      <c r="R147" s="35"/>
      <c r="S147" s="35"/>
      <c r="T147" s="35"/>
      <c r="U147" s="66"/>
      <c r="V147" s="29" t="str">
        <f t="shared" si="5"/>
        <v/>
      </c>
      <c r="W147" s="29" t="str">
        <f t="shared" si="6"/>
        <v/>
      </c>
      <c r="X147" s="30" t="str">
        <f t="shared" si="7"/>
        <v/>
      </c>
      <c r="Y147" s="36"/>
      <c r="Z147" s="37"/>
      <c r="AA147" s="37"/>
      <c r="JG147" s="31" t="str">
        <f t="shared" si="8"/>
        <v/>
      </c>
      <c r="JH147" s="31" t="str">
        <f t="shared" si="8"/>
        <v/>
      </c>
    </row>
    <row r="148" spans="1:268" s="31" customFormat="1" outlineLevel="1" x14ac:dyDescent="0.4">
      <c r="A148" s="32">
        <v>4.5</v>
      </c>
      <c r="B148" s="32"/>
      <c r="C148" s="32" t="s">
        <v>122</v>
      </c>
      <c r="D148" s="32"/>
      <c r="E148" s="38"/>
      <c r="F148" s="61"/>
      <c r="G148" s="33"/>
      <c r="H148" s="33"/>
      <c r="I148" s="27" t="str">
        <f t="shared" si="0"/>
        <v/>
      </c>
      <c r="J148" s="33"/>
      <c r="K148" s="28">
        <f t="shared" si="1"/>
        <v>0</v>
      </c>
      <c r="L148" s="28">
        <f t="shared" ref="L148" si="156">IF($K148&gt;0,IF($Z148&lt;&gt;"",IF((IFERROR($Z148,開始日)+$K148)&lt;基準日,基準日-($Z148+$K148),0),0),0)</f>
        <v>0</v>
      </c>
      <c r="M148" s="28">
        <f t="shared" ref="M148" ca="1" si="157">IF(AND(IFERROR(VALUE($X148),0),$Z148="",$V148&lt;基準日),基準日-$V148,0)</f>
        <v>0</v>
      </c>
      <c r="N148" s="28">
        <f t="shared" ca="1" si="4"/>
        <v>0</v>
      </c>
      <c r="O148" s="34"/>
      <c r="P148" s="34"/>
      <c r="Q148" s="70" t="str" cm="1">
        <f t="array" ref="Q148">IF(SUMPRODUCT(--(B148:E148&lt;&gt;""))&gt;0,"○","")</f>
        <v>○</v>
      </c>
      <c r="R148" s="35"/>
      <c r="S148" s="35"/>
      <c r="T148" s="35">
        <v>45926</v>
      </c>
      <c r="U148" s="66">
        <v>10</v>
      </c>
      <c r="V148" s="29">
        <f t="shared" si="5"/>
        <v>45915</v>
      </c>
      <c r="W148" s="29">
        <f t="shared" si="6"/>
        <v>45926</v>
      </c>
      <c r="X148" s="30">
        <f t="shared" si="7"/>
        <v>10</v>
      </c>
      <c r="Y148" s="36"/>
      <c r="Z148" s="37"/>
      <c r="AA148" s="37"/>
      <c r="JG148" s="31" t="str">
        <f t="shared" si="8"/>
        <v/>
      </c>
      <c r="JH148" s="31" t="b">
        <f t="shared" si="8"/>
        <v>1</v>
      </c>
    </row>
    <row r="149" spans="1:268" s="31" customFormat="1" x14ac:dyDescent="0.4">
      <c r="A149" s="32">
        <v>4</v>
      </c>
      <c r="B149" s="32" t="s">
        <v>109</v>
      </c>
      <c r="C149" s="32"/>
      <c r="D149" s="32"/>
      <c r="E149" s="38"/>
      <c r="F149" s="61"/>
      <c r="G149" s="33"/>
      <c r="H149" s="33"/>
      <c r="I149" s="27" t="str">
        <f>IF(ISBLANK(G149),"","○")</f>
        <v/>
      </c>
      <c r="J149" s="33"/>
      <c r="K149" s="28">
        <f>IF($Z149&lt;&gt;"",IF($W149&gt;=$Z149,$W149-$Z149,$X149)*$Y149,0)</f>
        <v>0</v>
      </c>
      <c r="L149" s="28">
        <f>IF($K149&gt;0,IF($Z149&lt;&gt;"",IF((IFERROR($Z149,開始日)+$K149)&lt;基準日,基準日-($Z149+$K149),0),0),0)</f>
        <v>0</v>
      </c>
      <c r="M149" s="28">
        <f ca="1">IF(AND(IFERROR(VALUE($X149),0),$Z149="",$V149&lt;基準日),基準日-$V149,0)</f>
        <v>0</v>
      </c>
      <c r="N149" s="28">
        <f ca="1">MAX(L149:M149)</f>
        <v>0</v>
      </c>
      <c r="O149" s="34"/>
      <c r="P149" s="34"/>
      <c r="Q149" s="70" t="str" cm="1">
        <f t="array" ref="Q149">IF(SUMPRODUCT(--(B149:E149&lt;&gt;""))&gt;0,"○","")</f>
        <v>○</v>
      </c>
      <c r="R149" s="35"/>
      <c r="S149" s="35"/>
      <c r="T149" s="35"/>
      <c r="U149" s="66"/>
      <c r="V149" s="29" t="str">
        <f>IF(NOT(ISBLANK(S149)),S149,IF(AND(NOT(ISBLANK(T149)),NOT(ISBLANK(U149))),IF(NOT(JH149),T149-U149+1,WORKDAY.INTL(T149,-U149+1,1)),""))</f>
        <v/>
      </c>
      <c r="W149" s="29" t="str">
        <f>IF(NOT(ISBLANK(T149)),T149,IF(AND(NOT(ISBLANK(S149)),NOT(ISBLANK(U149))),IF(NOT(JG149),S149+U149-1,WORKDAY.INTL(S149,U149-1,1)),""))</f>
        <v/>
      </c>
      <c r="X149" s="30" t="str">
        <f>IF(NOT(ISBLANK(U149)),U149,IF(AND(NOT(ISBLANK(S149)),NOT(ISBLANK(T149))),IF(S149&lt;=T149,IF(OR(NOT(JG149),NOT(JH149)),T149-S149+1,NETWORKDAYS.INTL(S149,T149,1)),0),""))</f>
        <v/>
      </c>
      <c r="Y149" s="36"/>
      <c r="Z149" s="37"/>
      <c r="AA149" s="37"/>
      <c r="JG149" s="31" t="str">
        <f>IF(ISBLANK(S149),"",IF(OR(WEEKDAY(S149,2)=6,WEEKDAY(S149,2)=7),FALSE,TRUE))</f>
        <v/>
      </c>
      <c r="JH149" s="31" t="str">
        <f>IF(ISBLANK(T149),"",IF(OR(WEEKDAY(T149,2)=6,WEEKDAY(T149,2)=7),FALSE,TRUE))</f>
        <v/>
      </c>
    </row>
    <row r="150" spans="1:268" s="31" customFormat="1" outlineLevel="3" x14ac:dyDescent="0.4">
      <c r="A150" s="32"/>
      <c r="B150" s="32"/>
      <c r="C150" s="32"/>
      <c r="D150" s="32"/>
      <c r="E150" s="38"/>
      <c r="F150" s="61"/>
      <c r="G150" s="33"/>
      <c r="H150" s="33"/>
      <c r="I150" s="27" t="str">
        <f t="shared" ref="I150:I154" si="158">IF(ISBLANK(G150),"","○")</f>
        <v/>
      </c>
      <c r="J150" s="33"/>
      <c r="K150" s="28">
        <f t="shared" si="1"/>
        <v>0</v>
      </c>
      <c r="L150" s="28">
        <f t="shared" ref="L150:L160" si="159">IF($K150&gt;0,IF($Z150&lt;&gt;"",IF((IFERROR($Z150,開始日)+$K150)&lt;基準日,基準日-($Z150+$K150),0),0),0)</f>
        <v>0</v>
      </c>
      <c r="M150" s="28">
        <f t="shared" ref="M150:M160" ca="1" si="160">IF(AND(IFERROR(VALUE($X150),0),$Z150="",$V150&lt;基準日),基準日-$V150,0)</f>
        <v>0</v>
      </c>
      <c r="N150" s="28">
        <f t="shared" ref="N150:N154" ca="1" si="161">MAX(L150:M150)</f>
        <v>0</v>
      </c>
      <c r="O150" s="34"/>
      <c r="P150" s="34"/>
      <c r="Q150" s="70" t="str" cm="1">
        <f t="array" ref="Q150">IF(SUMPRODUCT(--(B150:E150&lt;&gt;""))&gt;0,"○","")</f>
        <v/>
      </c>
      <c r="R150" s="35"/>
      <c r="S150" s="35"/>
      <c r="T150" s="35"/>
      <c r="U150" s="66"/>
      <c r="V150" s="29" t="str">
        <f t="shared" ref="V150:V154" si="162">IF(NOT(ISBLANK(S150)),S150,IF(AND(NOT(ISBLANK(T150)),NOT(ISBLANK(U150))),IF(NOT(JH150),T150-U150+1,WORKDAY.INTL(T150,-U150+1,1)),""))</f>
        <v/>
      </c>
      <c r="W150" s="29" t="str">
        <f t="shared" ref="W150:W154" si="163">IF(NOT(ISBLANK(T150)),T150,IF(AND(NOT(ISBLANK(S150)),NOT(ISBLANK(U150))),IF(NOT(JG150),S150+U150-1,WORKDAY.INTL(S150,U150-1,1)),""))</f>
        <v/>
      </c>
      <c r="X150" s="30" t="str">
        <f t="shared" ref="X150:X154" si="164">IF(NOT(ISBLANK(U150)),U150,IF(AND(NOT(ISBLANK(S150)),NOT(ISBLANK(T150))),IF(S150&lt;=T150,IF(OR(NOT(JG150),NOT(JH150)),T150-S150+1,NETWORKDAYS.INTL(S150,T150,1)),0),""))</f>
        <v/>
      </c>
      <c r="Y150" s="36"/>
      <c r="Z150" s="37"/>
      <c r="AA150" s="37"/>
      <c r="JG150" s="31" t="str">
        <f t="shared" ref="JG150:JG154" si="165">IF(ISBLANK(S150),"",IF(OR(WEEKDAY(S150,2)=6,WEEKDAY(S150,2)=7),FALSE,TRUE))</f>
        <v/>
      </c>
      <c r="JH150" s="31" t="str">
        <f t="shared" ref="JH150:JH154" si="166">IF(ISBLANK(T150),"",IF(OR(WEEKDAY(T150,2)=6,WEEKDAY(T150,2)=7),FALSE,TRUE))</f>
        <v/>
      </c>
    </row>
    <row r="151" spans="1:268" s="31" customFormat="1" outlineLevel="3" x14ac:dyDescent="0.4">
      <c r="A151" s="32"/>
      <c r="B151" s="32"/>
      <c r="C151" s="32"/>
      <c r="D151" s="32"/>
      <c r="E151" s="38"/>
      <c r="F151" s="61"/>
      <c r="G151" s="33"/>
      <c r="H151" s="33"/>
      <c r="I151" s="27" t="str">
        <f t="shared" si="158"/>
        <v/>
      </c>
      <c r="J151" s="33"/>
      <c r="K151" s="28">
        <f t="shared" si="1"/>
        <v>0</v>
      </c>
      <c r="L151" s="28">
        <f t="shared" si="159"/>
        <v>0</v>
      </c>
      <c r="M151" s="28">
        <f t="shared" ca="1" si="160"/>
        <v>0</v>
      </c>
      <c r="N151" s="28">
        <f t="shared" ca="1" si="161"/>
        <v>0</v>
      </c>
      <c r="O151" s="34"/>
      <c r="P151" s="34"/>
      <c r="Q151" s="70" t="str" cm="1">
        <f t="array" ref="Q151">IF(SUMPRODUCT(--(B151:E151&lt;&gt;""))&gt;0,"○","")</f>
        <v/>
      </c>
      <c r="R151" s="35"/>
      <c r="S151" s="35"/>
      <c r="T151" s="35"/>
      <c r="U151" s="66"/>
      <c r="V151" s="29" t="str">
        <f t="shared" si="162"/>
        <v/>
      </c>
      <c r="W151" s="29" t="str">
        <f t="shared" si="163"/>
        <v/>
      </c>
      <c r="X151" s="30" t="str">
        <f t="shared" si="164"/>
        <v/>
      </c>
      <c r="Y151" s="36"/>
      <c r="Z151" s="37"/>
      <c r="AA151" s="37"/>
      <c r="JG151" s="31" t="str">
        <f t="shared" si="165"/>
        <v/>
      </c>
      <c r="JH151" s="31" t="str">
        <f t="shared" si="166"/>
        <v/>
      </c>
    </row>
    <row r="152" spans="1:268" s="31" customFormat="1" outlineLevel="3" x14ac:dyDescent="0.4">
      <c r="A152" s="32"/>
      <c r="B152" s="32"/>
      <c r="C152" s="32"/>
      <c r="D152" s="32"/>
      <c r="E152" s="38"/>
      <c r="F152" s="61"/>
      <c r="G152" s="33"/>
      <c r="H152" s="33"/>
      <c r="I152" s="27" t="str">
        <f t="shared" si="158"/>
        <v/>
      </c>
      <c r="J152" s="33"/>
      <c r="K152" s="28">
        <f t="shared" si="1"/>
        <v>0</v>
      </c>
      <c r="L152" s="28">
        <f t="shared" si="159"/>
        <v>0</v>
      </c>
      <c r="M152" s="28">
        <f t="shared" ca="1" si="160"/>
        <v>0</v>
      </c>
      <c r="N152" s="28">
        <f t="shared" ca="1" si="161"/>
        <v>0</v>
      </c>
      <c r="O152" s="34"/>
      <c r="P152" s="34"/>
      <c r="Q152" s="70" t="str" cm="1">
        <f t="array" ref="Q152">IF(SUMPRODUCT(--(B152:E152&lt;&gt;""))&gt;0,"○","")</f>
        <v/>
      </c>
      <c r="R152" s="35"/>
      <c r="S152" s="35"/>
      <c r="T152" s="35"/>
      <c r="U152" s="66"/>
      <c r="V152" s="29" t="str">
        <f t="shared" si="162"/>
        <v/>
      </c>
      <c r="W152" s="29" t="str">
        <f t="shared" si="163"/>
        <v/>
      </c>
      <c r="X152" s="30" t="str">
        <f t="shared" si="164"/>
        <v/>
      </c>
      <c r="Y152" s="36"/>
      <c r="Z152" s="37"/>
      <c r="AA152" s="37"/>
      <c r="JG152" s="31" t="str">
        <f t="shared" si="165"/>
        <v/>
      </c>
      <c r="JH152" s="31" t="str">
        <f t="shared" si="166"/>
        <v/>
      </c>
    </row>
    <row r="153" spans="1:268" s="31" customFormat="1" outlineLevel="3" x14ac:dyDescent="0.4">
      <c r="A153" s="32"/>
      <c r="B153" s="32"/>
      <c r="C153" s="32"/>
      <c r="D153" s="32"/>
      <c r="E153" s="38"/>
      <c r="F153" s="61"/>
      <c r="G153" s="33"/>
      <c r="H153" s="33"/>
      <c r="I153" s="27" t="str">
        <f t="shared" si="158"/>
        <v/>
      </c>
      <c r="J153" s="33"/>
      <c r="K153" s="28">
        <f t="shared" si="1"/>
        <v>0</v>
      </c>
      <c r="L153" s="28">
        <f t="shared" si="159"/>
        <v>0</v>
      </c>
      <c r="M153" s="28">
        <f t="shared" ca="1" si="160"/>
        <v>0</v>
      </c>
      <c r="N153" s="28">
        <f t="shared" ca="1" si="161"/>
        <v>0</v>
      </c>
      <c r="O153" s="34"/>
      <c r="P153" s="34"/>
      <c r="Q153" s="70" t="str" cm="1">
        <f t="array" ref="Q153">IF(SUMPRODUCT(--(B153:E153&lt;&gt;""))&gt;0,"○","")</f>
        <v/>
      </c>
      <c r="R153" s="35"/>
      <c r="S153" s="35"/>
      <c r="T153" s="35"/>
      <c r="U153" s="66"/>
      <c r="V153" s="29" t="str">
        <f t="shared" si="162"/>
        <v/>
      </c>
      <c r="W153" s="29" t="str">
        <f t="shared" si="163"/>
        <v/>
      </c>
      <c r="X153" s="30" t="str">
        <f t="shared" si="164"/>
        <v/>
      </c>
      <c r="Y153" s="36"/>
      <c r="Z153" s="37"/>
      <c r="AA153" s="37"/>
      <c r="JG153" s="31" t="str">
        <f t="shared" si="165"/>
        <v/>
      </c>
      <c r="JH153" s="31" t="str">
        <f t="shared" si="166"/>
        <v/>
      </c>
    </row>
    <row r="154" spans="1:268" s="31" customFormat="1" outlineLevel="3" x14ac:dyDescent="0.4">
      <c r="A154" s="32"/>
      <c r="B154" s="32"/>
      <c r="C154" s="32"/>
      <c r="D154" s="32"/>
      <c r="E154" s="38"/>
      <c r="F154" s="61"/>
      <c r="G154" s="33"/>
      <c r="H154" s="33"/>
      <c r="I154" s="27" t="str">
        <f t="shared" si="158"/>
        <v/>
      </c>
      <c r="J154" s="33"/>
      <c r="K154" s="28">
        <f t="shared" si="1"/>
        <v>0</v>
      </c>
      <c r="L154" s="28">
        <f t="shared" si="159"/>
        <v>0</v>
      </c>
      <c r="M154" s="28">
        <f t="shared" ca="1" si="160"/>
        <v>0</v>
      </c>
      <c r="N154" s="28">
        <f t="shared" ca="1" si="161"/>
        <v>0</v>
      </c>
      <c r="O154" s="34"/>
      <c r="P154" s="34"/>
      <c r="Q154" s="70" t="str" cm="1">
        <f t="array" ref="Q154">IF(SUMPRODUCT(--(B154:E154&lt;&gt;""))&gt;0,"○","")</f>
        <v/>
      </c>
      <c r="R154" s="35"/>
      <c r="S154" s="35"/>
      <c r="T154" s="35"/>
      <c r="U154" s="66"/>
      <c r="V154" s="29" t="str">
        <f t="shared" si="162"/>
        <v/>
      </c>
      <c r="W154" s="29" t="str">
        <f t="shared" si="163"/>
        <v/>
      </c>
      <c r="X154" s="30" t="str">
        <f t="shared" si="164"/>
        <v/>
      </c>
      <c r="Y154" s="36"/>
      <c r="Z154" s="37"/>
      <c r="AA154" s="37"/>
      <c r="JG154" s="31" t="str">
        <f t="shared" si="165"/>
        <v/>
      </c>
      <c r="JH154" s="31" t="str">
        <f t="shared" si="166"/>
        <v/>
      </c>
    </row>
    <row r="155" spans="1:268" s="31" customFormat="1" outlineLevel="2" x14ac:dyDescent="0.4">
      <c r="A155" s="32" t="s">
        <v>125</v>
      </c>
      <c r="B155" s="32"/>
      <c r="C155" s="32"/>
      <c r="D155" s="32" t="s">
        <v>126</v>
      </c>
      <c r="E155" s="38"/>
      <c r="F155" s="61"/>
      <c r="G155" s="33"/>
      <c r="H155" s="33"/>
      <c r="I155" s="27" t="str">
        <f>IF(ISBLANK(G155),"","○")</f>
        <v/>
      </c>
      <c r="J155" s="33"/>
      <c r="K155" s="28">
        <f>IF($Z155&lt;&gt;"",IF($W155&gt;=$Z155,$W155-$Z155,$X155)*$Y155,0)</f>
        <v>0</v>
      </c>
      <c r="L155" s="28">
        <f>IF($K155&gt;0,IF($Z155&lt;&gt;"",IF((IFERROR($Z155,開始日)+$K155)&lt;基準日,基準日-($Z155+$K155),0),0),0)</f>
        <v>0</v>
      </c>
      <c r="M155" s="28">
        <f ca="1">IF(AND(IFERROR(VALUE($X155),0),$Z155="",$V155&lt;基準日),基準日-$V155,0)</f>
        <v>4</v>
      </c>
      <c r="N155" s="28">
        <f ca="1">MAX(L155:M155)</f>
        <v>4</v>
      </c>
      <c r="O155" s="34"/>
      <c r="P155" s="34"/>
      <c r="Q155" s="70" t="str" cm="1">
        <f t="array" ref="Q155">IF(SUMPRODUCT(--(B155:E155&lt;&gt;""))&gt;0,"○","")</f>
        <v>○</v>
      </c>
      <c r="R155" s="35"/>
      <c r="S155" s="35"/>
      <c r="T155" s="35">
        <v>45814</v>
      </c>
      <c r="U155" s="66">
        <v>5</v>
      </c>
      <c r="V155" s="29">
        <f>IF(NOT(ISBLANK(S155)),S155,IF(AND(NOT(ISBLANK(T155)),NOT(ISBLANK(U155))),IF(NOT(JH155),T155-U155+1,WORKDAY.INTL(T155,-U155+1,1)),""))</f>
        <v>45810</v>
      </c>
      <c r="W155" s="29">
        <f>IF(NOT(ISBLANK(T155)),T155,IF(AND(NOT(ISBLANK(S155)),NOT(ISBLANK(U155))),IF(NOT(JG155),S155+U155-1,WORKDAY.INTL(S155,U155-1,1)),""))</f>
        <v>45814</v>
      </c>
      <c r="X155" s="30">
        <f>IF(NOT(ISBLANK(U155)),U155,IF(AND(NOT(ISBLANK(S155)),NOT(ISBLANK(T155))),IF(S155&lt;=T155,IF(OR(NOT(JG155),NOT(JH155)),T155-S155+1,NETWORKDAYS.INTL(S155,T155,1)),0),""))</f>
        <v>5</v>
      </c>
      <c r="Y155" s="36"/>
      <c r="Z155" s="37"/>
      <c r="AA155" s="37"/>
      <c r="JG155" s="31" t="str">
        <f>IF(ISBLANK(S155),"",IF(OR(WEEKDAY(S155,2)=6,WEEKDAY(S155,2)=7),FALSE,TRUE))</f>
        <v/>
      </c>
      <c r="JH155" s="31" t="b">
        <f>IF(ISBLANK(T155),"",IF(OR(WEEKDAY(T155,2)=6,WEEKDAY(T155,2)=7),FALSE,TRUE))</f>
        <v>1</v>
      </c>
    </row>
    <row r="156" spans="1:268" s="31" customFormat="1" outlineLevel="3" x14ac:dyDescent="0.4">
      <c r="A156" s="32"/>
      <c r="B156" s="32"/>
      <c r="C156" s="32"/>
      <c r="D156" s="32"/>
      <c r="E156" s="38"/>
      <c r="F156" s="61"/>
      <c r="G156" s="33"/>
      <c r="H156" s="33"/>
      <c r="I156" s="27" t="str">
        <f t="shared" ref="I156:I160" si="167">IF(ISBLANK(G156),"","○")</f>
        <v/>
      </c>
      <c r="J156" s="33"/>
      <c r="K156" s="28">
        <f t="shared" si="1"/>
        <v>0</v>
      </c>
      <c r="L156" s="28">
        <f t="shared" si="159"/>
        <v>0</v>
      </c>
      <c r="M156" s="28">
        <f t="shared" ca="1" si="160"/>
        <v>0</v>
      </c>
      <c r="N156" s="28">
        <f t="shared" ref="N156:N160" ca="1" si="168">MAX(L156:M156)</f>
        <v>0</v>
      </c>
      <c r="O156" s="34"/>
      <c r="P156" s="34"/>
      <c r="Q156" s="70" t="str" cm="1">
        <f t="array" ref="Q156">IF(SUMPRODUCT(--(B156:E156&lt;&gt;""))&gt;0,"○","")</f>
        <v/>
      </c>
      <c r="R156" s="35"/>
      <c r="S156" s="35"/>
      <c r="T156" s="35"/>
      <c r="U156" s="66"/>
      <c r="V156" s="29" t="str">
        <f t="shared" ref="V156:V160" si="169">IF(NOT(ISBLANK(S156)),S156,IF(AND(NOT(ISBLANK(T156)),NOT(ISBLANK(U156))),IF(NOT(JH156),T156-U156+1,WORKDAY.INTL(T156,-U156+1,1)),""))</f>
        <v/>
      </c>
      <c r="W156" s="29" t="str">
        <f t="shared" ref="W156:W160" si="170">IF(NOT(ISBLANK(T156)),T156,IF(AND(NOT(ISBLANK(S156)),NOT(ISBLANK(U156))),IF(NOT(JG156),S156+U156-1,WORKDAY.INTL(S156,U156-1,1)),""))</f>
        <v/>
      </c>
      <c r="X156" s="30" t="str">
        <f t="shared" ref="X156:X160" si="171">IF(NOT(ISBLANK(U156)),U156,IF(AND(NOT(ISBLANK(S156)),NOT(ISBLANK(T156))),IF(S156&lt;=T156,IF(OR(NOT(JG156),NOT(JH156)),T156-S156+1,NETWORKDAYS.INTL(S156,T156,1)),0),""))</f>
        <v/>
      </c>
      <c r="Y156" s="36"/>
      <c r="Z156" s="37"/>
      <c r="AA156" s="37"/>
      <c r="JG156" s="31" t="str">
        <f t="shared" ref="JG156:JG160" si="172">IF(ISBLANK(S156),"",IF(OR(WEEKDAY(S156,2)=6,WEEKDAY(S156,2)=7),FALSE,TRUE))</f>
        <v/>
      </c>
      <c r="JH156" s="31" t="str">
        <f t="shared" ref="JH156:JH160" si="173">IF(ISBLANK(T156),"",IF(OR(WEEKDAY(T156,2)=6,WEEKDAY(T156,2)=7),FALSE,TRUE))</f>
        <v/>
      </c>
    </row>
    <row r="157" spans="1:268" s="31" customFormat="1" outlineLevel="3" x14ac:dyDescent="0.4">
      <c r="A157" s="32"/>
      <c r="B157" s="32"/>
      <c r="C157" s="32"/>
      <c r="D157" s="32"/>
      <c r="E157" s="38"/>
      <c r="F157" s="61"/>
      <c r="G157" s="33"/>
      <c r="H157" s="33"/>
      <c r="I157" s="27" t="str">
        <f t="shared" si="167"/>
        <v/>
      </c>
      <c r="J157" s="33"/>
      <c r="K157" s="28">
        <f t="shared" si="1"/>
        <v>0</v>
      </c>
      <c r="L157" s="28">
        <f t="shared" si="159"/>
        <v>0</v>
      </c>
      <c r="M157" s="28">
        <f t="shared" ca="1" si="160"/>
        <v>0</v>
      </c>
      <c r="N157" s="28">
        <f t="shared" ca="1" si="168"/>
        <v>0</v>
      </c>
      <c r="O157" s="34"/>
      <c r="P157" s="34"/>
      <c r="Q157" s="70" t="str" cm="1">
        <f t="array" ref="Q157">IF(SUMPRODUCT(--(B157:E157&lt;&gt;""))&gt;0,"○","")</f>
        <v/>
      </c>
      <c r="R157" s="35"/>
      <c r="S157" s="35"/>
      <c r="T157" s="35"/>
      <c r="U157" s="66"/>
      <c r="V157" s="29" t="str">
        <f t="shared" si="169"/>
        <v/>
      </c>
      <c r="W157" s="29" t="str">
        <f t="shared" si="170"/>
        <v/>
      </c>
      <c r="X157" s="30" t="str">
        <f t="shared" si="171"/>
        <v/>
      </c>
      <c r="Y157" s="36"/>
      <c r="Z157" s="37"/>
      <c r="AA157" s="37"/>
      <c r="JG157" s="31" t="str">
        <f t="shared" si="172"/>
        <v/>
      </c>
      <c r="JH157" s="31" t="str">
        <f t="shared" si="173"/>
        <v/>
      </c>
    </row>
    <row r="158" spans="1:268" s="31" customFormat="1" outlineLevel="3" x14ac:dyDescent="0.4">
      <c r="A158" s="32"/>
      <c r="B158" s="32"/>
      <c r="C158" s="32"/>
      <c r="D158" s="32"/>
      <c r="E158" s="38"/>
      <c r="F158" s="61"/>
      <c r="G158" s="33"/>
      <c r="H158" s="33"/>
      <c r="I158" s="27" t="str">
        <f t="shared" si="167"/>
        <v/>
      </c>
      <c r="J158" s="33"/>
      <c r="K158" s="28">
        <f t="shared" si="1"/>
        <v>0</v>
      </c>
      <c r="L158" s="28">
        <f t="shared" si="159"/>
        <v>0</v>
      </c>
      <c r="M158" s="28">
        <f t="shared" ca="1" si="160"/>
        <v>0</v>
      </c>
      <c r="N158" s="28">
        <f t="shared" ca="1" si="168"/>
        <v>0</v>
      </c>
      <c r="O158" s="34"/>
      <c r="P158" s="34"/>
      <c r="Q158" s="70" t="str" cm="1">
        <f t="array" ref="Q158">IF(SUMPRODUCT(--(B158:E158&lt;&gt;""))&gt;0,"○","")</f>
        <v/>
      </c>
      <c r="R158" s="35"/>
      <c r="S158" s="35"/>
      <c r="T158" s="35"/>
      <c r="U158" s="66"/>
      <c r="V158" s="29" t="str">
        <f t="shared" si="169"/>
        <v/>
      </c>
      <c r="W158" s="29" t="str">
        <f t="shared" si="170"/>
        <v/>
      </c>
      <c r="X158" s="30" t="str">
        <f t="shared" si="171"/>
        <v/>
      </c>
      <c r="Y158" s="36"/>
      <c r="Z158" s="37"/>
      <c r="AA158" s="37"/>
      <c r="JG158" s="31" t="str">
        <f t="shared" si="172"/>
        <v/>
      </c>
      <c r="JH158" s="31" t="str">
        <f t="shared" si="173"/>
        <v/>
      </c>
    </row>
    <row r="159" spans="1:268" s="31" customFormat="1" outlineLevel="3" x14ac:dyDescent="0.4">
      <c r="A159" s="32"/>
      <c r="B159" s="32"/>
      <c r="C159" s="32"/>
      <c r="D159" s="32"/>
      <c r="E159" s="38"/>
      <c r="F159" s="61"/>
      <c r="G159" s="33"/>
      <c r="H159" s="33"/>
      <c r="I159" s="27" t="str">
        <f t="shared" si="167"/>
        <v/>
      </c>
      <c r="J159" s="33"/>
      <c r="K159" s="28">
        <f t="shared" si="1"/>
        <v>0</v>
      </c>
      <c r="L159" s="28">
        <f t="shared" si="159"/>
        <v>0</v>
      </c>
      <c r="M159" s="28">
        <f t="shared" ca="1" si="160"/>
        <v>0</v>
      </c>
      <c r="N159" s="28">
        <f t="shared" ca="1" si="168"/>
        <v>0</v>
      </c>
      <c r="O159" s="34"/>
      <c r="P159" s="34"/>
      <c r="Q159" s="70" t="str" cm="1">
        <f t="array" ref="Q159">IF(SUMPRODUCT(--(B159:E159&lt;&gt;""))&gt;0,"○","")</f>
        <v/>
      </c>
      <c r="R159" s="35"/>
      <c r="S159" s="35"/>
      <c r="T159" s="35"/>
      <c r="U159" s="66"/>
      <c r="V159" s="29" t="str">
        <f t="shared" si="169"/>
        <v/>
      </c>
      <c r="W159" s="29" t="str">
        <f t="shared" si="170"/>
        <v/>
      </c>
      <c r="X159" s="30" t="str">
        <f t="shared" si="171"/>
        <v/>
      </c>
      <c r="Y159" s="36"/>
      <c r="Z159" s="37"/>
      <c r="AA159" s="37"/>
      <c r="JG159" s="31" t="str">
        <f t="shared" si="172"/>
        <v/>
      </c>
      <c r="JH159" s="31" t="str">
        <f t="shared" si="173"/>
        <v/>
      </c>
    </row>
    <row r="160" spans="1:268" s="31" customFormat="1" outlineLevel="3" x14ac:dyDescent="0.4">
      <c r="A160" s="32"/>
      <c r="B160" s="32"/>
      <c r="C160" s="32"/>
      <c r="D160" s="32"/>
      <c r="E160" s="38"/>
      <c r="F160" s="61"/>
      <c r="G160" s="33"/>
      <c r="H160" s="33"/>
      <c r="I160" s="27" t="str">
        <f t="shared" si="167"/>
        <v/>
      </c>
      <c r="J160" s="33"/>
      <c r="K160" s="28">
        <f t="shared" si="1"/>
        <v>0</v>
      </c>
      <c r="L160" s="28">
        <f t="shared" si="159"/>
        <v>0</v>
      </c>
      <c r="M160" s="28">
        <f t="shared" ca="1" si="160"/>
        <v>0</v>
      </c>
      <c r="N160" s="28">
        <f t="shared" ca="1" si="168"/>
        <v>0</v>
      </c>
      <c r="O160" s="34"/>
      <c r="P160" s="34"/>
      <c r="Q160" s="70" t="str" cm="1">
        <f t="array" ref="Q160">IF(SUMPRODUCT(--(B160:E160&lt;&gt;""))&gt;0,"○","")</f>
        <v/>
      </c>
      <c r="R160" s="35"/>
      <c r="S160" s="35"/>
      <c r="T160" s="35"/>
      <c r="U160" s="66"/>
      <c r="V160" s="29" t="str">
        <f t="shared" si="169"/>
        <v/>
      </c>
      <c r="W160" s="29" t="str">
        <f t="shared" si="170"/>
        <v/>
      </c>
      <c r="X160" s="30" t="str">
        <f t="shared" si="171"/>
        <v/>
      </c>
      <c r="Y160" s="36"/>
      <c r="Z160" s="37"/>
      <c r="AA160" s="37"/>
      <c r="JG160" s="31" t="str">
        <f t="shared" si="172"/>
        <v/>
      </c>
      <c r="JH160" s="31" t="str">
        <f t="shared" si="173"/>
        <v/>
      </c>
    </row>
    <row r="161" spans="1:268" s="31" customFormat="1" outlineLevel="2" x14ac:dyDescent="0.4">
      <c r="A161" s="32" t="s">
        <v>127</v>
      </c>
      <c r="B161" s="32"/>
      <c r="C161" s="32"/>
      <c r="D161" s="32" t="s">
        <v>128</v>
      </c>
      <c r="E161" s="38"/>
      <c r="F161" s="61"/>
      <c r="G161" s="33"/>
      <c r="H161" s="33"/>
      <c r="I161" s="27" t="str">
        <f>IF(ISBLANK(G161),"","○")</f>
        <v/>
      </c>
      <c r="J161" s="33"/>
      <c r="K161" s="28">
        <f>IF($Z161&lt;&gt;"",IF($W161&gt;=$Z161,$W161-$Z161,$X161)*$Y161,0)</f>
        <v>0</v>
      </c>
      <c r="L161" s="28">
        <f>IF($K161&gt;0,IF($Z161&lt;&gt;"",IF((IFERROR($Z161,開始日)+$K161)&lt;基準日,基準日-($Z161+$K161),0),0),0)</f>
        <v>0</v>
      </c>
      <c r="M161" s="28">
        <f ca="1">IF(AND(IFERROR(VALUE($X161),0),$Z161="",$V161&lt;基準日),基準日-$V161,0)</f>
        <v>0</v>
      </c>
      <c r="N161" s="28">
        <f ca="1">MAX(L161:M161)</f>
        <v>0</v>
      </c>
      <c r="O161" s="34"/>
      <c r="P161" s="34"/>
      <c r="Q161" s="70" t="str" cm="1">
        <f t="array" ref="Q161">IF(SUMPRODUCT(--(B161:E161&lt;&gt;""))&gt;0,"○","")</f>
        <v>○</v>
      </c>
      <c r="R161" s="35"/>
      <c r="S161" s="35"/>
      <c r="T161" s="35">
        <v>45821</v>
      </c>
      <c r="U161" s="66">
        <v>5</v>
      </c>
      <c r="V161" s="29">
        <f>IF(NOT(ISBLANK(S161)),S161,IF(AND(NOT(ISBLANK(T161)),NOT(ISBLANK(U161))),IF(NOT(JH161),T161-U161+1,WORKDAY.INTL(T161,-U161+1,1)),""))</f>
        <v>45817</v>
      </c>
      <c r="W161" s="29">
        <f>IF(NOT(ISBLANK(T161)),T161,IF(AND(NOT(ISBLANK(S161)),NOT(ISBLANK(U161))),IF(NOT(JG161),S161+U161-1,WORKDAY.INTL(S161,U161-1,1)),""))</f>
        <v>45821</v>
      </c>
      <c r="X161" s="30">
        <f>IF(NOT(ISBLANK(U161)),U161,IF(AND(NOT(ISBLANK(S161)),NOT(ISBLANK(T161))),IF(S161&lt;=T161,IF(OR(NOT(JG161),NOT(JH161)),T161-S161+1,NETWORKDAYS.INTL(S161,T161,1)),0),""))</f>
        <v>5</v>
      </c>
      <c r="Y161" s="36"/>
      <c r="Z161" s="37"/>
      <c r="AA161" s="37"/>
      <c r="JG161" s="31" t="str">
        <f>IF(ISBLANK(S161),"",IF(OR(WEEKDAY(S161,2)=6,WEEKDAY(S161,2)=7),FALSE,TRUE))</f>
        <v/>
      </c>
      <c r="JH161" s="31" t="b">
        <f>IF(ISBLANK(T161),"",IF(OR(WEEKDAY(T161,2)=6,WEEKDAY(T161,2)=7),FALSE,TRUE))</f>
        <v>1</v>
      </c>
    </row>
    <row r="162" spans="1:268" s="31" customFormat="1" outlineLevel="1" x14ac:dyDescent="0.4">
      <c r="A162" s="32">
        <v>5.0999999999999996</v>
      </c>
      <c r="B162" s="32"/>
      <c r="C162" s="32" t="s">
        <v>124</v>
      </c>
      <c r="D162" s="32"/>
      <c r="E162" s="38"/>
      <c r="F162" s="61"/>
      <c r="G162" s="33"/>
      <c r="H162" s="33"/>
      <c r="I162" s="27" t="str">
        <f t="shared" si="0"/>
        <v/>
      </c>
      <c r="J162" s="33"/>
      <c r="K162" s="28">
        <f t="shared" si="1"/>
        <v>0</v>
      </c>
      <c r="L162" s="28">
        <f t="shared" ref="L162:L185" si="174">IF($K162&gt;0,IF($Z162&lt;&gt;"",IF((IFERROR($Z162,開始日)+$K162)&lt;基準日,基準日-($Z162+$K162),0),0),0)</f>
        <v>0</v>
      </c>
      <c r="M162" s="28">
        <f t="shared" ref="M162:M185" ca="1" si="175">IF(AND(IFERROR(VALUE($X162),0),$Z162="",$V162&lt;基準日),基準日-$V162,0)</f>
        <v>0</v>
      </c>
      <c r="N162" s="28">
        <f t="shared" ca="1" si="4"/>
        <v>0</v>
      </c>
      <c r="O162" s="34"/>
      <c r="P162" s="34"/>
      <c r="Q162" s="70" t="str" cm="1">
        <f t="array" ref="Q162">IF(SUMPRODUCT(--(B162:E162&lt;&gt;""))&gt;0,"○","")</f>
        <v>○</v>
      </c>
      <c r="R162" s="35"/>
      <c r="S162" s="35"/>
      <c r="T162" s="35"/>
      <c r="U162" s="66"/>
      <c r="V162" s="29" t="str">
        <f t="shared" si="5"/>
        <v/>
      </c>
      <c r="W162" s="29" t="str">
        <f t="shared" si="6"/>
        <v/>
      </c>
      <c r="X162" s="30" t="str">
        <f t="shared" si="7"/>
        <v/>
      </c>
      <c r="Y162" s="36"/>
      <c r="Z162" s="37"/>
      <c r="AA162" s="37"/>
      <c r="JG162" s="31" t="str">
        <f t="shared" si="8"/>
        <v/>
      </c>
      <c r="JH162" s="31" t="str">
        <f t="shared" si="8"/>
        <v/>
      </c>
    </row>
    <row r="163" spans="1:268" s="31" customFormat="1" outlineLevel="3" x14ac:dyDescent="0.4">
      <c r="A163" s="32"/>
      <c r="B163" s="32"/>
      <c r="C163" s="32"/>
      <c r="D163" s="32"/>
      <c r="E163" s="38"/>
      <c r="F163" s="61"/>
      <c r="G163" s="33"/>
      <c r="H163" s="33"/>
      <c r="I163" s="27" t="str">
        <f t="shared" si="0"/>
        <v/>
      </c>
      <c r="J163" s="33"/>
      <c r="K163" s="28">
        <f t="shared" si="1"/>
        <v>0</v>
      </c>
      <c r="L163" s="28">
        <f t="shared" si="174"/>
        <v>0</v>
      </c>
      <c r="M163" s="28">
        <f t="shared" ca="1" si="175"/>
        <v>0</v>
      </c>
      <c r="N163" s="28">
        <f t="shared" ca="1" si="4"/>
        <v>0</v>
      </c>
      <c r="O163" s="34"/>
      <c r="P163" s="34"/>
      <c r="Q163" s="70" t="str" cm="1">
        <f t="array" ref="Q163">IF(SUMPRODUCT(--(B163:E163&lt;&gt;""))&gt;0,"○","")</f>
        <v/>
      </c>
      <c r="R163" s="35"/>
      <c r="S163" s="35"/>
      <c r="T163" s="35"/>
      <c r="U163" s="66"/>
      <c r="V163" s="29" t="str">
        <f t="shared" si="5"/>
        <v/>
      </c>
      <c r="W163" s="29" t="str">
        <f t="shared" si="6"/>
        <v/>
      </c>
      <c r="X163" s="30" t="str">
        <f t="shared" si="7"/>
        <v/>
      </c>
      <c r="Y163" s="36"/>
      <c r="Z163" s="37"/>
      <c r="AA163" s="37"/>
      <c r="JG163" s="31" t="str">
        <f t="shared" si="8"/>
        <v/>
      </c>
      <c r="JH163" s="31" t="str">
        <f t="shared" si="8"/>
        <v/>
      </c>
    </row>
    <row r="164" spans="1:268" s="31" customFormat="1" outlineLevel="3" x14ac:dyDescent="0.4">
      <c r="A164" s="32"/>
      <c r="B164" s="32"/>
      <c r="C164" s="32"/>
      <c r="D164" s="32"/>
      <c r="E164" s="38"/>
      <c r="F164" s="61"/>
      <c r="G164" s="33"/>
      <c r="H164" s="33"/>
      <c r="I164" s="27" t="str">
        <f t="shared" si="0"/>
        <v/>
      </c>
      <c r="J164" s="33"/>
      <c r="K164" s="28">
        <f t="shared" si="1"/>
        <v>0</v>
      </c>
      <c r="L164" s="28">
        <f t="shared" si="174"/>
        <v>0</v>
      </c>
      <c r="M164" s="28">
        <f t="shared" ca="1" si="175"/>
        <v>0</v>
      </c>
      <c r="N164" s="28">
        <f t="shared" ca="1" si="4"/>
        <v>0</v>
      </c>
      <c r="O164" s="34"/>
      <c r="P164" s="34"/>
      <c r="Q164" s="70" t="str" cm="1">
        <f t="array" ref="Q164">IF(SUMPRODUCT(--(B164:E164&lt;&gt;""))&gt;0,"○","")</f>
        <v/>
      </c>
      <c r="R164" s="35"/>
      <c r="S164" s="35"/>
      <c r="T164" s="35"/>
      <c r="U164" s="66"/>
      <c r="V164" s="29" t="str">
        <f t="shared" si="5"/>
        <v/>
      </c>
      <c r="W164" s="29" t="str">
        <f t="shared" si="6"/>
        <v/>
      </c>
      <c r="X164" s="30" t="str">
        <f t="shared" si="7"/>
        <v/>
      </c>
      <c r="Y164" s="36"/>
      <c r="Z164" s="37"/>
      <c r="AA164" s="37"/>
      <c r="JG164" s="31" t="str">
        <f t="shared" si="8"/>
        <v/>
      </c>
      <c r="JH164" s="31" t="str">
        <f t="shared" si="8"/>
        <v/>
      </c>
    </row>
    <row r="165" spans="1:268" s="31" customFormat="1" outlineLevel="3" x14ac:dyDescent="0.4">
      <c r="A165" s="32"/>
      <c r="B165" s="32"/>
      <c r="C165" s="32"/>
      <c r="D165" s="32"/>
      <c r="E165" s="38"/>
      <c r="F165" s="61"/>
      <c r="G165" s="33"/>
      <c r="H165" s="33"/>
      <c r="I165" s="27" t="str">
        <f t="shared" si="0"/>
        <v/>
      </c>
      <c r="J165" s="33"/>
      <c r="K165" s="28">
        <f t="shared" si="1"/>
        <v>0</v>
      </c>
      <c r="L165" s="28">
        <f t="shared" si="174"/>
        <v>0</v>
      </c>
      <c r="M165" s="28">
        <f t="shared" ca="1" si="175"/>
        <v>0</v>
      </c>
      <c r="N165" s="28">
        <f t="shared" ca="1" si="4"/>
        <v>0</v>
      </c>
      <c r="O165" s="34"/>
      <c r="P165" s="34"/>
      <c r="Q165" s="70" t="str" cm="1">
        <f t="array" ref="Q165">IF(SUMPRODUCT(--(B165:E165&lt;&gt;""))&gt;0,"○","")</f>
        <v/>
      </c>
      <c r="R165" s="35"/>
      <c r="S165" s="35"/>
      <c r="T165" s="35"/>
      <c r="U165" s="66"/>
      <c r="V165" s="29" t="str">
        <f t="shared" si="5"/>
        <v/>
      </c>
      <c r="W165" s="29" t="str">
        <f t="shared" si="6"/>
        <v/>
      </c>
      <c r="X165" s="30" t="str">
        <f t="shared" si="7"/>
        <v/>
      </c>
      <c r="Y165" s="36"/>
      <c r="Z165" s="37"/>
      <c r="AA165" s="37"/>
      <c r="JG165" s="31" t="str">
        <f t="shared" si="8"/>
        <v/>
      </c>
      <c r="JH165" s="31" t="str">
        <f t="shared" si="8"/>
        <v/>
      </c>
    </row>
    <row r="166" spans="1:268" s="31" customFormat="1" outlineLevel="3" x14ac:dyDescent="0.4">
      <c r="A166" s="32"/>
      <c r="B166" s="32"/>
      <c r="C166" s="32"/>
      <c r="D166" s="32"/>
      <c r="E166" s="38"/>
      <c r="F166" s="61"/>
      <c r="G166" s="33"/>
      <c r="H166" s="33"/>
      <c r="I166" s="27" t="str">
        <f t="shared" si="0"/>
        <v/>
      </c>
      <c r="J166" s="33"/>
      <c r="K166" s="28">
        <f t="shared" si="1"/>
        <v>0</v>
      </c>
      <c r="L166" s="28">
        <f t="shared" si="174"/>
        <v>0</v>
      </c>
      <c r="M166" s="28">
        <f t="shared" ca="1" si="175"/>
        <v>0</v>
      </c>
      <c r="N166" s="28">
        <f t="shared" ca="1" si="4"/>
        <v>0</v>
      </c>
      <c r="O166" s="34"/>
      <c r="P166" s="34"/>
      <c r="Q166" s="70" t="str" cm="1">
        <f t="array" ref="Q166">IF(SUMPRODUCT(--(B166:E166&lt;&gt;""))&gt;0,"○","")</f>
        <v/>
      </c>
      <c r="R166" s="35"/>
      <c r="S166" s="35"/>
      <c r="T166" s="35"/>
      <c r="U166" s="66"/>
      <c r="V166" s="29" t="str">
        <f t="shared" si="5"/>
        <v/>
      </c>
      <c r="W166" s="29" t="str">
        <f t="shared" si="6"/>
        <v/>
      </c>
      <c r="X166" s="30" t="str">
        <f t="shared" si="7"/>
        <v/>
      </c>
      <c r="Y166" s="36"/>
      <c r="Z166" s="37"/>
      <c r="AA166" s="37"/>
      <c r="JG166" s="31" t="str">
        <f t="shared" si="8"/>
        <v/>
      </c>
      <c r="JH166" s="31" t="str">
        <f t="shared" si="8"/>
        <v/>
      </c>
    </row>
    <row r="167" spans="1:268" s="31" customFormat="1" outlineLevel="3" x14ac:dyDescent="0.4">
      <c r="A167" s="32"/>
      <c r="B167" s="32"/>
      <c r="C167" s="32"/>
      <c r="D167" s="32"/>
      <c r="E167" s="38"/>
      <c r="F167" s="61"/>
      <c r="G167" s="33"/>
      <c r="H167" s="33"/>
      <c r="I167" s="27" t="str">
        <f t="shared" si="0"/>
        <v/>
      </c>
      <c r="J167" s="33"/>
      <c r="K167" s="28">
        <f t="shared" si="1"/>
        <v>0</v>
      </c>
      <c r="L167" s="28">
        <f t="shared" si="174"/>
        <v>0</v>
      </c>
      <c r="M167" s="28">
        <f t="shared" ca="1" si="175"/>
        <v>0</v>
      </c>
      <c r="N167" s="28">
        <f t="shared" ca="1" si="4"/>
        <v>0</v>
      </c>
      <c r="O167" s="34"/>
      <c r="P167" s="34"/>
      <c r="Q167" s="70" t="str" cm="1">
        <f t="array" ref="Q167">IF(SUMPRODUCT(--(B167:E167&lt;&gt;""))&gt;0,"○","")</f>
        <v/>
      </c>
      <c r="R167" s="35"/>
      <c r="S167" s="35"/>
      <c r="T167" s="35"/>
      <c r="U167" s="66"/>
      <c r="V167" s="29" t="str">
        <f t="shared" si="5"/>
        <v/>
      </c>
      <c r="W167" s="29" t="str">
        <f t="shared" si="6"/>
        <v/>
      </c>
      <c r="X167" s="30" t="str">
        <f t="shared" si="7"/>
        <v/>
      </c>
      <c r="Y167" s="36"/>
      <c r="Z167" s="37"/>
      <c r="AA167" s="37"/>
      <c r="JG167" s="31" t="str">
        <f t="shared" si="8"/>
        <v/>
      </c>
      <c r="JH167" s="31" t="str">
        <f t="shared" si="8"/>
        <v/>
      </c>
    </row>
    <row r="168" spans="1:268" s="31" customFormat="1" outlineLevel="2" x14ac:dyDescent="0.4">
      <c r="A168" s="32" t="s">
        <v>130</v>
      </c>
      <c r="B168" s="32"/>
      <c r="C168" s="32"/>
      <c r="D168" s="32" t="s">
        <v>131</v>
      </c>
      <c r="E168" s="38"/>
      <c r="F168" s="61"/>
      <c r="G168" s="33"/>
      <c r="H168" s="33"/>
      <c r="I168" s="27" t="str">
        <f>IF(ISBLANK(G168),"","○")</f>
        <v/>
      </c>
      <c r="J168" s="33"/>
      <c r="K168" s="28">
        <f>IF($Z168&lt;&gt;"",IF($W168&gt;=$Z168,$W168-$Z168,$X168)*$Y168,0)</f>
        <v>0</v>
      </c>
      <c r="L168" s="28">
        <f>IF($K168&gt;0,IF($Z168&lt;&gt;"",IF((IFERROR($Z168,開始日)+$K168)&lt;基準日,基準日-($Z168+$K168),0),0),0)</f>
        <v>0</v>
      </c>
      <c r="M168" s="28">
        <f ca="1">IF(AND(IFERROR(VALUE($X168),0),$Z168="",$V168&lt;基準日),基準日-$V168,0)</f>
        <v>0</v>
      </c>
      <c r="N168" s="28">
        <f ca="1">MAX(L168:M168)</f>
        <v>0</v>
      </c>
      <c r="O168" s="34"/>
      <c r="P168" s="34"/>
      <c r="Q168" s="70" t="str" cm="1">
        <f t="array" ref="Q168">IF(SUMPRODUCT(--(B168:E168&lt;&gt;""))&gt;0,"○","")</f>
        <v>○</v>
      </c>
      <c r="R168" s="35"/>
      <c r="S168" s="35"/>
      <c r="T168" s="35">
        <v>45899</v>
      </c>
      <c r="U168" s="66">
        <v>1</v>
      </c>
      <c r="V168" s="29">
        <f>IF(NOT(ISBLANK(S168)),S168,IF(AND(NOT(ISBLANK(T168)),NOT(ISBLANK(U168))),IF(NOT(JH168),T168-U168+1,WORKDAY.INTL(T168,-U168+1,1)),""))</f>
        <v>45899</v>
      </c>
      <c r="W168" s="29">
        <f>IF(NOT(ISBLANK(T168)),T168,IF(AND(NOT(ISBLANK(S168)),NOT(ISBLANK(U168))),IF(NOT(JG168),S168+U168-1,WORKDAY.INTL(S168,U168-1,1)),""))</f>
        <v>45899</v>
      </c>
      <c r="X168" s="30">
        <f>IF(NOT(ISBLANK(U168)),U168,IF(AND(NOT(ISBLANK(S168)),NOT(ISBLANK(T168))),IF(S168&lt;=T168,IF(OR(NOT(JG168),NOT(JH168)),T168-S168+1,NETWORKDAYS.INTL(S168,T168,1)),0),""))</f>
        <v>1</v>
      </c>
      <c r="Y168" s="36"/>
      <c r="Z168" s="37"/>
      <c r="AA168" s="37"/>
      <c r="JG168" s="31" t="str">
        <f>IF(ISBLANK(S168),"",IF(OR(WEEKDAY(S168,2)=6,WEEKDAY(S168,2)=7),FALSE,TRUE))</f>
        <v/>
      </c>
      <c r="JH168" s="31" t="b">
        <f>IF(ISBLANK(T168),"",IF(OR(WEEKDAY(T168,2)=6,WEEKDAY(T168,2)=7),FALSE,TRUE))</f>
        <v>0</v>
      </c>
    </row>
    <row r="169" spans="1:268" s="31" customFormat="1" outlineLevel="3" x14ac:dyDescent="0.4">
      <c r="A169" s="32"/>
      <c r="B169" s="32"/>
      <c r="C169" s="32"/>
      <c r="D169" s="32"/>
      <c r="E169" s="38"/>
      <c r="F169" s="61"/>
      <c r="G169" s="33"/>
      <c r="H169" s="33"/>
      <c r="I169" s="27" t="str">
        <f t="shared" ref="I169:I173" si="176">IF(ISBLANK(G169),"","○")</f>
        <v/>
      </c>
      <c r="J169" s="33"/>
      <c r="K169" s="28">
        <f t="shared" si="1"/>
        <v>0</v>
      </c>
      <c r="L169" s="28">
        <f t="shared" si="174"/>
        <v>0</v>
      </c>
      <c r="M169" s="28">
        <f t="shared" ca="1" si="175"/>
        <v>0</v>
      </c>
      <c r="N169" s="28">
        <f t="shared" ref="N169:N173" ca="1" si="177">MAX(L169:M169)</f>
        <v>0</v>
      </c>
      <c r="O169" s="34"/>
      <c r="P169" s="34"/>
      <c r="Q169" s="70" t="str" cm="1">
        <f t="array" ref="Q169">IF(SUMPRODUCT(--(B169:E169&lt;&gt;""))&gt;0,"○","")</f>
        <v/>
      </c>
      <c r="R169" s="35"/>
      <c r="S169" s="35"/>
      <c r="T169" s="35"/>
      <c r="U169" s="66"/>
      <c r="V169" s="29" t="str">
        <f t="shared" ref="V169:V173" si="178">IF(NOT(ISBLANK(S169)),S169,IF(AND(NOT(ISBLANK(T169)),NOT(ISBLANK(U169))),IF(NOT(JH169),T169-U169+1,WORKDAY.INTL(T169,-U169+1,1)),""))</f>
        <v/>
      </c>
      <c r="W169" s="29" t="str">
        <f t="shared" ref="W169:W173" si="179">IF(NOT(ISBLANK(T169)),T169,IF(AND(NOT(ISBLANK(S169)),NOT(ISBLANK(U169))),IF(NOT(JG169),S169+U169-1,WORKDAY.INTL(S169,U169-1,1)),""))</f>
        <v/>
      </c>
      <c r="X169" s="30" t="str">
        <f t="shared" ref="X169:X173" si="180">IF(NOT(ISBLANK(U169)),U169,IF(AND(NOT(ISBLANK(S169)),NOT(ISBLANK(T169))),IF(S169&lt;=T169,IF(OR(NOT(JG169),NOT(JH169)),T169-S169+1,NETWORKDAYS.INTL(S169,T169,1)),0),""))</f>
        <v/>
      </c>
      <c r="Y169" s="36"/>
      <c r="Z169" s="37"/>
      <c r="AA169" s="37"/>
      <c r="JG169" s="31" t="str">
        <f t="shared" ref="JG169:JG173" si="181">IF(ISBLANK(S169),"",IF(OR(WEEKDAY(S169,2)=6,WEEKDAY(S169,2)=7),FALSE,TRUE))</f>
        <v/>
      </c>
      <c r="JH169" s="31" t="str">
        <f t="shared" ref="JH169:JH173" si="182">IF(ISBLANK(T169),"",IF(OR(WEEKDAY(T169,2)=6,WEEKDAY(T169,2)=7),FALSE,TRUE))</f>
        <v/>
      </c>
    </row>
    <row r="170" spans="1:268" s="31" customFormat="1" outlineLevel="3" x14ac:dyDescent="0.4">
      <c r="A170" s="32"/>
      <c r="B170" s="32"/>
      <c r="C170" s="32"/>
      <c r="D170" s="32"/>
      <c r="E170" s="38"/>
      <c r="F170" s="61"/>
      <c r="G170" s="33"/>
      <c r="H170" s="33"/>
      <c r="I170" s="27" t="str">
        <f t="shared" si="176"/>
        <v/>
      </c>
      <c r="J170" s="33"/>
      <c r="K170" s="28">
        <f t="shared" si="1"/>
        <v>0</v>
      </c>
      <c r="L170" s="28">
        <f t="shared" si="174"/>
        <v>0</v>
      </c>
      <c r="M170" s="28">
        <f t="shared" ca="1" si="175"/>
        <v>0</v>
      </c>
      <c r="N170" s="28">
        <f t="shared" ca="1" si="177"/>
        <v>0</v>
      </c>
      <c r="O170" s="34"/>
      <c r="P170" s="34"/>
      <c r="Q170" s="70" t="str" cm="1">
        <f t="array" ref="Q170">IF(SUMPRODUCT(--(B170:E170&lt;&gt;""))&gt;0,"○","")</f>
        <v/>
      </c>
      <c r="R170" s="35"/>
      <c r="S170" s="35"/>
      <c r="T170" s="35"/>
      <c r="U170" s="66"/>
      <c r="V170" s="29" t="str">
        <f t="shared" si="178"/>
        <v/>
      </c>
      <c r="W170" s="29" t="str">
        <f t="shared" si="179"/>
        <v/>
      </c>
      <c r="X170" s="30" t="str">
        <f t="shared" si="180"/>
        <v/>
      </c>
      <c r="Y170" s="36"/>
      <c r="Z170" s="37"/>
      <c r="AA170" s="37"/>
      <c r="JG170" s="31" t="str">
        <f t="shared" si="181"/>
        <v/>
      </c>
      <c r="JH170" s="31" t="str">
        <f t="shared" si="182"/>
        <v/>
      </c>
    </row>
    <row r="171" spans="1:268" s="31" customFormat="1" outlineLevel="3" x14ac:dyDescent="0.4">
      <c r="A171" s="32"/>
      <c r="B171" s="32"/>
      <c r="C171" s="32"/>
      <c r="D171" s="32"/>
      <c r="E171" s="38"/>
      <c r="F171" s="61"/>
      <c r="G171" s="33"/>
      <c r="H171" s="33"/>
      <c r="I171" s="27" t="str">
        <f t="shared" si="176"/>
        <v/>
      </c>
      <c r="J171" s="33"/>
      <c r="K171" s="28">
        <f t="shared" si="1"/>
        <v>0</v>
      </c>
      <c r="L171" s="28">
        <f t="shared" si="174"/>
        <v>0</v>
      </c>
      <c r="M171" s="28">
        <f t="shared" ca="1" si="175"/>
        <v>0</v>
      </c>
      <c r="N171" s="28">
        <f t="shared" ca="1" si="177"/>
        <v>0</v>
      </c>
      <c r="O171" s="34"/>
      <c r="P171" s="34"/>
      <c r="Q171" s="70" t="str" cm="1">
        <f t="array" ref="Q171">IF(SUMPRODUCT(--(B171:E171&lt;&gt;""))&gt;0,"○","")</f>
        <v/>
      </c>
      <c r="R171" s="35"/>
      <c r="S171" s="35"/>
      <c r="T171" s="35"/>
      <c r="U171" s="66"/>
      <c r="V171" s="29" t="str">
        <f t="shared" si="178"/>
        <v/>
      </c>
      <c r="W171" s="29" t="str">
        <f t="shared" si="179"/>
        <v/>
      </c>
      <c r="X171" s="30" t="str">
        <f t="shared" si="180"/>
        <v/>
      </c>
      <c r="Y171" s="36"/>
      <c r="Z171" s="37"/>
      <c r="AA171" s="37"/>
      <c r="JG171" s="31" t="str">
        <f t="shared" si="181"/>
        <v/>
      </c>
      <c r="JH171" s="31" t="str">
        <f t="shared" si="182"/>
        <v/>
      </c>
    </row>
    <row r="172" spans="1:268" s="31" customFormat="1" outlineLevel="3" x14ac:dyDescent="0.4">
      <c r="A172" s="32"/>
      <c r="B172" s="32"/>
      <c r="C172" s="32"/>
      <c r="D172" s="32"/>
      <c r="E172" s="38"/>
      <c r="F172" s="61"/>
      <c r="G172" s="33"/>
      <c r="H172" s="33"/>
      <c r="I172" s="27" t="str">
        <f t="shared" si="176"/>
        <v/>
      </c>
      <c r="J172" s="33"/>
      <c r="K172" s="28">
        <f t="shared" si="1"/>
        <v>0</v>
      </c>
      <c r="L172" s="28">
        <f t="shared" si="174"/>
        <v>0</v>
      </c>
      <c r="M172" s="28">
        <f t="shared" ca="1" si="175"/>
        <v>0</v>
      </c>
      <c r="N172" s="28">
        <f t="shared" ca="1" si="177"/>
        <v>0</v>
      </c>
      <c r="O172" s="34"/>
      <c r="P172" s="34"/>
      <c r="Q172" s="70" t="str" cm="1">
        <f t="array" ref="Q172">IF(SUMPRODUCT(--(B172:E172&lt;&gt;""))&gt;0,"○","")</f>
        <v/>
      </c>
      <c r="R172" s="35"/>
      <c r="S172" s="35"/>
      <c r="T172" s="35"/>
      <c r="U172" s="66"/>
      <c r="V172" s="29" t="str">
        <f t="shared" si="178"/>
        <v/>
      </c>
      <c r="W172" s="29" t="str">
        <f t="shared" si="179"/>
        <v/>
      </c>
      <c r="X172" s="30" t="str">
        <f t="shared" si="180"/>
        <v/>
      </c>
      <c r="Y172" s="36"/>
      <c r="Z172" s="37"/>
      <c r="AA172" s="37"/>
      <c r="JG172" s="31" t="str">
        <f t="shared" si="181"/>
        <v/>
      </c>
      <c r="JH172" s="31" t="str">
        <f t="shared" si="182"/>
        <v/>
      </c>
    </row>
    <row r="173" spans="1:268" s="31" customFormat="1" outlineLevel="3" x14ac:dyDescent="0.4">
      <c r="A173" s="32"/>
      <c r="B173" s="32"/>
      <c r="C173" s="32"/>
      <c r="D173" s="32"/>
      <c r="E173" s="38"/>
      <c r="F173" s="61"/>
      <c r="G173" s="33"/>
      <c r="H173" s="33"/>
      <c r="I173" s="27" t="str">
        <f t="shared" si="176"/>
        <v/>
      </c>
      <c r="J173" s="33"/>
      <c r="K173" s="28">
        <f t="shared" si="1"/>
        <v>0</v>
      </c>
      <c r="L173" s="28">
        <f t="shared" si="174"/>
        <v>0</v>
      </c>
      <c r="M173" s="28">
        <f t="shared" ca="1" si="175"/>
        <v>0</v>
      </c>
      <c r="N173" s="28">
        <f t="shared" ca="1" si="177"/>
        <v>0</v>
      </c>
      <c r="O173" s="34"/>
      <c r="P173" s="34"/>
      <c r="Q173" s="70" t="str" cm="1">
        <f t="array" ref="Q173">IF(SUMPRODUCT(--(B173:E173&lt;&gt;""))&gt;0,"○","")</f>
        <v/>
      </c>
      <c r="R173" s="35"/>
      <c r="S173" s="35"/>
      <c r="T173" s="35"/>
      <c r="U173" s="66"/>
      <c r="V173" s="29" t="str">
        <f t="shared" si="178"/>
        <v/>
      </c>
      <c r="W173" s="29" t="str">
        <f t="shared" si="179"/>
        <v/>
      </c>
      <c r="X173" s="30" t="str">
        <f t="shared" si="180"/>
        <v/>
      </c>
      <c r="Y173" s="36"/>
      <c r="Z173" s="37"/>
      <c r="AA173" s="37"/>
      <c r="JG173" s="31" t="str">
        <f t="shared" si="181"/>
        <v/>
      </c>
      <c r="JH173" s="31" t="str">
        <f t="shared" si="182"/>
        <v/>
      </c>
    </row>
    <row r="174" spans="1:268" s="31" customFormat="1" outlineLevel="2" x14ac:dyDescent="0.4">
      <c r="A174" s="32" t="s">
        <v>132</v>
      </c>
      <c r="B174" s="32"/>
      <c r="C174" s="32"/>
      <c r="D174" s="32" t="s">
        <v>133</v>
      </c>
      <c r="E174" s="38"/>
      <c r="F174" s="61"/>
      <c r="G174" s="33"/>
      <c r="H174" s="33"/>
      <c r="I174" s="27" t="str">
        <f>IF(ISBLANK(G174),"","○")</f>
        <v/>
      </c>
      <c r="J174" s="33"/>
      <c r="K174" s="28">
        <f>IF($Z174&lt;&gt;"",IF($W174&gt;=$Z174,$W174-$Z174,$X174)*$Y174,0)</f>
        <v>0</v>
      </c>
      <c r="L174" s="28">
        <f>IF($K174&gt;0,IF($Z174&lt;&gt;"",IF((IFERROR($Z174,開始日)+$K174)&lt;基準日,基準日-($Z174+$K174),0),0),0)</f>
        <v>0</v>
      </c>
      <c r="M174" s="28">
        <f ca="1">IF(AND(IFERROR(VALUE($X174),0),$Z174="",$V174&lt;基準日),基準日-$V174,0)</f>
        <v>0</v>
      </c>
      <c r="N174" s="28">
        <f ca="1">MAX(L174:M174)</f>
        <v>0</v>
      </c>
      <c r="O174" s="34"/>
      <c r="P174" s="34"/>
      <c r="Q174" s="70" t="str" cm="1">
        <f t="array" ref="Q174">IF(SUMPRODUCT(--(B174:E174&lt;&gt;""))&gt;0,"○","")</f>
        <v>○</v>
      </c>
      <c r="R174" s="35"/>
      <c r="S174" s="35"/>
      <c r="T174" s="35">
        <f>T8+1</f>
        <v>45918</v>
      </c>
      <c r="U174" s="66">
        <v>1</v>
      </c>
      <c r="V174" s="29">
        <f>IF(NOT(ISBLANK(S174)),S174,IF(AND(NOT(ISBLANK(T174)),NOT(ISBLANK(U174))),IF(NOT(JH174),T174-U174+1,WORKDAY.INTL(T174,-U174+1,1)),""))</f>
        <v>45918</v>
      </c>
      <c r="W174" s="29">
        <f>IF(NOT(ISBLANK(T174)),T174,IF(AND(NOT(ISBLANK(S174)),NOT(ISBLANK(U174))),IF(NOT(JG174),S174+U174-1,WORKDAY.INTL(S174,U174-1,1)),""))</f>
        <v>45918</v>
      </c>
      <c r="X174" s="30">
        <f>IF(NOT(ISBLANK(U174)),U174,IF(AND(NOT(ISBLANK(S174)),NOT(ISBLANK(T174))),IF(S174&lt;=T174,IF(OR(NOT(JG174),NOT(JH174)),T174-S174+1,NETWORKDAYS.INTL(S174,T174,1)),0),""))</f>
        <v>1</v>
      </c>
      <c r="Y174" s="36"/>
      <c r="Z174" s="37"/>
      <c r="AA174" s="37"/>
      <c r="JG174" s="31" t="str">
        <f>IF(ISBLANK(S174),"",IF(OR(WEEKDAY(S174,2)=6,WEEKDAY(S174,2)=7),FALSE,TRUE))</f>
        <v/>
      </c>
      <c r="JH174" s="31" t="b">
        <f>IF(ISBLANK(T174),"",IF(OR(WEEKDAY(T174,2)=6,WEEKDAY(T174,2)=7),FALSE,TRUE))</f>
        <v>1</v>
      </c>
    </row>
    <row r="175" spans="1:268" s="31" customFormat="1" outlineLevel="3" x14ac:dyDescent="0.4">
      <c r="A175" s="32"/>
      <c r="B175" s="32"/>
      <c r="C175" s="32"/>
      <c r="D175" s="32"/>
      <c r="E175" s="38"/>
      <c r="F175" s="61"/>
      <c r="G175" s="33"/>
      <c r="H175" s="33"/>
      <c r="I175" s="27" t="str">
        <f t="shared" ref="I175:I179" si="183">IF(ISBLANK(G175),"","○")</f>
        <v/>
      </c>
      <c r="J175" s="33"/>
      <c r="K175" s="28">
        <f t="shared" si="1"/>
        <v>0</v>
      </c>
      <c r="L175" s="28">
        <f t="shared" si="174"/>
        <v>0</v>
      </c>
      <c r="M175" s="28">
        <f t="shared" ca="1" si="175"/>
        <v>0</v>
      </c>
      <c r="N175" s="28">
        <f t="shared" ref="N175:N179" ca="1" si="184">MAX(L175:M175)</f>
        <v>0</v>
      </c>
      <c r="O175" s="34"/>
      <c r="P175" s="34"/>
      <c r="Q175" s="70" t="str" cm="1">
        <f t="array" ref="Q175">IF(SUMPRODUCT(--(B175:E175&lt;&gt;""))&gt;0,"○","")</f>
        <v/>
      </c>
      <c r="R175" s="35"/>
      <c r="S175" s="35"/>
      <c r="T175" s="35"/>
      <c r="U175" s="66"/>
      <c r="V175" s="29" t="str">
        <f t="shared" ref="V175:V179" si="185">IF(NOT(ISBLANK(S175)),S175,IF(AND(NOT(ISBLANK(T175)),NOT(ISBLANK(U175))),IF(NOT(JH175),T175-U175+1,WORKDAY.INTL(T175,-U175+1,1)),""))</f>
        <v/>
      </c>
      <c r="W175" s="29" t="str">
        <f t="shared" ref="W175:W179" si="186">IF(NOT(ISBLANK(T175)),T175,IF(AND(NOT(ISBLANK(S175)),NOT(ISBLANK(U175))),IF(NOT(JG175),S175+U175-1,WORKDAY.INTL(S175,U175-1,1)),""))</f>
        <v/>
      </c>
      <c r="X175" s="30" t="str">
        <f t="shared" ref="X175:X179" si="187">IF(NOT(ISBLANK(U175)),U175,IF(AND(NOT(ISBLANK(S175)),NOT(ISBLANK(T175))),IF(S175&lt;=T175,IF(OR(NOT(JG175),NOT(JH175)),T175-S175+1,NETWORKDAYS.INTL(S175,T175,1)),0),""))</f>
        <v/>
      </c>
      <c r="Y175" s="36"/>
      <c r="Z175" s="37"/>
      <c r="AA175" s="37"/>
      <c r="JG175" s="31" t="str">
        <f t="shared" ref="JG175:JG179" si="188">IF(ISBLANK(S175),"",IF(OR(WEEKDAY(S175,2)=6,WEEKDAY(S175,2)=7),FALSE,TRUE))</f>
        <v/>
      </c>
      <c r="JH175" s="31" t="str">
        <f t="shared" ref="JH175:JH179" si="189">IF(ISBLANK(T175),"",IF(OR(WEEKDAY(T175,2)=6,WEEKDAY(T175,2)=7),FALSE,TRUE))</f>
        <v/>
      </c>
    </row>
    <row r="176" spans="1:268" s="31" customFormat="1" outlineLevel="3" x14ac:dyDescent="0.4">
      <c r="A176" s="32"/>
      <c r="B176" s="32"/>
      <c r="C176" s="32"/>
      <c r="D176" s="32"/>
      <c r="E176" s="38"/>
      <c r="F176" s="61"/>
      <c r="G176" s="33"/>
      <c r="H176" s="33"/>
      <c r="I176" s="27" t="str">
        <f t="shared" si="183"/>
        <v/>
      </c>
      <c r="J176" s="33"/>
      <c r="K176" s="28">
        <f t="shared" si="1"/>
        <v>0</v>
      </c>
      <c r="L176" s="28">
        <f t="shared" si="174"/>
        <v>0</v>
      </c>
      <c r="M176" s="28">
        <f t="shared" ca="1" si="175"/>
        <v>0</v>
      </c>
      <c r="N176" s="28">
        <f t="shared" ca="1" si="184"/>
        <v>0</v>
      </c>
      <c r="O176" s="34"/>
      <c r="P176" s="34"/>
      <c r="Q176" s="70" t="str" cm="1">
        <f t="array" ref="Q176">IF(SUMPRODUCT(--(B176:E176&lt;&gt;""))&gt;0,"○","")</f>
        <v/>
      </c>
      <c r="R176" s="35"/>
      <c r="S176" s="35"/>
      <c r="T176" s="35"/>
      <c r="U176" s="66"/>
      <c r="V176" s="29" t="str">
        <f t="shared" si="185"/>
        <v/>
      </c>
      <c r="W176" s="29" t="str">
        <f t="shared" si="186"/>
        <v/>
      </c>
      <c r="X176" s="30" t="str">
        <f t="shared" si="187"/>
        <v/>
      </c>
      <c r="Y176" s="36"/>
      <c r="Z176" s="37"/>
      <c r="AA176" s="37"/>
      <c r="JG176" s="31" t="str">
        <f t="shared" si="188"/>
        <v/>
      </c>
      <c r="JH176" s="31" t="str">
        <f t="shared" si="189"/>
        <v/>
      </c>
    </row>
    <row r="177" spans="1:268" s="31" customFormat="1" outlineLevel="3" x14ac:dyDescent="0.4">
      <c r="A177" s="32"/>
      <c r="B177" s="32"/>
      <c r="C177" s="32"/>
      <c r="D177" s="32"/>
      <c r="E177" s="38"/>
      <c r="F177" s="61"/>
      <c r="G177" s="33"/>
      <c r="H177" s="33"/>
      <c r="I177" s="27" t="str">
        <f t="shared" si="183"/>
        <v/>
      </c>
      <c r="J177" s="33"/>
      <c r="K177" s="28">
        <f t="shared" si="1"/>
        <v>0</v>
      </c>
      <c r="L177" s="28">
        <f t="shared" si="174"/>
        <v>0</v>
      </c>
      <c r="M177" s="28">
        <f t="shared" ca="1" si="175"/>
        <v>0</v>
      </c>
      <c r="N177" s="28">
        <f t="shared" ca="1" si="184"/>
        <v>0</v>
      </c>
      <c r="O177" s="34"/>
      <c r="P177" s="34"/>
      <c r="Q177" s="70" t="str" cm="1">
        <f t="array" ref="Q177">IF(SUMPRODUCT(--(B177:E177&lt;&gt;""))&gt;0,"○","")</f>
        <v/>
      </c>
      <c r="R177" s="35"/>
      <c r="S177" s="35"/>
      <c r="T177" s="35"/>
      <c r="U177" s="66"/>
      <c r="V177" s="29" t="str">
        <f t="shared" si="185"/>
        <v/>
      </c>
      <c r="W177" s="29" t="str">
        <f t="shared" si="186"/>
        <v/>
      </c>
      <c r="X177" s="30" t="str">
        <f t="shared" si="187"/>
        <v/>
      </c>
      <c r="Y177" s="36"/>
      <c r="Z177" s="37"/>
      <c r="AA177" s="37"/>
      <c r="JG177" s="31" t="str">
        <f t="shared" si="188"/>
        <v/>
      </c>
      <c r="JH177" s="31" t="str">
        <f t="shared" si="189"/>
        <v/>
      </c>
    </row>
    <row r="178" spans="1:268" s="31" customFormat="1" outlineLevel="3" x14ac:dyDescent="0.4">
      <c r="A178" s="32"/>
      <c r="B178" s="32"/>
      <c r="C178" s="32"/>
      <c r="D178" s="32"/>
      <c r="E178" s="38"/>
      <c r="F178" s="61"/>
      <c r="G178" s="33"/>
      <c r="H178" s="33"/>
      <c r="I178" s="27" t="str">
        <f t="shared" si="183"/>
        <v/>
      </c>
      <c r="J178" s="33"/>
      <c r="K178" s="28">
        <f t="shared" si="1"/>
        <v>0</v>
      </c>
      <c r="L178" s="28">
        <f t="shared" si="174"/>
        <v>0</v>
      </c>
      <c r="M178" s="28">
        <f t="shared" ca="1" si="175"/>
        <v>0</v>
      </c>
      <c r="N178" s="28">
        <f t="shared" ca="1" si="184"/>
        <v>0</v>
      </c>
      <c r="O178" s="34"/>
      <c r="P178" s="34"/>
      <c r="Q178" s="70" t="str" cm="1">
        <f t="array" ref="Q178">IF(SUMPRODUCT(--(B178:E178&lt;&gt;""))&gt;0,"○","")</f>
        <v/>
      </c>
      <c r="R178" s="35"/>
      <c r="S178" s="35"/>
      <c r="T178" s="35"/>
      <c r="U178" s="66"/>
      <c r="V178" s="29" t="str">
        <f t="shared" si="185"/>
        <v/>
      </c>
      <c r="W178" s="29" t="str">
        <f t="shared" si="186"/>
        <v/>
      </c>
      <c r="X178" s="30" t="str">
        <f t="shared" si="187"/>
        <v/>
      </c>
      <c r="Y178" s="36"/>
      <c r="Z178" s="37"/>
      <c r="AA178" s="37"/>
      <c r="JG178" s="31" t="str">
        <f t="shared" si="188"/>
        <v/>
      </c>
      <c r="JH178" s="31" t="str">
        <f t="shared" si="189"/>
        <v/>
      </c>
    </row>
    <row r="179" spans="1:268" s="31" customFormat="1" outlineLevel="3" x14ac:dyDescent="0.4">
      <c r="A179" s="32"/>
      <c r="B179" s="32"/>
      <c r="C179" s="32"/>
      <c r="D179" s="32"/>
      <c r="E179" s="38"/>
      <c r="F179" s="61"/>
      <c r="G179" s="33"/>
      <c r="H179" s="33"/>
      <c r="I179" s="27" t="str">
        <f t="shared" si="183"/>
        <v/>
      </c>
      <c r="J179" s="33"/>
      <c r="K179" s="28">
        <f t="shared" si="1"/>
        <v>0</v>
      </c>
      <c r="L179" s="28">
        <f t="shared" si="174"/>
        <v>0</v>
      </c>
      <c r="M179" s="28">
        <f t="shared" ca="1" si="175"/>
        <v>0</v>
      </c>
      <c r="N179" s="28">
        <f t="shared" ca="1" si="184"/>
        <v>0</v>
      </c>
      <c r="O179" s="34"/>
      <c r="P179" s="34"/>
      <c r="Q179" s="70" t="str" cm="1">
        <f t="array" ref="Q179">IF(SUMPRODUCT(--(B179:E179&lt;&gt;""))&gt;0,"○","")</f>
        <v/>
      </c>
      <c r="R179" s="35"/>
      <c r="S179" s="35"/>
      <c r="T179" s="35"/>
      <c r="U179" s="66"/>
      <c r="V179" s="29" t="str">
        <f t="shared" si="185"/>
        <v/>
      </c>
      <c r="W179" s="29" t="str">
        <f t="shared" si="186"/>
        <v/>
      </c>
      <c r="X179" s="30" t="str">
        <f t="shared" si="187"/>
        <v/>
      </c>
      <c r="Y179" s="36"/>
      <c r="Z179" s="37"/>
      <c r="AA179" s="37"/>
      <c r="JG179" s="31" t="str">
        <f t="shared" si="188"/>
        <v/>
      </c>
      <c r="JH179" s="31" t="str">
        <f t="shared" si="189"/>
        <v/>
      </c>
    </row>
    <row r="180" spans="1:268" s="31" customFormat="1" outlineLevel="2" x14ac:dyDescent="0.4">
      <c r="A180" s="32" t="s">
        <v>134</v>
      </c>
      <c r="B180" s="32"/>
      <c r="C180" s="32"/>
      <c r="D180" s="32" t="s">
        <v>135</v>
      </c>
      <c r="E180" s="38"/>
      <c r="F180" s="61"/>
      <c r="G180" s="33"/>
      <c r="H180" s="33"/>
      <c r="I180" s="27" t="str">
        <f>IF(ISBLANK(G180),"","○")</f>
        <v/>
      </c>
      <c r="J180" s="33"/>
      <c r="K180" s="28">
        <f>IF($Z180&lt;&gt;"",IF($W180&gt;=$Z180,$W180-$Z180,$X180)*$Y180,0)</f>
        <v>0</v>
      </c>
      <c r="L180" s="28">
        <f>IF($K180&gt;0,IF($Z180&lt;&gt;"",IF((IFERROR($Z180,開始日)+$K180)&lt;基準日,基準日-($Z180+$K180),0),0),0)</f>
        <v>0</v>
      </c>
      <c r="M180" s="28">
        <f ca="1">IF(AND(IFERROR(VALUE($X180),0),$Z180="",$V180&lt;基準日),基準日-$V180,0)</f>
        <v>0</v>
      </c>
      <c r="N180" s="28">
        <f ca="1">MAX(L180:M180)</f>
        <v>0</v>
      </c>
      <c r="O180" s="34"/>
      <c r="P180" s="34"/>
      <c r="Q180" s="70" t="str" cm="1">
        <f t="array" ref="Q180">IF(SUMPRODUCT(--(B180:E180&lt;&gt;""))&gt;0,"○","")</f>
        <v>○</v>
      </c>
      <c r="R180" s="35"/>
      <c r="S180" s="35"/>
      <c r="T180" s="35">
        <v>45930</v>
      </c>
      <c r="U180" s="66">
        <v>1</v>
      </c>
      <c r="V180" s="29">
        <f>IF(NOT(ISBLANK(S180)),S180,IF(AND(NOT(ISBLANK(T180)),NOT(ISBLANK(U180))),IF(NOT(JH180),T180-U180+1,WORKDAY.INTL(T180,-U180+1,1)),""))</f>
        <v>45930</v>
      </c>
      <c r="W180" s="29">
        <f>IF(NOT(ISBLANK(T180)),T180,IF(AND(NOT(ISBLANK(S180)),NOT(ISBLANK(U180))),IF(NOT(JG180),S180+U180-1,WORKDAY.INTL(S180,U180-1,1)),""))</f>
        <v>45930</v>
      </c>
      <c r="X180" s="30">
        <f>IF(NOT(ISBLANK(U180)),U180,IF(AND(NOT(ISBLANK(S180)),NOT(ISBLANK(T180))),IF(S180&lt;=T180,IF(OR(NOT(JG180),NOT(JH180)),T180-S180+1,NETWORKDAYS.INTL(S180,T180,1)),0),""))</f>
        <v>1</v>
      </c>
      <c r="Y180" s="36"/>
      <c r="Z180" s="37"/>
      <c r="AA180" s="37"/>
      <c r="JG180" s="31" t="str">
        <f>IF(ISBLANK(S180),"",IF(OR(WEEKDAY(S180,2)=6,WEEKDAY(S180,2)=7),FALSE,TRUE))</f>
        <v/>
      </c>
      <c r="JH180" s="31" t="b">
        <f>IF(ISBLANK(T180),"",IF(OR(WEEKDAY(T180,2)=6,WEEKDAY(T180,2)=7),FALSE,TRUE))</f>
        <v>1</v>
      </c>
    </row>
    <row r="181" spans="1:268" s="31" customFormat="1" outlineLevel="3" x14ac:dyDescent="0.4">
      <c r="A181" s="32"/>
      <c r="B181" s="32"/>
      <c r="C181" s="32"/>
      <c r="D181" s="32"/>
      <c r="E181" s="38"/>
      <c r="F181" s="61"/>
      <c r="G181" s="33"/>
      <c r="H181" s="33"/>
      <c r="I181" s="27" t="str">
        <f t="shared" ref="I181:I185" si="190">IF(ISBLANK(G181),"","○")</f>
        <v/>
      </c>
      <c r="J181" s="33"/>
      <c r="K181" s="28">
        <f t="shared" si="1"/>
        <v>0</v>
      </c>
      <c r="L181" s="28">
        <f t="shared" si="174"/>
        <v>0</v>
      </c>
      <c r="M181" s="28">
        <f t="shared" ca="1" si="175"/>
        <v>0</v>
      </c>
      <c r="N181" s="28">
        <f t="shared" ref="N181:N185" ca="1" si="191">MAX(L181:M181)</f>
        <v>0</v>
      </c>
      <c r="O181" s="34"/>
      <c r="P181" s="34"/>
      <c r="Q181" s="70" t="str" cm="1">
        <f t="array" ref="Q181">IF(SUMPRODUCT(--(B181:E181&lt;&gt;""))&gt;0,"○","")</f>
        <v/>
      </c>
      <c r="R181" s="35"/>
      <c r="S181" s="35"/>
      <c r="T181" s="35"/>
      <c r="U181" s="66"/>
      <c r="V181" s="29" t="str">
        <f t="shared" ref="V181:V185" si="192">IF(NOT(ISBLANK(S181)),S181,IF(AND(NOT(ISBLANK(T181)),NOT(ISBLANK(U181))),IF(NOT(JH181),T181-U181+1,WORKDAY.INTL(T181,-U181+1,1)),""))</f>
        <v/>
      </c>
      <c r="W181" s="29" t="str">
        <f t="shared" ref="W181:W185" si="193">IF(NOT(ISBLANK(T181)),T181,IF(AND(NOT(ISBLANK(S181)),NOT(ISBLANK(U181))),IF(NOT(JG181),S181+U181-1,WORKDAY.INTL(S181,U181-1,1)),""))</f>
        <v/>
      </c>
      <c r="X181" s="30" t="str">
        <f t="shared" ref="X181:X185" si="194">IF(NOT(ISBLANK(U181)),U181,IF(AND(NOT(ISBLANK(S181)),NOT(ISBLANK(T181))),IF(S181&lt;=T181,IF(OR(NOT(JG181),NOT(JH181)),T181-S181+1,NETWORKDAYS.INTL(S181,T181,1)),0),""))</f>
        <v/>
      </c>
      <c r="Y181" s="36"/>
      <c r="Z181" s="37"/>
      <c r="AA181" s="37"/>
      <c r="JG181" s="31" t="str">
        <f t="shared" ref="JG181:JG185" si="195">IF(ISBLANK(S181),"",IF(OR(WEEKDAY(S181,2)=6,WEEKDAY(S181,2)=7),FALSE,TRUE))</f>
        <v/>
      </c>
      <c r="JH181" s="31" t="str">
        <f t="shared" ref="JH181:JH185" si="196">IF(ISBLANK(T181),"",IF(OR(WEEKDAY(T181,2)=6,WEEKDAY(T181,2)=7),FALSE,TRUE))</f>
        <v/>
      </c>
    </row>
    <row r="182" spans="1:268" s="31" customFormat="1" outlineLevel="3" x14ac:dyDescent="0.4">
      <c r="A182" s="32"/>
      <c r="B182" s="32"/>
      <c r="C182" s="32"/>
      <c r="D182" s="32"/>
      <c r="E182" s="38"/>
      <c r="F182" s="61"/>
      <c r="G182" s="33"/>
      <c r="H182" s="33"/>
      <c r="I182" s="27" t="str">
        <f t="shared" si="190"/>
        <v/>
      </c>
      <c r="J182" s="33"/>
      <c r="K182" s="28">
        <f t="shared" si="1"/>
        <v>0</v>
      </c>
      <c r="L182" s="28">
        <f t="shared" si="174"/>
        <v>0</v>
      </c>
      <c r="M182" s="28">
        <f t="shared" ca="1" si="175"/>
        <v>0</v>
      </c>
      <c r="N182" s="28">
        <f t="shared" ca="1" si="191"/>
        <v>0</v>
      </c>
      <c r="O182" s="34"/>
      <c r="P182" s="34"/>
      <c r="Q182" s="70" t="str" cm="1">
        <f t="array" ref="Q182">IF(SUMPRODUCT(--(B182:E182&lt;&gt;""))&gt;0,"○","")</f>
        <v/>
      </c>
      <c r="R182" s="35"/>
      <c r="S182" s="35"/>
      <c r="T182" s="35"/>
      <c r="U182" s="66"/>
      <c r="V182" s="29" t="str">
        <f t="shared" si="192"/>
        <v/>
      </c>
      <c r="W182" s="29" t="str">
        <f t="shared" si="193"/>
        <v/>
      </c>
      <c r="X182" s="30" t="str">
        <f t="shared" si="194"/>
        <v/>
      </c>
      <c r="Y182" s="36"/>
      <c r="Z182" s="37"/>
      <c r="AA182" s="37"/>
      <c r="JG182" s="31" t="str">
        <f t="shared" si="195"/>
        <v/>
      </c>
      <c r="JH182" s="31" t="str">
        <f t="shared" si="196"/>
        <v/>
      </c>
    </row>
    <row r="183" spans="1:268" s="31" customFormat="1" outlineLevel="3" x14ac:dyDescent="0.4">
      <c r="A183" s="32"/>
      <c r="B183" s="32"/>
      <c r="C183" s="32"/>
      <c r="D183" s="32"/>
      <c r="E183" s="38"/>
      <c r="F183" s="61"/>
      <c r="G183" s="33"/>
      <c r="H183" s="33"/>
      <c r="I183" s="27" t="str">
        <f t="shared" si="190"/>
        <v/>
      </c>
      <c r="J183" s="33"/>
      <c r="K183" s="28">
        <f t="shared" si="1"/>
        <v>0</v>
      </c>
      <c r="L183" s="28">
        <f t="shared" si="174"/>
        <v>0</v>
      </c>
      <c r="M183" s="28">
        <f t="shared" ca="1" si="175"/>
        <v>0</v>
      </c>
      <c r="N183" s="28">
        <f t="shared" ca="1" si="191"/>
        <v>0</v>
      </c>
      <c r="O183" s="34"/>
      <c r="P183" s="34"/>
      <c r="Q183" s="70" t="str" cm="1">
        <f t="array" ref="Q183">IF(SUMPRODUCT(--(B183:E183&lt;&gt;""))&gt;0,"○","")</f>
        <v/>
      </c>
      <c r="R183" s="35"/>
      <c r="S183" s="35"/>
      <c r="T183" s="35"/>
      <c r="U183" s="66"/>
      <c r="V183" s="29" t="str">
        <f t="shared" si="192"/>
        <v/>
      </c>
      <c r="W183" s="29" t="str">
        <f t="shared" si="193"/>
        <v/>
      </c>
      <c r="X183" s="30" t="str">
        <f t="shared" si="194"/>
        <v/>
      </c>
      <c r="Y183" s="36"/>
      <c r="Z183" s="37"/>
      <c r="AA183" s="37"/>
      <c r="JG183" s="31" t="str">
        <f t="shared" si="195"/>
        <v/>
      </c>
      <c r="JH183" s="31" t="str">
        <f t="shared" si="196"/>
        <v/>
      </c>
    </row>
    <row r="184" spans="1:268" s="31" customFormat="1" outlineLevel="3" x14ac:dyDescent="0.4">
      <c r="A184" s="32"/>
      <c r="B184" s="32"/>
      <c r="C184" s="32"/>
      <c r="D184" s="32"/>
      <c r="E184" s="38"/>
      <c r="F184" s="61"/>
      <c r="G184" s="33"/>
      <c r="H184" s="33"/>
      <c r="I184" s="27" t="str">
        <f t="shared" si="190"/>
        <v/>
      </c>
      <c r="J184" s="33"/>
      <c r="K184" s="28">
        <f t="shared" si="1"/>
        <v>0</v>
      </c>
      <c r="L184" s="28">
        <f t="shared" si="174"/>
        <v>0</v>
      </c>
      <c r="M184" s="28">
        <f t="shared" ca="1" si="175"/>
        <v>0</v>
      </c>
      <c r="N184" s="28">
        <f t="shared" ca="1" si="191"/>
        <v>0</v>
      </c>
      <c r="O184" s="34"/>
      <c r="P184" s="34"/>
      <c r="Q184" s="70" t="str" cm="1">
        <f t="array" ref="Q184">IF(SUMPRODUCT(--(B184:E184&lt;&gt;""))&gt;0,"○","")</f>
        <v/>
      </c>
      <c r="R184" s="35"/>
      <c r="S184" s="35"/>
      <c r="T184" s="35"/>
      <c r="U184" s="66"/>
      <c r="V184" s="29" t="str">
        <f t="shared" si="192"/>
        <v/>
      </c>
      <c r="W184" s="29" t="str">
        <f t="shared" si="193"/>
        <v/>
      </c>
      <c r="X184" s="30" t="str">
        <f t="shared" si="194"/>
        <v/>
      </c>
      <c r="Y184" s="36"/>
      <c r="Z184" s="37"/>
      <c r="AA184" s="37"/>
      <c r="JG184" s="31" t="str">
        <f t="shared" si="195"/>
        <v/>
      </c>
      <c r="JH184" s="31" t="str">
        <f t="shared" si="196"/>
        <v/>
      </c>
    </row>
    <row r="185" spans="1:268" s="31" customFormat="1" outlineLevel="3" x14ac:dyDescent="0.4">
      <c r="A185" s="32"/>
      <c r="B185" s="32"/>
      <c r="C185" s="32"/>
      <c r="D185" s="32"/>
      <c r="E185" s="38"/>
      <c r="F185" s="61"/>
      <c r="G185" s="33"/>
      <c r="H185" s="33"/>
      <c r="I185" s="27" t="str">
        <f t="shared" si="190"/>
        <v/>
      </c>
      <c r="J185" s="33"/>
      <c r="K185" s="28">
        <f t="shared" si="1"/>
        <v>0</v>
      </c>
      <c r="L185" s="28">
        <f t="shared" si="174"/>
        <v>0</v>
      </c>
      <c r="M185" s="28">
        <f t="shared" ca="1" si="175"/>
        <v>0</v>
      </c>
      <c r="N185" s="28">
        <f t="shared" ca="1" si="191"/>
        <v>0</v>
      </c>
      <c r="O185" s="34"/>
      <c r="P185" s="34"/>
      <c r="Q185" s="70" t="str" cm="1">
        <f t="array" ref="Q185">IF(SUMPRODUCT(--(B185:E185&lt;&gt;""))&gt;0,"○","")</f>
        <v/>
      </c>
      <c r="R185" s="35"/>
      <c r="S185" s="35"/>
      <c r="T185" s="35"/>
      <c r="U185" s="66"/>
      <c r="V185" s="29" t="str">
        <f t="shared" si="192"/>
        <v/>
      </c>
      <c r="W185" s="29" t="str">
        <f t="shared" si="193"/>
        <v/>
      </c>
      <c r="X185" s="30" t="str">
        <f t="shared" si="194"/>
        <v/>
      </c>
      <c r="Y185" s="36"/>
      <c r="Z185" s="37"/>
      <c r="AA185" s="37"/>
      <c r="JG185" s="31" t="str">
        <f t="shared" si="195"/>
        <v/>
      </c>
      <c r="JH185" s="31" t="str">
        <f t="shared" si="196"/>
        <v/>
      </c>
    </row>
    <row r="186" spans="1:268" s="31" customFormat="1" outlineLevel="2" x14ac:dyDescent="0.4">
      <c r="A186" s="32" t="s">
        <v>136</v>
      </c>
      <c r="B186" s="32"/>
      <c r="C186" s="32"/>
      <c r="D186" s="32" t="s">
        <v>137</v>
      </c>
      <c r="E186" s="38"/>
      <c r="F186" s="61"/>
      <c r="G186" s="33"/>
      <c r="H186" s="33"/>
      <c r="I186" s="27" t="str">
        <f>IF(ISBLANK(G186),"","○")</f>
        <v/>
      </c>
      <c r="J186" s="33"/>
      <c r="K186" s="28">
        <f>IF($Z186&lt;&gt;"",IF($W186&gt;=$Z186,$W186-$Z186,$X186)*$Y186,0)</f>
        <v>0</v>
      </c>
      <c r="L186" s="28">
        <f>IF($K186&gt;0,IF($Z186&lt;&gt;"",IF((IFERROR($Z186,開始日)+$K186)&lt;基準日,基準日-($Z186+$K186),0),0),0)</f>
        <v>0</v>
      </c>
      <c r="M186" s="28">
        <f ca="1">IF(AND(IFERROR(VALUE($X186),0),$Z186="",$V186&lt;基準日),基準日-$V186,0)</f>
        <v>0</v>
      </c>
      <c r="N186" s="28">
        <f ca="1">MAX(L186:M186)</f>
        <v>0</v>
      </c>
      <c r="O186" s="34"/>
      <c r="P186" s="34"/>
      <c r="Q186" s="70" t="str" cm="1">
        <f t="array" ref="Q186">IF(SUMPRODUCT(--(B186:E186&lt;&gt;""))&gt;0,"○","")</f>
        <v>○</v>
      </c>
      <c r="R186" s="35"/>
      <c r="S186" s="35"/>
      <c r="T186" s="35">
        <v>45931</v>
      </c>
      <c r="U186" s="66">
        <v>1</v>
      </c>
      <c r="V186" s="29">
        <f>IF(NOT(ISBLANK(S186)),S186,IF(AND(NOT(ISBLANK(T186)),NOT(ISBLANK(U186))),IF(NOT(JH186),T186-U186+1,WORKDAY.INTL(T186,-U186+1,1)),""))</f>
        <v>45931</v>
      </c>
      <c r="W186" s="29">
        <f>IF(NOT(ISBLANK(T186)),T186,IF(AND(NOT(ISBLANK(S186)),NOT(ISBLANK(U186))),IF(NOT(JG186),S186+U186-1,WORKDAY.INTL(S186,U186-1,1)),""))</f>
        <v>45931</v>
      </c>
      <c r="X186" s="30">
        <f>IF(NOT(ISBLANK(U186)),U186,IF(AND(NOT(ISBLANK(S186)),NOT(ISBLANK(T186))),IF(S186&lt;=T186,IF(OR(NOT(JG186),NOT(JH186)),T186-S186+1,NETWORKDAYS.INTL(S186,T186,1)),0),""))</f>
        <v>1</v>
      </c>
      <c r="Y186" s="36"/>
      <c r="Z186" s="37"/>
      <c r="AA186" s="37"/>
      <c r="JG186" s="31" t="str">
        <f>IF(ISBLANK(S186),"",IF(OR(WEEKDAY(S186,2)=6,WEEKDAY(S186,2)=7),FALSE,TRUE))</f>
        <v/>
      </c>
      <c r="JH186" s="31" t="b">
        <f>IF(ISBLANK(T186),"",IF(OR(WEEKDAY(T186,2)=6,WEEKDAY(T186,2)=7),FALSE,TRUE))</f>
        <v>1</v>
      </c>
    </row>
    <row r="187" spans="1:268" s="31" customFormat="1" outlineLevel="1" x14ac:dyDescent="0.4">
      <c r="A187" s="32">
        <v>5.2</v>
      </c>
      <c r="B187" s="32"/>
      <c r="C187" s="32" t="s">
        <v>129</v>
      </c>
      <c r="D187" s="32"/>
      <c r="E187" s="38"/>
      <c r="F187" s="61"/>
      <c r="G187" s="33"/>
      <c r="H187" s="33"/>
      <c r="I187" s="27" t="str">
        <f t="shared" si="0"/>
        <v/>
      </c>
      <c r="J187" s="33"/>
      <c r="K187" s="28">
        <f t="shared" si="1"/>
        <v>0</v>
      </c>
      <c r="L187" s="28">
        <f t="shared" ref="L187" si="197">IF($K187&gt;0,IF($Z187&lt;&gt;"",IF((IFERROR($Z187,開始日)+$K187)&lt;基準日,基準日-($Z187+$K187),0),0),0)</f>
        <v>0</v>
      </c>
      <c r="M187" s="28">
        <f t="shared" ref="M187" ca="1" si="198">IF(AND(IFERROR(VALUE($X187),0),$Z187="",$V187&lt;基準日),基準日-$V187,0)</f>
        <v>0</v>
      </c>
      <c r="N187" s="28">
        <f t="shared" ca="1" si="4"/>
        <v>0</v>
      </c>
      <c r="O187" s="34"/>
      <c r="P187" s="34"/>
      <c r="Q187" s="70" t="str" cm="1">
        <f t="array" ref="Q187">IF(SUMPRODUCT(--(B187:E187&lt;&gt;""))&gt;0,"○","")</f>
        <v>○</v>
      </c>
      <c r="R187" s="35"/>
      <c r="S187" s="35"/>
      <c r="T187" s="35"/>
      <c r="U187" s="66"/>
      <c r="V187" s="29" t="str">
        <f t="shared" si="5"/>
        <v/>
      </c>
      <c r="W187" s="29" t="str">
        <f t="shared" si="6"/>
        <v/>
      </c>
      <c r="X187" s="30" t="str">
        <f t="shared" si="7"/>
        <v/>
      </c>
      <c r="Y187" s="36"/>
      <c r="Z187" s="37"/>
      <c r="AA187" s="37"/>
      <c r="JG187" s="31" t="str">
        <f t="shared" si="8"/>
        <v/>
      </c>
      <c r="JH187" s="31" t="str">
        <f t="shared" si="8"/>
        <v/>
      </c>
    </row>
    <row r="188" spans="1:268" s="31" customFormat="1" x14ac:dyDescent="0.4">
      <c r="A188" s="32">
        <v>5</v>
      </c>
      <c r="B188" s="32" t="s">
        <v>123</v>
      </c>
      <c r="C188" s="32"/>
      <c r="D188" s="32"/>
      <c r="E188" s="38"/>
      <c r="F188" s="61"/>
      <c r="G188" s="33"/>
      <c r="H188" s="33"/>
      <c r="I188" s="27" t="str">
        <f>IF(ISBLANK(G188),"","○")</f>
        <v/>
      </c>
      <c r="J188" s="33"/>
      <c r="K188" s="28">
        <f>IF($Z188&lt;&gt;"",IF($W188&gt;=$Z188,$W188-$Z188,$X188)*$Y188,0)</f>
        <v>0</v>
      </c>
      <c r="L188" s="28">
        <f>IF($K188&gt;0,IF($Z188&lt;&gt;"",IF((IFERROR($Z188,開始日)+$K188)&lt;基準日,基準日-($Z188+$K188),0),0),0)</f>
        <v>0</v>
      </c>
      <c r="M188" s="28">
        <f ca="1">IF(AND(IFERROR(VALUE($X188),0),$Z188="",$V188&lt;基準日),基準日-$V188,0)</f>
        <v>0</v>
      </c>
      <c r="N188" s="28">
        <f ca="1">MAX(L188:M188)</f>
        <v>0</v>
      </c>
      <c r="O188" s="34"/>
      <c r="P188" s="34"/>
      <c r="Q188" s="70" t="str" cm="1">
        <f t="array" ref="Q188">IF(SUMPRODUCT(--(B188:E188&lt;&gt;""))&gt;0,"○","")</f>
        <v>○</v>
      </c>
      <c r="R188" s="35"/>
      <c r="S188" s="35"/>
      <c r="T188" s="35"/>
      <c r="U188" s="66"/>
      <c r="V188" s="29" t="str">
        <f>IF(NOT(ISBLANK(S188)),S188,IF(AND(NOT(ISBLANK(T188)),NOT(ISBLANK(U188))),IF(NOT(JH188),T188-U188+1,WORKDAY.INTL(T188,-U188+1,1)),""))</f>
        <v/>
      </c>
      <c r="W188" s="29" t="str">
        <f>IF(NOT(ISBLANK(T188)),T188,IF(AND(NOT(ISBLANK(S188)),NOT(ISBLANK(U188))),IF(NOT(JG188),S188+U188-1,WORKDAY.INTL(S188,U188-1,1)),""))</f>
        <v/>
      </c>
      <c r="X188" s="30" t="str">
        <f>IF(NOT(ISBLANK(U188)),U188,IF(AND(NOT(ISBLANK(S188)),NOT(ISBLANK(T188))),IF(S188&lt;=T188,IF(OR(NOT(JG188),NOT(JH188)),T188-S188+1,NETWORKDAYS.INTL(S188,T188,1)),0),""))</f>
        <v/>
      </c>
      <c r="Y188" s="36"/>
      <c r="Z188" s="37"/>
      <c r="AA188" s="37"/>
      <c r="JG188" s="31" t="str">
        <f>IF(ISBLANK(S188),"",IF(OR(WEEKDAY(S188,2)=6,WEEKDAY(S188,2)=7),FALSE,TRUE))</f>
        <v/>
      </c>
      <c r="JH188" s="31" t="str">
        <f>IF(ISBLANK(T188),"",IF(OR(WEEKDAY(T188,2)=6,WEEKDAY(T188,2)=7),FALSE,TRUE))</f>
        <v/>
      </c>
    </row>
    <row r="189" spans="1:268" s="31" customFormat="1" outlineLevel="3" x14ac:dyDescent="0.4">
      <c r="A189" s="32"/>
      <c r="B189" s="32"/>
      <c r="C189" s="32"/>
      <c r="D189" s="32"/>
      <c r="E189" s="38"/>
      <c r="F189" s="61"/>
      <c r="G189" s="33"/>
      <c r="H189" s="33"/>
      <c r="I189" s="27" t="str">
        <f t="shared" ref="I189:I330" si="199">IF(ISBLANK(G189),"","○")</f>
        <v/>
      </c>
      <c r="J189" s="33"/>
      <c r="K189" s="28">
        <f t="shared" ref="K189:K329" si="200">IF($Z189&lt;&gt;"",IF($W189&gt;=$Z189,$W189-$Z189,$X189)*$Y189,0)</f>
        <v>0</v>
      </c>
      <c r="L189" s="28">
        <f t="shared" ref="L189:L285" si="201">IF($K189&gt;0,IF($Z189&lt;&gt;"",IF((IFERROR($Z189,開始日)+$K189)&lt;基準日,基準日-($Z189+$K189),0),0),0)</f>
        <v>0</v>
      </c>
      <c r="M189" s="28">
        <f t="shared" ref="M189:M285" ca="1" si="202">IF(AND(IFERROR(VALUE($X189),0),$Z189="",$V189&lt;基準日),基準日-$V189,0)</f>
        <v>0</v>
      </c>
      <c r="N189" s="28">
        <f t="shared" ref="N189:N330" ca="1" si="203">MAX(L189:M189)</f>
        <v>0</v>
      </c>
      <c r="O189" s="34"/>
      <c r="P189" s="34"/>
      <c r="Q189" s="70" t="str" cm="1">
        <f t="array" ref="Q189">IF(SUMPRODUCT(--(B189:E189&lt;&gt;""))&gt;0,"○","")</f>
        <v/>
      </c>
      <c r="R189" s="35"/>
      <c r="S189" s="35"/>
      <c r="T189" s="35"/>
      <c r="U189" s="66"/>
      <c r="V189" s="29" t="str">
        <f t="shared" ref="V189:V330" si="204">IF(NOT(ISBLANK(S189)),S189,IF(AND(NOT(ISBLANK(T189)),NOT(ISBLANK(U189))),IF(NOT(JH189),T189-U189+1,WORKDAY.INTL(T189,-U189+1,1)),""))</f>
        <v/>
      </c>
      <c r="W189" s="29" t="str">
        <f t="shared" ref="W189:W330" si="205">IF(NOT(ISBLANK(T189)),T189,IF(AND(NOT(ISBLANK(S189)),NOT(ISBLANK(U189))),IF(NOT(JG189),S189+U189-1,WORKDAY.INTL(S189,U189-1,1)),""))</f>
        <v/>
      </c>
      <c r="X189" s="30" t="str">
        <f t="shared" ref="X189:X330" si="206">IF(NOT(ISBLANK(U189)),U189,IF(AND(NOT(ISBLANK(S189)),NOT(ISBLANK(T189))),IF(S189&lt;=T189,IF(OR(NOT(JG189),NOT(JH189)),T189-S189+1,NETWORKDAYS.INTL(S189,T189,1)),0),""))</f>
        <v/>
      </c>
      <c r="Y189" s="36"/>
      <c r="Z189" s="37"/>
      <c r="AA189" s="37"/>
      <c r="JG189" s="31" t="str">
        <f t="shared" ref="JG189:JH330" si="207">IF(ISBLANK(S189),"",IF(OR(WEEKDAY(S189,2)=6,WEEKDAY(S189,2)=7),FALSE,TRUE))</f>
        <v/>
      </c>
      <c r="JH189" s="31" t="str">
        <f t="shared" si="207"/>
        <v/>
      </c>
    </row>
    <row r="190" spans="1:268" s="31" customFormat="1" outlineLevel="3" x14ac:dyDescent="0.4">
      <c r="A190" s="32"/>
      <c r="B190" s="32"/>
      <c r="C190" s="32"/>
      <c r="D190" s="32"/>
      <c r="E190" s="38"/>
      <c r="F190" s="61"/>
      <c r="G190" s="33"/>
      <c r="H190" s="33"/>
      <c r="I190" s="27" t="str">
        <f t="shared" si="199"/>
        <v/>
      </c>
      <c r="J190" s="33"/>
      <c r="K190" s="28">
        <f t="shared" si="200"/>
        <v>0</v>
      </c>
      <c r="L190" s="28">
        <f t="shared" si="201"/>
        <v>0</v>
      </c>
      <c r="M190" s="28">
        <f t="shared" ca="1" si="202"/>
        <v>0</v>
      </c>
      <c r="N190" s="28">
        <f t="shared" ca="1" si="203"/>
        <v>0</v>
      </c>
      <c r="O190" s="34"/>
      <c r="P190" s="34"/>
      <c r="Q190" s="70" t="str" cm="1">
        <f t="array" ref="Q190">IF(SUMPRODUCT(--(B190:E190&lt;&gt;""))&gt;0,"○","")</f>
        <v/>
      </c>
      <c r="R190" s="35"/>
      <c r="S190" s="35"/>
      <c r="T190" s="35"/>
      <c r="U190" s="66"/>
      <c r="V190" s="29" t="str">
        <f t="shared" si="204"/>
        <v/>
      </c>
      <c r="W190" s="29" t="str">
        <f t="shared" si="205"/>
        <v/>
      </c>
      <c r="X190" s="30" t="str">
        <f t="shared" si="206"/>
        <v/>
      </c>
      <c r="Y190" s="36"/>
      <c r="Z190" s="37"/>
      <c r="AA190" s="37"/>
      <c r="JG190" s="31" t="str">
        <f t="shared" si="207"/>
        <v/>
      </c>
      <c r="JH190" s="31" t="str">
        <f t="shared" si="207"/>
        <v/>
      </c>
    </row>
    <row r="191" spans="1:268" s="31" customFormat="1" outlineLevel="3" x14ac:dyDescent="0.4">
      <c r="A191" s="32"/>
      <c r="B191" s="32"/>
      <c r="C191" s="32"/>
      <c r="D191" s="32"/>
      <c r="E191" s="38"/>
      <c r="F191" s="61"/>
      <c r="G191" s="33"/>
      <c r="H191" s="33"/>
      <c r="I191" s="27" t="str">
        <f t="shared" si="199"/>
        <v/>
      </c>
      <c r="J191" s="33"/>
      <c r="K191" s="28">
        <f t="shared" si="200"/>
        <v>0</v>
      </c>
      <c r="L191" s="28">
        <f t="shared" si="201"/>
        <v>0</v>
      </c>
      <c r="M191" s="28">
        <f t="shared" ca="1" si="202"/>
        <v>0</v>
      </c>
      <c r="N191" s="28">
        <f t="shared" ca="1" si="203"/>
        <v>0</v>
      </c>
      <c r="O191" s="34"/>
      <c r="P191" s="34"/>
      <c r="Q191" s="70" t="str" cm="1">
        <f t="array" ref="Q191">IF(SUMPRODUCT(--(B191:E191&lt;&gt;""))&gt;0,"○","")</f>
        <v/>
      </c>
      <c r="R191" s="35"/>
      <c r="S191" s="35"/>
      <c r="T191" s="35"/>
      <c r="U191" s="66"/>
      <c r="V191" s="29" t="str">
        <f t="shared" si="204"/>
        <v/>
      </c>
      <c r="W191" s="29" t="str">
        <f t="shared" si="205"/>
        <v/>
      </c>
      <c r="X191" s="30" t="str">
        <f t="shared" si="206"/>
        <v/>
      </c>
      <c r="Y191" s="36"/>
      <c r="Z191" s="37"/>
      <c r="AA191" s="37"/>
      <c r="JG191" s="31" t="str">
        <f t="shared" si="207"/>
        <v/>
      </c>
      <c r="JH191" s="31" t="str">
        <f t="shared" si="207"/>
        <v/>
      </c>
    </row>
    <row r="192" spans="1:268" s="31" customFormat="1" outlineLevel="3" x14ac:dyDescent="0.4">
      <c r="A192" s="32"/>
      <c r="B192" s="32"/>
      <c r="C192" s="32"/>
      <c r="D192" s="32"/>
      <c r="E192" s="38"/>
      <c r="F192" s="61"/>
      <c r="G192" s="33"/>
      <c r="H192" s="33"/>
      <c r="I192" s="27" t="str">
        <f t="shared" si="199"/>
        <v/>
      </c>
      <c r="J192" s="33"/>
      <c r="K192" s="28">
        <f t="shared" si="200"/>
        <v>0</v>
      </c>
      <c r="L192" s="28">
        <f t="shared" si="201"/>
        <v>0</v>
      </c>
      <c r="M192" s="28">
        <f t="shared" ca="1" si="202"/>
        <v>0</v>
      </c>
      <c r="N192" s="28">
        <f t="shared" ca="1" si="203"/>
        <v>0</v>
      </c>
      <c r="O192" s="34"/>
      <c r="P192" s="34"/>
      <c r="Q192" s="70" t="str" cm="1">
        <f t="array" ref="Q192">IF(SUMPRODUCT(--(B192:E192&lt;&gt;""))&gt;0,"○","")</f>
        <v/>
      </c>
      <c r="R192" s="35"/>
      <c r="S192" s="35"/>
      <c r="T192" s="35"/>
      <c r="U192" s="66"/>
      <c r="V192" s="29" t="str">
        <f t="shared" si="204"/>
        <v/>
      </c>
      <c r="W192" s="29" t="str">
        <f t="shared" si="205"/>
        <v/>
      </c>
      <c r="X192" s="30" t="str">
        <f t="shared" si="206"/>
        <v/>
      </c>
      <c r="Y192" s="36"/>
      <c r="Z192" s="37"/>
      <c r="AA192" s="37"/>
      <c r="JG192" s="31" t="str">
        <f t="shared" si="207"/>
        <v/>
      </c>
      <c r="JH192" s="31" t="str">
        <f t="shared" si="207"/>
        <v/>
      </c>
    </row>
    <row r="193" spans="1:268" s="31" customFormat="1" outlineLevel="3" x14ac:dyDescent="0.4">
      <c r="A193" s="32"/>
      <c r="B193" s="32"/>
      <c r="C193" s="32"/>
      <c r="D193" s="32"/>
      <c r="E193" s="38"/>
      <c r="F193" s="61"/>
      <c r="G193" s="33"/>
      <c r="H193" s="33"/>
      <c r="I193" s="27" t="str">
        <f t="shared" si="199"/>
        <v/>
      </c>
      <c r="J193" s="33"/>
      <c r="K193" s="28">
        <f t="shared" si="200"/>
        <v>0</v>
      </c>
      <c r="L193" s="28">
        <f t="shared" si="201"/>
        <v>0</v>
      </c>
      <c r="M193" s="28">
        <f t="shared" ca="1" si="202"/>
        <v>0</v>
      </c>
      <c r="N193" s="28">
        <f t="shared" ca="1" si="203"/>
        <v>0</v>
      </c>
      <c r="O193" s="34"/>
      <c r="P193" s="34"/>
      <c r="Q193" s="70" t="str" cm="1">
        <f t="array" ref="Q193">IF(SUMPRODUCT(--(B193:E193&lt;&gt;""))&gt;0,"○","")</f>
        <v/>
      </c>
      <c r="R193" s="35"/>
      <c r="S193" s="35"/>
      <c r="T193" s="35"/>
      <c r="U193" s="66"/>
      <c r="V193" s="29" t="str">
        <f t="shared" si="204"/>
        <v/>
      </c>
      <c r="W193" s="29" t="str">
        <f t="shared" si="205"/>
        <v/>
      </c>
      <c r="X193" s="30" t="str">
        <f t="shared" si="206"/>
        <v/>
      </c>
      <c r="Y193" s="36"/>
      <c r="Z193" s="37"/>
      <c r="AA193" s="37"/>
      <c r="JG193" s="31" t="str">
        <f t="shared" si="207"/>
        <v/>
      </c>
      <c r="JH193" s="31" t="str">
        <f t="shared" si="207"/>
        <v/>
      </c>
    </row>
    <row r="194" spans="1:268" s="31" customFormat="1" outlineLevel="2" x14ac:dyDescent="0.4">
      <c r="A194" s="32" t="s">
        <v>141</v>
      </c>
      <c r="B194" s="32"/>
      <c r="C194" s="32"/>
      <c r="D194" s="32" t="s">
        <v>142</v>
      </c>
      <c r="E194" s="38"/>
      <c r="F194" s="61"/>
      <c r="G194" s="33"/>
      <c r="H194" s="33"/>
      <c r="I194" s="27" t="str">
        <f t="shared" si="199"/>
        <v/>
      </c>
      <c r="J194" s="33"/>
      <c r="K194" s="28">
        <f t="shared" si="200"/>
        <v>0</v>
      </c>
      <c r="L194" s="28">
        <f t="shared" ref="L194" si="208">IF($K194&gt;0,IF($Z194&lt;&gt;"",IF((IFERROR($Z194,開始日)+$K194)&lt;基準日,基準日-($Z194+$K194),0),0),0)</f>
        <v>0</v>
      </c>
      <c r="M194" s="28">
        <f t="shared" ref="M194" ca="1" si="209">IF(AND(IFERROR(VALUE($X194),0),$Z194="",$V194&lt;基準日),基準日-$V194,0)</f>
        <v>0</v>
      </c>
      <c r="N194" s="28">
        <f t="shared" ca="1" si="203"/>
        <v>0</v>
      </c>
      <c r="O194" s="34"/>
      <c r="P194" s="34"/>
      <c r="Q194" s="70" t="str" cm="1">
        <f t="array" ref="Q194">IF(SUMPRODUCT(--(B194:E194&lt;&gt;""))&gt;0,"○","")</f>
        <v>○</v>
      </c>
      <c r="R194" s="35"/>
      <c r="S194" s="35"/>
      <c r="T194" s="35"/>
      <c r="U194" s="66"/>
      <c r="V194" s="29" t="str">
        <f t="shared" si="204"/>
        <v/>
      </c>
      <c r="W194" s="29" t="str">
        <f t="shared" si="205"/>
        <v/>
      </c>
      <c r="X194" s="30" t="str">
        <f t="shared" si="206"/>
        <v/>
      </c>
      <c r="Y194" s="36"/>
      <c r="Z194" s="37"/>
      <c r="AA194" s="37"/>
      <c r="JG194" s="31" t="str">
        <f t="shared" si="207"/>
        <v/>
      </c>
      <c r="JH194" s="31" t="str">
        <f t="shared" si="207"/>
        <v/>
      </c>
    </row>
    <row r="195" spans="1:268" s="31" customFormat="1" outlineLevel="3" x14ac:dyDescent="0.4">
      <c r="A195" s="32"/>
      <c r="B195" s="32"/>
      <c r="C195" s="32"/>
      <c r="D195" s="32"/>
      <c r="E195" s="38"/>
      <c r="F195" s="61"/>
      <c r="G195" s="33"/>
      <c r="H195" s="33"/>
      <c r="I195" s="27" t="str">
        <f t="shared" ref="I195:I199" si="210">IF(ISBLANK(G195),"","○")</f>
        <v/>
      </c>
      <c r="J195" s="33"/>
      <c r="K195" s="28">
        <f t="shared" si="200"/>
        <v>0</v>
      </c>
      <c r="L195" s="28">
        <f t="shared" si="201"/>
        <v>0</v>
      </c>
      <c r="M195" s="28">
        <f t="shared" ca="1" si="202"/>
        <v>0</v>
      </c>
      <c r="N195" s="28">
        <f t="shared" ref="N195:N199" ca="1" si="211">MAX(L195:M195)</f>
        <v>0</v>
      </c>
      <c r="O195" s="34"/>
      <c r="P195" s="34"/>
      <c r="Q195" s="70" t="str" cm="1">
        <f t="array" ref="Q195">IF(SUMPRODUCT(--(B195:E195&lt;&gt;""))&gt;0,"○","")</f>
        <v/>
      </c>
      <c r="R195" s="35"/>
      <c r="S195" s="35"/>
      <c r="T195" s="35"/>
      <c r="U195" s="66"/>
      <c r="V195" s="29" t="str">
        <f t="shared" ref="V195:V199" si="212">IF(NOT(ISBLANK(S195)),S195,IF(AND(NOT(ISBLANK(T195)),NOT(ISBLANK(U195))),IF(NOT(JH195),T195-U195+1,WORKDAY.INTL(T195,-U195+1,1)),""))</f>
        <v/>
      </c>
      <c r="W195" s="29" t="str">
        <f t="shared" ref="W195:W199" si="213">IF(NOT(ISBLANK(T195)),T195,IF(AND(NOT(ISBLANK(S195)),NOT(ISBLANK(U195))),IF(NOT(JG195),S195+U195-1,WORKDAY.INTL(S195,U195-1,1)),""))</f>
        <v/>
      </c>
      <c r="X195" s="30" t="str">
        <f t="shared" ref="X195:X199" si="214">IF(NOT(ISBLANK(U195)),U195,IF(AND(NOT(ISBLANK(S195)),NOT(ISBLANK(T195))),IF(S195&lt;=T195,IF(OR(NOT(JG195),NOT(JH195)),T195-S195+1,NETWORKDAYS.INTL(S195,T195,1)),0),""))</f>
        <v/>
      </c>
      <c r="Y195" s="36"/>
      <c r="Z195" s="37"/>
      <c r="AA195" s="37"/>
      <c r="JG195" s="31" t="str">
        <f t="shared" ref="JG195:JG199" si="215">IF(ISBLANK(S195),"",IF(OR(WEEKDAY(S195,2)=6,WEEKDAY(S195,2)=7),FALSE,TRUE))</f>
        <v/>
      </c>
      <c r="JH195" s="31" t="str">
        <f t="shared" ref="JH195:JH199" si="216">IF(ISBLANK(T195),"",IF(OR(WEEKDAY(T195,2)=6,WEEKDAY(T195,2)=7),FALSE,TRUE))</f>
        <v/>
      </c>
    </row>
    <row r="196" spans="1:268" s="31" customFormat="1" outlineLevel="3" x14ac:dyDescent="0.4">
      <c r="A196" s="32"/>
      <c r="B196" s="32"/>
      <c r="C196" s="32"/>
      <c r="D196" s="32"/>
      <c r="E196" s="38"/>
      <c r="F196" s="61"/>
      <c r="G196" s="33"/>
      <c r="H196" s="33"/>
      <c r="I196" s="27" t="str">
        <f t="shared" si="210"/>
        <v/>
      </c>
      <c r="J196" s="33"/>
      <c r="K196" s="28">
        <f t="shared" si="200"/>
        <v>0</v>
      </c>
      <c r="L196" s="28">
        <f t="shared" si="201"/>
        <v>0</v>
      </c>
      <c r="M196" s="28">
        <f t="shared" ca="1" si="202"/>
        <v>0</v>
      </c>
      <c r="N196" s="28">
        <f t="shared" ca="1" si="211"/>
        <v>0</v>
      </c>
      <c r="O196" s="34"/>
      <c r="P196" s="34"/>
      <c r="Q196" s="70" t="str" cm="1">
        <f t="array" ref="Q196">IF(SUMPRODUCT(--(B196:E196&lt;&gt;""))&gt;0,"○","")</f>
        <v/>
      </c>
      <c r="R196" s="35"/>
      <c r="S196" s="35"/>
      <c r="T196" s="35"/>
      <c r="U196" s="66"/>
      <c r="V196" s="29" t="str">
        <f t="shared" si="212"/>
        <v/>
      </c>
      <c r="W196" s="29" t="str">
        <f t="shared" si="213"/>
        <v/>
      </c>
      <c r="X196" s="30" t="str">
        <f t="shared" si="214"/>
        <v/>
      </c>
      <c r="Y196" s="36"/>
      <c r="Z196" s="37"/>
      <c r="AA196" s="37"/>
      <c r="JG196" s="31" t="str">
        <f t="shared" si="215"/>
        <v/>
      </c>
      <c r="JH196" s="31" t="str">
        <f t="shared" si="216"/>
        <v/>
      </c>
    </row>
    <row r="197" spans="1:268" s="31" customFormat="1" outlineLevel="3" x14ac:dyDescent="0.4">
      <c r="A197" s="32"/>
      <c r="B197" s="32"/>
      <c r="C197" s="32"/>
      <c r="D197" s="32"/>
      <c r="E197" s="38"/>
      <c r="F197" s="61"/>
      <c r="G197" s="33"/>
      <c r="H197" s="33"/>
      <c r="I197" s="27" t="str">
        <f t="shared" si="210"/>
        <v/>
      </c>
      <c r="J197" s="33"/>
      <c r="K197" s="28">
        <f t="shared" si="200"/>
        <v>0</v>
      </c>
      <c r="L197" s="28">
        <f t="shared" si="201"/>
        <v>0</v>
      </c>
      <c r="M197" s="28">
        <f t="shared" ca="1" si="202"/>
        <v>0</v>
      </c>
      <c r="N197" s="28">
        <f t="shared" ca="1" si="211"/>
        <v>0</v>
      </c>
      <c r="O197" s="34"/>
      <c r="P197" s="34"/>
      <c r="Q197" s="70" t="str" cm="1">
        <f t="array" ref="Q197">IF(SUMPRODUCT(--(B197:E197&lt;&gt;""))&gt;0,"○","")</f>
        <v/>
      </c>
      <c r="R197" s="35"/>
      <c r="S197" s="35"/>
      <c r="T197" s="35"/>
      <c r="U197" s="66"/>
      <c r="V197" s="29" t="str">
        <f t="shared" si="212"/>
        <v/>
      </c>
      <c r="W197" s="29" t="str">
        <f t="shared" si="213"/>
        <v/>
      </c>
      <c r="X197" s="30" t="str">
        <f t="shared" si="214"/>
        <v/>
      </c>
      <c r="Y197" s="36"/>
      <c r="Z197" s="37"/>
      <c r="AA197" s="37"/>
      <c r="JG197" s="31" t="str">
        <f t="shared" si="215"/>
        <v/>
      </c>
      <c r="JH197" s="31" t="str">
        <f t="shared" si="216"/>
        <v/>
      </c>
    </row>
    <row r="198" spans="1:268" s="31" customFormat="1" outlineLevel="3" x14ac:dyDescent="0.4">
      <c r="A198" s="32"/>
      <c r="B198" s="32"/>
      <c r="C198" s="32"/>
      <c r="D198" s="32"/>
      <c r="E198" s="38"/>
      <c r="F198" s="61"/>
      <c r="G198" s="33"/>
      <c r="H198" s="33"/>
      <c r="I198" s="27" t="str">
        <f t="shared" si="210"/>
        <v/>
      </c>
      <c r="J198" s="33"/>
      <c r="K198" s="28">
        <f t="shared" si="200"/>
        <v>0</v>
      </c>
      <c r="L198" s="28">
        <f t="shared" si="201"/>
        <v>0</v>
      </c>
      <c r="M198" s="28">
        <f t="shared" ca="1" si="202"/>
        <v>0</v>
      </c>
      <c r="N198" s="28">
        <f t="shared" ca="1" si="211"/>
        <v>0</v>
      </c>
      <c r="O198" s="34"/>
      <c r="P198" s="34"/>
      <c r="Q198" s="70" t="str" cm="1">
        <f t="array" ref="Q198">IF(SUMPRODUCT(--(B198:E198&lt;&gt;""))&gt;0,"○","")</f>
        <v/>
      </c>
      <c r="R198" s="35"/>
      <c r="S198" s="35"/>
      <c r="T198" s="35"/>
      <c r="U198" s="66"/>
      <c r="V198" s="29" t="str">
        <f t="shared" si="212"/>
        <v/>
      </c>
      <c r="W198" s="29" t="str">
        <f t="shared" si="213"/>
        <v/>
      </c>
      <c r="X198" s="30" t="str">
        <f t="shared" si="214"/>
        <v/>
      </c>
      <c r="Y198" s="36"/>
      <c r="Z198" s="37"/>
      <c r="AA198" s="37"/>
      <c r="JG198" s="31" t="str">
        <f t="shared" si="215"/>
        <v/>
      </c>
      <c r="JH198" s="31" t="str">
        <f t="shared" si="216"/>
        <v/>
      </c>
    </row>
    <row r="199" spans="1:268" s="31" customFormat="1" outlineLevel="3" x14ac:dyDescent="0.4">
      <c r="A199" s="32"/>
      <c r="B199" s="32"/>
      <c r="C199" s="32"/>
      <c r="D199" s="32"/>
      <c r="E199" s="38"/>
      <c r="F199" s="61"/>
      <c r="G199" s="33"/>
      <c r="H199" s="33"/>
      <c r="I199" s="27" t="str">
        <f t="shared" si="210"/>
        <v/>
      </c>
      <c r="J199" s="33"/>
      <c r="K199" s="28">
        <f t="shared" si="200"/>
        <v>0</v>
      </c>
      <c r="L199" s="28">
        <f t="shared" si="201"/>
        <v>0</v>
      </c>
      <c r="M199" s="28">
        <f t="shared" ca="1" si="202"/>
        <v>0</v>
      </c>
      <c r="N199" s="28">
        <f t="shared" ca="1" si="211"/>
        <v>0</v>
      </c>
      <c r="O199" s="34"/>
      <c r="P199" s="34"/>
      <c r="Q199" s="70" t="str" cm="1">
        <f t="array" ref="Q199">IF(SUMPRODUCT(--(B199:E199&lt;&gt;""))&gt;0,"○","")</f>
        <v/>
      </c>
      <c r="R199" s="35"/>
      <c r="S199" s="35"/>
      <c r="T199" s="35"/>
      <c r="U199" s="66"/>
      <c r="V199" s="29" t="str">
        <f t="shared" si="212"/>
        <v/>
      </c>
      <c r="W199" s="29" t="str">
        <f t="shared" si="213"/>
        <v/>
      </c>
      <c r="X199" s="30" t="str">
        <f t="shared" si="214"/>
        <v/>
      </c>
      <c r="Y199" s="36"/>
      <c r="Z199" s="37"/>
      <c r="AA199" s="37"/>
      <c r="JG199" s="31" t="str">
        <f t="shared" si="215"/>
        <v/>
      </c>
      <c r="JH199" s="31" t="str">
        <f t="shared" si="216"/>
        <v/>
      </c>
    </row>
    <row r="200" spans="1:268" s="31" customFormat="1" outlineLevel="2" x14ac:dyDescent="0.4">
      <c r="A200" s="32" t="s">
        <v>143</v>
      </c>
      <c r="B200" s="32"/>
      <c r="C200" s="32"/>
      <c r="D200" s="32" t="s">
        <v>144</v>
      </c>
      <c r="E200" s="38"/>
      <c r="F200" s="61"/>
      <c r="G200" s="33"/>
      <c r="H200" s="33"/>
      <c r="I200" s="27" t="str">
        <f t="shared" si="199"/>
        <v/>
      </c>
      <c r="J200" s="33"/>
      <c r="K200" s="28">
        <f t="shared" si="200"/>
        <v>0</v>
      </c>
      <c r="L200" s="28">
        <f t="shared" ref="L200" si="217">IF($K200&gt;0,IF($Z200&lt;&gt;"",IF((IFERROR($Z200,開始日)+$K200)&lt;基準日,基準日-($Z200+$K200),0),0),0)</f>
        <v>0</v>
      </c>
      <c r="M200" s="28">
        <f t="shared" ref="M200" ca="1" si="218">IF(AND(IFERROR(VALUE($X200),0),$Z200="",$V200&lt;基準日),基準日-$V200,0)</f>
        <v>0</v>
      </c>
      <c r="N200" s="28">
        <f t="shared" ca="1" si="203"/>
        <v>0</v>
      </c>
      <c r="O200" s="34"/>
      <c r="P200" s="34"/>
      <c r="Q200" s="70" t="str" cm="1">
        <f t="array" ref="Q200">IF(SUMPRODUCT(--(B200:E200&lt;&gt;""))&gt;0,"○","")</f>
        <v>○</v>
      </c>
      <c r="R200" s="35"/>
      <c r="S200" s="35"/>
      <c r="T200" s="35"/>
      <c r="U200" s="66"/>
      <c r="V200" s="29" t="str">
        <f t="shared" si="204"/>
        <v/>
      </c>
      <c r="W200" s="29" t="str">
        <f t="shared" si="205"/>
        <v/>
      </c>
      <c r="X200" s="30" t="str">
        <f t="shared" si="206"/>
        <v/>
      </c>
      <c r="Y200" s="36"/>
      <c r="Z200" s="37"/>
      <c r="AA200" s="37"/>
      <c r="JG200" s="31" t="str">
        <f t="shared" si="207"/>
        <v/>
      </c>
      <c r="JH200" s="31" t="str">
        <f t="shared" si="207"/>
        <v/>
      </c>
    </row>
    <row r="201" spans="1:268" s="31" customFormat="1" outlineLevel="3" x14ac:dyDescent="0.4">
      <c r="A201" s="32"/>
      <c r="B201" s="32"/>
      <c r="C201" s="32"/>
      <c r="D201" s="32"/>
      <c r="E201" s="38"/>
      <c r="F201" s="61"/>
      <c r="G201" s="33"/>
      <c r="H201" s="33"/>
      <c r="I201" s="27" t="str">
        <f t="shared" si="199"/>
        <v/>
      </c>
      <c r="J201" s="33"/>
      <c r="K201" s="28">
        <f t="shared" si="200"/>
        <v>0</v>
      </c>
      <c r="L201" s="28">
        <f t="shared" si="201"/>
        <v>0</v>
      </c>
      <c r="M201" s="28">
        <f t="shared" ca="1" si="202"/>
        <v>0</v>
      </c>
      <c r="N201" s="28">
        <f t="shared" ca="1" si="203"/>
        <v>0</v>
      </c>
      <c r="O201" s="34"/>
      <c r="P201" s="34"/>
      <c r="Q201" s="70" t="str" cm="1">
        <f t="array" ref="Q201">IF(SUMPRODUCT(--(B201:E201&lt;&gt;""))&gt;0,"○","")</f>
        <v/>
      </c>
      <c r="R201" s="35"/>
      <c r="S201" s="35"/>
      <c r="T201" s="35"/>
      <c r="U201" s="66"/>
      <c r="V201" s="29" t="str">
        <f t="shared" si="204"/>
        <v/>
      </c>
      <c r="W201" s="29" t="str">
        <f t="shared" si="205"/>
        <v/>
      </c>
      <c r="X201" s="30" t="str">
        <f t="shared" si="206"/>
        <v/>
      </c>
      <c r="Y201" s="36"/>
      <c r="Z201" s="37"/>
      <c r="AA201" s="37"/>
      <c r="JG201" s="31" t="str">
        <f t="shared" si="207"/>
        <v/>
      </c>
      <c r="JH201" s="31" t="str">
        <f t="shared" si="207"/>
        <v/>
      </c>
    </row>
    <row r="202" spans="1:268" s="31" customFormat="1" outlineLevel="3" x14ac:dyDescent="0.4">
      <c r="A202" s="32"/>
      <c r="B202" s="32"/>
      <c r="C202" s="32"/>
      <c r="D202" s="32"/>
      <c r="E202" s="38"/>
      <c r="F202" s="61"/>
      <c r="G202" s="33"/>
      <c r="H202" s="33"/>
      <c r="I202" s="27" t="str">
        <f t="shared" si="199"/>
        <v/>
      </c>
      <c r="J202" s="33"/>
      <c r="K202" s="28">
        <f t="shared" si="200"/>
        <v>0</v>
      </c>
      <c r="L202" s="28">
        <f t="shared" si="201"/>
        <v>0</v>
      </c>
      <c r="M202" s="28">
        <f t="shared" ca="1" si="202"/>
        <v>0</v>
      </c>
      <c r="N202" s="28">
        <f t="shared" ca="1" si="203"/>
        <v>0</v>
      </c>
      <c r="O202" s="34"/>
      <c r="P202" s="34"/>
      <c r="Q202" s="70" t="str" cm="1">
        <f t="array" ref="Q202">IF(SUMPRODUCT(--(B202:E202&lt;&gt;""))&gt;0,"○","")</f>
        <v/>
      </c>
      <c r="R202" s="35"/>
      <c r="S202" s="35"/>
      <c r="T202" s="35"/>
      <c r="U202" s="66"/>
      <c r="V202" s="29" t="str">
        <f t="shared" si="204"/>
        <v/>
      </c>
      <c r="W202" s="29" t="str">
        <f t="shared" si="205"/>
        <v/>
      </c>
      <c r="X202" s="30" t="str">
        <f t="shared" si="206"/>
        <v/>
      </c>
      <c r="Y202" s="36"/>
      <c r="Z202" s="37"/>
      <c r="AA202" s="37"/>
      <c r="JG202" s="31" t="str">
        <f t="shared" si="207"/>
        <v/>
      </c>
      <c r="JH202" s="31" t="str">
        <f t="shared" si="207"/>
        <v/>
      </c>
    </row>
    <row r="203" spans="1:268" s="31" customFormat="1" outlineLevel="3" x14ac:dyDescent="0.4">
      <c r="A203" s="32"/>
      <c r="B203" s="32"/>
      <c r="C203" s="32"/>
      <c r="D203" s="32"/>
      <c r="E203" s="38"/>
      <c r="F203" s="61"/>
      <c r="G203" s="33"/>
      <c r="H203" s="33"/>
      <c r="I203" s="27" t="str">
        <f t="shared" si="199"/>
        <v/>
      </c>
      <c r="J203" s="33"/>
      <c r="K203" s="28">
        <f t="shared" si="200"/>
        <v>0</v>
      </c>
      <c r="L203" s="28">
        <f t="shared" si="201"/>
        <v>0</v>
      </c>
      <c r="M203" s="28">
        <f t="shared" ca="1" si="202"/>
        <v>0</v>
      </c>
      <c r="N203" s="28">
        <f t="shared" ca="1" si="203"/>
        <v>0</v>
      </c>
      <c r="O203" s="34"/>
      <c r="P203" s="34"/>
      <c r="Q203" s="70" t="str" cm="1">
        <f t="array" ref="Q203">IF(SUMPRODUCT(--(B203:E203&lt;&gt;""))&gt;0,"○","")</f>
        <v/>
      </c>
      <c r="R203" s="35"/>
      <c r="S203" s="35"/>
      <c r="T203" s="35"/>
      <c r="U203" s="66"/>
      <c r="V203" s="29" t="str">
        <f t="shared" si="204"/>
        <v/>
      </c>
      <c r="W203" s="29" t="str">
        <f t="shared" si="205"/>
        <v/>
      </c>
      <c r="X203" s="30" t="str">
        <f t="shared" si="206"/>
        <v/>
      </c>
      <c r="Y203" s="36"/>
      <c r="Z203" s="37"/>
      <c r="AA203" s="37"/>
      <c r="JG203" s="31" t="str">
        <f t="shared" si="207"/>
        <v/>
      </c>
      <c r="JH203" s="31" t="str">
        <f t="shared" si="207"/>
        <v/>
      </c>
    </row>
    <row r="204" spans="1:268" s="31" customFormat="1" outlineLevel="3" x14ac:dyDescent="0.4">
      <c r="A204" s="32"/>
      <c r="B204" s="32"/>
      <c r="C204" s="32"/>
      <c r="D204" s="32"/>
      <c r="E204" s="38"/>
      <c r="F204" s="61"/>
      <c r="G204" s="33"/>
      <c r="H204" s="33"/>
      <c r="I204" s="27" t="str">
        <f t="shared" si="199"/>
        <v/>
      </c>
      <c r="J204" s="33"/>
      <c r="K204" s="28">
        <f t="shared" si="200"/>
        <v>0</v>
      </c>
      <c r="L204" s="28">
        <f t="shared" si="201"/>
        <v>0</v>
      </c>
      <c r="M204" s="28">
        <f t="shared" ca="1" si="202"/>
        <v>0</v>
      </c>
      <c r="N204" s="28">
        <f t="shared" ca="1" si="203"/>
        <v>0</v>
      </c>
      <c r="O204" s="34"/>
      <c r="P204" s="34"/>
      <c r="Q204" s="70" t="str" cm="1">
        <f t="array" ref="Q204">IF(SUMPRODUCT(--(B204:E204&lt;&gt;""))&gt;0,"○","")</f>
        <v/>
      </c>
      <c r="R204" s="35"/>
      <c r="S204" s="35"/>
      <c r="T204" s="35"/>
      <c r="U204" s="66"/>
      <c r="V204" s="29" t="str">
        <f t="shared" si="204"/>
        <v/>
      </c>
      <c r="W204" s="29" t="str">
        <f t="shared" si="205"/>
        <v/>
      </c>
      <c r="X204" s="30" t="str">
        <f t="shared" si="206"/>
        <v/>
      </c>
      <c r="Y204" s="36"/>
      <c r="Z204" s="37"/>
      <c r="AA204" s="37"/>
      <c r="JG204" s="31" t="str">
        <f t="shared" si="207"/>
        <v/>
      </c>
      <c r="JH204" s="31" t="str">
        <f t="shared" si="207"/>
        <v/>
      </c>
    </row>
    <row r="205" spans="1:268" s="31" customFormat="1" outlineLevel="3" x14ac:dyDescent="0.4">
      <c r="A205" s="32"/>
      <c r="B205" s="32"/>
      <c r="C205" s="32"/>
      <c r="D205" s="32"/>
      <c r="E205" s="38"/>
      <c r="F205" s="61"/>
      <c r="G205" s="33"/>
      <c r="H205" s="33"/>
      <c r="I205" s="27" t="str">
        <f t="shared" si="199"/>
        <v/>
      </c>
      <c r="J205" s="33"/>
      <c r="K205" s="28">
        <f t="shared" si="200"/>
        <v>0</v>
      </c>
      <c r="L205" s="28">
        <f t="shared" si="201"/>
        <v>0</v>
      </c>
      <c r="M205" s="28">
        <f t="shared" ca="1" si="202"/>
        <v>0</v>
      </c>
      <c r="N205" s="28">
        <f t="shared" ca="1" si="203"/>
        <v>0</v>
      </c>
      <c r="O205" s="34"/>
      <c r="P205" s="34"/>
      <c r="Q205" s="70" t="str" cm="1">
        <f t="array" ref="Q205">IF(SUMPRODUCT(--(B205:E205&lt;&gt;""))&gt;0,"○","")</f>
        <v/>
      </c>
      <c r="R205" s="35"/>
      <c r="S205" s="35"/>
      <c r="T205" s="35"/>
      <c r="U205" s="66"/>
      <c r="V205" s="29" t="str">
        <f t="shared" si="204"/>
        <v/>
      </c>
      <c r="W205" s="29" t="str">
        <f t="shared" si="205"/>
        <v/>
      </c>
      <c r="X205" s="30" t="str">
        <f t="shared" si="206"/>
        <v/>
      </c>
      <c r="Y205" s="36"/>
      <c r="Z205" s="37"/>
      <c r="AA205" s="37"/>
      <c r="JG205" s="31" t="str">
        <f t="shared" si="207"/>
        <v/>
      </c>
      <c r="JH205" s="31" t="str">
        <f t="shared" si="207"/>
        <v/>
      </c>
    </row>
    <row r="206" spans="1:268" s="31" customFormat="1" outlineLevel="2" x14ac:dyDescent="0.4">
      <c r="A206" s="32" t="s">
        <v>145</v>
      </c>
      <c r="B206" s="32"/>
      <c r="C206" s="32"/>
      <c r="D206" s="32" t="s">
        <v>146</v>
      </c>
      <c r="E206" s="38"/>
      <c r="F206" s="61"/>
      <c r="G206" s="33"/>
      <c r="H206" s="33"/>
      <c r="I206" s="27" t="str">
        <f t="shared" si="199"/>
        <v/>
      </c>
      <c r="J206" s="33"/>
      <c r="K206" s="28">
        <f t="shared" si="200"/>
        <v>0</v>
      </c>
      <c r="L206" s="28">
        <f t="shared" ref="L206" si="219">IF($K206&gt;0,IF($Z206&lt;&gt;"",IF((IFERROR($Z206,開始日)+$K206)&lt;基準日,基準日-($Z206+$K206),0),0),0)</f>
        <v>0</v>
      </c>
      <c r="M206" s="28">
        <f t="shared" ref="M206" ca="1" si="220">IF(AND(IFERROR(VALUE($X206),0),$Z206="",$V206&lt;基準日),基準日-$V206,0)</f>
        <v>0</v>
      </c>
      <c r="N206" s="28">
        <f t="shared" ca="1" si="203"/>
        <v>0</v>
      </c>
      <c r="O206" s="34"/>
      <c r="P206" s="34"/>
      <c r="Q206" s="70" t="str" cm="1">
        <f t="array" ref="Q206">IF(SUMPRODUCT(--(B206:E206&lt;&gt;""))&gt;0,"○","")</f>
        <v>○</v>
      </c>
      <c r="R206" s="35"/>
      <c r="S206" s="35"/>
      <c r="T206" s="35"/>
      <c r="U206" s="66"/>
      <c r="V206" s="29" t="str">
        <f t="shared" si="204"/>
        <v/>
      </c>
      <c r="W206" s="29" t="str">
        <f t="shared" si="205"/>
        <v/>
      </c>
      <c r="X206" s="30" t="str">
        <f t="shared" si="206"/>
        <v/>
      </c>
      <c r="Y206" s="36"/>
      <c r="Z206" s="37"/>
      <c r="AA206" s="37"/>
      <c r="JG206" s="31" t="str">
        <f t="shared" si="207"/>
        <v/>
      </c>
      <c r="JH206" s="31" t="str">
        <f t="shared" si="207"/>
        <v/>
      </c>
    </row>
    <row r="207" spans="1:268" s="31" customFormat="1" outlineLevel="3" x14ac:dyDescent="0.4">
      <c r="A207" s="32"/>
      <c r="B207" s="32"/>
      <c r="C207" s="32"/>
      <c r="D207" s="32"/>
      <c r="E207" s="38"/>
      <c r="F207" s="61"/>
      <c r="G207" s="33"/>
      <c r="H207" s="33"/>
      <c r="I207" s="27" t="str">
        <f t="shared" ref="I207:I211" si="221">IF(ISBLANK(G207),"","○")</f>
        <v/>
      </c>
      <c r="J207" s="33"/>
      <c r="K207" s="28">
        <f t="shared" si="200"/>
        <v>0</v>
      </c>
      <c r="L207" s="28">
        <f t="shared" si="201"/>
        <v>0</v>
      </c>
      <c r="M207" s="28">
        <f t="shared" ca="1" si="202"/>
        <v>0</v>
      </c>
      <c r="N207" s="28">
        <f t="shared" ref="N207:N211" ca="1" si="222">MAX(L207:M207)</f>
        <v>0</v>
      </c>
      <c r="O207" s="34"/>
      <c r="P207" s="34"/>
      <c r="Q207" s="70" t="str" cm="1">
        <f t="array" ref="Q207">IF(SUMPRODUCT(--(B207:E207&lt;&gt;""))&gt;0,"○","")</f>
        <v/>
      </c>
      <c r="R207" s="35"/>
      <c r="S207" s="35"/>
      <c r="T207" s="35"/>
      <c r="U207" s="66"/>
      <c r="V207" s="29" t="str">
        <f t="shared" ref="V207:V211" si="223">IF(NOT(ISBLANK(S207)),S207,IF(AND(NOT(ISBLANK(T207)),NOT(ISBLANK(U207))),IF(NOT(JH207),T207-U207+1,WORKDAY.INTL(T207,-U207+1,1)),""))</f>
        <v/>
      </c>
      <c r="W207" s="29" t="str">
        <f t="shared" ref="W207:W211" si="224">IF(NOT(ISBLANK(T207)),T207,IF(AND(NOT(ISBLANK(S207)),NOT(ISBLANK(U207))),IF(NOT(JG207),S207+U207-1,WORKDAY.INTL(S207,U207-1,1)),""))</f>
        <v/>
      </c>
      <c r="X207" s="30" t="str">
        <f t="shared" ref="X207:X211" si="225">IF(NOT(ISBLANK(U207)),U207,IF(AND(NOT(ISBLANK(S207)),NOT(ISBLANK(T207))),IF(S207&lt;=T207,IF(OR(NOT(JG207),NOT(JH207)),T207-S207+1,NETWORKDAYS.INTL(S207,T207,1)),0),""))</f>
        <v/>
      </c>
      <c r="Y207" s="36"/>
      <c r="Z207" s="37"/>
      <c r="AA207" s="37"/>
      <c r="JG207" s="31" t="str">
        <f t="shared" ref="JG207:JG211" si="226">IF(ISBLANK(S207),"",IF(OR(WEEKDAY(S207,2)=6,WEEKDAY(S207,2)=7),FALSE,TRUE))</f>
        <v/>
      </c>
      <c r="JH207" s="31" t="str">
        <f t="shared" ref="JH207:JH211" si="227">IF(ISBLANK(T207),"",IF(OR(WEEKDAY(T207,2)=6,WEEKDAY(T207,2)=7),FALSE,TRUE))</f>
        <v/>
      </c>
    </row>
    <row r="208" spans="1:268" s="31" customFormat="1" outlineLevel="3" x14ac:dyDescent="0.4">
      <c r="A208" s="32"/>
      <c r="B208" s="32"/>
      <c r="C208" s="32"/>
      <c r="D208" s="32"/>
      <c r="E208" s="38"/>
      <c r="F208" s="61"/>
      <c r="G208" s="33"/>
      <c r="H208" s="33"/>
      <c r="I208" s="27" t="str">
        <f t="shared" si="221"/>
        <v/>
      </c>
      <c r="J208" s="33"/>
      <c r="K208" s="28">
        <f t="shared" si="200"/>
        <v>0</v>
      </c>
      <c r="L208" s="28">
        <f t="shared" si="201"/>
        <v>0</v>
      </c>
      <c r="M208" s="28">
        <f t="shared" ca="1" si="202"/>
        <v>0</v>
      </c>
      <c r="N208" s="28">
        <f t="shared" ca="1" si="222"/>
        <v>0</v>
      </c>
      <c r="O208" s="34"/>
      <c r="P208" s="34"/>
      <c r="Q208" s="70" t="str" cm="1">
        <f t="array" ref="Q208">IF(SUMPRODUCT(--(B208:E208&lt;&gt;""))&gt;0,"○","")</f>
        <v/>
      </c>
      <c r="R208" s="35"/>
      <c r="S208" s="35"/>
      <c r="T208" s="35"/>
      <c r="U208" s="66"/>
      <c r="V208" s="29" t="str">
        <f t="shared" si="223"/>
        <v/>
      </c>
      <c r="W208" s="29" t="str">
        <f t="shared" si="224"/>
        <v/>
      </c>
      <c r="X208" s="30" t="str">
        <f t="shared" si="225"/>
        <v/>
      </c>
      <c r="Y208" s="36"/>
      <c r="Z208" s="37"/>
      <c r="AA208" s="37"/>
      <c r="JG208" s="31" t="str">
        <f t="shared" si="226"/>
        <v/>
      </c>
      <c r="JH208" s="31" t="str">
        <f t="shared" si="227"/>
        <v/>
      </c>
    </row>
    <row r="209" spans="1:268" s="31" customFormat="1" outlineLevel="3" x14ac:dyDescent="0.4">
      <c r="A209" s="32"/>
      <c r="B209" s="32"/>
      <c r="C209" s="32"/>
      <c r="D209" s="32"/>
      <c r="E209" s="38"/>
      <c r="F209" s="61"/>
      <c r="G209" s="33"/>
      <c r="H209" s="33"/>
      <c r="I209" s="27" t="str">
        <f t="shared" si="221"/>
        <v/>
      </c>
      <c r="J209" s="33"/>
      <c r="K209" s="28">
        <f t="shared" si="200"/>
        <v>0</v>
      </c>
      <c r="L209" s="28">
        <f t="shared" si="201"/>
        <v>0</v>
      </c>
      <c r="M209" s="28">
        <f t="shared" ca="1" si="202"/>
        <v>0</v>
      </c>
      <c r="N209" s="28">
        <f t="shared" ca="1" si="222"/>
        <v>0</v>
      </c>
      <c r="O209" s="34"/>
      <c r="P209" s="34"/>
      <c r="Q209" s="70" t="str" cm="1">
        <f t="array" ref="Q209">IF(SUMPRODUCT(--(B209:E209&lt;&gt;""))&gt;0,"○","")</f>
        <v/>
      </c>
      <c r="R209" s="35"/>
      <c r="S209" s="35"/>
      <c r="T209" s="35"/>
      <c r="U209" s="66"/>
      <c r="V209" s="29" t="str">
        <f t="shared" si="223"/>
        <v/>
      </c>
      <c r="W209" s="29" t="str">
        <f t="shared" si="224"/>
        <v/>
      </c>
      <c r="X209" s="30" t="str">
        <f t="shared" si="225"/>
        <v/>
      </c>
      <c r="Y209" s="36"/>
      <c r="Z209" s="37"/>
      <c r="AA209" s="37"/>
      <c r="JG209" s="31" t="str">
        <f t="shared" si="226"/>
        <v/>
      </c>
      <c r="JH209" s="31" t="str">
        <f t="shared" si="227"/>
        <v/>
      </c>
    </row>
    <row r="210" spans="1:268" s="31" customFormat="1" outlineLevel="3" x14ac:dyDescent="0.4">
      <c r="A210" s="32"/>
      <c r="B210" s="32"/>
      <c r="C210" s="32"/>
      <c r="D210" s="32"/>
      <c r="E210" s="38"/>
      <c r="F210" s="61"/>
      <c r="G210" s="33"/>
      <c r="H210" s="33"/>
      <c r="I210" s="27" t="str">
        <f t="shared" si="221"/>
        <v/>
      </c>
      <c r="J210" s="33"/>
      <c r="K210" s="28">
        <f t="shared" si="200"/>
        <v>0</v>
      </c>
      <c r="L210" s="28">
        <f t="shared" si="201"/>
        <v>0</v>
      </c>
      <c r="M210" s="28">
        <f t="shared" ca="1" si="202"/>
        <v>0</v>
      </c>
      <c r="N210" s="28">
        <f t="shared" ca="1" si="222"/>
        <v>0</v>
      </c>
      <c r="O210" s="34"/>
      <c r="P210" s="34"/>
      <c r="Q210" s="70" t="str" cm="1">
        <f t="array" ref="Q210">IF(SUMPRODUCT(--(B210:E210&lt;&gt;""))&gt;0,"○","")</f>
        <v/>
      </c>
      <c r="R210" s="35"/>
      <c r="S210" s="35"/>
      <c r="T210" s="35"/>
      <c r="U210" s="66"/>
      <c r="V210" s="29" t="str">
        <f t="shared" si="223"/>
        <v/>
      </c>
      <c r="W210" s="29" t="str">
        <f t="shared" si="224"/>
        <v/>
      </c>
      <c r="X210" s="30" t="str">
        <f t="shared" si="225"/>
        <v/>
      </c>
      <c r="Y210" s="36"/>
      <c r="Z210" s="37"/>
      <c r="AA210" s="37"/>
      <c r="JG210" s="31" t="str">
        <f t="shared" si="226"/>
        <v/>
      </c>
      <c r="JH210" s="31" t="str">
        <f t="shared" si="227"/>
        <v/>
      </c>
    </row>
    <row r="211" spans="1:268" s="31" customFormat="1" outlineLevel="3" x14ac:dyDescent="0.4">
      <c r="A211" s="32"/>
      <c r="B211" s="32"/>
      <c r="C211" s="32"/>
      <c r="D211" s="32"/>
      <c r="E211" s="38"/>
      <c r="F211" s="61"/>
      <c r="G211" s="33"/>
      <c r="H211" s="33"/>
      <c r="I211" s="27" t="str">
        <f t="shared" si="221"/>
        <v/>
      </c>
      <c r="J211" s="33"/>
      <c r="K211" s="28">
        <f t="shared" si="200"/>
        <v>0</v>
      </c>
      <c r="L211" s="28">
        <f t="shared" si="201"/>
        <v>0</v>
      </c>
      <c r="M211" s="28">
        <f t="shared" ca="1" si="202"/>
        <v>0</v>
      </c>
      <c r="N211" s="28">
        <f t="shared" ca="1" si="222"/>
        <v>0</v>
      </c>
      <c r="O211" s="34"/>
      <c r="P211" s="34"/>
      <c r="Q211" s="70" t="str" cm="1">
        <f t="array" ref="Q211">IF(SUMPRODUCT(--(B211:E211&lt;&gt;""))&gt;0,"○","")</f>
        <v/>
      </c>
      <c r="R211" s="35"/>
      <c r="S211" s="35"/>
      <c r="T211" s="35"/>
      <c r="U211" s="66"/>
      <c r="V211" s="29" t="str">
        <f t="shared" si="223"/>
        <v/>
      </c>
      <c r="W211" s="29" t="str">
        <f t="shared" si="224"/>
        <v/>
      </c>
      <c r="X211" s="30" t="str">
        <f t="shared" si="225"/>
        <v/>
      </c>
      <c r="Y211" s="36"/>
      <c r="Z211" s="37"/>
      <c r="AA211" s="37"/>
      <c r="JG211" s="31" t="str">
        <f t="shared" si="226"/>
        <v/>
      </c>
      <c r="JH211" s="31" t="str">
        <f t="shared" si="227"/>
        <v/>
      </c>
    </row>
    <row r="212" spans="1:268" s="31" customFormat="1" outlineLevel="2" x14ac:dyDescent="0.4">
      <c r="A212" s="32" t="s">
        <v>147</v>
      </c>
      <c r="B212" s="32"/>
      <c r="C212" s="32"/>
      <c r="D212" s="32" t="s">
        <v>148</v>
      </c>
      <c r="E212" s="38"/>
      <c r="F212" s="61"/>
      <c r="G212" s="33"/>
      <c r="H212" s="33"/>
      <c r="I212" s="27" t="str">
        <f t="shared" si="199"/>
        <v/>
      </c>
      <c r="J212" s="33"/>
      <c r="K212" s="28">
        <f t="shared" si="200"/>
        <v>0</v>
      </c>
      <c r="L212" s="28">
        <f t="shared" ref="L212" si="228">IF($K212&gt;0,IF($Z212&lt;&gt;"",IF((IFERROR($Z212,開始日)+$K212)&lt;基準日,基準日-($Z212+$K212),0),0),0)</f>
        <v>0</v>
      </c>
      <c r="M212" s="28">
        <f t="shared" ref="M212" ca="1" si="229">IF(AND(IFERROR(VALUE($X212),0),$Z212="",$V212&lt;基準日),基準日-$V212,0)</f>
        <v>32</v>
      </c>
      <c r="N212" s="28">
        <f t="shared" ca="1" si="203"/>
        <v>32</v>
      </c>
      <c r="O212" s="34"/>
      <c r="P212" s="34"/>
      <c r="Q212" s="70" t="str" cm="1">
        <f t="array" ref="Q212">IF(SUMPRODUCT(--(B212:E212&lt;&gt;""))&gt;0,"○","")</f>
        <v>○</v>
      </c>
      <c r="R212" s="35"/>
      <c r="S212" s="35"/>
      <c r="T212" s="35">
        <v>45807</v>
      </c>
      <c r="U212" s="66">
        <v>20</v>
      </c>
      <c r="V212" s="29">
        <f t="shared" si="204"/>
        <v>45782</v>
      </c>
      <c r="W212" s="29">
        <f t="shared" si="205"/>
        <v>45807</v>
      </c>
      <c r="X212" s="30">
        <f t="shared" si="206"/>
        <v>20</v>
      </c>
      <c r="Y212" s="36"/>
      <c r="Z212" s="37"/>
      <c r="AA212" s="37"/>
      <c r="JG212" s="31" t="str">
        <f t="shared" si="207"/>
        <v/>
      </c>
      <c r="JH212" s="31" t="b">
        <f t="shared" si="207"/>
        <v>1</v>
      </c>
    </row>
    <row r="213" spans="1:268" s="31" customFormat="1" outlineLevel="3" x14ac:dyDescent="0.4">
      <c r="A213" s="32"/>
      <c r="B213" s="32"/>
      <c r="C213" s="32"/>
      <c r="D213" s="32"/>
      <c r="E213" s="38"/>
      <c r="F213" s="61"/>
      <c r="G213" s="33"/>
      <c r="H213" s="33"/>
      <c r="I213" s="27" t="str">
        <f t="shared" si="199"/>
        <v/>
      </c>
      <c r="J213" s="33"/>
      <c r="K213" s="28">
        <f t="shared" si="200"/>
        <v>0</v>
      </c>
      <c r="L213" s="28">
        <f t="shared" si="201"/>
        <v>0</v>
      </c>
      <c r="M213" s="28">
        <f t="shared" ca="1" si="202"/>
        <v>0</v>
      </c>
      <c r="N213" s="28">
        <f t="shared" ca="1" si="203"/>
        <v>0</v>
      </c>
      <c r="O213" s="34"/>
      <c r="P213" s="34"/>
      <c r="Q213" s="70" t="str" cm="1">
        <f t="array" ref="Q213">IF(SUMPRODUCT(--(B213:E213&lt;&gt;""))&gt;0,"○","")</f>
        <v/>
      </c>
      <c r="R213" s="35"/>
      <c r="S213" s="35"/>
      <c r="T213" s="35"/>
      <c r="U213" s="66"/>
      <c r="V213" s="29" t="str">
        <f t="shared" si="204"/>
        <v/>
      </c>
      <c r="W213" s="29" t="str">
        <f t="shared" si="205"/>
        <v/>
      </c>
      <c r="X213" s="30" t="str">
        <f t="shared" si="206"/>
        <v/>
      </c>
      <c r="Y213" s="36"/>
      <c r="Z213" s="37"/>
      <c r="AA213" s="37"/>
      <c r="JG213" s="31" t="str">
        <f t="shared" si="207"/>
        <v/>
      </c>
      <c r="JH213" s="31" t="str">
        <f t="shared" si="207"/>
        <v/>
      </c>
    </row>
    <row r="214" spans="1:268" s="31" customFormat="1" outlineLevel="3" x14ac:dyDescent="0.4">
      <c r="A214" s="32"/>
      <c r="B214" s="32"/>
      <c r="C214" s="32"/>
      <c r="D214" s="32"/>
      <c r="E214" s="38"/>
      <c r="F214" s="61"/>
      <c r="G214" s="33"/>
      <c r="H214" s="33"/>
      <c r="I214" s="27" t="str">
        <f t="shared" si="199"/>
        <v/>
      </c>
      <c r="J214" s="33"/>
      <c r="K214" s="28">
        <f t="shared" si="200"/>
        <v>0</v>
      </c>
      <c r="L214" s="28">
        <f t="shared" si="201"/>
        <v>0</v>
      </c>
      <c r="M214" s="28">
        <f t="shared" ca="1" si="202"/>
        <v>0</v>
      </c>
      <c r="N214" s="28">
        <f t="shared" ca="1" si="203"/>
        <v>0</v>
      </c>
      <c r="O214" s="34"/>
      <c r="P214" s="34"/>
      <c r="Q214" s="70" t="str" cm="1">
        <f t="array" ref="Q214">IF(SUMPRODUCT(--(B214:E214&lt;&gt;""))&gt;0,"○","")</f>
        <v/>
      </c>
      <c r="R214" s="35"/>
      <c r="S214" s="35"/>
      <c r="T214" s="35"/>
      <c r="U214" s="66"/>
      <c r="V214" s="29" t="str">
        <f t="shared" si="204"/>
        <v/>
      </c>
      <c r="W214" s="29" t="str">
        <f t="shared" si="205"/>
        <v/>
      </c>
      <c r="X214" s="30" t="str">
        <f t="shared" si="206"/>
        <v/>
      </c>
      <c r="Y214" s="36"/>
      <c r="Z214" s="37"/>
      <c r="AA214" s="37"/>
      <c r="JG214" s="31" t="str">
        <f t="shared" si="207"/>
        <v/>
      </c>
      <c r="JH214" s="31" t="str">
        <f t="shared" si="207"/>
        <v/>
      </c>
    </row>
    <row r="215" spans="1:268" s="31" customFormat="1" outlineLevel="3" x14ac:dyDescent="0.4">
      <c r="A215" s="32"/>
      <c r="B215" s="32"/>
      <c r="C215" s="32"/>
      <c r="D215" s="32"/>
      <c r="E215" s="38"/>
      <c r="F215" s="61"/>
      <c r="G215" s="33"/>
      <c r="H215" s="33"/>
      <c r="I215" s="27" t="str">
        <f t="shared" si="199"/>
        <v/>
      </c>
      <c r="J215" s="33"/>
      <c r="K215" s="28">
        <f t="shared" si="200"/>
        <v>0</v>
      </c>
      <c r="L215" s="28">
        <f t="shared" si="201"/>
        <v>0</v>
      </c>
      <c r="M215" s="28">
        <f t="shared" ca="1" si="202"/>
        <v>0</v>
      </c>
      <c r="N215" s="28">
        <f t="shared" ca="1" si="203"/>
        <v>0</v>
      </c>
      <c r="O215" s="34"/>
      <c r="P215" s="34"/>
      <c r="Q215" s="70" t="str" cm="1">
        <f t="array" ref="Q215">IF(SUMPRODUCT(--(B215:E215&lt;&gt;""))&gt;0,"○","")</f>
        <v/>
      </c>
      <c r="R215" s="35"/>
      <c r="S215" s="35"/>
      <c r="T215" s="35"/>
      <c r="U215" s="66"/>
      <c r="V215" s="29" t="str">
        <f t="shared" si="204"/>
        <v/>
      </c>
      <c r="W215" s="29" t="str">
        <f t="shared" si="205"/>
        <v/>
      </c>
      <c r="X215" s="30" t="str">
        <f t="shared" si="206"/>
        <v/>
      </c>
      <c r="Y215" s="36"/>
      <c r="Z215" s="37"/>
      <c r="AA215" s="37"/>
      <c r="JG215" s="31" t="str">
        <f t="shared" si="207"/>
        <v/>
      </c>
      <c r="JH215" s="31" t="str">
        <f t="shared" si="207"/>
        <v/>
      </c>
    </row>
    <row r="216" spans="1:268" s="31" customFormat="1" outlineLevel="3" x14ac:dyDescent="0.4">
      <c r="A216" s="32"/>
      <c r="B216" s="32"/>
      <c r="C216" s="32"/>
      <c r="D216" s="32"/>
      <c r="E216" s="38"/>
      <c r="F216" s="61"/>
      <c r="G216" s="33"/>
      <c r="H216" s="33"/>
      <c r="I216" s="27" t="str">
        <f t="shared" si="199"/>
        <v/>
      </c>
      <c r="J216" s="33"/>
      <c r="K216" s="28">
        <f t="shared" si="200"/>
        <v>0</v>
      </c>
      <c r="L216" s="28">
        <f t="shared" si="201"/>
        <v>0</v>
      </c>
      <c r="M216" s="28">
        <f t="shared" ca="1" si="202"/>
        <v>0</v>
      </c>
      <c r="N216" s="28">
        <f t="shared" ca="1" si="203"/>
        <v>0</v>
      </c>
      <c r="O216" s="34"/>
      <c r="P216" s="34"/>
      <c r="Q216" s="70" t="str" cm="1">
        <f t="array" ref="Q216">IF(SUMPRODUCT(--(B216:E216&lt;&gt;""))&gt;0,"○","")</f>
        <v/>
      </c>
      <c r="R216" s="35"/>
      <c r="S216" s="35"/>
      <c r="T216" s="35"/>
      <c r="U216" s="66"/>
      <c r="V216" s="29" t="str">
        <f t="shared" si="204"/>
        <v/>
      </c>
      <c r="W216" s="29" t="str">
        <f t="shared" si="205"/>
        <v/>
      </c>
      <c r="X216" s="30" t="str">
        <f t="shared" si="206"/>
        <v/>
      </c>
      <c r="Y216" s="36"/>
      <c r="Z216" s="37"/>
      <c r="AA216" s="37"/>
      <c r="JG216" s="31" t="str">
        <f t="shared" si="207"/>
        <v/>
      </c>
      <c r="JH216" s="31" t="str">
        <f t="shared" si="207"/>
        <v/>
      </c>
    </row>
    <row r="217" spans="1:268" s="31" customFormat="1" outlineLevel="3" x14ac:dyDescent="0.4">
      <c r="A217" s="32"/>
      <c r="B217" s="32"/>
      <c r="C217" s="32"/>
      <c r="D217" s="32"/>
      <c r="E217" s="38"/>
      <c r="F217" s="61"/>
      <c r="G217" s="33"/>
      <c r="H217" s="33"/>
      <c r="I217" s="27" t="str">
        <f t="shared" si="199"/>
        <v/>
      </c>
      <c r="J217" s="33"/>
      <c r="K217" s="28">
        <f t="shared" si="200"/>
        <v>0</v>
      </c>
      <c r="L217" s="28">
        <f t="shared" si="201"/>
        <v>0</v>
      </c>
      <c r="M217" s="28">
        <f t="shared" ca="1" si="202"/>
        <v>0</v>
      </c>
      <c r="N217" s="28">
        <f t="shared" ca="1" si="203"/>
        <v>0</v>
      </c>
      <c r="O217" s="34"/>
      <c r="P217" s="34"/>
      <c r="Q217" s="70" t="str" cm="1">
        <f t="array" ref="Q217">IF(SUMPRODUCT(--(B217:E217&lt;&gt;""))&gt;0,"○","")</f>
        <v/>
      </c>
      <c r="R217" s="35"/>
      <c r="S217" s="35"/>
      <c r="T217" s="35"/>
      <c r="U217" s="66"/>
      <c r="V217" s="29" t="str">
        <f t="shared" si="204"/>
        <v/>
      </c>
      <c r="W217" s="29" t="str">
        <f t="shared" si="205"/>
        <v/>
      </c>
      <c r="X217" s="30" t="str">
        <f t="shared" si="206"/>
        <v/>
      </c>
      <c r="Y217" s="36"/>
      <c r="Z217" s="37"/>
      <c r="AA217" s="37"/>
      <c r="JG217" s="31" t="str">
        <f t="shared" si="207"/>
        <v/>
      </c>
      <c r="JH217" s="31" t="str">
        <f t="shared" si="207"/>
        <v/>
      </c>
    </row>
    <row r="218" spans="1:268" s="31" customFormat="1" outlineLevel="2" x14ac:dyDescent="0.4">
      <c r="A218" s="32" t="s">
        <v>149</v>
      </c>
      <c r="B218" s="32"/>
      <c r="C218" s="32"/>
      <c r="D218" s="32" t="s">
        <v>150</v>
      </c>
      <c r="E218" s="38"/>
      <c r="F218" s="61"/>
      <c r="G218" s="33"/>
      <c r="H218" s="33"/>
      <c r="I218" s="27" t="str">
        <f t="shared" si="199"/>
        <v/>
      </c>
      <c r="J218" s="33"/>
      <c r="K218" s="28">
        <f t="shared" si="200"/>
        <v>0</v>
      </c>
      <c r="L218" s="28">
        <f t="shared" ref="L218" si="230">IF($K218&gt;0,IF($Z218&lt;&gt;"",IF((IFERROR($Z218,開始日)+$K218)&lt;基準日,基準日-($Z218+$K218),0),0),0)</f>
        <v>0</v>
      </c>
      <c r="M218" s="28">
        <f t="shared" ref="M218" ca="1" si="231">IF(AND(IFERROR(VALUE($X218),0),$Z218="",$V218&lt;基準日),基準日-$V218,0)</f>
        <v>11</v>
      </c>
      <c r="N218" s="28">
        <f t="shared" ca="1" si="203"/>
        <v>11</v>
      </c>
      <c r="O218" s="34"/>
      <c r="P218" s="34"/>
      <c r="Q218" s="70" t="str" cm="1">
        <f t="array" ref="Q218">IF(SUMPRODUCT(--(B218:E218&lt;&gt;""))&gt;0,"○","")</f>
        <v>○</v>
      </c>
      <c r="R218" s="35"/>
      <c r="S218" s="35"/>
      <c r="T218" s="35">
        <v>45814</v>
      </c>
      <c r="U218" s="66">
        <v>10</v>
      </c>
      <c r="V218" s="29">
        <f t="shared" si="204"/>
        <v>45803</v>
      </c>
      <c r="W218" s="29">
        <f t="shared" si="205"/>
        <v>45814</v>
      </c>
      <c r="X218" s="30">
        <f t="shared" si="206"/>
        <v>10</v>
      </c>
      <c r="Y218" s="36"/>
      <c r="Z218" s="37"/>
      <c r="AA218" s="37"/>
      <c r="JG218" s="31" t="str">
        <f t="shared" si="207"/>
        <v/>
      </c>
      <c r="JH218" s="31" t="b">
        <f t="shared" si="207"/>
        <v>1</v>
      </c>
    </row>
    <row r="219" spans="1:268" s="31" customFormat="1" outlineLevel="1" x14ac:dyDescent="0.4">
      <c r="A219" s="32" t="s">
        <v>139</v>
      </c>
      <c r="B219" s="32"/>
      <c r="C219" s="32" t="s">
        <v>140</v>
      </c>
      <c r="D219" s="32"/>
      <c r="E219" s="38"/>
      <c r="F219" s="61"/>
      <c r="G219" s="33"/>
      <c r="H219" s="33"/>
      <c r="I219" s="27" t="str">
        <f>IF(ISBLANK(G219),"","○")</f>
        <v/>
      </c>
      <c r="J219" s="33"/>
      <c r="K219" s="28">
        <f>IF($Z219&lt;&gt;"",IF($W219&gt;=$Z219,$W219-$Z219,$X219)*$Y219,0)</f>
        <v>0</v>
      </c>
      <c r="L219" s="28">
        <f>IF($K219&gt;0,IF($Z219&lt;&gt;"",IF((IFERROR($Z219,開始日)+$K219)&lt;基準日,基準日-($Z219+$K219),0),0),0)</f>
        <v>0</v>
      </c>
      <c r="M219" s="28">
        <f ca="1">IF(AND(IFERROR(VALUE($X219),0),$Z219="",$V219&lt;基準日),基準日-$V219,0)</f>
        <v>9</v>
      </c>
      <c r="N219" s="28">
        <f ca="1">MAX(L219:M219)</f>
        <v>9</v>
      </c>
      <c r="O219" s="34"/>
      <c r="P219" s="34"/>
      <c r="Q219" s="70" t="str" cm="1">
        <f t="array" ref="Q219">IF(SUMPRODUCT(--(B219:E219&lt;&gt;""))&gt;0,"○","")</f>
        <v>○</v>
      </c>
      <c r="R219" s="35"/>
      <c r="S219" s="35"/>
      <c r="T219" s="35">
        <v>45806</v>
      </c>
      <c r="U219" s="66">
        <v>2</v>
      </c>
      <c r="V219" s="29">
        <f>IF(NOT(ISBLANK(S219)),S219,IF(AND(NOT(ISBLANK(T219)),NOT(ISBLANK(U219))),IF(NOT(JH219),T219-U219+1,WORKDAY.INTL(T219,-U219+1,1)),""))</f>
        <v>45805</v>
      </c>
      <c r="W219" s="29">
        <f>IF(NOT(ISBLANK(T219)),T219,IF(AND(NOT(ISBLANK(S219)),NOT(ISBLANK(U219))),IF(NOT(JG219),S219+U219-1,WORKDAY.INTL(S219,U219-1,1)),""))</f>
        <v>45806</v>
      </c>
      <c r="X219" s="30">
        <f>IF(NOT(ISBLANK(U219)),U219,IF(AND(NOT(ISBLANK(S219)),NOT(ISBLANK(T219))),IF(S219&lt;=T219,IF(OR(NOT(JG219),NOT(JH219)),T219-S219+1,NETWORKDAYS.INTL(S219,T219,1)),0),""))</f>
        <v>2</v>
      </c>
      <c r="Y219" s="36"/>
      <c r="Z219" s="37"/>
      <c r="AA219" s="37"/>
      <c r="JG219" s="31" t="str">
        <f>IF(ISBLANK(S219),"",IF(OR(WEEKDAY(S219,2)=6,WEEKDAY(S219,2)=7),FALSE,TRUE))</f>
        <v/>
      </c>
      <c r="JH219" s="31" t="b">
        <f>IF(ISBLANK(T219),"",IF(OR(WEEKDAY(T219,2)=6,WEEKDAY(T219,2)=7),FALSE,TRUE))</f>
        <v>1</v>
      </c>
    </row>
    <row r="220" spans="1:268" s="31" customFormat="1" outlineLevel="3" x14ac:dyDescent="0.4">
      <c r="A220" s="32"/>
      <c r="B220" s="32"/>
      <c r="C220" s="32"/>
      <c r="D220" s="32"/>
      <c r="E220" s="38"/>
      <c r="F220" s="61"/>
      <c r="G220" s="33"/>
      <c r="H220" s="33"/>
      <c r="I220" s="27" t="str">
        <f t="shared" ref="I220:I224" si="232">IF(ISBLANK(G220),"","○")</f>
        <v/>
      </c>
      <c r="J220" s="33"/>
      <c r="K220" s="28">
        <f t="shared" si="200"/>
        <v>0</v>
      </c>
      <c r="L220" s="28">
        <f t="shared" si="201"/>
        <v>0</v>
      </c>
      <c r="M220" s="28">
        <f t="shared" ca="1" si="202"/>
        <v>0</v>
      </c>
      <c r="N220" s="28">
        <f t="shared" ref="N220:N224" ca="1" si="233">MAX(L220:M220)</f>
        <v>0</v>
      </c>
      <c r="O220" s="34"/>
      <c r="P220" s="34"/>
      <c r="Q220" s="70" t="str" cm="1">
        <f t="array" ref="Q220">IF(SUMPRODUCT(--(B220:E220&lt;&gt;""))&gt;0,"○","")</f>
        <v/>
      </c>
      <c r="R220" s="35"/>
      <c r="S220" s="35"/>
      <c r="T220" s="35"/>
      <c r="U220" s="66"/>
      <c r="V220" s="29" t="str">
        <f t="shared" ref="V220:V224" si="234">IF(NOT(ISBLANK(S220)),S220,IF(AND(NOT(ISBLANK(T220)),NOT(ISBLANK(U220))),IF(NOT(JH220),T220-U220+1,WORKDAY.INTL(T220,-U220+1,1)),""))</f>
        <v/>
      </c>
      <c r="W220" s="29" t="str">
        <f t="shared" ref="W220:W224" si="235">IF(NOT(ISBLANK(T220)),T220,IF(AND(NOT(ISBLANK(S220)),NOT(ISBLANK(U220))),IF(NOT(JG220),S220+U220-1,WORKDAY.INTL(S220,U220-1,1)),""))</f>
        <v/>
      </c>
      <c r="X220" s="30" t="str">
        <f t="shared" ref="X220:X224" si="236">IF(NOT(ISBLANK(U220)),U220,IF(AND(NOT(ISBLANK(S220)),NOT(ISBLANK(T220))),IF(S220&lt;=T220,IF(OR(NOT(JG220),NOT(JH220)),T220-S220+1,NETWORKDAYS.INTL(S220,T220,1)),0),""))</f>
        <v/>
      </c>
      <c r="Y220" s="36"/>
      <c r="Z220" s="37"/>
      <c r="AA220" s="37"/>
      <c r="JG220" s="31" t="str">
        <f t="shared" ref="JG220:JG224" si="237">IF(ISBLANK(S220),"",IF(OR(WEEKDAY(S220,2)=6,WEEKDAY(S220,2)=7),FALSE,TRUE))</f>
        <v/>
      </c>
      <c r="JH220" s="31" t="str">
        <f t="shared" ref="JH220:JH224" si="238">IF(ISBLANK(T220),"",IF(OR(WEEKDAY(T220,2)=6,WEEKDAY(T220,2)=7),FALSE,TRUE))</f>
        <v/>
      </c>
    </row>
    <row r="221" spans="1:268" s="31" customFormat="1" outlineLevel="3" x14ac:dyDescent="0.4">
      <c r="A221" s="32"/>
      <c r="B221" s="32"/>
      <c r="C221" s="32"/>
      <c r="D221" s="32"/>
      <c r="E221" s="38"/>
      <c r="F221" s="61"/>
      <c r="G221" s="33"/>
      <c r="H221" s="33"/>
      <c r="I221" s="27" t="str">
        <f t="shared" si="232"/>
        <v/>
      </c>
      <c r="J221" s="33"/>
      <c r="K221" s="28">
        <f t="shared" si="200"/>
        <v>0</v>
      </c>
      <c r="L221" s="28">
        <f t="shared" si="201"/>
        <v>0</v>
      </c>
      <c r="M221" s="28">
        <f t="shared" ca="1" si="202"/>
        <v>0</v>
      </c>
      <c r="N221" s="28">
        <f t="shared" ca="1" si="233"/>
        <v>0</v>
      </c>
      <c r="O221" s="34"/>
      <c r="P221" s="34"/>
      <c r="Q221" s="70" t="str" cm="1">
        <f t="array" ref="Q221">IF(SUMPRODUCT(--(B221:E221&lt;&gt;""))&gt;0,"○","")</f>
        <v/>
      </c>
      <c r="R221" s="35"/>
      <c r="S221" s="35"/>
      <c r="T221" s="35"/>
      <c r="U221" s="66"/>
      <c r="V221" s="29" t="str">
        <f t="shared" si="234"/>
        <v/>
      </c>
      <c r="W221" s="29" t="str">
        <f t="shared" si="235"/>
        <v/>
      </c>
      <c r="X221" s="30" t="str">
        <f t="shared" si="236"/>
        <v/>
      </c>
      <c r="Y221" s="36"/>
      <c r="Z221" s="37"/>
      <c r="AA221" s="37"/>
      <c r="JG221" s="31" t="str">
        <f t="shared" si="237"/>
        <v/>
      </c>
      <c r="JH221" s="31" t="str">
        <f t="shared" si="238"/>
        <v/>
      </c>
    </row>
    <row r="222" spans="1:268" s="31" customFormat="1" outlineLevel="3" x14ac:dyDescent="0.4">
      <c r="A222" s="32"/>
      <c r="B222" s="32"/>
      <c r="C222" s="32"/>
      <c r="D222" s="32"/>
      <c r="E222" s="38"/>
      <c r="F222" s="61"/>
      <c r="G222" s="33"/>
      <c r="H222" s="33"/>
      <c r="I222" s="27" t="str">
        <f t="shared" si="232"/>
        <v/>
      </c>
      <c r="J222" s="33"/>
      <c r="K222" s="28">
        <f t="shared" si="200"/>
        <v>0</v>
      </c>
      <c r="L222" s="28">
        <f t="shared" si="201"/>
        <v>0</v>
      </c>
      <c r="M222" s="28">
        <f t="shared" ca="1" si="202"/>
        <v>0</v>
      </c>
      <c r="N222" s="28">
        <f t="shared" ca="1" si="233"/>
        <v>0</v>
      </c>
      <c r="O222" s="34"/>
      <c r="P222" s="34"/>
      <c r="Q222" s="70" t="str" cm="1">
        <f t="array" ref="Q222">IF(SUMPRODUCT(--(B222:E222&lt;&gt;""))&gt;0,"○","")</f>
        <v/>
      </c>
      <c r="R222" s="35"/>
      <c r="S222" s="35"/>
      <c r="T222" s="35"/>
      <c r="U222" s="66"/>
      <c r="V222" s="29" t="str">
        <f t="shared" si="234"/>
        <v/>
      </c>
      <c r="W222" s="29" t="str">
        <f t="shared" si="235"/>
        <v/>
      </c>
      <c r="X222" s="30" t="str">
        <f t="shared" si="236"/>
        <v/>
      </c>
      <c r="Y222" s="36"/>
      <c r="Z222" s="37"/>
      <c r="AA222" s="37"/>
      <c r="JG222" s="31" t="str">
        <f t="shared" si="237"/>
        <v/>
      </c>
      <c r="JH222" s="31" t="str">
        <f t="shared" si="238"/>
        <v/>
      </c>
    </row>
    <row r="223" spans="1:268" s="31" customFormat="1" outlineLevel="3" x14ac:dyDescent="0.4">
      <c r="A223" s="32"/>
      <c r="B223" s="32"/>
      <c r="C223" s="32"/>
      <c r="D223" s="32"/>
      <c r="E223" s="38"/>
      <c r="F223" s="61"/>
      <c r="G223" s="33"/>
      <c r="H223" s="33"/>
      <c r="I223" s="27" t="str">
        <f t="shared" si="232"/>
        <v/>
      </c>
      <c r="J223" s="33"/>
      <c r="K223" s="28">
        <f t="shared" si="200"/>
        <v>0</v>
      </c>
      <c r="L223" s="28">
        <f t="shared" si="201"/>
        <v>0</v>
      </c>
      <c r="M223" s="28">
        <f t="shared" ca="1" si="202"/>
        <v>0</v>
      </c>
      <c r="N223" s="28">
        <f t="shared" ca="1" si="233"/>
        <v>0</v>
      </c>
      <c r="O223" s="34"/>
      <c r="P223" s="34"/>
      <c r="Q223" s="70" t="str" cm="1">
        <f t="array" ref="Q223">IF(SUMPRODUCT(--(B223:E223&lt;&gt;""))&gt;0,"○","")</f>
        <v/>
      </c>
      <c r="R223" s="35"/>
      <c r="S223" s="35"/>
      <c r="T223" s="35"/>
      <c r="U223" s="66"/>
      <c r="V223" s="29" t="str">
        <f t="shared" si="234"/>
        <v/>
      </c>
      <c r="W223" s="29" t="str">
        <f t="shared" si="235"/>
        <v/>
      </c>
      <c r="X223" s="30" t="str">
        <f t="shared" si="236"/>
        <v/>
      </c>
      <c r="Y223" s="36"/>
      <c r="Z223" s="37"/>
      <c r="AA223" s="37"/>
      <c r="JG223" s="31" t="str">
        <f t="shared" si="237"/>
        <v/>
      </c>
      <c r="JH223" s="31" t="str">
        <f t="shared" si="238"/>
        <v/>
      </c>
    </row>
    <row r="224" spans="1:268" s="31" customFormat="1" outlineLevel="3" x14ac:dyDescent="0.4">
      <c r="A224" s="32"/>
      <c r="B224" s="32"/>
      <c r="C224" s="32"/>
      <c r="D224" s="32"/>
      <c r="E224" s="38"/>
      <c r="F224" s="61"/>
      <c r="G224" s="33"/>
      <c r="H224" s="33"/>
      <c r="I224" s="27" t="str">
        <f t="shared" si="232"/>
        <v/>
      </c>
      <c r="J224" s="33"/>
      <c r="K224" s="28">
        <f t="shared" si="200"/>
        <v>0</v>
      </c>
      <c r="L224" s="28">
        <f t="shared" si="201"/>
        <v>0</v>
      </c>
      <c r="M224" s="28">
        <f t="shared" ca="1" si="202"/>
        <v>0</v>
      </c>
      <c r="N224" s="28">
        <f t="shared" ca="1" si="233"/>
        <v>0</v>
      </c>
      <c r="O224" s="34"/>
      <c r="P224" s="34"/>
      <c r="Q224" s="70" t="str" cm="1">
        <f t="array" ref="Q224">IF(SUMPRODUCT(--(B224:E224&lt;&gt;""))&gt;0,"○","")</f>
        <v/>
      </c>
      <c r="R224" s="35"/>
      <c r="S224" s="35"/>
      <c r="T224" s="35"/>
      <c r="U224" s="66"/>
      <c r="V224" s="29" t="str">
        <f t="shared" si="234"/>
        <v/>
      </c>
      <c r="W224" s="29" t="str">
        <f t="shared" si="235"/>
        <v/>
      </c>
      <c r="X224" s="30" t="str">
        <f t="shared" si="236"/>
        <v/>
      </c>
      <c r="Y224" s="36"/>
      <c r="Z224" s="37"/>
      <c r="AA224" s="37"/>
      <c r="JG224" s="31" t="str">
        <f t="shared" si="237"/>
        <v/>
      </c>
      <c r="JH224" s="31" t="str">
        <f t="shared" si="238"/>
        <v/>
      </c>
    </row>
    <row r="225" spans="1:268" s="31" customFormat="1" outlineLevel="2" x14ac:dyDescent="0.4">
      <c r="A225" s="32" t="s">
        <v>153</v>
      </c>
      <c r="B225" s="32"/>
      <c r="C225" s="32"/>
      <c r="D225" s="32" t="s">
        <v>154</v>
      </c>
      <c r="E225" s="38"/>
      <c r="F225" s="61"/>
      <c r="G225" s="33"/>
      <c r="H225" s="33"/>
      <c r="I225" s="27" t="str">
        <f t="shared" si="199"/>
        <v/>
      </c>
      <c r="J225" s="33"/>
      <c r="K225" s="28">
        <f t="shared" si="200"/>
        <v>0</v>
      </c>
      <c r="L225" s="28">
        <f t="shared" ref="L225" si="239">IF($K225&gt;0,IF($Z225&lt;&gt;"",IF((IFERROR($Z225,開始日)+$K225)&lt;基準日,基準日-($Z225+$K225),0),0),0)</f>
        <v>0</v>
      </c>
      <c r="M225" s="28">
        <f t="shared" ref="M225" ca="1" si="240">IF(AND(IFERROR(VALUE($X225),0),$Z225="",$V225&lt;基準日),基準日-$V225,0)</f>
        <v>0</v>
      </c>
      <c r="N225" s="28">
        <f t="shared" ca="1" si="203"/>
        <v>0</v>
      </c>
      <c r="O225" s="34"/>
      <c r="P225" s="34"/>
      <c r="Q225" s="70" t="str" cm="1">
        <f t="array" ref="Q225">IF(SUMPRODUCT(--(B225:E225&lt;&gt;""))&gt;0,"○","")</f>
        <v>○</v>
      </c>
      <c r="R225" s="35"/>
      <c r="S225" s="35"/>
      <c r="T225" s="35"/>
      <c r="U225" s="66"/>
      <c r="V225" s="29" t="str">
        <f t="shared" si="204"/>
        <v/>
      </c>
      <c r="W225" s="29" t="str">
        <f t="shared" si="205"/>
        <v/>
      </c>
      <c r="X225" s="30" t="str">
        <f t="shared" si="206"/>
        <v/>
      </c>
      <c r="Y225" s="36"/>
      <c r="Z225" s="37"/>
      <c r="AA225" s="37"/>
      <c r="JG225" s="31" t="str">
        <f t="shared" si="207"/>
        <v/>
      </c>
      <c r="JH225" s="31" t="str">
        <f t="shared" si="207"/>
        <v/>
      </c>
    </row>
    <row r="226" spans="1:268" s="31" customFormat="1" outlineLevel="3" x14ac:dyDescent="0.4">
      <c r="A226" s="32"/>
      <c r="B226" s="32"/>
      <c r="C226" s="32"/>
      <c r="D226" s="32"/>
      <c r="E226" s="38"/>
      <c r="F226" s="61"/>
      <c r="G226" s="33"/>
      <c r="H226" s="33"/>
      <c r="I226" s="27" t="str">
        <f t="shared" si="199"/>
        <v/>
      </c>
      <c r="J226" s="33"/>
      <c r="K226" s="28">
        <f t="shared" si="200"/>
        <v>0</v>
      </c>
      <c r="L226" s="28">
        <f t="shared" si="201"/>
        <v>0</v>
      </c>
      <c r="M226" s="28">
        <f t="shared" ca="1" si="202"/>
        <v>0</v>
      </c>
      <c r="N226" s="28">
        <f t="shared" ca="1" si="203"/>
        <v>0</v>
      </c>
      <c r="O226" s="34"/>
      <c r="P226" s="34"/>
      <c r="Q226" s="70" t="str" cm="1">
        <f t="array" ref="Q226">IF(SUMPRODUCT(--(B226:E226&lt;&gt;""))&gt;0,"○","")</f>
        <v/>
      </c>
      <c r="R226" s="35"/>
      <c r="S226" s="35"/>
      <c r="T226" s="35"/>
      <c r="U226" s="66"/>
      <c r="V226" s="29" t="str">
        <f t="shared" si="204"/>
        <v/>
      </c>
      <c r="W226" s="29" t="str">
        <f t="shared" si="205"/>
        <v/>
      </c>
      <c r="X226" s="30" t="str">
        <f t="shared" si="206"/>
        <v/>
      </c>
      <c r="Y226" s="36"/>
      <c r="Z226" s="37"/>
      <c r="AA226" s="37"/>
      <c r="JG226" s="31" t="str">
        <f t="shared" si="207"/>
        <v/>
      </c>
      <c r="JH226" s="31" t="str">
        <f t="shared" si="207"/>
        <v/>
      </c>
    </row>
    <row r="227" spans="1:268" s="31" customFormat="1" outlineLevel="3" x14ac:dyDescent="0.4">
      <c r="A227" s="32"/>
      <c r="B227" s="32"/>
      <c r="C227" s="32"/>
      <c r="D227" s="32"/>
      <c r="E227" s="38"/>
      <c r="F227" s="61"/>
      <c r="G227" s="33"/>
      <c r="H227" s="33"/>
      <c r="I227" s="27" t="str">
        <f t="shared" si="199"/>
        <v/>
      </c>
      <c r="J227" s="33"/>
      <c r="K227" s="28">
        <f t="shared" si="200"/>
        <v>0</v>
      </c>
      <c r="L227" s="28">
        <f t="shared" si="201"/>
        <v>0</v>
      </c>
      <c r="M227" s="28">
        <f t="shared" ca="1" si="202"/>
        <v>0</v>
      </c>
      <c r="N227" s="28">
        <f t="shared" ca="1" si="203"/>
        <v>0</v>
      </c>
      <c r="O227" s="34"/>
      <c r="P227" s="34"/>
      <c r="Q227" s="70" t="str" cm="1">
        <f t="array" ref="Q227">IF(SUMPRODUCT(--(B227:E227&lt;&gt;""))&gt;0,"○","")</f>
        <v/>
      </c>
      <c r="R227" s="35"/>
      <c r="S227" s="35"/>
      <c r="T227" s="35"/>
      <c r="U227" s="66"/>
      <c r="V227" s="29" t="str">
        <f t="shared" si="204"/>
        <v/>
      </c>
      <c r="W227" s="29" t="str">
        <f t="shared" si="205"/>
        <v/>
      </c>
      <c r="X227" s="30" t="str">
        <f t="shared" si="206"/>
        <v/>
      </c>
      <c r="Y227" s="36"/>
      <c r="Z227" s="37"/>
      <c r="AA227" s="37"/>
      <c r="JG227" s="31" t="str">
        <f t="shared" si="207"/>
        <v/>
      </c>
      <c r="JH227" s="31" t="str">
        <f t="shared" si="207"/>
        <v/>
      </c>
    </row>
    <row r="228" spans="1:268" s="31" customFormat="1" outlineLevel="3" x14ac:dyDescent="0.4">
      <c r="A228" s="32"/>
      <c r="B228" s="32"/>
      <c r="C228" s="32"/>
      <c r="D228" s="32"/>
      <c r="E228" s="38"/>
      <c r="F228" s="61"/>
      <c r="G228" s="33"/>
      <c r="H228" s="33"/>
      <c r="I228" s="27" t="str">
        <f t="shared" si="199"/>
        <v/>
      </c>
      <c r="J228" s="33"/>
      <c r="K228" s="28">
        <f t="shared" si="200"/>
        <v>0</v>
      </c>
      <c r="L228" s="28">
        <f t="shared" si="201"/>
        <v>0</v>
      </c>
      <c r="M228" s="28">
        <f t="shared" ca="1" si="202"/>
        <v>0</v>
      </c>
      <c r="N228" s="28">
        <f t="shared" ca="1" si="203"/>
        <v>0</v>
      </c>
      <c r="O228" s="34"/>
      <c r="P228" s="34"/>
      <c r="Q228" s="70" t="str" cm="1">
        <f t="array" ref="Q228">IF(SUMPRODUCT(--(B228:E228&lt;&gt;""))&gt;0,"○","")</f>
        <v/>
      </c>
      <c r="R228" s="35"/>
      <c r="S228" s="35"/>
      <c r="T228" s="35"/>
      <c r="U228" s="66"/>
      <c r="V228" s="29" t="str">
        <f t="shared" si="204"/>
        <v/>
      </c>
      <c r="W228" s="29" t="str">
        <f t="shared" si="205"/>
        <v/>
      </c>
      <c r="X228" s="30" t="str">
        <f t="shared" si="206"/>
        <v/>
      </c>
      <c r="Y228" s="36"/>
      <c r="Z228" s="37"/>
      <c r="AA228" s="37"/>
      <c r="JG228" s="31" t="str">
        <f t="shared" si="207"/>
        <v/>
      </c>
      <c r="JH228" s="31" t="str">
        <f t="shared" si="207"/>
        <v/>
      </c>
    </row>
    <row r="229" spans="1:268" s="31" customFormat="1" outlineLevel="3" x14ac:dyDescent="0.4">
      <c r="A229" s="32"/>
      <c r="B229" s="32"/>
      <c r="C229" s="32"/>
      <c r="D229" s="32"/>
      <c r="E229" s="38"/>
      <c r="F229" s="61"/>
      <c r="G229" s="33"/>
      <c r="H229" s="33"/>
      <c r="I229" s="27" t="str">
        <f t="shared" si="199"/>
        <v/>
      </c>
      <c r="J229" s="33"/>
      <c r="K229" s="28">
        <f t="shared" si="200"/>
        <v>0</v>
      </c>
      <c r="L229" s="28">
        <f t="shared" si="201"/>
        <v>0</v>
      </c>
      <c r="M229" s="28">
        <f t="shared" ca="1" si="202"/>
        <v>0</v>
      </c>
      <c r="N229" s="28">
        <f t="shared" ca="1" si="203"/>
        <v>0</v>
      </c>
      <c r="O229" s="34"/>
      <c r="P229" s="34"/>
      <c r="Q229" s="70" t="str" cm="1">
        <f t="array" ref="Q229">IF(SUMPRODUCT(--(B229:E229&lt;&gt;""))&gt;0,"○","")</f>
        <v/>
      </c>
      <c r="R229" s="35"/>
      <c r="S229" s="35"/>
      <c r="T229" s="35"/>
      <c r="U229" s="66"/>
      <c r="V229" s="29" t="str">
        <f t="shared" si="204"/>
        <v/>
      </c>
      <c r="W229" s="29" t="str">
        <f t="shared" si="205"/>
        <v/>
      </c>
      <c r="X229" s="30" t="str">
        <f t="shared" si="206"/>
        <v/>
      </c>
      <c r="Y229" s="36"/>
      <c r="Z229" s="37"/>
      <c r="AA229" s="37"/>
      <c r="JG229" s="31" t="str">
        <f t="shared" si="207"/>
        <v/>
      </c>
      <c r="JH229" s="31" t="str">
        <f t="shared" si="207"/>
        <v/>
      </c>
    </row>
    <row r="230" spans="1:268" s="31" customFormat="1" outlineLevel="3" x14ac:dyDescent="0.4">
      <c r="A230" s="32"/>
      <c r="B230" s="32"/>
      <c r="C230" s="32"/>
      <c r="D230" s="32"/>
      <c r="E230" s="38"/>
      <c r="F230" s="61"/>
      <c r="G230" s="33"/>
      <c r="H230" s="33"/>
      <c r="I230" s="27" t="str">
        <f t="shared" si="199"/>
        <v/>
      </c>
      <c r="J230" s="33"/>
      <c r="K230" s="28">
        <f t="shared" si="200"/>
        <v>0</v>
      </c>
      <c r="L230" s="28">
        <f t="shared" si="201"/>
        <v>0</v>
      </c>
      <c r="M230" s="28">
        <f t="shared" ca="1" si="202"/>
        <v>0</v>
      </c>
      <c r="N230" s="28">
        <f t="shared" ca="1" si="203"/>
        <v>0</v>
      </c>
      <c r="O230" s="34"/>
      <c r="P230" s="34"/>
      <c r="Q230" s="70" t="str" cm="1">
        <f t="array" ref="Q230">IF(SUMPRODUCT(--(B230:E230&lt;&gt;""))&gt;0,"○","")</f>
        <v/>
      </c>
      <c r="R230" s="35"/>
      <c r="S230" s="35"/>
      <c r="T230" s="35"/>
      <c r="U230" s="66"/>
      <c r="V230" s="29" t="str">
        <f t="shared" si="204"/>
        <v/>
      </c>
      <c r="W230" s="29" t="str">
        <f t="shared" si="205"/>
        <v/>
      </c>
      <c r="X230" s="30" t="str">
        <f t="shared" si="206"/>
        <v/>
      </c>
      <c r="Y230" s="36"/>
      <c r="Z230" s="37"/>
      <c r="AA230" s="37"/>
      <c r="JG230" s="31" t="str">
        <f t="shared" si="207"/>
        <v/>
      </c>
      <c r="JH230" s="31" t="str">
        <f t="shared" si="207"/>
        <v/>
      </c>
    </row>
    <row r="231" spans="1:268" s="31" customFormat="1" outlineLevel="2" x14ac:dyDescent="0.4">
      <c r="A231" s="32" t="s">
        <v>155</v>
      </c>
      <c r="B231" s="32"/>
      <c r="C231" s="32"/>
      <c r="D231" s="32" t="s">
        <v>156</v>
      </c>
      <c r="E231" s="38"/>
      <c r="F231" s="61"/>
      <c r="G231" s="33"/>
      <c r="H231" s="33"/>
      <c r="I231" s="27" t="str">
        <f t="shared" si="199"/>
        <v/>
      </c>
      <c r="J231" s="33"/>
      <c r="K231" s="28">
        <f t="shared" si="200"/>
        <v>0</v>
      </c>
      <c r="L231" s="28">
        <f t="shared" ref="L231" si="241">IF($K231&gt;0,IF($Z231&lt;&gt;"",IF((IFERROR($Z231,開始日)+$K231)&lt;基準日,基準日-($Z231+$K231),0),0),0)</f>
        <v>0</v>
      </c>
      <c r="M231" s="28">
        <f t="shared" ref="M231" ca="1" si="242">IF(AND(IFERROR(VALUE($X231),0),$Z231="",$V231&lt;基準日),基準日-$V231,0)</f>
        <v>0</v>
      </c>
      <c r="N231" s="28">
        <f t="shared" ca="1" si="203"/>
        <v>0</v>
      </c>
      <c r="O231" s="34"/>
      <c r="P231" s="34"/>
      <c r="Q231" s="70" t="str" cm="1">
        <f t="array" ref="Q231">IF(SUMPRODUCT(--(B231:E231&lt;&gt;""))&gt;0,"○","")</f>
        <v>○</v>
      </c>
      <c r="R231" s="35"/>
      <c r="S231" s="35"/>
      <c r="T231" s="35"/>
      <c r="U231" s="66"/>
      <c r="V231" s="29" t="str">
        <f t="shared" si="204"/>
        <v/>
      </c>
      <c r="W231" s="29" t="str">
        <f t="shared" si="205"/>
        <v/>
      </c>
      <c r="X231" s="30" t="str">
        <f t="shared" si="206"/>
        <v/>
      </c>
      <c r="Y231" s="36"/>
      <c r="Z231" s="37"/>
      <c r="AA231" s="37"/>
      <c r="JG231" s="31" t="str">
        <f t="shared" si="207"/>
        <v/>
      </c>
      <c r="JH231" s="31" t="str">
        <f t="shared" si="207"/>
        <v/>
      </c>
    </row>
    <row r="232" spans="1:268" s="31" customFormat="1" outlineLevel="3" x14ac:dyDescent="0.4">
      <c r="A232" s="32"/>
      <c r="B232" s="32"/>
      <c r="C232" s="32"/>
      <c r="D232" s="32"/>
      <c r="E232" s="38"/>
      <c r="F232" s="61"/>
      <c r="G232" s="33"/>
      <c r="H232" s="33"/>
      <c r="I232" s="27" t="str">
        <f t="shared" ref="I232:I236" si="243">IF(ISBLANK(G232),"","○")</f>
        <v/>
      </c>
      <c r="J232" s="33"/>
      <c r="K232" s="28">
        <f t="shared" si="200"/>
        <v>0</v>
      </c>
      <c r="L232" s="28">
        <f t="shared" si="201"/>
        <v>0</v>
      </c>
      <c r="M232" s="28">
        <f t="shared" ca="1" si="202"/>
        <v>0</v>
      </c>
      <c r="N232" s="28">
        <f t="shared" ref="N232:N236" ca="1" si="244">MAX(L232:M232)</f>
        <v>0</v>
      </c>
      <c r="O232" s="34"/>
      <c r="P232" s="34"/>
      <c r="Q232" s="70" t="str" cm="1">
        <f t="array" ref="Q232">IF(SUMPRODUCT(--(B232:E232&lt;&gt;""))&gt;0,"○","")</f>
        <v/>
      </c>
      <c r="R232" s="35"/>
      <c r="S232" s="35"/>
      <c r="T232" s="35"/>
      <c r="U232" s="66"/>
      <c r="V232" s="29" t="str">
        <f t="shared" ref="V232:V236" si="245">IF(NOT(ISBLANK(S232)),S232,IF(AND(NOT(ISBLANK(T232)),NOT(ISBLANK(U232))),IF(NOT(JH232),T232-U232+1,WORKDAY.INTL(T232,-U232+1,1)),""))</f>
        <v/>
      </c>
      <c r="W232" s="29" t="str">
        <f t="shared" ref="W232:W236" si="246">IF(NOT(ISBLANK(T232)),T232,IF(AND(NOT(ISBLANK(S232)),NOT(ISBLANK(U232))),IF(NOT(JG232),S232+U232-1,WORKDAY.INTL(S232,U232-1,1)),""))</f>
        <v/>
      </c>
      <c r="X232" s="30" t="str">
        <f t="shared" ref="X232:X236" si="247">IF(NOT(ISBLANK(U232)),U232,IF(AND(NOT(ISBLANK(S232)),NOT(ISBLANK(T232))),IF(S232&lt;=T232,IF(OR(NOT(JG232),NOT(JH232)),T232-S232+1,NETWORKDAYS.INTL(S232,T232,1)),0),""))</f>
        <v/>
      </c>
      <c r="Y232" s="36"/>
      <c r="Z232" s="37"/>
      <c r="AA232" s="37"/>
      <c r="JG232" s="31" t="str">
        <f t="shared" ref="JG232:JG236" si="248">IF(ISBLANK(S232),"",IF(OR(WEEKDAY(S232,2)=6,WEEKDAY(S232,2)=7),FALSE,TRUE))</f>
        <v/>
      </c>
      <c r="JH232" s="31" t="str">
        <f t="shared" ref="JH232:JH236" si="249">IF(ISBLANK(T232),"",IF(OR(WEEKDAY(T232,2)=6,WEEKDAY(T232,2)=7),FALSE,TRUE))</f>
        <v/>
      </c>
    </row>
    <row r="233" spans="1:268" s="31" customFormat="1" outlineLevel="3" x14ac:dyDescent="0.4">
      <c r="A233" s="32"/>
      <c r="B233" s="32"/>
      <c r="C233" s="32"/>
      <c r="D233" s="32"/>
      <c r="E233" s="38"/>
      <c r="F233" s="61"/>
      <c r="G233" s="33"/>
      <c r="H233" s="33"/>
      <c r="I233" s="27" t="str">
        <f t="shared" si="243"/>
        <v/>
      </c>
      <c r="J233" s="33"/>
      <c r="K233" s="28">
        <f t="shared" si="200"/>
        <v>0</v>
      </c>
      <c r="L233" s="28">
        <f t="shared" si="201"/>
        <v>0</v>
      </c>
      <c r="M233" s="28">
        <f t="shared" ca="1" si="202"/>
        <v>0</v>
      </c>
      <c r="N233" s="28">
        <f t="shared" ca="1" si="244"/>
        <v>0</v>
      </c>
      <c r="O233" s="34"/>
      <c r="P233" s="34"/>
      <c r="Q233" s="70" t="str" cm="1">
        <f t="array" ref="Q233">IF(SUMPRODUCT(--(B233:E233&lt;&gt;""))&gt;0,"○","")</f>
        <v/>
      </c>
      <c r="R233" s="35"/>
      <c r="S233" s="35"/>
      <c r="T233" s="35"/>
      <c r="U233" s="66"/>
      <c r="V233" s="29" t="str">
        <f t="shared" si="245"/>
        <v/>
      </c>
      <c r="W233" s="29" t="str">
        <f t="shared" si="246"/>
        <v/>
      </c>
      <c r="X233" s="30" t="str">
        <f t="shared" si="247"/>
        <v/>
      </c>
      <c r="Y233" s="36"/>
      <c r="Z233" s="37"/>
      <c r="AA233" s="37"/>
      <c r="JG233" s="31" t="str">
        <f t="shared" si="248"/>
        <v/>
      </c>
      <c r="JH233" s="31" t="str">
        <f t="shared" si="249"/>
        <v/>
      </c>
    </row>
    <row r="234" spans="1:268" s="31" customFormat="1" outlineLevel="3" x14ac:dyDescent="0.4">
      <c r="A234" s="32"/>
      <c r="B234" s="32"/>
      <c r="C234" s="32"/>
      <c r="D234" s="32"/>
      <c r="E234" s="38"/>
      <c r="F234" s="61"/>
      <c r="G234" s="33"/>
      <c r="H234" s="33"/>
      <c r="I234" s="27" t="str">
        <f t="shared" si="243"/>
        <v/>
      </c>
      <c r="J234" s="33"/>
      <c r="K234" s="28">
        <f t="shared" si="200"/>
        <v>0</v>
      </c>
      <c r="L234" s="28">
        <f t="shared" si="201"/>
        <v>0</v>
      </c>
      <c r="M234" s="28">
        <f t="shared" ca="1" si="202"/>
        <v>0</v>
      </c>
      <c r="N234" s="28">
        <f t="shared" ca="1" si="244"/>
        <v>0</v>
      </c>
      <c r="O234" s="34"/>
      <c r="P234" s="34"/>
      <c r="Q234" s="70" t="str" cm="1">
        <f t="array" ref="Q234">IF(SUMPRODUCT(--(B234:E234&lt;&gt;""))&gt;0,"○","")</f>
        <v/>
      </c>
      <c r="R234" s="35"/>
      <c r="S234" s="35"/>
      <c r="T234" s="35"/>
      <c r="U234" s="66"/>
      <c r="V234" s="29" t="str">
        <f t="shared" si="245"/>
        <v/>
      </c>
      <c r="W234" s="29" t="str">
        <f t="shared" si="246"/>
        <v/>
      </c>
      <c r="X234" s="30" t="str">
        <f t="shared" si="247"/>
        <v/>
      </c>
      <c r="Y234" s="36"/>
      <c r="Z234" s="37"/>
      <c r="AA234" s="37"/>
      <c r="JG234" s="31" t="str">
        <f t="shared" si="248"/>
        <v/>
      </c>
      <c r="JH234" s="31" t="str">
        <f t="shared" si="249"/>
        <v/>
      </c>
    </row>
    <row r="235" spans="1:268" s="31" customFormat="1" outlineLevel="3" x14ac:dyDescent="0.4">
      <c r="A235" s="32"/>
      <c r="B235" s="32"/>
      <c r="C235" s="32"/>
      <c r="D235" s="32"/>
      <c r="E235" s="38"/>
      <c r="F235" s="61"/>
      <c r="G235" s="33"/>
      <c r="H235" s="33"/>
      <c r="I235" s="27" t="str">
        <f t="shared" si="243"/>
        <v/>
      </c>
      <c r="J235" s="33"/>
      <c r="K235" s="28">
        <f t="shared" si="200"/>
        <v>0</v>
      </c>
      <c r="L235" s="28">
        <f t="shared" si="201"/>
        <v>0</v>
      </c>
      <c r="M235" s="28">
        <f t="shared" ca="1" si="202"/>
        <v>0</v>
      </c>
      <c r="N235" s="28">
        <f t="shared" ca="1" si="244"/>
        <v>0</v>
      </c>
      <c r="O235" s="34"/>
      <c r="P235" s="34"/>
      <c r="Q235" s="70" t="str" cm="1">
        <f t="array" ref="Q235">IF(SUMPRODUCT(--(B235:E235&lt;&gt;""))&gt;0,"○","")</f>
        <v/>
      </c>
      <c r="R235" s="35"/>
      <c r="S235" s="35"/>
      <c r="T235" s="35"/>
      <c r="U235" s="66"/>
      <c r="V235" s="29" t="str">
        <f t="shared" si="245"/>
        <v/>
      </c>
      <c r="W235" s="29" t="str">
        <f t="shared" si="246"/>
        <v/>
      </c>
      <c r="X235" s="30" t="str">
        <f t="shared" si="247"/>
        <v/>
      </c>
      <c r="Y235" s="36"/>
      <c r="Z235" s="37"/>
      <c r="AA235" s="37"/>
      <c r="JG235" s="31" t="str">
        <f t="shared" si="248"/>
        <v/>
      </c>
      <c r="JH235" s="31" t="str">
        <f t="shared" si="249"/>
        <v/>
      </c>
    </row>
    <row r="236" spans="1:268" s="31" customFormat="1" outlineLevel="3" x14ac:dyDescent="0.4">
      <c r="A236" s="32"/>
      <c r="B236" s="32"/>
      <c r="C236" s="32"/>
      <c r="D236" s="32"/>
      <c r="E236" s="38"/>
      <c r="F236" s="61"/>
      <c r="G236" s="33"/>
      <c r="H236" s="33"/>
      <c r="I236" s="27" t="str">
        <f t="shared" si="243"/>
        <v/>
      </c>
      <c r="J236" s="33"/>
      <c r="K236" s="28">
        <f t="shared" si="200"/>
        <v>0</v>
      </c>
      <c r="L236" s="28">
        <f t="shared" si="201"/>
        <v>0</v>
      </c>
      <c r="M236" s="28">
        <f t="shared" ca="1" si="202"/>
        <v>0</v>
      </c>
      <c r="N236" s="28">
        <f t="shared" ca="1" si="244"/>
        <v>0</v>
      </c>
      <c r="O236" s="34"/>
      <c r="P236" s="34"/>
      <c r="Q236" s="70" t="str" cm="1">
        <f t="array" ref="Q236">IF(SUMPRODUCT(--(B236:E236&lt;&gt;""))&gt;0,"○","")</f>
        <v/>
      </c>
      <c r="R236" s="35"/>
      <c r="S236" s="35"/>
      <c r="T236" s="35"/>
      <c r="U236" s="66"/>
      <c r="V236" s="29" t="str">
        <f t="shared" si="245"/>
        <v/>
      </c>
      <c r="W236" s="29" t="str">
        <f t="shared" si="246"/>
        <v/>
      </c>
      <c r="X236" s="30" t="str">
        <f t="shared" si="247"/>
        <v/>
      </c>
      <c r="Y236" s="36"/>
      <c r="Z236" s="37"/>
      <c r="AA236" s="37"/>
      <c r="JG236" s="31" t="str">
        <f t="shared" si="248"/>
        <v/>
      </c>
      <c r="JH236" s="31" t="str">
        <f t="shared" si="249"/>
        <v/>
      </c>
    </row>
    <row r="237" spans="1:268" s="31" customFormat="1" outlineLevel="2" x14ac:dyDescent="0.4">
      <c r="A237" s="32" t="s">
        <v>157</v>
      </c>
      <c r="B237" s="32"/>
      <c r="C237" s="32"/>
      <c r="D237" s="32" t="s">
        <v>158</v>
      </c>
      <c r="E237" s="38"/>
      <c r="F237" s="61"/>
      <c r="G237" s="33"/>
      <c r="H237" s="33"/>
      <c r="I237" s="27" t="str">
        <f t="shared" si="199"/>
        <v/>
      </c>
      <c r="J237" s="33"/>
      <c r="K237" s="28">
        <f t="shared" si="200"/>
        <v>0</v>
      </c>
      <c r="L237" s="28">
        <f t="shared" ref="L237" si="250">IF($K237&gt;0,IF($Z237&lt;&gt;"",IF((IFERROR($Z237,開始日)+$K237)&lt;基準日,基準日-($Z237+$K237),0),0),0)</f>
        <v>0</v>
      </c>
      <c r="M237" s="28">
        <f t="shared" ref="M237" ca="1" si="251">IF(AND(IFERROR(VALUE($X237),0),$Z237="",$V237&lt;基準日),基準日-$V237,0)</f>
        <v>22</v>
      </c>
      <c r="N237" s="28">
        <f t="shared" ca="1" si="203"/>
        <v>22</v>
      </c>
      <c r="O237" s="34"/>
      <c r="P237" s="34"/>
      <c r="Q237" s="70" t="str" cm="1">
        <f t="array" ref="Q237">IF(SUMPRODUCT(--(B237:E237&lt;&gt;""))&gt;0,"○","")</f>
        <v>○</v>
      </c>
      <c r="R237" s="35"/>
      <c r="S237" s="35"/>
      <c r="T237" s="35">
        <v>45824</v>
      </c>
      <c r="U237" s="66">
        <v>23</v>
      </c>
      <c r="V237" s="29">
        <f t="shared" si="204"/>
        <v>45792</v>
      </c>
      <c r="W237" s="29">
        <f t="shared" si="205"/>
        <v>45824</v>
      </c>
      <c r="X237" s="30">
        <f t="shared" si="206"/>
        <v>23</v>
      </c>
      <c r="Y237" s="36"/>
      <c r="Z237" s="37"/>
      <c r="AA237" s="37"/>
      <c r="JG237" s="31" t="str">
        <f t="shared" si="207"/>
        <v/>
      </c>
      <c r="JH237" s="31" t="b">
        <f t="shared" si="207"/>
        <v>1</v>
      </c>
    </row>
    <row r="238" spans="1:268" s="31" customFormat="1" outlineLevel="3" x14ac:dyDescent="0.4">
      <c r="A238" s="32"/>
      <c r="B238" s="32"/>
      <c r="C238" s="32"/>
      <c r="D238" s="32"/>
      <c r="E238" s="38"/>
      <c r="F238" s="61"/>
      <c r="G238" s="33"/>
      <c r="H238" s="33"/>
      <c r="I238" s="27" t="str">
        <f t="shared" si="199"/>
        <v/>
      </c>
      <c r="J238" s="33"/>
      <c r="K238" s="28">
        <f t="shared" si="200"/>
        <v>0</v>
      </c>
      <c r="L238" s="28">
        <f t="shared" si="201"/>
        <v>0</v>
      </c>
      <c r="M238" s="28">
        <f t="shared" ca="1" si="202"/>
        <v>0</v>
      </c>
      <c r="N238" s="28">
        <f t="shared" ca="1" si="203"/>
        <v>0</v>
      </c>
      <c r="O238" s="34"/>
      <c r="P238" s="34"/>
      <c r="Q238" s="70" t="str" cm="1">
        <f t="array" ref="Q238">IF(SUMPRODUCT(--(B238:E238&lt;&gt;""))&gt;0,"○","")</f>
        <v/>
      </c>
      <c r="R238" s="35"/>
      <c r="S238" s="35"/>
      <c r="T238" s="35"/>
      <c r="U238" s="66"/>
      <c r="V238" s="29" t="str">
        <f t="shared" si="204"/>
        <v/>
      </c>
      <c r="W238" s="29" t="str">
        <f t="shared" si="205"/>
        <v/>
      </c>
      <c r="X238" s="30" t="str">
        <f t="shared" si="206"/>
        <v/>
      </c>
      <c r="Y238" s="36"/>
      <c r="Z238" s="37"/>
      <c r="AA238" s="37"/>
      <c r="JG238" s="31" t="str">
        <f t="shared" si="207"/>
        <v/>
      </c>
      <c r="JH238" s="31" t="str">
        <f t="shared" si="207"/>
        <v/>
      </c>
    </row>
    <row r="239" spans="1:268" s="31" customFormat="1" outlineLevel="3" x14ac:dyDescent="0.4">
      <c r="A239" s="32"/>
      <c r="B239" s="32"/>
      <c r="C239" s="32"/>
      <c r="D239" s="32"/>
      <c r="E239" s="38"/>
      <c r="F239" s="61"/>
      <c r="G239" s="33"/>
      <c r="H239" s="33"/>
      <c r="I239" s="27" t="str">
        <f t="shared" si="199"/>
        <v/>
      </c>
      <c r="J239" s="33"/>
      <c r="K239" s="28">
        <f t="shared" si="200"/>
        <v>0</v>
      </c>
      <c r="L239" s="28">
        <f t="shared" si="201"/>
        <v>0</v>
      </c>
      <c r="M239" s="28">
        <f t="shared" ca="1" si="202"/>
        <v>0</v>
      </c>
      <c r="N239" s="28">
        <f t="shared" ca="1" si="203"/>
        <v>0</v>
      </c>
      <c r="O239" s="34"/>
      <c r="P239" s="34"/>
      <c r="Q239" s="70" t="str" cm="1">
        <f t="array" ref="Q239">IF(SUMPRODUCT(--(B239:E239&lt;&gt;""))&gt;0,"○","")</f>
        <v/>
      </c>
      <c r="R239" s="35"/>
      <c r="S239" s="35"/>
      <c r="T239" s="35"/>
      <c r="U239" s="66"/>
      <c r="V239" s="29" t="str">
        <f t="shared" si="204"/>
        <v/>
      </c>
      <c r="W239" s="29" t="str">
        <f t="shared" si="205"/>
        <v/>
      </c>
      <c r="X239" s="30" t="str">
        <f t="shared" si="206"/>
        <v/>
      </c>
      <c r="Y239" s="36"/>
      <c r="Z239" s="37"/>
      <c r="AA239" s="37"/>
      <c r="JG239" s="31" t="str">
        <f t="shared" si="207"/>
        <v/>
      </c>
      <c r="JH239" s="31" t="str">
        <f t="shared" si="207"/>
        <v/>
      </c>
    </row>
    <row r="240" spans="1:268" s="31" customFormat="1" outlineLevel="3" x14ac:dyDescent="0.4">
      <c r="A240" s="32"/>
      <c r="B240" s="32"/>
      <c r="C240" s="32"/>
      <c r="D240" s="32"/>
      <c r="E240" s="38"/>
      <c r="F240" s="61"/>
      <c r="G240" s="33"/>
      <c r="H240" s="33"/>
      <c r="I240" s="27" t="str">
        <f t="shared" si="199"/>
        <v/>
      </c>
      <c r="J240" s="33"/>
      <c r="K240" s="28">
        <f t="shared" si="200"/>
        <v>0</v>
      </c>
      <c r="L240" s="28">
        <f t="shared" si="201"/>
        <v>0</v>
      </c>
      <c r="M240" s="28">
        <f t="shared" ca="1" si="202"/>
        <v>0</v>
      </c>
      <c r="N240" s="28">
        <f t="shared" ca="1" si="203"/>
        <v>0</v>
      </c>
      <c r="O240" s="34"/>
      <c r="P240" s="34"/>
      <c r="Q240" s="70" t="str" cm="1">
        <f t="array" ref="Q240">IF(SUMPRODUCT(--(B240:E240&lt;&gt;""))&gt;0,"○","")</f>
        <v/>
      </c>
      <c r="R240" s="35"/>
      <c r="S240" s="35"/>
      <c r="T240" s="35"/>
      <c r="U240" s="66"/>
      <c r="V240" s="29" t="str">
        <f t="shared" si="204"/>
        <v/>
      </c>
      <c r="W240" s="29" t="str">
        <f t="shared" si="205"/>
        <v/>
      </c>
      <c r="X240" s="30" t="str">
        <f t="shared" si="206"/>
        <v/>
      </c>
      <c r="Y240" s="36"/>
      <c r="Z240" s="37"/>
      <c r="AA240" s="37"/>
      <c r="JG240" s="31" t="str">
        <f t="shared" si="207"/>
        <v/>
      </c>
      <c r="JH240" s="31" t="str">
        <f t="shared" si="207"/>
        <v/>
      </c>
    </row>
    <row r="241" spans="1:268" s="31" customFormat="1" outlineLevel="3" x14ac:dyDescent="0.4">
      <c r="A241" s="32"/>
      <c r="B241" s="32"/>
      <c r="C241" s="32"/>
      <c r="D241" s="32"/>
      <c r="E241" s="38"/>
      <c r="F241" s="61"/>
      <c r="G241" s="33"/>
      <c r="H241" s="33"/>
      <c r="I241" s="27" t="str">
        <f t="shared" si="199"/>
        <v/>
      </c>
      <c r="J241" s="33"/>
      <c r="K241" s="28">
        <f t="shared" si="200"/>
        <v>0</v>
      </c>
      <c r="L241" s="28">
        <f t="shared" si="201"/>
        <v>0</v>
      </c>
      <c r="M241" s="28">
        <f t="shared" ca="1" si="202"/>
        <v>0</v>
      </c>
      <c r="N241" s="28">
        <f t="shared" ca="1" si="203"/>
        <v>0</v>
      </c>
      <c r="O241" s="34"/>
      <c r="P241" s="34"/>
      <c r="Q241" s="70" t="str" cm="1">
        <f t="array" ref="Q241">IF(SUMPRODUCT(--(B241:E241&lt;&gt;""))&gt;0,"○","")</f>
        <v/>
      </c>
      <c r="R241" s="35"/>
      <c r="S241" s="35"/>
      <c r="T241" s="35"/>
      <c r="U241" s="66"/>
      <c r="V241" s="29" t="str">
        <f t="shared" si="204"/>
        <v/>
      </c>
      <c r="W241" s="29" t="str">
        <f t="shared" si="205"/>
        <v/>
      </c>
      <c r="X241" s="30" t="str">
        <f t="shared" si="206"/>
        <v/>
      </c>
      <c r="Y241" s="36"/>
      <c r="Z241" s="37"/>
      <c r="AA241" s="37"/>
      <c r="JG241" s="31" t="str">
        <f t="shared" si="207"/>
        <v/>
      </c>
      <c r="JH241" s="31" t="str">
        <f t="shared" si="207"/>
        <v/>
      </c>
    </row>
    <row r="242" spans="1:268" s="31" customFormat="1" outlineLevel="3" x14ac:dyDescent="0.4">
      <c r="A242" s="32"/>
      <c r="B242" s="32"/>
      <c r="C242" s="32"/>
      <c r="D242" s="32"/>
      <c r="E242" s="38"/>
      <c r="F242" s="61"/>
      <c r="G242" s="33"/>
      <c r="H242" s="33"/>
      <c r="I242" s="27" t="str">
        <f t="shared" si="199"/>
        <v/>
      </c>
      <c r="J242" s="33"/>
      <c r="K242" s="28">
        <f t="shared" si="200"/>
        <v>0</v>
      </c>
      <c r="L242" s="28">
        <f t="shared" si="201"/>
        <v>0</v>
      </c>
      <c r="M242" s="28">
        <f t="shared" ca="1" si="202"/>
        <v>0</v>
      </c>
      <c r="N242" s="28">
        <f t="shared" ca="1" si="203"/>
        <v>0</v>
      </c>
      <c r="O242" s="34"/>
      <c r="P242" s="34"/>
      <c r="Q242" s="70" t="str" cm="1">
        <f t="array" ref="Q242">IF(SUMPRODUCT(--(B242:E242&lt;&gt;""))&gt;0,"○","")</f>
        <v/>
      </c>
      <c r="R242" s="35"/>
      <c r="S242" s="35"/>
      <c r="T242" s="35"/>
      <c r="U242" s="66"/>
      <c r="V242" s="29" t="str">
        <f t="shared" si="204"/>
        <v/>
      </c>
      <c r="W242" s="29" t="str">
        <f t="shared" si="205"/>
        <v/>
      </c>
      <c r="X242" s="30" t="str">
        <f t="shared" si="206"/>
        <v/>
      </c>
      <c r="Y242" s="36"/>
      <c r="Z242" s="37"/>
      <c r="AA242" s="37"/>
      <c r="JG242" s="31" t="str">
        <f t="shared" si="207"/>
        <v/>
      </c>
      <c r="JH242" s="31" t="str">
        <f t="shared" si="207"/>
        <v/>
      </c>
    </row>
    <row r="243" spans="1:268" s="31" customFormat="1" outlineLevel="2" x14ac:dyDescent="0.4">
      <c r="A243" s="32" t="s">
        <v>159</v>
      </c>
      <c r="B243" s="32"/>
      <c r="C243" s="32"/>
      <c r="D243" s="32" t="s">
        <v>160</v>
      </c>
      <c r="E243" s="38"/>
      <c r="F243" s="61"/>
      <c r="G243" s="33"/>
      <c r="H243" s="33"/>
      <c r="I243" s="27" t="str">
        <f t="shared" si="199"/>
        <v/>
      </c>
      <c r="J243" s="33"/>
      <c r="K243" s="28">
        <f t="shared" si="200"/>
        <v>0</v>
      </c>
      <c r="L243" s="28">
        <f t="shared" ref="L243" si="252">IF($K243&gt;0,IF($Z243&lt;&gt;"",IF((IFERROR($Z243,開始日)+$K243)&lt;基準日,基準日-($Z243+$K243),0),0),0)</f>
        <v>0</v>
      </c>
      <c r="M243" s="28">
        <f t="shared" ref="M243" ca="1" si="253">IF(AND(IFERROR(VALUE($X243),0),$Z243="",$V243&lt;基準日),基準日-$V243,0)</f>
        <v>0</v>
      </c>
      <c r="N243" s="28">
        <f t="shared" ca="1" si="203"/>
        <v>0</v>
      </c>
      <c r="O243" s="34"/>
      <c r="P243" s="34"/>
      <c r="Q243" s="70" t="str" cm="1">
        <f t="array" ref="Q243">IF(SUMPRODUCT(--(B243:E243&lt;&gt;""))&gt;0,"○","")</f>
        <v>○</v>
      </c>
      <c r="R243" s="35"/>
      <c r="S243" s="35"/>
      <c r="T243" s="35">
        <v>45835</v>
      </c>
      <c r="U243" s="66">
        <v>9</v>
      </c>
      <c r="V243" s="29">
        <f t="shared" si="204"/>
        <v>45825</v>
      </c>
      <c r="W243" s="29">
        <f t="shared" si="205"/>
        <v>45835</v>
      </c>
      <c r="X243" s="30">
        <f t="shared" si="206"/>
        <v>9</v>
      </c>
      <c r="Y243" s="36"/>
      <c r="Z243" s="37"/>
      <c r="AA243" s="37"/>
      <c r="JG243" s="31" t="str">
        <f t="shared" si="207"/>
        <v/>
      </c>
      <c r="JH243" s="31" t="b">
        <f t="shared" si="207"/>
        <v>1</v>
      </c>
    </row>
    <row r="244" spans="1:268" s="31" customFormat="1" outlineLevel="3" x14ac:dyDescent="0.4">
      <c r="A244" s="32"/>
      <c r="B244" s="32"/>
      <c r="C244" s="32"/>
      <c r="D244" s="32"/>
      <c r="E244" s="38"/>
      <c r="F244" s="61"/>
      <c r="G244" s="33"/>
      <c r="H244" s="33"/>
      <c r="I244" s="27" t="str">
        <f t="shared" ref="I244:I248" si="254">IF(ISBLANK(G244),"","○")</f>
        <v/>
      </c>
      <c r="J244" s="33"/>
      <c r="K244" s="28">
        <f t="shared" si="200"/>
        <v>0</v>
      </c>
      <c r="L244" s="28">
        <f t="shared" si="201"/>
        <v>0</v>
      </c>
      <c r="M244" s="28">
        <f t="shared" ca="1" si="202"/>
        <v>0</v>
      </c>
      <c r="N244" s="28">
        <f t="shared" ref="N244:N248" ca="1" si="255">MAX(L244:M244)</f>
        <v>0</v>
      </c>
      <c r="O244" s="34"/>
      <c r="P244" s="34"/>
      <c r="Q244" s="70" t="str" cm="1">
        <f t="array" ref="Q244">IF(SUMPRODUCT(--(B244:E244&lt;&gt;""))&gt;0,"○","")</f>
        <v/>
      </c>
      <c r="R244" s="35"/>
      <c r="S244" s="35"/>
      <c r="T244" s="35"/>
      <c r="U244" s="66"/>
      <c r="V244" s="29" t="str">
        <f t="shared" ref="V244:V248" si="256">IF(NOT(ISBLANK(S244)),S244,IF(AND(NOT(ISBLANK(T244)),NOT(ISBLANK(U244))),IF(NOT(JH244),T244-U244+1,WORKDAY.INTL(T244,-U244+1,1)),""))</f>
        <v/>
      </c>
      <c r="W244" s="29" t="str">
        <f t="shared" ref="W244:W248" si="257">IF(NOT(ISBLANK(T244)),T244,IF(AND(NOT(ISBLANK(S244)),NOT(ISBLANK(U244))),IF(NOT(JG244),S244+U244-1,WORKDAY.INTL(S244,U244-1,1)),""))</f>
        <v/>
      </c>
      <c r="X244" s="30" t="str">
        <f t="shared" ref="X244:X248" si="258">IF(NOT(ISBLANK(U244)),U244,IF(AND(NOT(ISBLANK(S244)),NOT(ISBLANK(T244))),IF(S244&lt;=T244,IF(OR(NOT(JG244),NOT(JH244)),T244-S244+1,NETWORKDAYS.INTL(S244,T244,1)),0),""))</f>
        <v/>
      </c>
      <c r="Y244" s="36"/>
      <c r="Z244" s="37"/>
      <c r="AA244" s="37"/>
      <c r="JG244" s="31" t="str">
        <f t="shared" ref="JG244:JG248" si="259">IF(ISBLANK(S244),"",IF(OR(WEEKDAY(S244,2)=6,WEEKDAY(S244,2)=7),FALSE,TRUE))</f>
        <v/>
      </c>
      <c r="JH244" s="31" t="str">
        <f t="shared" ref="JH244:JH248" si="260">IF(ISBLANK(T244),"",IF(OR(WEEKDAY(T244,2)=6,WEEKDAY(T244,2)=7),FALSE,TRUE))</f>
        <v/>
      </c>
    </row>
    <row r="245" spans="1:268" s="31" customFormat="1" outlineLevel="3" x14ac:dyDescent="0.4">
      <c r="A245" s="32"/>
      <c r="B245" s="32"/>
      <c r="C245" s="32"/>
      <c r="D245" s="32"/>
      <c r="E245" s="38"/>
      <c r="F245" s="61"/>
      <c r="G245" s="33"/>
      <c r="H245" s="33"/>
      <c r="I245" s="27" t="str">
        <f t="shared" si="254"/>
        <v/>
      </c>
      <c r="J245" s="33"/>
      <c r="K245" s="28">
        <f t="shared" si="200"/>
        <v>0</v>
      </c>
      <c r="L245" s="28">
        <f t="shared" si="201"/>
        <v>0</v>
      </c>
      <c r="M245" s="28">
        <f t="shared" ca="1" si="202"/>
        <v>0</v>
      </c>
      <c r="N245" s="28">
        <f t="shared" ca="1" si="255"/>
        <v>0</v>
      </c>
      <c r="O245" s="34"/>
      <c r="P245" s="34"/>
      <c r="Q245" s="70" t="str" cm="1">
        <f t="array" ref="Q245">IF(SUMPRODUCT(--(B245:E245&lt;&gt;""))&gt;0,"○","")</f>
        <v/>
      </c>
      <c r="R245" s="35"/>
      <c r="S245" s="35"/>
      <c r="T245" s="35"/>
      <c r="U245" s="66"/>
      <c r="V245" s="29" t="str">
        <f t="shared" si="256"/>
        <v/>
      </c>
      <c r="W245" s="29" t="str">
        <f t="shared" si="257"/>
        <v/>
      </c>
      <c r="X245" s="30" t="str">
        <f t="shared" si="258"/>
        <v/>
      </c>
      <c r="Y245" s="36"/>
      <c r="Z245" s="37"/>
      <c r="AA245" s="37"/>
      <c r="JG245" s="31" t="str">
        <f t="shared" si="259"/>
        <v/>
      </c>
      <c r="JH245" s="31" t="str">
        <f t="shared" si="260"/>
        <v/>
      </c>
    </row>
    <row r="246" spans="1:268" s="31" customFormat="1" outlineLevel="3" x14ac:dyDescent="0.4">
      <c r="A246" s="32"/>
      <c r="B246" s="32"/>
      <c r="C246" s="32"/>
      <c r="D246" s="32"/>
      <c r="E246" s="38"/>
      <c r="F246" s="61"/>
      <c r="G246" s="33"/>
      <c r="H246" s="33"/>
      <c r="I246" s="27" t="str">
        <f t="shared" si="254"/>
        <v/>
      </c>
      <c r="J246" s="33"/>
      <c r="K246" s="28">
        <f t="shared" si="200"/>
        <v>0</v>
      </c>
      <c r="L246" s="28">
        <f t="shared" si="201"/>
        <v>0</v>
      </c>
      <c r="M246" s="28">
        <f t="shared" ca="1" si="202"/>
        <v>0</v>
      </c>
      <c r="N246" s="28">
        <f t="shared" ca="1" si="255"/>
        <v>0</v>
      </c>
      <c r="O246" s="34"/>
      <c r="P246" s="34"/>
      <c r="Q246" s="70" t="str" cm="1">
        <f t="array" ref="Q246">IF(SUMPRODUCT(--(B246:E246&lt;&gt;""))&gt;0,"○","")</f>
        <v/>
      </c>
      <c r="R246" s="35"/>
      <c r="S246" s="35"/>
      <c r="T246" s="35"/>
      <c r="U246" s="66"/>
      <c r="V246" s="29" t="str">
        <f t="shared" si="256"/>
        <v/>
      </c>
      <c r="W246" s="29" t="str">
        <f t="shared" si="257"/>
        <v/>
      </c>
      <c r="X246" s="30" t="str">
        <f t="shared" si="258"/>
        <v/>
      </c>
      <c r="Y246" s="36"/>
      <c r="Z246" s="37"/>
      <c r="AA246" s="37"/>
      <c r="JG246" s="31" t="str">
        <f t="shared" si="259"/>
        <v/>
      </c>
      <c r="JH246" s="31" t="str">
        <f t="shared" si="260"/>
        <v/>
      </c>
    </row>
    <row r="247" spans="1:268" s="31" customFormat="1" outlineLevel="3" x14ac:dyDescent="0.4">
      <c r="A247" s="32"/>
      <c r="B247" s="32"/>
      <c r="C247" s="32"/>
      <c r="D247" s="32"/>
      <c r="E247" s="38"/>
      <c r="F247" s="61"/>
      <c r="G247" s="33"/>
      <c r="H247" s="33"/>
      <c r="I247" s="27" t="str">
        <f t="shared" si="254"/>
        <v/>
      </c>
      <c r="J247" s="33"/>
      <c r="K247" s="28">
        <f t="shared" si="200"/>
        <v>0</v>
      </c>
      <c r="L247" s="28">
        <f t="shared" si="201"/>
        <v>0</v>
      </c>
      <c r="M247" s="28">
        <f t="shared" ca="1" si="202"/>
        <v>0</v>
      </c>
      <c r="N247" s="28">
        <f t="shared" ca="1" si="255"/>
        <v>0</v>
      </c>
      <c r="O247" s="34"/>
      <c r="P247" s="34"/>
      <c r="Q247" s="70" t="str" cm="1">
        <f t="array" ref="Q247">IF(SUMPRODUCT(--(B247:E247&lt;&gt;""))&gt;0,"○","")</f>
        <v/>
      </c>
      <c r="R247" s="35"/>
      <c r="S247" s="35"/>
      <c r="T247" s="35"/>
      <c r="U247" s="66"/>
      <c r="V247" s="29" t="str">
        <f t="shared" si="256"/>
        <v/>
      </c>
      <c r="W247" s="29" t="str">
        <f t="shared" si="257"/>
        <v/>
      </c>
      <c r="X247" s="30" t="str">
        <f t="shared" si="258"/>
        <v/>
      </c>
      <c r="Y247" s="36"/>
      <c r="Z247" s="37"/>
      <c r="AA247" s="37"/>
      <c r="JG247" s="31" t="str">
        <f t="shared" si="259"/>
        <v/>
      </c>
      <c r="JH247" s="31" t="str">
        <f t="shared" si="260"/>
        <v/>
      </c>
    </row>
    <row r="248" spans="1:268" s="31" customFormat="1" outlineLevel="3" x14ac:dyDescent="0.4">
      <c r="A248" s="32"/>
      <c r="B248" s="32"/>
      <c r="C248" s="32"/>
      <c r="D248" s="32"/>
      <c r="E248" s="38"/>
      <c r="F248" s="61"/>
      <c r="G248" s="33"/>
      <c r="H248" s="33"/>
      <c r="I248" s="27" t="str">
        <f t="shared" si="254"/>
        <v/>
      </c>
      <c r="J248" s="33"/>
      <c r="K248" s="28">
        <f t="shared" si="200"/>
        <v>0</v>
      </c>
      <c r="L248" s="28">
        <f t="shared" si="201"/>
        <v>0</v>
      </c>
      <c r="M248" s="28">
        <f t="shared" ca="1" si="202"/>
        <v>0</v>
      </c>
      <c r="N248" s="28">
        <f t="shared" ca="1" si="255"/>
        <v>0</v>
      </c>
      <c r="O248" s="34"/>
      <c r="P248" s="34"/>
      <c r="Q248" s="70" t="str" cm="1">
        <f t="array" ref="Q248">IF(SUMPRODUCT(--(B248:E248&lt;&gt;""))&gt;0,"○","")</f>
        <v/>
      </c>
      <c r="R248" s="35"/>
      <c r="S248" s="35"/>
      <c r="T248" s="35"/>
      <c r="U248" s="66"/>
      <c r="V248" s="29" t="str">
        <f t="shared" si="256"/>
        <v/>
      </c>
      <c r="W248" s="29" t="str">
        <f t="shared" si="257"/>
        <v/>
      </c>
      <c r="X248" s="30" t="str">
        <f t="shared" si="258"/>
        <v/>
      </c>
      <c r="Y248" s="36"/>
      <c r="Z248" s="37"/>
      <c r="AA248" s="37"/>
      <c r="JG248" s="31" t="str">
        <f t="shared" si="259"/>
        <v/>
      </c>
      <c r="JH248" s="31" t="str">
        <f t="shared" si="260"/>
        <v/>
      </c>
    </row>
    <row r="249" spans="1:268" s="31" customFormat="1" outlineLevel="2" x14ac:dyDescent="0.4">
      <c r="A249" s="32" t="s">
        <v>161</v>
      </c>
      <c r="B249" s="32"/>
      <c r="C249" s="32"/>
      <c r="D249" s="32" t="s">
        <v>162</v>
      </c>
      <c r="E249" s="38"/>
      <c r="F249" s="61"/>
      <c r="G249" s="33"/>
      <c r="H249" s="33"/>
      <c r="I249" s="27" t="str">
        <f t="shared" si="199"/>
        <v/>
      </c>
      <c r="J249" s="33"/>
      <c r="K249" s="28">
        <f t="shared" si="200"/>
        <v>0</v>
      </c>
      <c r="L249" s="28">
        <f t="shared" ref="L249" si="261">IF($K249&gt;0,IF($Z249&lt;&gt;"",IF((IFERROR($Z249,開始日)+$K249)&lt;基準日,基準日-($Z249+$K249),0),0),0)</f>
        <v>0</v>
      </c>
      <c r="M249" s="28">
        <f t="shared" ref="M249" ca="1" si="262">IF(AND(IFERROR(VALUE($X249),0),$Z249="",$V249&lt;基準日),基準日-$V249,0)</f>
        <v>0</v>
      </c>
      <c r="N249" s="28">
        <f t="shared" ca="1" si="203"/>
        <v>0</v>
      </c>
      <c r="O249" s="34"/>
      <c r="P249" s="34"/>
      <c r="Q249" s="70" t="str" cm="1">
        <f t="array" ref="Q249">IF(SUMPRODUCT(--(B249:E249&lt;&gt;""))&gt;0,"○","")</f>
        <v>○</v>
      </c>
      <c r="R249" s="35"/>
      <c r="S249" s="35"/>
      <c r="T249" s="35"/>
      <c r="U249" s="66"/>
      <c r="V249" s="29" t="str">
        <f t="shared" si="204"/>
        <v/>
      </c>
      <c r="W249" s="29" t="str">
        <f t="shared" si="205"/>
        <v/>
      </c>
      <c r="X249" s="30" t="str">
        <f t="shared" si="206"/>
        <v/>
      </c>
      <c r="Y249" s="36"/>
      <c r="Z249" s="37"/>
      <c r="AA249" s="37"/>
      <c r="JG249" s="31" t="str">
        <f t="shared" si="207"/>
        <v/>
      </c>
      <c r="JH249" s="31" t="str">
        <f t="shared" si="207"/>
        <v/>
      </c>
    </row>
    <row r="250" spans="1:268" s="31" customFormat="1" outlineLevel="1" x14ac:dyDescent="0.4">
      <c r="A250" s="32" t="s">
        <v>151</v>
      </c>
      <c r="B250" s="32"/>
      <c r="C250" s="32" t="s">
        <v>152</v>
      </c>
      <c r="D250" s="32"/>
      <c r="E250" s="38"/>
      <c r="F250" s="61"/>
      <c r="G250" s="33"/>
      <c r="H250" s="33"/>
      <c r="I250" s="27" t="str">
        <f>IF(ISBLANK(G250),"","○")</f>
        <v/>
      </c>
      <c r="J250" s="33"/>
      <c r="K250" s="28">
        <f>IF($Z250&lt;&gt;"",IF($W250&gt;=$Z250,$W250-$Z250,$X250)*$Y250,0)</f>
        <v>0</v>
      </c>
      <c r="L250" s="28">
        <f>IF($K250&gt;0,IF($Z250&lt;&gt;"",IF((IFERROR($Z250,開始日)+$K250)&lt;基準日,基準日-($Z250+$K250),0),0),0)</f>
        <v>0</v>
      </c>
      <c r="M250" s="28">
        <f ca="1">IF(AND(IFERROR(VALUE($X250),0),$Z250="",$V250&lt;基準日),基準日-$V250,0)</f>
        <v>0</v>
      </c>
      <c r="N250" s="28">
        <f ca="1">MAX(L250:M250)</f>
        <v>0</v>
      </c>
      <c r="O250" s="34"/>
      <c r="P250" s="34"/>
      <c r="Q250" s="70" t="str" cm="1">
        <f t="array" ref="Q250">IF(SUMPRODUCT(--(B250:E250&lt;&gt;""))&gt;0,"○","")</f>
        <v>○</v>
      </c>
      <c r="R250" s="35"/>
      <c r="S250" s="35"/>
      <c r="T250" s="35"/>
      <c r="U250" s="66">
        <v>7</v>
      </c>
      <c r="V250" s="29" t="str">
        <f>IF(NOT(ISBLANK(S250)),S250,IF(AND(NOT(ISBLANK(T250)),NOT(ISBLANK(U250))),IF(NOT(JH250),T250-U250+1,WORKDAY.INTL(T250,-U250+1,1)),""))</f>
        <v/>
      </c>
      <c r="W250" s="29" t="str">
        <f>IF(NOT(ISBLANK(T250)),T250,IF(AND(NOT(ISBLANK(S250)),NOT(ISBLANK(U250))),IF(NOT(JG250),S250+U250-1,WORKDAY.INTL(S250,U250-1,1)),""))</f>
        <v/>
      </c>
      <c r="X250" s="30">
        <f>IF(NOT(ISBLANK(U250)),U250,IF(AND(NOT(ISBLANK(S250)),NOT(ISBLANK(T250))),IF(S250&lt;=T250,IF(OR(NOT(JG250),NOT(JH250)),T250-S250+1,NETWORKDAYS.INTL(S250,T250,1)),0),""))</f>
        <v>7</v>
      </c>
      <c r="Y250" s="36"/>
      <c r="Z250" s="37"/>
      <c r="AA250" s="37"/>
      <c r="JG250" s="31" t="str">
        <f>IF(ISBLANK(S250),"",IF(OR(WEEKDAY(S250,2)=6,WEEKDAY(S250,2)=7),FALSE,TRUE))</f>
        <v/>
      </c>
      <c r="JH250" s="31" t="str">
        <f>IF(ISBLANK(T250),"",IF(OR(WEEKDAY(T250,2)=6,WEEKDAY(T250,2)=7),FALSE,TRUE))</f>
        <v/>
      </c>
    </row>
    <row r="251" spans="1:268" s="31" customFormat="1" outlineLevel="3" x14ac:dyDescent="0.4">
      <c r="A251" s="32"/>
      <c r="B251" s="32"/>
      <c r="C251" s="32"/>
      <c r="D251" s="32"/>
      <c r="E251" s="38"/>
      <c r="F251" s="61"/>
      <c r="G251" s="33"/>
      <c r="H251" s="33"/>
      <c r="I251" s="27" t="str">
        <f t="shared" si="199"/>
        <v/>
      </c>
      <c r="J251" s="33"/>
      <c r="K251" s="28">
        <f t="shared" si="200"/>
        <v>0</v>
      </c>
      <c r="L251" s="28">
        <f t="shared" si="201"/>
        <v>0</v>
      </c>
      <c r="M251" s="28">
        <f t="shared" ca="1" si="202"/>
        <v>0</v>
      </c>
      <c r="N251" s="28">
        <f t="shared" ca="1" si="203"/>
        <v>0</v>
      </c>
      <c r="O251" s="34"/>
      <c r="P251" s="34"/>
      <c r="Q251" s="70" t="str" cm="1">
        <f t="array" ref="Q251">IF(SUMPRODUCT(--(B251:E251&lt;&gt;""))&gt;0,"○","")</f>
        <v/>
      </c>
      <c r="R251" s="35"/>
      <c r="S251" s="35"/>
      <c r="T251" s="35"/>
      <c r="U251" s="66"/>
      <c r="V251" s="29" t="str">
        <f t="shared" si="204"/>
        <v/>
      </c>
      <c r="W251" s="29" t="str">
        <f t="shared" si="205"/>
        <v/>
      </c>
      <c r="X251" s="30" t="str">
        <f t="shared" si="206"/>
        <v/>
      </c>
      <c r="Y251" s="36"/>
      <c r="Z251" s="37"/>
      <c r="AA251" s="37"/>
      <c r="JG251" s="31" t="str">
        <f t="shared" si="207"/>
        <v/>
      </c>
      <c r="JH251" s="31" t="str">
        <f t="shared" si="207"/>
        <v/>
      </c>
    </row>
    <row r="252" spans="1:268" s="31" customFormat="1" outlineLevel="3" x14ac:dyDescent="0.4">
      <c r="A252" s="32"/>
      <c r="B252" s="32"/>
      <c r="C252" s="32"/>
      <c r="D252" s="32"/>
      <c r="E252" s="38"/>
      <c r="F252" s="61"/>
      <c r="G252" s="33"/>
      <c r="H252" s="33"/>
      <c r="I252" s="27" t="str">
        <f t="shared" si="199"/>
        <v/>
      </c>
      <c r="J252" s="33"/>
      <c r="K252" s="28">
        <f t="shared" si="200"/>
        <v>0</v>
      </c>
      <c r="L252" s="28">
        <f t="shared" si="201"/>
        <v>0</v>
      </c>
      <c r="M252" s="28">
        <f t="shared" ca="1" si="202"/>
        <v>0</v>
      </c>
      <c r="N252" s="28">
        <f t="shared" ca="1" si="203"/>
        <v>0</v>
      </c>
      <c r="O252" s="34"/>
      <c r="P252" s="34"/>
      <c r="Q252" s="70" t="str" cm="1">
        <f t="array" ref="Q252">IF(SUMPRODUCT(--(B252:E252&lt;&gt;""))&gt;0,"○","")</f>
        <v/>
      </c>
      <c r="R252" s="35"/>
      <c r="S252" s="35"/>
      <c r="T252" s="35"/>
      <c r="U252" s="66"/>
      <c r="V252" s="29" t="str">
        <f t="shared" si="204"/>
        <v/>
      </c>
      <c r="W252" s="29" t="str">
        <f t="shared" si="205"/>
        <v/>
      </c>
      <c r="X252" s="30" t="str">
        <f t="shared" si="206"/>
        <v/>
      </c>
      <c r="Y252" s="36"/>
      <c r="Z252" s="37"/>
      <c r="AA252" s="37"/>
      <c r="JG252" s="31" t="str">
        <f t="shared" si="207"/>
        <v/>
      </c>
      <c r="JH252" s="31" t="str">
        <f t="shared" si="207"/>
        <v/>
      </c>
    </row>
    <row r="253" spans="1:268" s="31" customFormat="1" outlineLevel="3" x14ac:dyDescent="0.4">
      <c r="A253" s="32"/>
      <c r="B253" s="32"/>
      <c r="C253" s="32"/>
      <c r="D253" s="32"/>
      <c r="E253" s="38"/>
      <c r="F253" s="61"/>
      <c r="G253" s="33"/>
      <c r="H253" s="33"/>
      <c r="I253" s="27" t="str">
        <f t="shared" si="199"/>
        <v/>
      </c>
      <c r="J253" s="33"/>
      <c r="K253" s="28">
        <f t="shared" si="200"/>
        <v>0</v>
      </c>
      <c r="L253" s="28">
        <f t="shared" si="201"/>
        <v>0</v>
      </c>
      <c r="M253" s="28">
        <f t="shared" ca="1" si="202"/>
        <v>0</v>
      </c>
      <c r="N253" s="28">
        <f t="shared" ca="1" si="203"/>
        <v>0</v>
      </c>
      <c r="O253" s="34"/>
      <c r="P253" s="34"/>
      <c r="Q253" s="70" t="str" cm="1">
        <f t="array" ref="Q253">IF(SUMPRODUCT(--(B253:E253&lt;&gt;""))&gt;0,"○","")</f>
        <v/>
      </c>
      <c r="R253" s="35"/>
      <c r="S253" s="35"/>
      <c r="T253" s="35"/>
      <c r="U253" s="66"/>
      <c r="V253" s="29" t="str">
        <f t="shared" si="204"/>
        <v/>
      </c>
      <c r="W253" s="29" t="str">
        <f t="shared" si="205"/>
        <v/>
      </c>
      <c r="X253" s="30" t="str">
        <f t="shared" si="206"/>
        <v/>
      </c>
      <c r="Y253" s="36"/>
      <c r="Z253" s="37"/>
      <c r="AA253" s="37"/>
      <c r="JG253" s="31" t="str">
        <f t="shared" si="207"/>
        <v/>
      </c>
      <c r="JH253" s="31" t="str">
        <f t="shared" si="207"/>
        <v/>
      </c>
    </row>
    <row r="254" spans="1:268" s="31" customFormat="1" outlineLevel="3" x14ac:dyDescent="0.4">
      <c r="A254" s="32"/>
      <c r="B254" s="32"/>
      <c r="C254" s="32"/>
      <c r="D254" s="32"/>
      <c r="E254" s="38"/>
      <c r="F254" s="61"/>
      <c r="G254" s="33"/>
      <c r="H254" s="33"/>
      <c r="I254" s="27" t="str">
        <f t="shared" si="199"/>
        <v/>
      </c>
      <c r="J254" s="33"/>
      <c r="K254" s="28">
        <f t="shared" si="200"/>
        <v>0</v>
      </c>
      <c r="L254" s="28">
        <f t="shared" si="201"/>
        <v>0</v>
      </c>
      <c r="M254" s="28">
        <f t="shared" ca="1" si="202"/>
        <v>0</v>
      </c>
      <c r="N254" s="28">
        <f t="shared" ca="1" si="203"/>
        <v>0</v>
      </c>
      <c r="O254" s="34"/>
      <c r="P254" s="34"/>
      <c r="Q254" s="70" t="str" cm="1">
        <f t="array" ref="Q254">IF(SUMPRODUCT(--(B254:E254&lt;&gt;""))&gt;0,"○","")</f>
        <v/>
      </c>
      <c r="R254" s="35"/>
      <c r="S254" s="35"/>
      <c r="T254" s="35"/>
      <c r="U254" s="66"/>
      <c r="V254" s="29" t="str">
        <f t="shared" si="204"/>
        <v/>
      </c>
      <c r="W254" s="29" t="str">
        <f t="shared" si="205"/>
        <v/>
      </c>
      <c r="X254" s="30" t="str">
        <f t="shared" si="206"/>
        <v/>
      </c>
      <c r="Y254" s="36"/>
      <c r="Z254" s="37"/>
      <c r="AA254" s="37"/>
      <c r="JG254" s="31" t="str">
        <f t="shared" si="207"/>
        <v/>
      </c>
      <c r="JH254" s="31" t="str">
        <f t="shared" si="207"/>
        <v/>
      </c>
    </row>
    <row r="255" spans="1:268" s="31" customFormat="1" outlineLevel="3" x14ac:dyDescent="0.4">
      <c r="A255" s="32"/>
      <c r="B255" s="32"/>
      <c r="C255" s="32"/>
      <c r="D255" s="32"/>
      <c r="E255" s="38"/>
      <c r="F255" s="61"/>
      <c r="G255" s="33"/>
      <c r="H255" s="33"/>
      <c r="I255" s="27" t="str">
        <f t="shared" si="199"/>
        <v/>
      </c>
      <c r="J255" s="33"/>
      <c r="K255" s="28">
        <f t="shared" si="200"/>
        <v>0</v>
      </c>
      <c r="L255" s="28">
        <f t="shared" si="201"/>
        <v>0</v>
      </c>
      <c r="M255" s="28">
        <f t="shared" ca="1" si="202"/>
        <v>0</v>
      </c>
      <c r="N255" s="28">
        <f t="shared" ca="1" si="203"/>
        <v>0</v>
      </c>
      <c r="O255" s="34"/>
      <c r="P255" s="34"/>
      <c r="Q255" s="70" t="str" cm="1">
        <f t="array" ref="Q255">IF(SUMPRODUCT(--(B255:E255&lt;&gt;""))&gt;0,"○","")</f>
        <v/>
      </c>
      <c r="R255" s="35"/>
      <c r="S255" s="35"/>
      <c r="T255" s="35"/>
      <c r="U255" s="66"/>
      <c r="V255" s="29" t="str">
        <f t="shared" si="204"/>
        <v/>
      </c>
      <c r="W255" s="29" t="str">
        <f t="shared" si="205"/>
        <v/>
      </c>
      <c r="X255" s="30" t="str">
        <f t="shared" si="206"/>
        <v/>
      </c>
      <c r="Y255" s="36"/>
      <c r="Z255" s="37"/>
      <c r="AA255" s="37"/>
      <c r="JG255" s="31" t="str">
        <f t="shared" si="207"/>
        <v/>
      </c>
      <c r="JH255" s="31" t="str">
        <f t="shared" si="207"/>
        <v/>
      </c>
    </row>
    <row r="256" spans="1:268" s="31" customFormat="1" outlineLevel="2" x14ac:dyDescent="0.4">
      <c r="A256" s="32" t="s">
        <v>165</v>
      </c>
      <c r="B256" s="32"/>
      <c r="C256" s="32"/>
      <c r="D256" s="32" t="s">
        <v>166</v>
      </c>
      <c r="E256" s="38"/>
      <c r="F256" s="61"/>
      <c r="G256" s="33"/>
      <c r="H256" s="33"/>
      <c r="I256" s="27" t="str">
        <f t="shared" si="199"/>
        <v/>
      </c>
      <c r="J256" s="33"/>
      <c r="K256" s="28">
        <f t="shared" si="200"/>
        <v>0</v>
      </c>
      <c r="L256" s="28">
        <f t="shared" ref="L256" si="263">IF($K256&gt;0,IF($Z256&lt;&gt;"",IF((IFERROR($Z256,開始日)+$K256)&lt;基準日,基準日-($Z256+$K256),0),0),0)</f>
        <v>0</v>
      </c>
      <c r="M256" s="28">
        <f t="shared" ref="M256" ca="1" si="264">IF(AND(IFERROR(VALUE($X256),0),$Z256="",$V256&lt;基準日),基準日-$V256,0)</f>
        <v>0</v>
      </c>
      <c r="N256" s="28">
        <f t="shared" ca="1" si="203"/>
        <v>0</v>
      </c>
      <c r="O256" s="34"/>
      <c r="P256" s="34"/>
      <c r="Q256" s="70" t="str" cm="1">
        <f t="array" ref="Q256">IF(SUMPRODUCT(--(B256:E256&lt;&gt;""))&gt;0,"○","")</f>
        <v>○</v>
      </c>
      <c r="R256" s="35"/>
      <c r="S256" s="35"/>
      <c r="T256" s="35">
        <f>V262-1</f>
        <v>45835</v>
      </c>
      <c r="U256" s="66">
        <v>9</v>
      </c>
      <c r="V256" s="29">
        <f t="shared" si="204"/>
        <v>45825</v>
      </c>
      <c r="W256" s="29">
        <f t="shared" si="205"/>
        <v>45835</v>
      </c>
      <c r="X256" s="30">
        <f t="shared" si="206"/>
        <v>9</v>
      </c>
      <c r="Y256" s="36"/>
      <c r="Z256" s="37"/>
      <c r="AA256" s="37"/>
      <c r="JG256" s="31" t="str">
        <f t="shared" si="207"/>
        <v/>
      </c>
      <c r="JH256" s="31" t="b">
        <f t="shared" si="207"/>
        <v>1</v>
      </c>
    </row>
    <row r="257" spans="1:268" s="31" customFormat="1" outlineLevel="3" x14ac:dyDescent="0.4">
      <c r="A257" s="32"/>
      <c r="B257" s="32"/>
      <c r="C257" s="32"/>
      <c r="D257" s="32"/>
      <c r="E257" s="38"/>
      <c r="F257" s="61"/>
      <c r="G257" s="33"/>
      <c r="H257" s="33"/>
      <c r="I257" s="27" t="str">
        <f t="shared" ref="I257:I261" si="265">IF(ISBLANK(G257),"","○")</f>
        <v/>
      </c>
      <c r="J257" s="33"/>
      <c r="K257" s="28">
        <f t="shared" si="200"/>
        <v>0</v>
      </c>
      <c r="L257" s="28">
        <f t="shared" si="201"/>
        <v>0</v>
      </c>
      <c r="M257" s="28">
        <f t="shared" ca="1" si="202"/>
        <v>0</v>
      </c>
      <c r="N257" s="28">
        <f t="shared" ref="N257:N261" ca="1" si="266">MAX(L257:M257)</f>
        <v>0</v>
      </c>
      <c r="O257" s="34"/>
      <c r="P257" s="34"/>
      <c r="Q257" s="70" t="str" cm="1">
        <f t="array" ref="Q257">IF(SUMPRODUCT(--(B257:E257&lt;&gt;""))&gt;0,"○","")</f>
        <v/>
      </c>
      <c r="R257" s="35"/>
      <c r="S257" s="35"/>
      <c r="T257" s="35"/>
      <c r="U257" s="66"/>
      <c r="V257" s="29" t="str">
        <f t="shared" ref="V257:V261" si="267">IF(NOT(ISBLANK(S257)),S257,IF(AND(NOT(ISBLANK(T257)),NOT(ISBLANK(U257))),IF(NOT(JH257),T257-U257+1,WORKDAY.INTL(T257,-U257+1,1)),""))</f>
        <v/>
      </c>
      <c r="W257" s="29" t="str">
        <f t="shared" ref="W257:W261" si="268">IF(NOT(ISBLANK(T257)),T257,IF(AND(NOT(ISBLANK(S257)),NOT(ISBLANK(U257))),IF(NOT(JG257),S257+U257-1,WORKDAY.INTL(S257,U257-1,1)),""))</f>
        <v/>
      </c>
      <c r="X257" s="30" t="str">
        <f t="shared" ref="X257:X261" si="269">IF(NOT(ISBLANK(U257)),U257,IF(AND(NOT(ISBLANK(S257)),NOT(ISBLANK(T257))),IF(S257&lt;=T257,IF(OR(NOT(JG257),NOT(JH257)),T257-S257+1,NETWORKDAYS.INTL(S257,T257,1)),0),""))</f>
        <v/>
      </c>
      <c r="Y257" s="36"/>
      <c r="Z257" s="37"/>
      <c r="AA257" s="37"/>
      <c r="JG257" s="31" t="str">
        <f t="shared" ref="JG257:JG261" si="270">IF(ISBLANK(S257),"",IF(OR(WEEKDAY(S257,2)=6,WEEKDAY(S257,2)=7),FALSE,TRUE))</f>
        <v/>
      </c>
      <c r="JH257" s="31" t="str">
        <f t="shared" ref="JH257:JH261" si="271">IF(ISBLANK(T257),"",IF(OR(WEEKDAY(T257,2)=6,WEEKDAY(T257,2)=7),FALSE,TRUE))</f>
        <v/>
      </c>
    </row>
    <row r="258" spans="1:268" s="31" customFormat="1" outlineLevel="3" x14ac:dyDescent="0.4">
      <c r="A258" s="32"/>
      <c r="B258" s="32"/>
      <c r="C258" s="32"/>
      <c r="D258" s="32"/>
      <c r="E258" s="38"/>
      <c r="F258" s="61"/>
      <c r="G258" s="33"/>
      <c r="H258" s="33"/>
      <c r="I258" s="27" t="str">
        <f t="shared" si="265"/>
        <v/>
      </c>
      <c r="J258" s="33"/>
      <c r="K258" s="28">
        <f t="shared" si="200"/>
        <v>0</v>
      </c>
      <c r="L258" s="28">
        <f t="shared" si="201"/>
        <v>0</v>
      </c>
      <c r="M258" s="28">
        <f t="shared" ca="1" si="202"/>
        <v>0</v>
      </c>
      <c r="N258" s="28">
        <f t="shared" ca="1" si="266"/>
        <v>0</v>
      </c>
      <c r="O258" s="34"/>
      <c r="P258" s="34"/>
      <c r="Q258" s="70" t="str" cm="1">
        <f t="array" ref="Q258">IF(SUMPRODUCT(--(B258:E258&lt;&gt;""))&gt;0,"○","")</f>
        <v/>
      </c>
      <c r="R258" s="35"/>
      <c r="S258" s="35"/>
      <c r="T258" s="35"/>
      <c r="U258" s="66"/>
      <c r="V258" s="29" t="str">
        <f t="shared" si="267"/>
        <v/>
      </c>
      <c r="W258" s="29" t="str">
        <f t="shared" si="268"/>
        <v/>
      </c>
      <c r="X258" s="30" t="str">
        <f t="shared" si="269"/>
        <v/>
      </c>
      <c r="Y258" s="36"/>
      <c r="Z258" s="37"/>
      <c r="AA258" s="37"/>
      <c r="JG258" s="31" t="str">
        <f t="shared" si="270"/>
        <v/>
      </c>
      <c r="JH258" s="31" t="str">
        <f t="shared" si="271"/>
        <v/>
      </c>
    </row>
    <row r="259" spans="1:268" s="31" customFormat="1" outlineLevel="3" x14ac:dyDescent="0.4">
      <c r="A259" s="32"/>
      <c r="B259" s="32"/>
      <c r="C259" s="32"/>
      <c r="D259" s="32"/>
      <c r="E259" s="38"/>
      <c r="F259" s="61"/>
      <c r="G259" s="33"/>
      <c r="H259" s="33"/>
      <c r="I259" s="27" t="str">
        <f t="shared" si="265"/>
        <v/>
      </c>
      <c r="J259" s="33"/>
      <c r="K259" s="28">
        <f t="shared" si="200"/>
        <v>0</v>
      </c>
      <c r="L259" s="28">
        <f t="shared" si="201"/>
        <v>0</v>
      </c>
      <c r="M259" s="28">
        <f t="shared" ca="1" si="202"/>
        <v>0</v>
      </c>
      <c r="N259" s="28">
        <f t="shared" ca="1" si="266"/>
        <v>0</v>
      </c>
      <c r="O259" s="34"/>
      <c r="P259" s="34"/>
      <c r="Q259" s="70" t="str" cm="1">
        <f t="array" ref="Q259">IF(SUMPRODUCT(--(B259:E259&lt;&gt;""))&gt;0,"○","")</f>
        <v/>
      </c>
      <c r="R259" s="35"/>
      <c r="S259" s="35"/>
      <c r="T259" s="35"/>
      <c r="U259" s="66"/>
      <c r="V259" s="29" t="str">
        <f t="shared" si="267"/>
        <v/>
      </c>
      <c r="W259" s="29" t="str">
        <f t="shared" si="268"/>
        <v/>
      </c>
      <c r="X259" s="30" t="str">
        <f t="shared" si="269"/>
        <v/>
      </c>
      <c r="Y259" s="36"/>
      <c r="Z259" s="37"/>
      <c r="AA259" s="37"/>
      <c r="JG259" s="31" t="str">
        <f t="shared" si="270"/>
        <v/>
      </c>
      <c r="JH259" s="31" t="str">
        <f t="shared" si="271"/>
        <v/>
      </c>
    </row>
    <row r="260" spans="1:268" s="31" customFormat="1" outlineLevel="3" x14ac:dyDescent="0.4">
      <c r="A260" s="32"/>
      <c r="B260" s="32"/>
      <c r="C260" s="32"/>
      <c r="D260" s="32"/>
      <c r="E260" s="38"/>
      <c r="F260" s="61"/>
      <c r="G260" s="33"/>
      <c r="H260" s="33"/>
      <c r="I260" s="27" t="str">
        <f t="shared" si="265"/>
        <v/>
      </c>
      <c r="J260" s="33"/>
      <c r="K260" s="28">
        <f t="shared" si="200"/>
        <v>0</v>
      </c>
      <c r="L260" s="28">
        <f t="shared" si="201"/>
        <v>0</v>
      </c>
      <c r="M260" s="28">
        <f t="shared" ca="1" si="202"/>
        <v>0</v>
      </c>
      <c r="N260" s="28">
        <f t="shared" ca="1" si="266"/>
        <v>0</v>
      </c>
      <c r="O260" s="34"/>
      <c r="P260" s="34"/>
      <c r="Q260" s="70" t="str" cm="1">
        <f t="array" ref="Q260">IF(SUMPRODUCT(--(B260:E260&lt;&gt;""))&gt;0,"○","")</f>
        <v/>
      </c>
      <c r="R260" s="35"/>
      <c r="S260" s="35"/>
      <c r="T260" s="35"/>
      <c r="U260" s="66"/>
      <c r="V260" s="29" t="str">
        <f t="shared" si="267"/>
        <v/>
      </c>
      <c r="W260" s="29" t="str">
        <f t="shared" si="268"/>
        <v/>
      </c>
      <c r="X260" s="30" t="str">
        <f t="shared" si="269"/>
        <v/>
      </c>
      <c r="Y260" s="36"/>
      <c r="Z260" s="37"/>
      <c r="AA260" s="37"/>
      <c r="JG260" s="31" t="str">
        <f t="shared" si="270"/>
        <v/>
      </c>
      <c r="JH260" s="31" t="str">
        <f t="shared" si="271"/>
        <v/>
      </c>
    </row>
    <row r="261" spans="1:268" s="31" customFormat="1" outlineLevel="3" x14ac:dyDescent="0.4">
      <c r="A261" s="32"/>
      <c r="B261" s="32"/>
      <c r="C261" s="32"/>
      <c r="D261" s="32"/>
      <c r="E261" s="38"/>
      <c r="F261" s="61"/>
      <c r="G261" s="33"/>
      <c r="H261" s="33"/>
      <c r="I261" s="27" t="str">
        <f t="shared" si="265"/>
        <v/>
      </c>
      <c r="J261" s="33"/>
      <c r="K261" s="28">
        <f t="shared" si="200"/>
        <v>0</v>
      </c>
      <c r="L261" s="28">
        <f t="shared" si="201"/>
        <v>0</v>
      </c>
      <c r="M261" s="28">
        <f t="shared" ca="1" si="202"/>
        <v>0</v>
      </c>
      <c r="N261" s="28">
        <f t="shared" ca="1" si="266"/>
        <v>0</v>
      </c>
      <c r="O261" s="34"/>
      <c r="P261" s="34"/>
      <c r="Q261" s="70" t="str" cm="1">
        <f t="array" ref="Q261">IF(SUMPRODUCT(--(B261:E261&lt;&gt;""))&gt;0,"○","")</f>
        <v/>
      </c>
      <c r="R261" s="35"/>
      <c r="S261" s="35"/>
      <c r="T261" s="35"/>
      <c r="U261" s="66"/>
      <c r="V261" s="29" t="str">
        <f t="shared" si="267"/>
        <v/>
      </c>
      <c r="W261" s="29" t="str">
        <f t="shared" si="268"/>
        <v/>
      </c>
      <c r="X261" s="30" t="str">
        <f t="shared" si="269"/>
        <v/>
      </c>
      <c r="Y261" s="36"/>
      <c r="Z261" s="37"/>
      <c r="AA261" s="37"/>
      <c r="JG261" s="31" t="str">
        <f t="shared" si="270"/>
        <v/>
      </c>
      <c r="JH261" s="31" t="str">
        <f t="shared" si="271"/>
        <v/>
      </c>
    </row>
    <row r="262" spans="1:268" s="31" customFormat="1" outlineLevel="2" x14ac:dyDescent="0.4">
      <c r="A262" s="32" t="s">
        <v>167</v>
      </c>
      <c r="B262" s="32"/>
      <c r="C262" s="32"/>
      <c r="D262" s="32" t="s">
        <v>168</v>
      </c>
      <c r="E262" s="38"/>
      <c r="F262" s="61"/>
      <c r="G262" s="33"/>
      <c r="H262" s="33"/>
      <c r="I262" s="27" t="str">
        <f t="shared" si="199"/>
        <v/>
      </c>
      <c r="J262" s="33"/>
      <c r="K262" s="28">
        <f t="shared" si="200"/>
        <v>0</v>
      </c>
      <c r="L262" s="28">
        <f t="shared" ref="L262" si="272">IF($K262&gt;0,IF($Z262&lt;&gt;"",IF((IFERROR($Z262,開始日)+$K262)&lt;基準日,基準日-($Z262+$K262),0),0),0)</f>
        <v>0</v>
      </c>
      <c r="M262" s="28">
        <f t="shared" ref="M262" ca="1" si="273">IF(AND(IFERROR(VALUE($X262),0),$Z262="",$V262&lt;基準日),基準日-$V262,0)</f>
        <v>0</v>
      </c>
      <c r="N262" s="28">
        <f t="shared" ca="1" si="203"/>
        <v>0</v>
      </c>
      <c r="O262" s="34"/>
      <c r="P262" s="34"/>
      <c r="Q262" s="70" t="str" cm="1">
        <f t="array" ref="Q262">IF(SUMPRODUCT(--(B262:E262&lt;&gt;""))&gt;0,"○","")</f>
        <v>○</v>
      </c>
      <c r="R262" s="35"/>
      <c r="S262" s="35"/>
      <c r="T262" s="35">
        <f>V91</f>
        <v>45836</v>
      </c>
      <c r="U262" s="66">
        <v>1</v>
      </c>
      <c r="V262" s="29">
        <f t="shared" si="204"/>
        <v>45836</v>
      </c>
      <c r="W262" s="29">
        <f t="shared" si="205"/>
        <v>45836</v>
      </c>
      <c r="X262" s="30">
        <f t="shared" si="206"/>
        <v>1</v>
      </c>
      <c r="Y262" s="36"/>
      <c r="Z262" s="37"/>
      <c r="AA262" s="37"/>
      <c r="JG262" s="31" t="str">
        <f t="shared" si="207"/>
        <v/>
      </c>
      <c r="JH262" s="31" t="b">
        <f t="shared" si="207"/>
        <v>0</v>
      </c>
    </row>
    <row r="263" spans="1:268" s="31" customFormat="1" outlineLevel="3" x14ac:dyDescent="0.4">
      <c r="A263" s="32"/>
      <c r="B263" s="32"/>
      <c r="C263" s="32"/>
      <c r="D263" s="32"/>
      <c r="E263" s="38"/>
      <c r="F263" s="61"/>
      <c r="G263" s="33"/>
      <c r="H263" s="33"/>
      <c r="I263" s="27" t="str">
        <f t="shared" si="199"/>
        <v/>
      </c>
      <c r="J263" s="33"/>
      <c r="K263" s="28">
        <f t="shared" si="200"/>
        <v>0</v>
      </c>
      <c r="L263" s="28">
        <f t="shared" si="201"/>
        <v>0</v>
      </c>
      <c r="M263" s="28">
        <f t="shared" ca="1" si="202"/>
        <v>0</v>
      </c>
      <c r="N263" s="28">
        <f t="shared" ca="1" si="203"/>
        <v>0</v>
      </c>
      <c r="O263" s="34"/>
      <c r="P263" s="34"/>
      <c r="Q263" s="70" t="str" cm="1">
        <f t="array" ref="Q263">IF(SUMPRODUCT(--(B263:E263&lt;&gt;""))&gt;0,"○","")</f>
        <v/>
      </c>
      <c r="R263" s="35"/>
      <c r="S263" s="35"/>
      <c r="T263" s="35"/>
      <c r="U263" s="66"/>
      <c r="V263" s="29" t="str">
        <f t="shared" si="204"/>
        <v/>
      </c>
      <c r="W263" s="29" t="str">
        <f t="shared" si="205"/>
        <v/>
      </c>
      <c r="X263" s="30" t="str">
        <f t="shared" si="206"/>
        <v/>
      </c>
      <c r="Y263" s="36"/>
      <c r="Z263" s="37"/>
      <c r="AA263" s="37"/>
      <c r="JG263" s="31" t="str">
        <f t="shared" si="207"/>
        <v/>
      </c>
      <c r="JH263" s="31" t="str">
        <f t="shared" si="207"/>
        <v/>
      </c>
    </row>
    <row r="264" spans="1:268" s="31" customFormat="1" outlineLevel="3" x14ac:dyDescent="0.4">
      <c r="A264" s="32"/>
      <c r="B264" s="32"/>
      <c r="C264" s="32"/>
      <c r="D264" s="32"/>
      <c r="E264" s="38"/>
      <c r="F264" s="61"/>
      <c r="G264" s="33"/>
      <c r="H264" s="33"/>
      <c r="I264" s="27" t="str">
        <f t="shared" si="199"/>
        <v/>
      </c>
      <c r="J264" s="33"/>
      <c r="K264" s="28">
        <f t="shared" si="200"/>
        <v>0</v>
      </c>
      <c r="L264" s="28">
        <f t="shared" si="201"/>
        <v>0</v>
      </c>
      <c r="M264" s="28">
        <f t="shared" ca="1" si="202"/>
        <v>0</v>
      </c>
      <c r="N264" s="28">
        <f t="shared" ca="1" si="203"/>
        <v>0</v>
      </c>
      <c r="O264" s="34"/>
      <c r="P264" s="34"/>
      <c r="Q264" s="70" t="str" cm="1">
        <f t="array" ref="Q264">IF(SUMPRODUCT(--(B264:E264&lt;&gt;""))&gt;0,"○","")</f>
        <v/>
      </c>
      <c r="R264" s="35"/>
      <c r="S264" s="35"/>
      <c r="T264" s="35"/>
      <c r="U264" s="66"/>
      <c r="V264" s="29" t="str">
        <f t="shared" si="204"/>
        <v/>
      </c>
      <c r="W264" s="29" t="str">
        <f t="shared" si="205"/>
        <v/>
      </c>
      <c r="X264" s="30" t="str">
        <f t="shared" si="206"/>
        <v/>
      </c>
      <c r="Y264" s="36"/>
      <c r="Z264" s="37"/>
      <c r="AA264" s="37"/>
      <c r="JG264" s="31" t="str">
        <f t="shared" si="207"/>
        <v/>
      </c>
      <c r="JH264" s="31" t="str">
        <f t="shared" si="207"/>
        <v/>
      </c>
    </row>
    <row r="265" spans="1:268" s="31" customFormat="1" outlineLevel="3" x14ac:dyDescent="0.4">
      <c r="A265" s="32"/>
      <c r="B265" s="32"/>
      <c r="C265" s="32"/>
      <c r="D265" s="32"/>
      <c r="E265" s="38"/>
      <c r="F265" s="61"/>
      <c r="G265" s="33"/>
      <c r="H265" s="33"/>
      <c r="I265" s="27" t="str">
        <f t="shared" si="199"/>
        <v/>
      </c>
      <c r="J265" s="33"/>
      <c r="K265" s="28">
        <f t="shared" si="200"/>
        <v>0</v>
      </c>
      <c r="L265" s="28">
        <f t="shared" si="201"/>
        <v>0</v>
      </c>
      <c r="M265" s="28">
        <f t="shared" ca="1" si="202"/>
        <v>0</v>
      </c>
      <c r="N265" s="28">
        <f t="shared" ca="1" si="203"/>
        <v>0</v>
      </c>
      <c r="O265" s="34"/>
      <c r="P265" s="34"/>
      <c r="Q265" s="70" t="str" cm="1">
        <f t="array" ref="Q265">IF(SUMPRODUCT(--(B265:E265&lt;&gt;""))&gt;0,"○","")</f>
        <v/>
      </c>
      <c r="R265" s="35"/>
      <c r="S265" s="35"/>
      <c r="T265" s="35"/>
      <c r="U265" s="66"/>
      <c r="V265" s="29" t="str">
        <f t="shared" si="204"/>
        <v/>
      </c>
      <c r="W265" s="29" t="str">
        <f t="shared" si="205"/>
        <v/>
      </c>
      <c r="X265" s="30" t="str">
        <f t="shared" si="206"/>
        <v/>
      </c>
      <c r="Y265" s="36"/>
      <c r="Z265" s="37"/>
      <c r="AA265" s="37"/>
      <c r="JG265" s="31" t="str">
        <f t="shared" si="207"/>
        <v/>
      </c>
      <c r="JH265" s="31" t="str">
        <f t="shared" si="207"/>
        <v/>
      </c>
    </row>
    <row r="266" spans="1:268" s="31" customFormat="1" outlineLevel="3" x14ac:dyDescent="0.4">
      <c r="A266" s="32"/>
      <c r="B266" s="32"/>
      <c r="C266" s="32"/>
      <c r="D266" s="32"/>
      <c r="E266" s="38"/>
      <c r="F266" s="61"/>
      <c r="G266" s="33"/>
      <c r="H266" s="33"/>
      <c r="I266" s="27" t="str">
        <f t="shared" si="199"/>
        <v/>
      </c>
      <c r="J266" s="33"/>
      <c r="K266" s="28">
        <f t="shared" si="200"/>
        <v>0</v>
      </c>
      <c r="L266" s="28">
        <f t="shared" si="201"/>
        <v>0</v>
      </c>
      <c r="M266" s="28">
        <f t="shared" ca="1" si="202"/>
        <v>0</v>
      </c>
      <c r="N266" s="28">
        <f t="shared" ca="1" si="203"/>
        <v>0</v>
      </c>
      <c r="O266" s="34"/>
      <c r="P266" s="34"/>
      <c r="Q266" s="70" t="str" cm="1">
        <f t="array" ref="Q266">IF(SUMPRODUCT(--(B266:E266&lt;&gt;""))&gt;0,"○","")</f>
        <v/>
      </c>
      <c r="R266" s="35"/>
      <c r="S266" s="35"/>
      <c r="T266" s="35"/>
      <c r="U266" s="66"/>
      <c r="V266" s="29" t="str">
        <f t="shared" si="204"/>
        <v/>
      </c>
      <c r="W266" s="29" t="str">
        <f t="shared" si="205"/>
        <v/>
      </c>
      <c r="X266" s="30" t="str">
        <f t="shared" si="206"/>
        <v/>
      </c>
      <c r="Y266" s="36"/>
      <c r="Z266" s="37"/>
      <c r="AA266" s="37"/>
      <c r="JG266" s="31" t="str">
        <f t="shared" si="207"/>
        <v/>
      </c>
      <c r="JH266" s="31" t="str">
        <f t="shared" si="207"/>
        <v/>
      </c>
    </row>
    <row r="267" spans="1:268" s="31" customFormat="1" outlineLevel="3" x14ac:dyDescent="0.4">
      <c r="A267" s="32"/>
      <c r="B267" s="32"/>
      <c r="C267" s="32"/>
      <c r="D267" s="32"/>
      <c r="E267" s="38"/>
      <c r="F267" s="61"/>
      <c r="G267" s="33"/>
      <c r="H267" s="33"/>
      <c r="I267" s="27" t="str">
        <f t="shared" si="199"/>
        <v/>
      </c>
      <c r="J267" s="33"/>
      <c r="K267" s="28">
        <f t="shared" si="200"/>
        <v>0</v>
      </c>
      <c r="L267" s="28">
        <f t="shared" si="201"/>
        <v>0</v>
      </c>
      <c r="M267" s="28">
        <f t="shared" ca="1" si="202"/>
        <v>0</v>
      </c>
      <c r="N267" s="28">
        <f t="shared" ca="1" si="203"/>
        <v>0</v>
      </c>
      <c r="O267" s="34"/>
      <c r="P267" s="34"/>
      <c r="Q267" s="70" t="str" cm="1">
        <f t="array" ref="Q267">IF(SUMPRODUCT(--(B267:E267&lt;&gt;""))&gt;0,"○","")</f>
        <v/>
      </c>
      <c r="R267" s="35"/>
      <c r="S267" s="35"/>
      <c r="T267" s="35"/>
      <c r="U267" s="66"/>
      <c r="V267" s="29" t="str">
        <f t="shared" si="204"/>
        <v/>
      </c>
      <c r="W267" s="29" t="str">
        <f t="shared" si="205"/>
        <v/>
      </c>
      <c r="X267" s="30" t="str">
        <f t="shared" si="206"/>
        <v/>
      </c>
      <c r="Y267" s="36"/>
      <c r="Z267" s="37"/>
      <c r="AA267" s="37"/>
      <c r="JG267" s="31" t="str">
        <f t="shared" si="207"/>
        <v/>
      </c>
      <c r="JH267" s="31" t="str">
        <f t="shared" si="207"/>
        <v/>
      </c>
    </row>
    <row r="268" spans="1:268" s="31" customFormat="1" outlineLevel="2" x14ac:dyDescent="0.4">
      <c r="A268" s="32" t="s">
        <v>169</v>
      </c>
      <c r="B268" s="32"/>
      <c r="C268" s="32"/>
      <c r="D268" s="32" t="s">
        <v>170</v>
      </c>
      <c r="E268" s="38"/>
      <c r="F268" s="61"/>
      <c r="G268" s="33"/>
      <c r="H268" s="33"/>
      <c r="I268" s="27" t="str">
        <f t="shared" si="199"/>
        <v/>
      </c>
      <c r="J268" s="33"/>
      <c r="K268" s="28">
        <f t="shared" si="200"/>
        <v>0</v>
      </c>
      <c r="L268" s="28">
        <f t="shared" ref="L268" si="274">IF($K268&gt;0,IF($Z268&lt;&gt;"",IF((IFERROR($Z268,開始日)+$K268)&lt;基準日,基準日-($Z268+$K268),0),0),0)</f>
        <v>0</v>
      </c>
      <c r="M268" s="28">
        <f t="shared" ref="M268" ca="1" si="275">IF(AND(IFERROR(VALUE($X268),0),$Z268="",$V268&lt;基準日),基準日-$V268,0)</f>
        <v>0</v>
      </c>
      <c r="N268" s="28">
        <f t="shared" ca="1" si="203"/>
        <v>0</v>
      </c>
      <c r="O268" s="34"/>
      <c r="P268" s="34"/>
      <c r="Q268" s="70" t="str" cm="1">
        <f t="array" ref="Q268">IF(SUMPRODUCT(--(B268:E268&lt;&gt;""))&gt;0,"○","")</f>
        <v>○</v>
      </c>
      <c r="R268" s="35"/>
      <c r="S268" s="35"/>
      <c r="T268" s="35">
        <f>V97</f>
        <v>45898</v>
      </c>
      <c r="U268" s="66">
        <v>1</v>
      </c>
      <c r="V268" s="29">
        <f t="shared" si="204"/>
        <v>45898</v>
      </c>
      <c r="W268" s="29">
        <f t="shared" si="205"/>
        <v>45898</v>
      </c>
      <c r="X268" s="30">
        <f t="shared" si="206"/>
        <v>1</v>
      </c>
      <c r="Y268" s="36"/>
      <c r="Z268" s="37"/>
      <c r="AA268" s="37"/>
      <c r="JG268" s="31" t="str">
        <f t="shared" si="207"/>
        <v/>
      </c>
      <c r="JH268" s="31" t="b">
        <f t="shared" si="207"/>
        <v>1</v>
      </c>
    </row>
    <row r="269" spans="1:268" s="31" customFormat="1" outlineLevel="3" x14ac:dyDescent="0.4">
      <c r="A269" s="32"/>
      <c r="B269" s="32"/>
      <c r="C269" s="32"/>
      <c r="D269" s="32"/>
      <c r="E269" s="38"/>
      <c r="F269" s="61"/>
      <c r="G269" s="33"/>
      <c r="H269" s="33"/>
      <c r="I269" s="27" t="str">
        <f t="shared" ref="I269:I273" si="276">IF(ISBLANK(G269),"","○")</f>
        <v/>
      </c>
      <c r="J269" s="33"/>
      <c r="K269" s="28">
        <f t="shared" si="200"/>
        <v>0</v>
      </c>
      <c r="L269" s="28">
        <f t="shared" si="201"/>
        <v>0</v>
      </c>
      <c r="M269" s="28">
        <f t="shared" ca="1" si="202"/>
        <v>0</v>
      </c>
      <c r="N269" s="28">
        <f t="shared" ref="N269:N273" ca="1" si="277">MAX(L269:M269)</f>
        <v>0</v>
      </c>
      <c r="O269" s="34"/>
      <c r="P269" s="34"/>
      <c r="Q269" s="70" t="str" cm="1">
        <f t="array" ref="Q269">IF(SUMPRODUCT(--(B269:E269&lt;&gt;""))&gt;0,"○","")</f>
        <v/>
      </c>
      <c r="R269" s="35"/>
      <c r="S269" s="35"/>
      <c r="T269" s="35"/>
      <c r="U269" s="66"/>
      <c r="V269" s="29" t="str">
        <f t="shared" ref="V269:V273" si="278">IF(NOT(ISBLANK(S269)),S269,IF(AND(NOT(ISBLANK(T269)),NOT(ISBLANK(U269))),IF(NOT(JH269),T269-U269+1,WORKDAY.INTL(T269,-U269+1,1)),""))</f>
        <v/>
      </c>
      <c r="W269" s="29" t="str">
        <f t="shared" ref="W269:W273" si="279">IF(NOT(ISBLANK(T269)),T269,IF(AND(NOT(ISBLANK(S269)),NOT(ISBLANK(U269))),IF(NOT(JG269),S269+U269-1,WORKDAY.INTL(S269,U269-1,1)),""))</f>
        <v/>
      </c>
      <c r="X269" s="30" t="str">
        <f t="shared" ref="X269:X273" si="280">IF(NOT(ISBLANK(U269)),U269,IF(AND(NOT(ISBLANK(S269)),NOT(ISBLANK(T269))),IF(S269&lt;=T269,IF(OR(NOT(JG269),NOT(JH269)),T269-S269+1,NETWORKDAYS.INTL(S269,T269,1)),0),""))</f>
        <v/>
      </c>
      <c r="Y269" s="36"/>
      <c r="Z269" s="37"/>
      <c r="AA269" s="37"/>
      <c r="JG269" s="31" t="str">
        <f t="shared" ref="JG269:JG273" si="281">IF(ISBLANK(S269),"",IF(OR(WEEKDAY(S269,2)=6,WEEKDAY(S269,2)=7),FALSE,TRUE))</f>
        <v/>
      </c>
      <c r="JH269" s="31" t="str">
        <f t="shared" ref="JH269:JH273" si="282">IF(ISBLANK(T269),"",IF(OR(WEEKDAY(T269,2)=6,WEEKDAY(T269,2)=7),FALSE,TRUE))</f>
        <v/>
      </c>
    </row>
    <row r="270" spans="1:268" s="31" customFormat="1" outlineLevel="3" x14ac:dyDescent="0.4">
      <c r="A270" s="32"/>
      <c r="B270" s="32"/>
      <c r="C270" s="32"/>
      <c r="D270" s="32"/>
      <c r="E270" s="38"/>
      <c r="F270" s="61"/>
      <c r="G270" s="33"/>
      <c r="H270" s="33"/>
      <c r="I270" s="27" t="str">
        <f t="shared" si="276"/>
        <v/>
      </c>
      <c r="J270" s="33"/>
      <c r="K270" s="28">
        <f t="shared" si="200"/>
        <v>0</v>
      </c>
      <c r="L270" s="28">
        <f t="shared" si="201"/>
        <v>0</v>
      </c>
      <c r="M270" s="28">
        <f t="shared" ca="1" si="202"/>
        <v>0</v>
      </c>
      <c r="N270" s="28">
        <f t="shared" ca="1" si="277"/>
        <v>0</v>
      </c>
      <c r="O270" s="34"/>
      <c r="P270" s="34"/>
      <c r="Q270" s="70" t="str" cm="1">
        <f t="array" ref="Q270">IF(SUMPRODUCT(--(B270:E270&lt;&gt;""))&gt;0,"○","")</f>
        <v/>
      </c>
      <c r="R270" s="35"/>
      <c r="S270" s="35"/>
      <c r="T270" s="35"/>
      <c r="U270" s="66"/>
      <c r="V270" s="29" t="str">
        <f t="shared" si="278"/>
        <v/>
      </c>
      <c r="W270" s="29" t="str">
        <f t="shared" si="279"/>
        <v/>
      </c>
      <c r="X270" s="30" t="str">
        <f t="shared" si="280"/>
        <v/>
      </c>
      <c r="Y270" s="36"/>
      <c r="Z270" s="37"/>
      <c r="AA270" s="37"/>
      <c r="JG270" s="31" t="str">
        <f t="shared" si="281"/>
        <v/>
      </c>
      <c r="JH270" s="31" t="str">
        <f t="shared" si="282"/>
        <v/>
      </c>
    </row>
    <row r="271" spans="1:268" s="31" customFormat="1" outlineLevel="3" x14ac:dyDescent="0.4">
      <c r="A271" s="32"/>
      <c r="B271" s="32"/>
      <c r="C271" s="32"/>
      <c r="D271" s="32"/>
      <c r="E271" s="38"/>
      <c r="F271" s="61"/>
      <c r="G271" s="33"/>
      <c r="H271" s="33"/>
      <c r="I271" s="27" t="str">
        <f t="shared" si="276"/>
        <v/>
      </c>
      <c r="J271" s="33"/>
      <c r="K271" s="28">
        <f t="shared" si="200"/>
        <v>0</v>
      </c>
      <c r="L271" s="28">
        <f t="shared" si="201"/>
        <v>0</v>
      </c>
      <c r="M271" s="28">
        <f t="shared" ca="1" si="202"/>
        <v>0</v>
      </c>
      <c r="N271" s="28">
        <f t="shared" ca="1" si="277"/>
        <v>0</v>
      </c>
      <c r="O271" s="34"/>
      <c r="P271" s="34"/>
      <c r="Q271" s="70" t="str" cm="1">
        <f t="array" ref="Q271">IF(SUMPRODUCT(--(B271:E271&lt;&gt;""))&gt;0,"○","")</f>
        <v/>
      </c>
      <c r="R271" s="35"/>
      <c r="S271" s="35"/>
      <c r="T271" s="35"/>
      <c r="U271" s="66"/>
      <c r="V271" s="29" t="str">
        <f t="shared" si="278"/>
        <v/>
      </c>
      <c r="W271" s="29" t="str">
        <f t="shared" si="279"/>
        <v/>
      </c>
      <c r="X271" s="30" t="str">
        <f t="shared" si="280"/>
        <v/>
      </c>
      <c r="Y271" s="36"/>
      <c r="Z271" s="37"/>
      <c r="AA271" s="37"/>
      <c r="JG271" s="31" t="str">
        <f t="shared" si="281"/>
        <v/>
      </c>
      <c r="JH271" s="31" t="str">
        <f t="shared" si="282"/>
        <v/>
      </c>
    </row>
    <row r="272" spans="1:268" s="31" customFormat="1" outlineLevel="3" x14ac:dyDescent="0.4">
      <c r="A272" s="32"/>
      <c r="B272" s="32"/>
      <c r="C272" s="32"/>
      <c r="D272" s="32"/>
      <c r="E272" s="38"/>
      <c r="F272" s="61"/>
      <c r="G272" s="33"/>
      <c r="H272" s="33"/>
      <c r="I272" s="27" t="str">
        <f t="shared" si="276"/>
        <v/>
      </c>
      <c r="J272" s="33"/>
      <c r="K272" s="28">
        <f t="shared" si="200"/>
        <v>0</v>
      </c>
      <c r="L272" s="28">
        <f t="shared" si="201"/>
        <v>0</v>
      </c>
      <c r="M272" s="28">
        <f t="shared" ca="1" si="202"/>
        <v>0</v>
      </c>
      <c r="N272" s="28">
        <f t="shared" ca="1" si="277"/>
        <v>0</v>
      </c>
      <c r="O272" s="34"/>
      <c r="P272" s="34"/>
      <c r="Q272" s="70" t="str" cm="1">
        <f t="array" ref="Q272">IF(SUMPRODUCT(--(B272:E272&lt;&gt;""))&gt;0,"○","")</f>
        <v/>
      </c>
      <c r="R272" s="35"/>
      <c r="S272" s="35"/>
      <c r="T272" s="35"/>
      <c r="U272" s="66"/>
      <c r="V272" s="29" t="str">
        <f t="shared" si="278"/>
        <v/>
      </c>
      <c r="W272" s="29" t="str">
        <f t="shared" si="279"/>
        <v/>
      </c>
      <c r="X272" s="30" t="str">
        <f t="shared" si="280"/>
        <v/>
      </c>
      <c r="Y272" s="36"/>
      <c r="Z272" s="37"/>
      <c r="AA272" s="37"/>
      <c r="JG272" s="31" t="str">
        <f t="shared" si="281"/>
        <v/>
      </c>
      <c r="JH272" s="31" t="str">
        <f t="shared" si="282"/>
        <v/>
      </c>
    </row>
    <row r="273" spans="1:268" s="31" customFormat="1" outlineLevel="3" x14ac:dyDescent="0.4">
      <c r="A273" s="32"/>
      <c r="B273" s="32"/>
      <c r="C273" s="32"/>
      <c r="D273" s="32"/>
      <c r="E273" s="38"/>
      <c r="F273" s="61"/>
      <c r="G273" s="33"/>
      <c r="H273" s="33"/>
      <c r="I273" s="27" t="str">
        <f t="shared" si="276"/>
        <v/>
      </c>
      <c r="J273" s="33"/>
      <c r="K273" s="28">
        <f t="shared" si="200"/>
        <v>0</v>
      </c>
      <c r="L273" s="28">
        <f t="shared" si="201"/>
        <v>0</v>
      </c>
      <c r="M273" s="28">
        <f t="shared" ca="1" si="202"/>
        <v>0</v>
      </c>
      <c r="N273" s="28">
        <f t="shared" ca="1" si="277"/>
        <v>0</v>
      </c>
      <c r="O273" s="34"/>
      <c r="P273" s="34"/>
      <c r="Q273" s="70" t="str" cm="1">
        <f t="array" ref="Q273">IF(SUMPRODUCT(--(B273:E273&lt;&gt;""))&gt;0,"○","")</f>
        <v/>
      </c>
      <c r="R273" s="35"/>
      <c r="S273" s="35"/>
      <c r="T273" s="35"/>
      <c r="U273" s="66"/>
      <c r="V273" s="29" t="str">
        <f t="shared" si="278"/>
        <v/>
      </c>
      <c r="W273" s="29" t="str">
        <f t="shared" si="279"/>
        <v/>
      </c>
      <c r="X273" s="30" t="str">
        <f t="shared" si="280"/>
        <v/>
      </c>
      <c r="Y273" s="36"/>
      <c r="Z273" s="37"/>
      <c r="AA273" s="37"/>
      <c r="JG273" s="31" t="str">
        <f t="shared" si="281"/>
        <v/>
      </c>
      <c r="JH273" s="31" t="str">
        <f t="shared" si="282"/>
        <v/>
      </c>
    </row>
    <row r="274" spans="1:268" s="31" customFormat="1" outlineLevel="2" x14ac:dyDescent="0.4">
      <c r="A274" s="32" t="s">
        <v>171</v>
      </c>
      <c r="B274" s="32"/>
      <c r="C274" s="32"/>
      <c r="D274" s="32" t="s">
        <v>172</v>
      </c>
      <c r="E274" s="38"/>
      <c r="F274" s="61"/>
      <c r="G274" s="33"/>
      <c r="H274" s="33"/>
      <c r="I274" s="27" t="str">
        <f t="shared" si="199"/>
        <v/>
      </c>
      <c r="J274" s="33"/>
      <c r="K274" s="28">
        <f t="shared" si="200"/>
        <v>0</v>
      </c>
      <c r="L274" s="28">
        <f t="shared" ref="L274" si="283">IF($K274&gt;0,IF($Z274&lt;&gt;"",IF((IFERROR($Z274,開始日)+$K274)&lt;基準日,基準日-($Z274+$K274),0),0),0)</f>
        <v>0</v>
      </c>
      <c r="M274" s="28">
        <f t="shared" ref="M274" ca="1" si="284">IF(AND(IFERROR(VALUE($X274),0),$Z274="",$V274&lt;基準日),基準日-$V274,0)</f>
        <v>0</v>
      </c>
      <c r="N274" s="28">
        <f t="shared" ca="1" si="203"/>
        <v>0</v>
      </c>
      <c r="O274" s="34"/>
      <c r="P274" s="34"/>
      <c r="Q274" s="70" t="str" cm="1">
        <f t="array" ref="Q274">IF(SUMPRODUCT(--(B274:E274&lt;&gt;""))&gt;0,"○","")</f>
        <v>○</v>
      </c>
      <c r="R274" s="35"/>
      <c r="S274" s="35"/>
      <c r="T274" s="35">
        <f>V18-3</f>
        <v>45899</v>
      </c>
      <c r="U274" s="66">
        <v>2</v>
      </c>
      <c r="V274" s="29">
        <f t="shared" si="204"/>
        <v>45898</v>
      </c>
      <c r="W274" s="29">
        <f t="shared" si="205"/>
        <v>45899</v>
      </c>
      <c r="X274" s="30">
        <f t="shared" si="206"/>
        <v>2</v>
      </c>
      <c r="Y274" s="36"/>
      <c r="Z274" s="37"/>
      <c r="AA274" s="37"/>
      <c r="JG274" s="31" t="str">
        <f t="shared" si="207"/>
        <v/>
      </c>
      <c r="JH274" s="31" t="b">
        <f t="shared" si="207"/>
        <v>0</v>
      </c>
    </row>
    <row r="275" spans="1:268" s="31" customFormat="1" outlineLevel="3" x14ac:dyDescent="0.4">
      <c r="A275" s="32"/>
      <c r="B275" s="32"/>
      <c r="C275" s="32"/>
      <c r="D275" s="32"/>
      <c r="E275" s="38"/>
      <c r="F275" s="61"/>
      <c r="G275" s="33"/>
      <c r="H275" s="33"/>
      <c r="I275" s="27" t="str">
        <f t="shared" si="199"/>
        <v/>
      </c>
      <c r="J275" s="33"/>
      <c r="K275" s="28">
        <f t="shared" si="200"/>
        <v>0</v>
      </c>
      <c r="L275" s="28">
        <f t="shared" si="201"/>
        <v>0</v>
      </c>
      <c r="M275" s="28">
        <f t="shared" ca="1" si="202"/>
        <v>0</v>
      </c>
      <c r="N275" s="28">
        <f t="shared" ca="1" si="203"/>
        <v>0</v>
      </c>
      <c r="O275" s="34"/>
      <c r="P275" s="34"/>
      <c r="Q275" s="70" t="str" cm="1">
        <f t="array" ref="Q275">IF(SUMPRODUCT(--(B275:E275&lt;&gt;""))&gt;0,"○","")</f>
        <v/>
      </c>
      <c r="R275" s="35"/>
      <c r="S275" s="35"/>
      <c r="T275" s="35"/>
      <c r="U275" s="66"/>
      <c r="V275" s="29" t="str">
        <f t="shared" si="204"/>
        <v/>
      </c>
      <c r="W275" s="29" t="str">
        <f t="shared" si="205"/>
        <v/>
      </c>
      <c r="X275" s="30" t="str">
        <f t="shared" si="206"/>
        <v/>
      </c>
      <c r="Y275" s="36"/>
      <c r="Z275" s="37"/>
      <c r="AA275" s="37"/>
      <c r="JG275" s="31" t="str">
        <f t="shared" si="207"/>
        <v/>
      </c>
      <c r="JH275" s="31" t="str">
        <f t="shared" si="207"/>
        <v/>
      </c>
    </row>
    <row r="276" spans="1:268" s="31" customFormat="1" outlineLevel="3" x14ac:dyDescent="0.4">
      <c r="A276" s="32"/>
      <c r="B276" s="32"/>
      <c r="C276" s="32"/>
      <c r="D276" s="32"/>
      <c r="E276" s="38"/>
      <c r="F276" s="61"/>
      <c r="G276" s="33"/>
      <c r="H276" s="33"/>
      <c r="I276" s="27" t="str">
        <f t="shared" si="199"/>
        <v/>
      </c>
      <c r="J276" s="33"/>
      <c r="K276" s="28">
        <f t="shared" si="200"/>
        <v>0</v>
      </c>
      <c r="L276" s="28">
        <f t="shared" si="201"/>
        <v>0</v>
      </c>
      <c r="M276" s="28">
        <f t="shared" ca="1" si="202"/>
        <v>0</v>
      </c>
      <c r="N276" s="28">
        <f t="shared" ca="1" si="203"/>
        <v>0</v>
      </c>
      <c r="O276" s="34"/>
      <c r="P276" s="34"/>
      <c r="Q276" s="70" t="str" cm="1">
        <f t="array" ref="Q276">IF(SUMPRODUCT(--(B276:E276&lt;&gt;""))&gt;0,"○","")</f>
        <v/>
      </c>
      <c r="R276" s="35"/>
      <c r="S276" s="35"/>
      <c r="T276" s="35"/>
      <c r="U276" s="66"/>
      <c r="V276" s="29" t="str">
        <f t="shared" si="204"/>
        <v/>
      </c>
      <c r="W276" s="29" t="str">
        <f t="shared" si="205"/>
        <v/>
      </c>
      <c r="X276" s="30" t="str">
        <f t="shared" si="206"/>
        <v/>
      </c>
      <c r="Y276" s="36"/>
      <c r="Z276" s="37"/>
      <c r="AA276" s="37"/>
      <c r="JG276" s="31" t="str">
        <f t="shared" si="207"/>
        <v/>
      </c>
      <c r="JH276" s="31" t="str">
        <f t="shared" si="207"/>
        <v/>
      </c>
    </row>
    <row r="277" spans="1:268" s="31" customFormat="1" outlineLevel="3" x14ac:dyDescent="0.4">
      <c r="A277" s="32"/>
      <c r="B277" s="32"/>
      <c r="C277" s="32"/>
      <c r="D277" s="32"/>
      <c r="E277" s="38"/>
      <c r="F277" s="61"/>
      <c r="G277" s="33"/>
      <c r="H277" s="33"/>
      <c r="I277" s="27" t="str">
        <f t="shared" si="199"/>
        <v/>
      </c>
      <c r="J277" s="33"/>
      <c r="K277" s="28">
        <f t="shared" si="200"/>
        <v>0</v>
      </c>
      <c r="L277" s="28">
        <f t="shared" si="201"/>
        <v>0</v>
      </c>
      <c r="M277" s="28">
        <f t="shared" ca="1" si="202"/>
        <v>0</v>
      </c>
      <c r="N277" s="28">
        <f t="shared" ca="1" si="203"/>
        <v>0</v>
      </c>
      <c r="O277" s="34"/>
      <c r="P277" s="34"/>
      <c r="Q277" s="70" t="str" cm="1">
        <f t="array" ref="Q277">IF(SUMPRODUCT(--(B277:E277&lt;&gt;""))&gt;0,"○","")</f>
        <v/>
      </c>
      <c r="R277" s="35"/>
      <c r="S277" s="35"/>
      <c r="T277" s="35"/>
      <c r="U277" s="66"/>
      <c r="V277" s="29" t="str">
        <f t="shared" si="204"/>
        <v/>
      </c>
      <c r="W277" s="29" t="str">
        <f t="shared" si="205"/>
        <v/>
      </c>
      <c r="X277" s="30" t="str">
        <f t="shared" si="206"/>
        <v/>
      </c>
      <c r="Y277" s="36"/>
      <c r="Z277" s="37"/>
      <c r="AA277" s="37"/>
      <c r="JG277" s="31" t="str">
        <f t="shared" si="207"/>
        <v/>
      </c>
      <c r="JH277" s="31" t="str">
        <f t="shared" si="207"/>
        <v/>
      </c>
    </row>
    <row r="278" spans="1:268" s="31" customFormat="1" outlineLevel="3" x14ac:dyDescent="0.4">
      <c r="A278" s="32"/>
      <c r="B278" s="32"/>
      <c r="C278" s="32"/>
      <c r="D278" s="32"/>
      <c r="E278" s="38"/>
      <c r="F278" s="61"/>
      <c r="G278" s="33"/>
      <c r="H278" s="33"/>
      <c r="I278" s="27" t="str">
        <f t="shared" si="199"/>
        <v/>
      </c>
      <c r="J278" s="33"/>
      <c r="K278" s="28">
        <f t="shared" si="200"/>
        <v>0</v>
      </c>
      <c r="L278" s="28">
        <f t="shared" si="201"/>
        <v>0</v>
      </c>
      <c r="M278" s="28">
        <f t="shared" ca="1" si="202"/>
        <v>0</v>
      </c>
      <c r="N278" s="28">
        <f t="shared" ca="1" si="203"/>
        <v>0</v>
      </c>
      <c r="O278" s="34"/>
      <c r="P278" s="34"/>
      <c r="Q278" s="70" t="str" cm="1">
        <f t="array" ref="Q278">IF(SUMPRODUCT(--(B278:E278&lt;&gt;""))&gt;0,"○","")</f>
        <v/>
      </c>
      <c r="R278" s="35"/>
      <c r="S278" s="35"/>
      <c r="T278" s="35"/>
      <c r="U278" s="66"/>
      <c r="V278" s="29" t="str">
        <f t="shared" si="204"/>
        <v/>
      </c>
      <c r="W278" s="29" t="str">
        <f t="shared" si="205"/>
        <v/>
      </c>
      <c r="X278" s="30" t="str">
        <f t="shared" si="206"/>
        <v/>
      </c>
      <c r="Y278" s="36"/>
      <c r="Z278" s="37"/>
      <c r="AA278" s="37"/>
      <c r="JG278" s="31" t="str">
        <f t="shared" si="207"/>
        <v/>
      </c>
      <c r="JH278" s="31" t="str">
        <f t="shared" si="207"/>
        <v/>
      </c>
    </row>
    <row r="279" spans="1:268" s="31" customFormat="1" outlineLevel="3" x14ac:dyDescent="0.4">
      <c r="A279" s="32"/>
      <c r="B279" s="32"/>
      <c r="C279" s="32"/>
      <c r="D279" s="32"/>
      <c r="E279" s="38"/>
      <c r="F279" s="61"/>
      <c r="G279" s="33"/>
      <c r="H279" s="33"/>
      <c r="I279" s="27" t="str">
        <f t="shared" si="199"/>
        <v/>
      </c>
      <c r="J279" s="33"/>
      <c r="K279" s="28">
        <f t="shared" si="200"/>
        <v>0</v>
      </c>
      <c r="L279" s="28">
        <f t="shared" si="201"/>
        <v>0</v>
      </c>
      <c r="M279" s="28">
        <f t="shared" ca="1" si="202"/>
        <v>0</v>
      </c>
      <c r="N279" s="28">
        <f t="shared" ca="1" si="203"/>
        <v>0</v>
      </c>
      <c r="O279" s="34"/>
      <c r="P279" s="34"/>
      <c r="Q279" s="70" t="str" cm="1">
        <f t="array" ref="Q279">IF(SUMPRODUCT(--(B279:E279&lt;&gt;""))&gt;0,"○","")</f>
        <v/>
      </c>
      <c r="R279" s="35"/>
      <c r="S279" s="35"/>
      <c r="T279" s="35"/>
      <c r="U279" s="66"/>
      <c r="V279" s="29" t="str">
        <f t="shared" si="204"/>
        <v/>
      </c>
      <c r="W279" s="29" t="str">
        <f t="shared" si="205"/>
        <v/>
      </c>
      <c r="X279" s="30" t="str">
        <f t="shared" si="206"/>
        <v/>
      </c>
      <c r="Y279" s="36"/>
      <c r="Z279" s="37"/>
      <c r="AA279" s="37"/>
      <c r="JG279" s="31" t="str">
        <f t="shared" si="207"/>
        <v/>
      </c>
      <c r="JH279" s="31" t="str">
        <f t="shared" si="207"/>
        <v/>
      </c>
    </row>
    <row r="280" spans="1:268" s="31" customFormat="1" outlineLevel="2" x14ac:dyDescent="0.4">
      <c r="A280" s="32" t="s">
        <v>173</v>
      </c>
      <c r="B280" s="32"/>
      <c r="C280" s="32"/>
      <c r="D280" s="32" t="s">
        <v>174</v>
      </c>
      <c r="E280" s="38"/>
      <c r="F280" s="61"/>
      <c r="G280" s="33"/>
      <c r="H280" s="33"/>
      <c r="I280" s="27" t="str">
        <f t="shared" si="199"/>
        <v/>
      </c>
      <c r="J280" s="33"/>
      <c r="K280" s="28">
        <f t="shared" si="200"/>
        <v>0</v>
      </c>
      <c r="L280" s="28">
        <f t="shared" ref="L280" si="285">IF($K280&gt;0,IF($Z280&lt;&gt;"",IF((IFERROR($Z280,開始日)+$K280)&lt;基準日,基準日-($Z280+$K280),0),0),0)</f>
        <v>0</v>
      </c>
      <c r="M280" s="28">
        <f t="shared" ref="M280" ca="1" si="286">IF(AND(IFERROR(VALUE($X280),0),$Z280="",$V280&lt;基準日),基準日-$V280,0)</f>
        <v>0</v>
      </c>
      <c r="N280" s="28">
        <f t="shared" ca="1" si="203"/>
        <v>0</v>
      </c>
      <c r="O280" s="34"/>
      <c r="P280" s="34"/>
      <c r="Q280" s="70" t="str" cm="1">
        <f t="array" ref="Q280">IF(SUMPRODUCT(--(B280:E280&lt;&gt;""))&gt;0,"○","")</f>
        <v>○</v>
      </c>
      <c r="R280" s="35"/>
      <c r="S280" s="35"/>
      <c r="T280" s="35">
        <f>V103</f>
        <v>45927</v>
      </c>
      <c r="U280" s="66">
        <v>1</v>
      </c>
      <c r="V280" s="29">
        <f t="shared" si="204"/>
        <v>45927</v>
      </c>
      <c r="W280" s="29">
        <f t="shared" si="205"/>
        <v>45927</v>
      </c>
      <c r="X280" s="30">
        <f t="shared" si="206"/>
        <v>1</v>
      </c>
      <c r="Y280" s="36"/>
      <c r="Z280" s="37"/>
      <c r="AA280" s="37"/>
      <c r="JG280" s="31" t="str">
        <f t="shared" si="207"/>
        <v/>
      </c>
      <c r="JH280" s="31" t="b">
        <f t="shared" si="207"/>
        <v>0</v>
      </c>
    </row>
    <row r="281" spans="1:268" s="31" customFormat="1" outlineLevel="3" x14ac:dyDescent="0.4">
      <c r="A281" s="32"/>
      <c r="B281" s="32"/>
      <c r="C281" s="32"/>
      <c r="D281" s="32"/>
      <c r="E281" s="38"/>
      <c r="F281" s="61"/>
      <c r="G281" s="33"/>
      <c r="H281" s="33"/>
      <c r="I281" s="27" t="str">
        <f t="shared" ref="I281:I285" si="287">IF(ISBLANK(G281),"","○")</f>
        <v/>
      </c>
      <c r="J281" s="33"/>
      <c r="K281" s="28">
        <f t="shared" si="200"/>
        <v>0</v>
      </c>
      <c r="L281" s="28">
        <f t="shared" si="201"/>
        <v>0</v>
      </c>
      <c r="M281" s="28">
        <f t="shared" ca="1" si="202"/>
        <v>0</v>
      </c>
      <c r="N281" s="28">
        <f t="shared" ref="N281:N285" ca="1" si="288">MAX(L281:M281)</f>
        <v>0</v>
      </c>
      <c r="O281" s="34"/>
      <c r="P281" s="34"/>
      <c r="Q281" s="70" t="str" cm="1">
        <f t="array" ref="Q281">IF(SUMPRODUCT(--(B281:E281&lt;&gt;""))&gt;0,"○","")</f>
        <v/>
      </c>
      <c r="R281" s="35"/>
      <c r="S281" s="35"/>
      <c r="T281" s="35"/>
      <c r="U281" s="66"/>
      <c r="V281" s="29" t="str">
        <f t="shared" ref="V281:V285" si="289">IF(NOT(ISBLANK(S281)),S281,IF(AND(NOT(ISBLANK(T281)),NOT(ISBLANK(U281))),IF(NOT(JH281),T281-U281+1,WORKDAY.INTL(T281,-U281+1,1)),""))</f>
        <v/>
      </c>
      <c r="W281" s="29" t="str">
        <f t="shared" ref="W281:W285" si="290">IF(NOT(ISBLANK(T281)),T281,IF(AND(NOT(ISBLANK(S281)),NOT(ISBLANK(U281))),IF(NOT(JG281),S281+U281-1,WORKDAY.INTL(S281,U281-1,1)),""))</f>
        <v/>
      </c>
      <c r="X281" s="30" t="str">
        <f t="shared" ref="X281:X285" si="291">IF(NOT(ISBLANK(U281)),U281,IF(AND(NOT(ISBLANK(S281)),NOT(ISBLANK(T281))),IF(S281&lt;=T281,IF(OR(NOT(JG281),NOT(JH281)),T281-S281+1,NETWORKDAYS.INTL(S281,T281,1)),0),""))</f>
        <v/>
      </c>
      <c r="Y281" s="36"/>
      <c r="Z281" s="37"/>
      <c r="AA281" s="37"/>
      <c r="JG281" s="31" t="str">
        <f t="shared" ref="JG281:JG285" si="292">IF(ISBLANK(S281),"",IF(OR(WEEKDAY(S281,2)=6,WEEKDAY(S281,2)=7),FALSE,TRUE))</f>
        <v/>
      </c>
      <c r="JH281" s="31" t="str">
        <f t="shared" ref="JH281:JH285" si="293">IF(ISBLANK(T281),"",IF(OR(WEEKDAY(T281,2)=6,WEEKDAY(T281,2)=7),FALSE,TRUE))</f>
        <v/>
      </c>
    </row>
    <row r="282" spans="1:268" s="31" customFormat="1" outlineLevel="3" x14ac:dyDescent="0.4">
      <c r="A282" s="32"/>
      <c r="B282" s="32"/>
      <c r="C282" s="32"/>
      <c r="D282" s="32"/>
      <c r="E282" s="38"/>
      <c r="F282" s="61"/>
      <c r="G282" s="33"/>
      <c r="H282" s="33"/>
      <c r="I282" s="27" t="str">
        <f t="shared" si="287"/>
        <v/>
      </c>
      <c r="J282" s="33"/>
      <c r="K282" s="28">
        <f t="shared" si="200"/>
        <v>0</v>
      </c>
      <c r="L282" s="28">
        <f t="shared" si="201"/>
        <v>0</v>
      </c>
      <c r="M282" s="28">
        <f t="shared" ca="1" si="202"/>
        <v>0</v>
      </c>
      <c r="N282" s="28">
        <f t="shared" ca="1" si="288"/>
        <v>0</v>
      </c>
      <c r="O282" s="34"/>
      <c r="P282" s="34"/>
      <c r="Q282" s="70" t="str" cm="1">
        <f t="array" ref="Q282">IF(SUMPRODUCT(--(B282:E282&lt;&gt;""))&gt;0,"○","")</f>
        <v/>
      </c>
      <c r="R282" s="35"/>
      <c r="S282" s="35"/>
      <c r="T282" s="35"/>
      <c r="U282" s="66"/>
      <c r="V282" s="29" t="str">
        <f t="shared" si="289"/>
        <v/>
      </c>
      <c r="W282" s="29" t="str">
        <f t="shared" si="290"/>
        <v/>
      </c>
      <c r="X282" s="30" t="str">
        <f t="shared" si="291"/>
        <v/>
      </c>
      <c r="Y282" s="36"/>
      <c r="Z282" s="37"/>
      <c r="AA282" s="37"/>
      <c r="JG282" s="31" t="str">
        <f t="shared" si="292"/>
        <v/>
      </c>
      <c r="JH282" s="31" t="str">
        <f t="shared" si="293"/>
        <v/>
      </c>
    </row>
    <row r="283" spans="1:268" s="31" customFormat="1" outlineLevel="3" x14ac:dyDescent="0.4">
      <c r="A283" s="32"/>
      <c r="B283" s="32"/>
      <c r="C283" s="32"/>
      <c r="D283" s="32"/>
      <c r="E283" s="38"/>
      <c r="F283" s="61"/>
      <c r="G283" s="33"/>
      <c r="H283" s="33"/>
      <c r="I283" s="27" t="str">
        <f t="shared" si="287"/>
        <v/>
      </c>
      <c r="J283" s="33"/>
      <c r="K283" s="28">
        <f t="shared" si="200"/>
        <v>0</v>
      </c>
      <c r="L283" s="28">
        <f t="shared" si="201"/>
        <v>0</v>
      </c>
      <c r="M283" s="28">
        <f t="shared" ca="1" si="202"/>
        <v>0</v>
      </c>
      <c r="N283" s="28">
        <f t="shared" ca="1" si="288"/>
        <v>0</v>
      </c>
      <c r="O283" s="34"/>
      <c r="P283" s="34"/>
      <c r="Q283" s="70" t="str" cm="1">
        <f t="array" ref="Q283">IF(SUMPRODUCT(--(B283:E283&lt;&gt;""))&gt;0,"○","")</f>
        <v/>
      </c>
      <c r="R283" s="35"/>
      <c r="S283" s="35"/>
      <c r="T283" s="35"/>
      <c r="U283" s="66"/>
      <c r="V283" s="29" t="str">
        <f t="shared" si="289"/>
        <v/>
      </c>
      <c r="W283" s="29" t="str">
        <f t="shared" si="290"/>
        <v/>
      </c>
      <c r="X283" s="30" t="str">
        <f t="shared" si="291"/>
        <v/>
      </c>
      <c r="Y283" s="36"/>
      <c r="Z283" s="37"/>
      <c r="AA283" s="37"/>
      <c r="JG283" s="31" t="str">
        <f t="shared" si="292"/>
        <v/>
      </c>
      <c r="JH283" s="31" t="str">
        <f t="shared" si="293"/>
        <v/>
      </c>
    </row>
    <row r="284" spans="1:268" s="31" customFormat="1" outlineLevel="3" x14ac:dyDescent="0.4">
      <c r="A284" s="32"/>
      <c r="B284" s="32"/>
      <c r="C284" s="32"/>
      <c r="D284" s="32"/>
      <c r="E284" s="38"/>
      <c r="F284" s="61"/>
      <c r="G284" s="33"/>
      <c r="H284" s="33"/>
      <c r="I284" s="27" t="str">
        <f t="shared" si="287"/>
        <v/>
      </c>
      <c r="J284" s="33"/>
      <c r="K284" s="28">
        <f t="shared" si="200"/>
        <v>0</v>
      </c>
      <c r="L284" s="28">
        <f t="shared" si="201"/>
        <v>0</v>
      </c>
      <c r="M284" s="28">
        <f t="shared" ca="1" si="202"/>
        <v>0</v>
      </c>
      <c r="N284" s="28">
        <f t="shared" ca="1" si="288"/>
        <v>0</v>
      </c>
      <c r="O284" s="34"/>
      <c r="P284" s="34"/>
      <c r="Q284" s="70" t="str" cm="1">
        <f t="array" ref="Q284">IF(SUMPRODUCT(--(B284:E284&lt;&gt;""))&gt;0,"○","")</f>
        <v/>
      </c>
      <c r="R284" s="35"/>
      <c r="S284" s="35"/>
      <c r="T284" s="35"/>
      <c r="U284" s="66"/>
      <c r="V284" s="29" t="str">
        <f t="shared" si="289"/>
        <v/>
      </c>
      <c r="W284" s="29" t="str">
        <f t="shared" si="290"/>
        <v/>
      </c>
      <c r="X284" s="30" t="str">
        <f t="shared" si="291"/>
        <v/>
      </c>
      <c r="Y284" s="36"/>
      <c r="Z284" s="37"/>
      <c r="AA284" s="37"/>
      <c r="JG284" s="31" t="str">
        <f t="shared" si="292"/>
        <v/>
      </c>
      <c r="JH284" s="31" t="str">
        <f t="shared" si="293"/>
        <v/>
      </c>
    </row>
    <row r="285" spans="1:268" s="31" customFormat="1" outlineLevel="3" x14ac:dyDescent="0.4">
      <c r="A285" s="32"/>
      <c r="B285" s="32"/>
      <c r="C285" s="32"/>
      <c r="D285" s="32"/>
      <c r="E285" s="38"/>
      <c r="F285" s="61"/>
      <c r="G285" s="33"/>
      <c r="H285" s="33"/>
      <c r="I285" s="27" t="str">
        <f t="shared" si="287"/>
        <v/>
      </c>
      <c r="J285" s="33"/>
      <c r="K285" s="28">
        <f t="shared" si="200"/>
        <v>0</v>
      </c>
      <c r="L285" s="28">
        <f t="shared" si="201"/>
        <v>0</v>
      </c>
      <c r="M285" s="28">
        <f t="shared" ca="1" si="202"/>
        <v>0</v>
      </c>
      <c r="N285" s="28">
        <f t="shared" ca="1" si="288"/>
        <v>0</v>
      </c>
      <c r="O285" s="34"/>
      <c r="P285" s="34"/>
      <c r="Q285" s="70" t="str" cm="1">
        <f t="array" ref="Q285">IF(SUMPRODUCT(--(B285:E285&lt;&gt;""))&gt;0,"○","")</f>
        <v/>
      </c>
      <c r="R285" s="35"/>
      <c r="S285" s="35"/>
      <c r="T285" s="35"/>
      <c r="U285" s="66"/>
      <c r="V285" s="29" t="str">
        <f t="shared" si="289"/>
        <v/>
      </c>
      <c r="W285" s="29" t="str">
        <f t="shared" si="290"/>
        <v/>
      </c>
      <c r="X285" s="30" t="str">
        <f t="shared" si="291"/>
        <v/>
      </c>
      <c r="Y285" s="36"/>
      <c r="Z285" s="37"/>
      <c r="AA285" s="37"/>
      <c r="JG285" s="31" t="str">
        <f t="shared" si="292"/>
        <v/>
      </c>
      <c r="JH285" s="31" t="str">
        <f t="shared" si="293"/>
        <v/>
      </c>
    </row>
    <row r="286" spans="1:268" s="31" customFormat="1" outlineLevel="2" x14ac:dyDescent="0.4">
      <c r="A286" s="32" t="s">
        <v>175</v>
      </c>
      <c r="B286" s="32"/>
      <c r="C286" s="32"/>
      <c r="D286" s="32" t="s">
        <v>176</v>
      </c>
      <c r="E286" s="38"/>
      <c r="F286" s="61"/>
      <c r="G286" s="33"/>
      <c r="H286" s="33"/>
      <c r="I286" s="27" t="str">
        <f t="shared" si="199"/>
        <v/>
      </c>
      <c r="J286" s="33"/>
      <c r="K286" s="28">
        <f t="shared" si="200"/>
        <v>0</v>
      </c>
      <c r="L286" s="28">
        <f t="shared" ref="L286" si="294">IF($K286&gt;0,IF($Z286&lt;&gt;"",IF((IFERROR($Z286,開始日)+$K286)&lt;基準日,基準日-($Z286+$K286),0),0),0)</f>
        <v>0</v>
      </c>
      <c r="M286" s="28">
        <f t="shared" ref="M286" ca="1" si="295">IF(AND(IFERROR(VALUE($X286),0),$Z286="",$V286&lt;基準日),基準日-$V286,0)</f>
        <v>0</v>
      </c>
      <c r="N286" s="28">
        <f t="shared" ca="1" si="203"/>
        <v>0</v>
      </c>
      <c r="O286" s="34"/>
      <c r="P286" s="34"/>
      <c r="Q286" s="70" t="str" cm="1">
        <f t="array" ref="Q286">IF(SUMPRODUCT(--(B286:E286&lt;&gt;""))&gt;0,"○","")</f>
        <v>○</v>
      </c>
      <c r="R286" s="35"/>
      <c r="S286" s="35"/>
      <c r="T286" s="35">
        <v>46112</v>
      </c>
      <c r="U286" s="66">
        <v>1</v>
      </c>
      <c r="V286" s="29">
        <f t="shared" si="204"/>
        <v>46112</v>
      </c>
      <c r="W286" s="29">
        <f t="shared" si="205"/>
        <v>46112</v>
      </c>
      <c r="X286" s="30">
        <f t="shared" si="206"/>
        <v>1</v>
      </c>
      <c r="Y286" s="36"/>
      <c r="Z286" s="37"/>
      <c r="AA286" s="37"/>
      <c r="JG286" s="31" t="str">
        <f t="shared" si="207"/>
        <v/>
      </c>
      <c r="JH286" s="31" t="b">
        <f t="shared" si="207"/>
        <v>1</v>
      </c>
    </row>
    <row r="287" spans="1:268" s="31" customFormat="1" outlineLevel="1" x14ac:dyDescent="0.4">
      <c r="A287" s="32" t="s">
        <v>163</v>
      </c>
      <c r="B287" s="32"/>
      <c r="C287" s="32" t="s">
        <v>164</v>
      </c>
      <c r="D287" s="32"/>
      <c r="E287" s="38"/>
      <c r="F287" s="61"/>
      <c r="G287" s="33"/>
      <c r="H287" s="33"/>
      <c r="I287" s="27" t="str">
        <f>IF(ISBLANK(G287),"","○")</f>
        <v/>
      </c>
      <c r="J287" s="33"/>
      <c r="K287" s="28">
        <f>IF($Z287&lt;&gt;"",IF($W287&gt;=$Z287,$W287-$Z287,$X287)*$Y287,0)</f>
        <v>0</v>
      </c>
      <c r="L287" s="28">
        <f>IF($K287&gt;0,IF($Z287&lt;&gt;"",IF((IFERROR($Z287,開始日)+$K287)&lt;基準日,基準日-($Z287+$K287),0),0),0)</f>
        <v>0</v>
      </c>
      <c r="M287" s="28">
        <f ca="1">IF(AND(IFERROR(VALUE($X287),0),$Z287="",$V287&lt;基準日),基準日-$V287,0)</f>
        <v>0</v>
      </c>
      <c r="N287" s="28">
        <f ca="1">MAX(L287:M287)</f>
        <v>0</v>
      </c>
      <c r="O287" s="34"/>
      <c r="P287" s="34"/>
      <c r="Q287" s="70" t="str" cm="1">
        <f t="array" ref="Q287">IF(SUMPRODUCT(--(B287:E287&lt;&gt;""))&gt;0,"○","")</f>
        <v>○</v>
      </c>
      <c r="R287" s="35"/>
      <c r="S287" s="35"/>
      <c r="T287" s="35"/>
      <c r="U287" s="66"/>
      <c r="V287" s="29" t="str">
        <f>IF(NOT(ISBLANK(S287)),S287,IF(AND(NOT(ISBLANK(T287)),NOT(ISBLANK(U287))),IF(NOT(JH287),T287-U287+1,WORKDAY.INTL(T287,-U287+1,1)),""))</f>
        <v/>
      </c>
      <c r="W287" s="29" t="str">
        <f>IF(NOT(ISBLANK(T287)),T287,IF(AND(NOT(ISBLANK(S287)),NOT(ISBLANK(U287))),IF(NOT(JG287),S287+U287-1,WORKDAY.INTL(S287,U287-1,1)),""))</f>
        <v/>
      </c>
      <c r="X287" s="30" t="str">
        <f>IF(NOT(ISBLANK(U287)),U287,IF(AND(NOT(ISBLANK(S287)),NOT(ISBLANK(T287))),IF(S287&lt;=T287,IF(OR(NOT(JG287),NOT(JH287)),T287-S287+1,NETWORKDAYS.INTL(S287,T287,1)),0),""))</f>
        <v/>
      </c>
      <c r="Y287" s="36"/>
      <c r="Z287" s="37"/>
      <c r="AA287" s="37"/>
      <c r="JG287" s="31" t="str">
        <f>IF(ISBLANK(S287),"",IF(OR(WEEKDAY(S287,2)=6,WEEKDAY(S287,2)=7),FALSE,TRUE))</f>
        <v/>
      </c>
      <c r="JH287" s="31" t="str">
        <f>IF(ISBLANK(T287),"",IF(OR(WEEKDAY(T287,2)=6,WEEKDAY(T287,2)=7),FALSE,TRUE))</f>
        <v/>
      </c>
    </row>
    <row r="288" spans="1:268" s="31" customFormat="1" x14ac:dyDescent="0.4">
      <c r="A288" s="32">
        <v>6</v>
      </c>
      <c r="B288" s="32" t="s">
        <v>138</v>
      </c>
      <c r="C288" s="32"/>
      <c r="D288" s="32"/>
      <c r="E288" s="38"/>
      <c r="F288" s="61"/>
      <c r="G288" s="33"/>
      <c r="H288" s="33"/>
      <c r="I288" s="27" t="str">
        <f>IF(ISBLANK(G288),"","○")</f>
        <v/>
      </c>
      <c r="J288" s="33"/>
      <c r="K288" s="28">
        <f>IF($Z288&lt;&gt;"",IF($W288&gt;=$Z288,$W288-$Z288,$X288)*$Y288,0)</f>
        <v>0</v>
      </c>
      <c r="L288" s="28">
        <f>IF($K288&gt;0,IF($Z288&lt;&gt;"",IF((IFERROR($Z288,開始日)+$K288)&lt;基準日,基準日-($Z288+$K288),0),0),0)</f>
        <v>0</v>
      </c>
      <c r="M288" s="28">
        <f ca="1">IF(AND(IFERROR(VALUE($X288),0),$Z288="",$V288&lt;基準日),基準日-$V288,0)</f>
        <v>0</v>
      </c>
      <c r="N288" s="28">
        <f ca="1">MAX(L288:M288)</f>
        <v>0</v>
      </c>
      <c r="O288" s="34"/>
      <c r="P288" s="34"/>
      <c r="Q288" s="70" t="str" cm="1">
        <f t="array" ref="Q288">IF(SUMPRODUCT(--(B288:E288&lt;&gt;""))&gt;0,"○","")</f>
        <v>○</v>
      </c>
      <c r="R288" s="35"/>
      <c r="S288" s="35"/>
      <c r="T288" s="35">
        <v>45814</v>
      </c>
      <c r="U288" s="66"/>
      <c r="V288" s="29" t="str">
        <f>IF(NOT(ISBLANK(S288)),S288,IF(AND(NOT(ISBLANK(T288)),NOT(ISBLANK(U288))),IF(NOT(JH288),T288-U288+1,WORKDAY.INTL(T288,-U288+1,1)),""))</f>
        <v/>
      </c>
      <c r="W288" s="29">
        <f>IF(NOT(ISBLANK(T288)),T288,IF(AND(NOT(ISBLANK(S288)),NOT(ISBLANK(U288))),IF(NOT(JG288),S288+U288-1,WORKDAY.INTL(S288,U288-1,1)),""))</f>
        <v>45814</v>
      </c>
      <c r="X288" s="30" t="str">
        <f>IF(NOT(ISBLANK(U288)),U288,IF(AND(NOT(ISBLANK(S288)),NOT(ISBLANK(T288))),IF(S288&lt;=T288,IF(OR(NOT(JG288),NOT(JH288)),T288-S288+1,NETWORKDAYS.INTL(S288,T288,1)),0),""))</f>
        <v/>
      </c>
      <c r="Y288" s="36"/>
      <c r="Z288" s="37"/>
      <c r="AA288" s="37"/>
      <c r="JG288" s="31" t="str">
        <f>IF(ISBLANK(S288),"",IF(OR(WEEKDAY(S288,2)=6,WEEKDAY(S288,2)=7),FALSE,TRUE))</f>
        <v/>
      </c>
      <c r="JH288" s="31" t="b">
        <f>IF(ISBLANK(T288),"",IF(OR(WEEKDAY(T288,2)=6,WEEKDAY(T288,2)=7),FALSE,TRUE))</f>
        <v>1</v>
      </c>
    </row>
    <row r="289" spans="1:268" s="31" customFormat="1" x14ac:dyDescent="0.4">
      <c r="A289" s="32"/>
      <c r="B289" s="32"/>
      <c r="C289" s="32"/>
      <c r="D289" s="32"/>
      <c r="E289" s="38"/>
      <c r="F289" s="61"/>
      <c r="G289" s="33"/>
      <c r="H289" s="33"/>
      <c r="I289" s="27" t="str">
        <f t="shared" si="199"/>
        <v/>
      </c>
      <c r="J289" s="33"/>
      <c r="K289" s="28">
        <f t="shared" si="200"/>
        <v>0</v>
      </c>
      <c r="L289" s="28">
        <f t="shared" ref="L289" si="296">IF($K289&gt;0,IF($Z289&lt;&gt;"",IF((IFERROR($Z289,開始日)+$K289)&lt;基準日,基準日-($Z289+$K289),0),0),0)</f>
        <v>0</v>
      </c>
      <c r="M289" s="28">
        <f t="shared" ref="M289" ca="1" si="297">IF(AND(IFERROR(VALUE($X289),0),$Z289="",$V289&lt;基準日),基準日-$V289,0)</f>
        <v>0</v>
      </c>
      <c r="N289" s="28">
        <f t="shared" ca="1" si="203"/>
        <v>0</v>
      </c>
      <c r="O289" s="34"/>
      <c r="P289" s="34"/>
      <c r="Q289" s="70" t="str" cm="1">
        <f t="array" ref="Q289">IF(SUMPRODUCT(--(B289:E289&lt;&gt;""))&gt;0,"○","")</f>
        <v/>
      </c>
      <c r="R289" s="35"/>
      <c r="S289" s="35"/>
      <c r="T289" s="35"/>
      <c r="U289" s="66"/>
      <c r="V289" s="29" t="str">
        <f t="shared" si="204"/>
        <v/>
      </c>
      <c r="W289" s="29" t="str">
        <f t="shared" si="205"/>
        <v/>
      </c>
      <c r="X289" s="30" t="str">
        <f t="shared" si="206"/>
        <v/>
      </c>
      <c r="Y289" s="36"/>
      <c r="Z289" s="37"/>
      <c r="AA289" s="37"/>
      <c r="JG289" s="31" t="str">
        <f t="shared" si="207"/>
        <v/>
      </c>
      <c r="JH289" s="31" t="str">
        <f t="shared" si="207"/>
        <v/>
      </c>
    </row>
    <row r="290" spans="1:268" s="31" customFormat="1" x14ac:dyDescent="0.4">
      <c r="A290" s="32"/>
      <c r="B290" s="32"/>
      <c r="C290" s="32"/>
      <c r="D290" s="32"/>
      <c r="E290" s="38"/>
      <c r="F290" s="61"/>
      <c r="G290" s="33"/>
      <c r="H290" s="33"/>
      <c r="I290" s="27" t="str">
        <f t="shared" si="199"/>
        <v/>
      </c>
      <c r="J290" s="33"/>
      <c r="K290" s="28">
        <f t="shared" si="200"/>
        <v>0</v>
      </c>
      <c r="L290" s="28">
        <f t="shared" ref="L290" si="298">IF($K290&gt;0,IF($Z290&lt;&gt;"",IF((IFERROR($Z290,開始日)+$K290)&lt;基準日,基準日-($Z290+$K290),0),0),0)</f>
        <v>0</v>
      </c>
      <c r="M290" s="28">
        <f t="shared" ref="M290" ca="1" si="299">IF(AND(IFERROR(VALUE($X290),0),$Z290="",$V290&lt;基準日),基準日-$V290,0)</f>
        <v>0</v>
      </c>
      <c r="N290" s="28">
        <f t="shared" ca="1" si="203"/>
        <v>0</v>
      </c>
      <c r="O290" s="34"/>
      <c r="P290" s="34"/>
      <c r="Q290" s="70" t="str" cm="1">
        <f t="array" ref="Q290">IF(SUMPRODUCT(--(B290:E290&lt;&gt;""))&gt;0,"○","")</f>
        <v/>
      </c>
      <c r="R290" s="35"/>
      <c r="S290" s="35"/>
      <c r="T290" s="35"/>
      <c r="U290" s="66"/>
      <c r="V290" s="29" t="str">
        <f t="shared" si="204"/>
        <v/>
      </c>
      <c r="W290" s="29" t="str">
        <f t="shared" si="205"/>
        <v/>
      </c>
      <c r="X290" s="30" t="str">
        <f t="shared" si="206"/>
        <v/>
      </c>
      <c r="Y290" s="36"/>
      <c r="Z290" s="37"/>
      <c r="AA290" s="37"/>
      <c r="JG290" s="31" t="str">
        <f t="shared" si="207"/>
        <v/>
      </c>
      <c r="JH290" s="31" t="str">
        <f t="shared" si="207"/>
        <v/>
      </c>
    </row>
    <row r="291" spans="1:268" s="31" customFormat="1" x14ac:dyDescent="0.4">
      <c r="A291" s="32"/>
      <c r="B291" s="32"/>
      <c r="C291" s="32"/>
      <c r="D291" s="32"/>
      <c r="E291" s="38"/>
      <c r="F291" s="61"/>
      <c r="G291" s="33"/>
      <c r="H291" s="33"/>
      <c r="I291" s="27" t="str">
        <f t="shared" si="199"/>
        <v/>
      </c>
      <c r="J291" s="33"/>
      <c r="K291" s="28">
        <f t="shared" si="200"/>
        <v>0</v>
      </c>
      <c r="L291" s="28">
        <f t="shared" ref="L291" si="300">IF($K291&gt;0,IF($Z291&lt;&gt;"",IF((IFERROR($Z291,開始日)+$K291)&lt;基準日,基準日-($Z291+$K291),0),0),0)</f>
        <v>0</v>
      </c>
      <c r="M291" s="28">
        <f t="shared" ref="M291" ca="1" si="301">IF(AND(IFERROR(VALUE($X291),0),$Z291="",$V291&lt;基準日),基準日-$V291,0)</f>
        <v>0</v>
      </c>
      <c r="N291" s="28">
        <f t="shared" ca="1" si="203"/>
        <v>0</v>
      </c>
      <c r="O291" s="34"/>
      <c r="P291" s="34"/>
      <c r="Q291" s="70" t="str" cm="1">
        <f t="array" ref="Q291">IF(SUMPRODUCT(--(B291:E291&lt;&gt;""))&gt;0,"○","")</f>
        <v/>
      </c>
      <c r="R291" s="35"/>
      <c r="S291" s="35"/>
      <c r="T291" s="35"/>
      <c r="U291" s="66"/>
      <c r="V291" s="29" t="str">
        <f t="shared" si="204"/>
        <v/>
      </c>
      <c r="W291" s="29" t="str">
        <f t="shared" si="205"/>
        <v/>
      </c>
      <c r="X291" s="30" t="str">
        <f t="shared" si="206"/>
        <v/>
      </c>
      <c r="Y291" s="36"/>
      <c r="Z291" s="37"/>
      <c r="AA291" s="37"/>
      <c r="JG291" s="31" t="str">
        <f t="shared" si="207"/>
        <v/>
      </c>
      <c r="JH291" s="31" t="str">
        <f t="shared" si="207"/>
        <v/>
      </c>
    </row>
    <row r="292" spans="1:268" s="31" customFormat="1" x14ac:dyDescent="0.4">
      <c r="A292" s="32"/>
      <c r="B292" s="32"/>
      <c r="C292" s="32"/>
      <c r="D292" s="32"/>
      <c r="E292" s="38"/>
      <c r="F292" s="61"/>
      <c r="G292" s="33"/>
      <c r="H292" s="33"/>
      <c r="I292" s="27" t="str">
        <f t="shared" si="199"/>
        <v/>
      </c>
      <c r="J292" s="33"/>
      <c r="K292" s="28">
        <f t="shared" si="200"/>
        <v>0</v>
      </c>
      <c r="L292" s="28">
        <f t="shared" ref="L292" si="302">IF($K292&gt;0,IF($Z292&lt;&gt;"",IF((IFERROR($Z292,開始日)+$K292)&lt;基準日,基準日-($Z292+$K292),0),0),0)</f>
        <v>0</v>
      </c>
      <c r="M292" s="28">
        <f t="shared" ref="M292" ca="1" si="303">IF(AND(IFERROR(VALUE($X292),0),$Z292="",$V292&lt;基準日),基準日-$V292,0)</f>
        <v>0</v>
      </c>
      <c r="N292" s="28">
        <f t="shared" ca="1" si="203"/>
        <v>0</v>
      </c>
      <c r="O292" s="34"/>
      <c r="P292" s="34"/>
      <c r="Q292" s="70" t="str" cm="1">
        <f t="array" ref="Q292">IF(SUMPRODUCT(--(B292:E292&lt;&gt;""))&gt;0,"○","")</f>
        <v/>
      </c>
      <c r="R292" s="35"/>
      <c r="S292" s="35"/>
      <c r="T292" s="35"/>
      <c r="U292" s="66"/>
      <c r="V292" s="29" t="str">
        <f t="shared" si="204"/>
        <v/>
      </c>
      <c r="W292" s="29" t="str">
        <f t="shared" si="205"/>
        <v/>
      </c>
      <c r="X292" s="30" t="str">
        <f t="shared" si="206"/>
        <v/>
      </c>
      <c r="Y292" s="36"/>
      <c r="Z292" s="37"/>
      <c r="AA292" s="37"/>
      <c r="JG292" s="31" t="str">
        <f t="shared" si="207"/>
        <v/>
      </c>
      <c r="JH292" s="31" t="str">
        <f t="shared" si="207"/>
        <v/>
      </c>
    </row>
    <row r="293" spans="1:268" s="31" customFormat="1" x14ac:dyDescent="0.4">
      <c r="A293" s="32"/>
      <c r="B293" s="32"/>
      <c r="C293" s="32"/>
      <c r="D293" s="32"/>
      <c r="E293" s="38"/>
      <c r="F293" s="61"/>
      <c r="G293" s="33"/>
      <c r="H293" s="33"/>
      <c r="I293" s="27" t="str">
        <f t="shared" si="199"/>
        <v/>
      </c>
      <c r="J293" s="33"/>
      <c r="K293" s="28">
        <f t="shared" si="200"/>
        <v>0</v>
      </c>
      <c r="L293" s="28">
        <f t="shared" ref="L293" si="304">IF($K293&gt;0,IF($Z293&lt;&gt;"",IF((IFERROR($Z293,開始日)+$K293)&lt;基準日,基準日-($Z293+$K293),0),0),0)</f>
        <v>0</v>
      </c>
      <c r="M293" s="28">
        <f t="shared" ref="M293" ca="1" si="305">IF(AND(IFERROR(VALUE($X293),0),$Z293="",$V293&lt;基準日),基準日-$V293,0)</f>
        <v>0</v>
      </c>
      <c r="N293" s="28">
        <f t="shared" ca="1" si="203"/>
        <v>0</v>
      </c>
      <c r="O293" s="34"/>
      <c r="P293" s="34"/>
      <c r="Q293" s="70" t="str" cm="1">
        <f t="array" ref="Q293">IF(SUMPRODUCT(--(B293:E293&lt;&gt;""))&gt;0,"○","")</f>
        <v/>
      </c>
      <c r="R293" s="35"/>
      <c r="S293" s="35"/>
      <c r="T293" s="35"/>
      <c r="U293" s="66"/>
      <c r="V293" s="29" t="str">
        <f t="shared" si="204"/>
        <v/>
      </c>
      <c r="W293" s="29" t="str">
        <f t="shared" si="205"/>
        <v/>
      </c>
      <c r="X293" s="30" t="str">
        <f t="shared" si="206"/>
        <v/>
      </c>
      <c r="Y293" s="36"/>
      <c r="Z293" s="37"/>
      <c r="AA293" s="37"/>
      <c r="JG293" s="31" t="str">
        <f t="shared" si="207"/>
        <v/>
      </c>
      <c r="JH293" s="31" t="str">
        <f t="shared" si="207"/>
        <v/>
      </c>
    </row>
    <row r="294" spans="1:268" s="31" customFormat="1" x14ac:dyDescent="0.4">
      <c r="A294" s="32"/>
      <c r="B294" s="32"/>
      <c r="C294" s="32"/>
      <c r="D294" s="32"/>
      <c r="E294" s="38"/>
      <c r="F294" s="61"/>
      <c r="G294" s="33"/>
      <c r="H294" s="33"/>
      <c r="I294" s="27" t="str">
        <f t="shared" si="199"/>
        <v/>
      </c>
      <c r="J294" s="33"/>
      <c r="K294" s="28">
        <f t="shared" si="200"/>
        <v>0</v>
      </c>
      <c r="L294" s="28">
        <f t="shared" ref="L294" si="306">IF($K294&gt;0,IF($Z294&lt;&gt;"",IF((IFERROR($Z294,開始日)+$K294)&lt;基準日,基準日-($Z294+$K294),0),0),0)</f>
        <v>0</v>
      </c>
      <c r="M294" s="28">
        <f t="shared" ref="M294" ca="1" si="307">IF(AND(IFERROR(VALUE($X294),0),$Z294="",$V294&lt;基準日),基準日-$V294,0)</f>
        <v>0</v>
      </c>
      <c r="N294" s="28">
        <f t="shared" ca="1" si="203"/>
        <v>0</v>
      </c>
      <c r="O294" s="34"/>
      <c r="P294" s="34"/>
      <c r="Q294" s="70" t="str" cm="1">
        <f t="array" ref="Q294">IF(SUMPRODUCT(--(B294:E294&lt;&gt;""))&gt;0,"○","")</f>
        <v/>
      </c>
      <c r="R294" s="35"/>
      <c r="S294" s="35"/>
      <c r="T294" s="35"/>
      <c r="U294" s="66"/>
      <c r="V294" s="29" t="str">
        <f t="shared" si="204"/>
        <v/>
      </c>
      <c r="W294" s="29" t="str">
        <f t="shared" si="205"/>
        <v/>
      </c>
      <c r="X294" s="30" t="str">
        <f t="shared" si="206"/>
        <v/>
      </c>
      <c r="Y294" s="36"/>
      <c r="Z294" s="37"/>
      <c r="AA294" s="37"/>
      <c r="JG294" s="31" t="str">
        <f t="shared" si="207"/>
        <v/>
      </c>
      <c r="JH294" s="31" t="str">
        <f t="shared" si="207"/>
        <v/>
      </c>
    </row>
    <row r="295" spans="1:268" s="31" customFormat="1" x14ac:dyDescent="0.4">
      <c r="A295" s="32"/>
      <c r="B295" s="32"/>
      <c r="C295" s="32"/>
      <c r="D295" s="32"/>
      <c r="E295" s="38"/>
      <c r="F295" s="61"/>
      <c r="G295" s="33"/>
      <c r="H295" s="33"/>
      <c r="I295" s="27" t="str">
        <f t="shared" si="199"/>
        <v/>
      </c>
      <c r="J295" s="33"/>
      <c r="K295" s="28">
        <f t="shared" si="200"/>
        <v>0</v>
      </c>
      <c r="L295" s="28">
        <f t="shared" ref="L295" si="308">IF($K295&gt;0,IF($Z295&lt;&gt;"",IF((IFERROR($Z295,開始日)+$K295)&lt;基準日,基準日-($Z295+$K295),0),0),0)</f>
        <v>0</v>
      </c>
      <c r="M295" s="28">
        <f t="shared" ref="M295" ca="1" si="309">IF(AND(IFERROR(VALUE($X295),0),$Z295="",$V295&lt;基準日),基準日-$V295,0)</f>
        <v>0</v>
      </c>
      <c r="N295" s="28">
        <f t="shared" ca="1" si="203"/>
        <v>0</v>
      </c>
      <c r="O295" s="34"/>
      <c r="P295" s="34"/>
      <c r="Q295" s="70" t="str" cm="1">
        <f t="array" ref="Q295">IF(SUMPRODUCT(--(B295:E295&lt;&gt;""))&gt;0,"○","")</f>
        <v/>
      </c>
      <c r="R295" s="35"/>
      <c r="S295" s="35"/>
      <c r="T295" s="35"/>
      <c r="U295" s="66"/>
      <c r="V295" s="29" t="str">
        <f t="shared" si="204"/>
        <v/>
      </c>
      <c r="W295" s="29" t="str">
        <f t="shared" si="205"/>
        <v/>
      </c>
      <c r="X295" s="30" t="str">
        <f t="shared" si="206"/>
        <v/>
      </c>
      <c r="Y295" s="36"/>
      <c r="Z295" s="37"/>
      <c r="AA295" s="37"/>
      <c r="JG295" s="31" t="str">
        <f t="shared" si="207"/>
        <v/>
      </c>
      <c r="JH295" s="31" t="str">
        <f t="shared" si="207"/>
        <v/>
      </c>
    </row>
    <row r="296" spans="1:268" s="31" customFormat="1" x14ac:dyDescent="0.4">
      <c r="A296" s="32"/>
      <c r="B296" s="32"/>
      <c r="C296" s="32"/>
      <c r="D296" s="32"/>
      <c r="E296" s="38"/>
      <c r="F296" s="61"/>
      <c r="G296" s="33"/>
      <c r="H296" s="33"/>
      <c r="I296" s="27" t="str">
        <f t="shared" si="199"/>
        <v/>
      </c>
      <c r="J296" s="33"/>
      <c r="K296" s="28">
        <f t="shared" si="200"/>
        <v>0</v>
      </c>
      <c r="L296" s="28">
        <f t="shared" ref="L296" si="310">IF($K296&gt;0,IF($Z296&lt;&gt;"",IF((IFERROR($Z296,開始日)+$K296)&lt;基準日,基準日-($Z296+$K296),0),0),0)</f>
        <v>0</v>
      </c>
      <c r="M296" s="28">
        <f t="shared" ref="M296" ca="1" si="311">IF(AND(IFERROR(VALUE($X296),0),$Z296="",$V296&lt;基準日),基準日-$V296,0)</f>
        <v>0</v>
      </c>
      <c r="N296" s="28">
        <f t="shared" ca="1" si="203"/>
        <v>0</v>
      </c>
      <c r="O296" s="34"/>
      <c r="P296" s="34"/>
      <c r="Q296" s="70" t="str" cm="1">
        <f t="array" ref="Q296">IF(SUMPRODUCT(--(B296:E296&lt;&gt;""))&gt;0,"○","")</f>
        <v/>
      </c>
      <c r="R296" s="35"/>
      <c r="S296" s="35"/>
      <c r="T296" s="35"/>
      <c r="U296" s="66"/>
      <c r="V296" s="29" t="str">
        <f t="shared" si="204"/>
        <v/>
      </c>
      <c r="W296" s="29" t="str">
        <f t="shared" si="205"/>
        <v/>
      </c>
      <c r="X296" s="30" t="str">
        <f t="shared" si="206"/>
        <v/>
      </c>
      <c r="Y296" s="36"/>
      <c r="Z296" s="37"/>
      <c r="AA296" s="37"/>
      <c r="JG296" s="31" t="str">
        <f t="shared" si="207"/>
        <v/>
      </c>
      <c r="JH296" s="31" t="str">
        <f t="shared" si="207"/>
        <v/>
      </c>
    </row>
    <row r="297" spans="1:268" s="31" customFormat="1" x14ac:dyDescent="0.4">
      <c r="A297" s="32"/>
      <c r="B297" s="32"/>
      <c r="C297" s="32"/>
      <c r="D297" s="32"/>
      <c r="E297" s="38"/>
      <c r="F297" s="61"/>
      <c r="G297" s="33"/>
      <c r="H297" s="33"/>
      <c r="I297" s="27" t="str">
        <f t="shared" si="199"/>
        <v/>
      </c>
      <c r="J297" s="33"/>
      <c r="K297" s="28">
        <f t="shared" si="200"/>
        <v>0</v>
      </c>
      <c r="L297" s="28">
        <f t="shared" ref="L297" si="312">IF($K297&gt;0,IF($Z297&lt;&gt;"",IF((IFERROR($Z297,開始日)+$K297)&lt;基準日,基準日-($Z297+$K297),0),0),0)</f>
        <v>0</v>
      </c>
      <c r="M297" s="28">
        <f t="shared" ref="M297" ca="1" si="313">IF(AND(IFERROR(VALUE($X297),0),$Z297="",$V297&lt;基準日),基準日-$V297,0)</f>
        <v>0</v>
      </c>
      <c r="N297" s="28">
        <f t="shared" ca="1" si="203"/>
        <v>0</v>
      </c>
      <c r="O297" s="34"/>
      <c r="P297" s="34"/>
      <c r="Q297" s="70" t="str" cm="1">
        <f t="array" ref="Q297">IF(SUMPRODUCT(--(B297:E297&lt;&gt;""))&gt;0,"○","")</f>
        <v/>
      </c>
      <c r="R297" s="35"/>
      <c r="S297" s="35"/>
      <c r="T297" s="35"/>
      <c r="U297" s="66"/>
      <c r="V297" s="29" t="str">
        <f t="shared" si="204"/>
        <v/>
      </c>
      <c r="W297" s="29" t="str">
        <f t="shared" si="205"/>
        <v/>
      </c>
      <c r="X297" s="30" t="str">
        <f t="shared" si="206"/>
        <v/>
      </c>
      <c r="Y297" s="36"/>
      <c r="Z297" s="37"/>
      <c r="AA297" s="37"/>
      <c r="JG297" s="31" t="str">
        <f t="shared" si="207"/>
        <v/>
      </c>
      <c r="JH297" s="31" t="str">
        <f t="shared" si="207"/>
        <v/>
      </c>
    </row>
    <row r="298" spans="1:268" s="31" customFormat="1" x14ac:dyDescent="0.4">
      <c r="A298" s="32"/>
      <c r="B298" s="32"/>
      <c r="C298" s="32"/>
      <c r="D298" s="32"/>
      <c r="E298" s="38"/>
      <c r="F298" s="61"/>
      <c r="G298" s="33"/>
      <c r="H298" s="33"/>
      <c r="I298" s="27" t="str">
        <f t="shared" si="199"/>
        <v/>
      </c>
      <c r="J298" s="33"/>
      <c r="K298" s="28">
        <f t="shared" si="200"/>
        <v>0</v>
      </c>
      <c r="L298" s="28">
        <f t="shared" ref="L298" si="314">IF($K298&gt;0,IF($Z298&lt;&gt;"",IF((IFERROR($Z298,開始日)+$K298)&lt;基準日,基準日-($Z298+$K298),0),0),0)</f>
        <v>0</v>
      </c>
      <c r="M298" s="28">
        <f t="shared" ref="M298" ca="1" si="315">IF(AND(IFERROR(VALUE($X298),0),$Z298="",$V298&lt;基準日),基準日-$V298,0)</f>
        <v>0</v>
      </c>
      <c r="N298" s="28">
        <f t="shared" ca="1" si="203"/>
        <v>0</v>
      </c>
      <c r="O298" s="34"/>
      <c r="P298" s="34"/>
      <c r="Q298" s="70" t="str" cm="1">
        <f t="array" ref="Q298">IF(SUMPRODUCT(--(B298:E298&lt;&gt;""))&gt;0,"○","")</f>
        <v/>
      </c>
      <c r="R298" s="35"/>
      <c r="S298" s="35"/>
      <c r="T298" s="35"/>
      <c r="U298" s="66"/>
      <c r="V298" s="29" t="str">
        <f t="shared" si="204"/>
        <v/>
      </c>
      <c r="W298" s="29" t="str">
        <f t="shared" si="205"/>
        <v/>
      </c>
      <c r="X298" s="30" t="str">
        <f t="shared" si="206"/>
        <v/>
      </c>
      <c r="Y298" s="36"/>
      <c r="Z298" s="37"/>
      <c r="AA298" s="37"/>
      <c r="JG298" s="31" t="str">
        <f t="shared" si="207"/>
        <v/>
      </c>
      <c r="JH298" s="31" t="str">
        <f t="shared" si="207"/>
        <v/>
      </c>
    </row>
    <row r="299" spans="1:268" s="31" customFormat="1" x14ac:dyDescent="0.4">
      <c r="A299" s="32"/>
      <c r="B299" s="32"/>
      <c r="C299" s="32"/>
      <c r="D299" s="32"/>
      <c r="E299" s="38"/>
      <c r="F299" s="61"/>
      <c r="G299" s="33"/>
      <c r="H299" s="33"/>
      <c r="I299" s="27" t="str">
        <f t="shared" si="199"/>
        <v/>
      </c>
      <c r="J299" s="33"/>
      <c r="K299" s="28">
        <f t="shared" si="200"/>
        <v>0</v>
      </c>
      <c r="L299" s="28">
        <f t="shared" ref="L299" si="316">IF($K299&gt;0,IF($Z299&lt;&gt;"",IF((IFERROR($Z299,開始日)+$K299)&lt;基準日,基準日-($Z299+$K299),0),0),0)</f>
        <v>0</v>
      </c>
      <c r="M299" s="28">
        <f t="shared" ref="M299" ca="1" si="317">IF(AND(IFERROR(VALUE($X299),0),$Z299="",$V299&lt;基準日),基準日-$V299,0)</f>
        <v>0</v>
      </c>
      <c r="N299" s="28">
        <f t="shared" ca="1" si="203"/>
        <v>0</v>
      </c>
      <c r="O299" s="34"/>
      <c r="P299" s="34"/>
      <c r="Q299" s="70" t="str" cm="1">
        <f t="array" ref="Q299">IF(SUMPRODUCT(--(B299:E299&lt;&gt;""))&gt;0,"○","")</f>
        <v/>
      </c>
      <c r="R299" s="35"/>
      <c r="S299" s="35"/>
      <c r="T299" s="35"/>
      <c r="U299" s="66"/>
      <c r="V299" s="29" t="str">
        <f t="shared" si="204"/>
        <v/>
      </c>
      <c r="W299" s="29" t="str">
        <f t="shared" si="205"/>
        <v/>
      </c>
      <c r="X299" s="30" t="str">
        <f t="shared" si="206"/>
        <v/>
      </c>
      <c r="Y299" s="36"/>
      <c r="Z299" s="37"/>
      <c r="AA299" s="37"/>
      <c r="JG299" s="31" t="str">
        <f t="shared" si="207"/>
        <v/>
      </c>
      <c r="JH299" s="31" t="str">
        <f t="shared" si="207"/>
        <v/>
      </c>
    </row>
    <row r="300" spans="1:268" s="31" customFormat="1" x14ac:dyDescent="0.4">
      <c r="A300" s="32"/>
      <c r="B300" s="32"/>
      <c r="C300" s="32"/>
      <c r="D300" s="32"/>
      <c r="E300" s="38"/>
      <c r="F300" s="61"/>
      <c r="G300" s="33"/>
      <c r="H300" s="33"/>
      <c r="I300" s="27" t="str">
        <f t="shared" si="199"/>
        <v/>
      </c>
      <c r="J300" s="33"/>
      <c r="K300" s="28">
        <f t="shared" si="200"/>
        <v>0</v>
      </c>
      <c r="L300" s="28">
        <f t="shared" ref="L300" si="318">IF($K300&gt;0,IF($Z300&lt;&gt;"",IF((IFERROR($Z300,開始日)+$K300)&lt;基準日,基準日-($Z300+$K300),0),0),0)</f>
        <v>0</v>
      </c>
      <c r="M300" s="28">
        <f t="shared" ref="M300" ca="1" si="319">IF(AND(IFERROR(VALUE($X300),0),$Z300="",$V300&lt;基準日),基準日-$V300,0)</f>
        <v>0</v>
      </c>
      <c r="N300" s="28">
        <f t="shared" ca="1" si="203"/>
        <v>0</v>
      </c>
      <c r="O300" s="34"/>
      <c r="P300" s="34"/>
      <c r="Q300" s="70" t="str" cm="1">
        <f t="array" ref="Q300">IF(SUMPRODUCT(--(B300:E300&lt;&gt;""))&gt;0,"○","")</f>
        <v/>
      </c>
      <c r="R300" s="35"/>
      <c r="S300" s="35"/>
      <c r="T300" s="35"/>
      <c r="U300" s="66"/>
      <c r="V300" s="29" t="str">
        <f t="shared" si="204"/>
        <v/>
      </c>
      <c r="W300" s="29" t="str">
        <f t="shared" si="205"/>
        <v/>
      </c>
      <c r="X300" s="30" t="str">
        <f t="shared" si="206"/>
        <v/>
      </c>
      <c r="Y300" s="36"/>
      <c r="Z300" s="37"/>
      <c r="AA300" s="37"/>
      <c r="JG300" s="31" t="str">
        <f t="shared" si="207"/>
        <v/>
      </c>
      <c r="JH300" s="31" t="str">
        <f t="shared" si="207"/>
        <v/>
      </c>
    </row>
    <row r="301" spans="1:268" s="31" customFormat="1" x14ac:dyDescent="0.4">
      <c r="A301" s="32"/>
      <c r="B301" s="32"/>
      <c r="C301" s="32"/>
      <c r="D301" s="32"/>
      <c r="E301" s="38"/>
      <c r="F301" s="61"/>
      <c r="G301" s="33"/>
      <c r="H301" s="33"/>
      <c r="I301" s="27" t="str">
        <f t="shared" si="199"/>
        <v/>
      </c>
      <c r="J301" s="33"/>
      <c r="K301" s="28">
        <f t="shared" si="200"/>
        <v>0</v>
      </c>
      <c r="L301" s="28">
        <f t="shared" ref="L301" si="320">IF($K301&gt;0,IF($Z301&lt;&gt;"",IF((IFERROR($Z301,開始日)+$K301)&lt;基準日,基準日-($Z301+$K301),0),0),0)</f>
        <v>0</v>
      </c>
      <c r="M301" s="28">
        <f t="shared" ref="M301" ca="1" si="321">IF(AND(IFERROR(VALUE($X301),0),$Z301="",$V301&lt;基準日),基準日-$V301,0)</f>
        <v>0</v>
      </c>
      <c r="N301" s="28">
        <f t="shared" ca="1" si="203"/>
        <v>0</v>
      </c>
      <c r="O301" s="34"/>
      <c r="P301" s="34"/>
      <c r="Q301" s="70" t="str" cm="1">
        <f t="array" ref="Q301">IF(SUMPRODUCT(--(B301:E301&lt;&gt;""))&gt;0,"○","")</f>
        <v/>
      </c>
      <c r="R301" s="35"/>
      <c r="S301" s="35"/>
      <c r="T301" s="35"/>
      <c r="U301" s="66"/>
      <c r="V301" s="29" t="str">
        <f t="shared" si="204"/>
        <v/>
      </c>
      <c r="W301" s="29" t="str">
        <f t="shared" si="205"/>
        <v/>
      </c>
      <c r="X301" s="30" t="str">
        <f t="shared" si="206"/>
        <v/>
      </c>
      <c r="Y301" s="36"/>
      <c r="Z301" s="37"/>
      <c r="AA301" s="37"/>
      <c r="JG301" s="31" t="str">
        <f t="shared" si="207"/>
        <v/>
      </c>
      <c r="JH301" s="31" t="str">
        <f t="shared" si="207"/>
        <v/>
      </c>
    </row>
    <row r="302" spans="1:268" s="31" customFormat="1" x14ac:dyDescent="0.4">
      <c r="A302" s="32"/>
      <c r="B302" s="32"/>
      <c r="C302" s="32"/>
      <c r="D302" s="32"/>
      <c r="E302" s="38"/>
      <c r="F302" s="61"/>
      <c r="G302" s="33"/>
      <c r="H302" s="33"/>
      <c r="I302" s="27" t="str">
        <f t="shared" si="199"/>
        <v/>
      </c>
      <c r="J302" s="33"/>
      <c r="K302" s="28">
        <f t="shared" si="200"/>
        <v>0</v>
      </c>
      <c r="L302" s="28">
        <f t="shared" ref="L302" si="322">IF($K302&gt;0,IF($Z302&lt;&gt;"",IF((IFERROR($Z302,開始日)+$K302)&lt;基準日,基準日-($Z302+$K302),0),0),0)</f>
        <v>0</v>
      </c>
      <c r="M302" s="28">
        <f t="shared" ref="M302" ca="1" si="323">IF(AND(IFERROR(VALUE($X302),0),$Z302="",$V302&lt;基準日),基準日-$V302,0)</f>
        <v>0</v>
      </c>
      <c r="N302" s="28">
        <f t="shared" ca="1" si="203"/>
        <v>0</v>
      </c>
      <c r="O302" s="34"/>
      <c r="P302" s="34"/>
      <c r="Q302" s="70" t="str" cm="1">
        <f t="array" ref="Q302">IF(SUMPRODUCT(--(B302:E302&lt;&gt;""))&gt;0,"○","")</f>
        <v/>
      </c>
      <c r="R302" s="35"/>
      <c r="S302" s="35"/>
      <c r="T302" s="35"/>
      <c r="U302" s="66"/>
      <c r="V302" s="29" t="str">
        <f t="shared" si="204"/>
        <v/>
      </c>
      <c r="W302" s="29" t="str">
        <f t="shared" si="205"/>
        <v/>
      </c>
      <c r="X302" s="30" t="str">
        <f t="shared" si="206"/>
        <v/>
      </c>
      <c r="Y302" s="36"/>
      <c r="Z302" s="37"/>
      <c r="AA302" s="37"/>
      <c r="JG302" s="31" t="str">
        <f t="shared" si="207"/>
        <v/>
      </c>
      <c r="JH302" s="31" t="str">
        <f t="shared" si="207"/>
        <v/>
      </c>
    </row>
    <row r="303" spans="1:268" s="31" customFormat="1" x14ac:dyDescent="0.4">
      <c r="A303" s="32"/>
      <c r="B303" s="32"/>
      <c r="C303" s="32"/>
      <c r="D303" s="32"/>
      <c r="E303" s="38"/>
      <c r="F303" s="61"/>
      <c r="G303" s="33"/>
      <c r="H303" s="33"/>
      <c r="I303" s="27" t="str">
        <f t="shared" si="199"/>
        <v/>
      </c>
      <c r="J303" s="33"/>
      <c r="K303" s="28">
        <f t="shared" si="200"/>
        <v>0</v>
      </c>
      <c r="L303" s="28">
        <f t="shared" ref="L303" si="324">IF($K303&gt;0,IF($Z303&lt;&gt;"",IF((IFERROR($Z303,開始日)+$K303)&lt;基準日,基準日-($Z303+$K303),0),0),0)</f>
        <v>0</v>
      </c>
      <c r="M303" s="28">
        <f t="shared" ref="M303" ca="1" si="325">IF(AND(IFERROR(VALUE($X303),0),$Z303="",$V303&lt;基準日),基準日-$V303,0)</f>
        <v>0</v>
      </c>
      <c r="N303" s="28">
        <f t="shared" ca="1" si="203"/>
        <v>0</v>
      </c>
      <c r="O303" s="34"/>
      <c r="P303" s="34"/>
      <c r="Q303" s="70" t="str" cm="1">
        <f t="array" ref="Q303">IF(SUMPRODUCT(--(B303:E303&lt;&gt;""))&gt;0,"○","")</f>
        <v/>
      </c>
      <c r="R303" s="35"/>
      <c r="S303" s="35"/>
      <c r="T303" s="35"/>
      <c r="U303" s="66"/>
      <c r="V303" s="29" t="str">
        <f t="shared" si="204"/>
        <v/>
      </c>
      <c r="W303" s="29" t="str">
        <f t="shared" si="205"/>
        <v/>
      </c>
      <c r="X303" s="30" t="str">
        <f t="shared" si="206"/>
        <v/>
      </c>
      <c r="Y303" s="36"/>
      <c r="Z303" s="37"/>
      <c r="AA303" s="37"/>
      <c r="JG303" s="31" t="str">
        <f t="shared" si="207"/>
        <v/>
      </c>
      <c r="JH303" s="31" t="str">
        <f t="shared" si="207"/>
        <v/>
      </c>
    </row>
    <row r="304" spans="1:268" s="31" customFormat="1" x14ac:dyDescent="0.4">
      <c r="A304" s="32"/>
      <c r="B304" s="32"/>
      <c r="C304" s="32"/>
      <c r="D304" s="32"/>
      <c r="E304" s="38"/>
      <c r="F304" s="61"/>
      <c r="G304" s="33"/>
      <c r="H304" s="33"/>
      <c r="I304" s="27" t="str">
        <f t="shared" si="199"/>
        <v/>
      </c>
      <c r="J304" s="33"/>
      <c r="K304" s="28">
        <f t="shared" si="200"/>
        <v>0</v>
      </c>
      <c r="L304" s="28">
        <f t="shared" ref="L304" si="326">IF($K304&gt;0,IF($Z304&lt;&gt;"",IF((IFERROR($Z304,開始日)+$K304)&lt;基準日,基準日-($Z304+$K304),0),0),0)</f>
        <v>0</v>
      </c>
      <c r="M304" s="28">
        <f t="shared" ref="M304" ca="1" si="327">IF(AND(IFERROR(VALUE($X304),0),$Z304="",$V304&lt;基準日),基準日-$V304,0)</f>
        <v>0</v>
      </c>
      <c r="N304" s="28">
        <f t="shared" ca="1" si="203"/>
        <v>0</v>
      </c>
      <c r="O304" s="34"/>
      <c r="P304" s="34"/>
      <c r="Q304" s="70" t="str" cm="1">
        <f t="array" ref="Q304">IF(SUMPRODUCT(--(B304:E304&lt;&gt;""))&gt;0,"○","")</f>
        <v/>
      </c>
      <c r="R304" s="35"/>
      <c r="S304" s="35"/>
      <c r="T304" s="35"/>
      <c r="U304" s="66"/>
      <c r="V304" s="29" t="str">
        <f t="shared" si="204"/>
        <v/>
      </c>
      <c r="W304" s="29" t="str">
        <f t="shared" si="205"/>
        <v/>
      </c>
      <c r="X304" s="30" t="str">
        <f t="shared" si="206"/>
        <v/>
      </c>
      <c r="Y304" s="36"/>
      <c r="Z304" s="37"/>
      <c r="AA304" s="37"/>
      <c r="JG304" s="31" t="str">
        <f t="shared" si="207"/>
        <v/>
      </c>
      <c r="JH304" s="31" t="str">
        <f t="shared" si="207"/>
        <v/>
      </c>
    </row>
    <row r="305" spans="1:268" s="31" customFormat="1" x14ac:dyDescent="0.4">
      <c r="A305" s="32"/>
      <c r="B305" s="32"/>
      <c r="C305" s="32"/>
      <c r="D305" s="32"/>
      <c r="E305" s="38"/>
      <c r="F305" s="61"/>
      <c r="G305" s="33"/>
      <c r="H305" s="33"/>
      <c r="I305" s="27" t="str">
        <f t="shared" si="199"/>
        <v/>
      </c>
      <c r="J305" s="33"/>
      <c r="K305" s="28">
        <f t="shared" si="200"/>
        <v>0</v>
      </c>
      <c r="L305" s="28">
        <f t="shared" ref="L305" si="328">IF($K305&gt;0,IF($Z305&lt;&gt;"",IF((IFERROR($Z305,開始日)+$K305)&lt;基準日,基準日-($Z305+$K305),0),0),0)</f>
        <v>0</v>
      </c>
      <c r="M305" s="28">
        <f t="shared" ref="M305" ca="1" si="329">IF(AND(IFERROR(VALUE($X305),0),$Z305="",$V305&lt;基準日),基準日-$V305,0)</f>
        <v>0</v>
      </c>
      <c r="N305" s="28">
        <f t="shared" ca="1" si="203"/>
        <v>0</v>
      </c>
      <c r="O305" s="34"/>
      <c r="P305" s="34"/>
      <c r="Q305" s="70" t="str" cm="1">
        <f t="array" ref="Q305">IF(SUMPRODUCT(--(B305:E305&lt;&gt;""))&gt;0,"○","")</f>
        <v/>
      </c>
      <c r="R305" s="35"/>
      <c r="S305" s="35"/>
      <c r="T305" s="35"/>
      <c r="U305" s="66"/>
      <c r="V305" s="29" t="str">
        <f t="shared" si="204"/>
        <v/>
      </c>
      <c r="W305" s="29" t="str">
        <f t="shared" si="205"/>
        <v/>
      </c>
      <c r="X305" s="30" t="str">
        <f t="shared" si="206"/>
        <v/>
      </c>
      <c r="Y305" s="36"/>
      <c r="Z305" s="37"/>
      <c r="AA305" s="37"/>
      <c r="JG305" s="31" t="str">
        <f t="shared" si="207"/>
        <v/>
      </c>
      <c r="JH305" s="31" t="str">
        <f t="shared" si="207"/>
        <v/>
      </c>
    </row>
    <row r="306" spans="1:268" s="31" customFormat="1" x14ac:dyDescent="0.4">
      <c r="A306" s="32"/>
      <c r="B306" s="32"/>
      <c r="C306" s="32"/>
      <c r="D306" s="32"/>
      <c r="E306" s="38"/>
      <c r="F306" s="61"/>
      <c r="G306" s="33"/>
      <c r="H306" s="33"/>
      <c r="I306" s="27" t="str">
        <f t="shared" si="199"/>
        <v/>
      </c>
      <c r="J306" s="33"/>
      <c r="K306" s="28">
        <f t="shared" si="200"/>
        <v>0</v>
      </c>
      <c r="L306" s="28">
        <f t="shared" ref="L306" si="330">IF($K306&gt;0,IF($Z306&lt;&gt;"",IF((IFERROR($Z306,開始日)+$K306)&lt;基準日,基準日-($Z306+$K306),0),0),0)</f>
        <v>0</v>
      </c>
      <c r="M306" s="28">
        <f t="shared" ref="M306" ca="1" si="331">IF(AND(IFERROR(VALUE($X306),0),$Z306="",$V306&lt;基準日),基準日-$V306,0)</f>
        <v>0</v>
      </c>
      <c r="N306" s="28">
        <f t="shared" ca="1" si="203"/>
        <v>0</v>
      </c>
      <c r="O306" s="34"/>
      <c r="P306" s="34"/>
      <c r="Q306" s="70" t="str" cm="1">
        <f t="array" ref="Q306">IF(SUMPRODUCT(--(B306:E306&lt;&gt;""))&gt;0,"○","")</f>
        <v/>
      </c>
      <c r="R306" s="35"/>
      <c r="S306" s="35"/>
      <c r="T306" s="35"/>
      <c r="U306" s="66"/>
      <c r="V306" s="29" t="str">
        <f t="shared" si="204"/>
        <v/>
      </c>
      <c r="W306" s="29" t="str">
        <f t="shared" si="205"/>
        <v/>
      </c>
      <c r="X306" s="30" t="str">
        <f t="shared" si="206"/>
        <v/>
      </c>
      <c r="Y306" s="36"/>
      <c r="Z306" s="37"/>
      <c r="AA306" s="37"/>
      <c r="JG306" s="31" t="str">
        <f t="shared" si="207"/>
        <v/>
      </c>
      <c r="JH306" s="31" t="str">
        <f t="shared" si="207"/>
        <v/>
      </c>
    </row>
    <row r="307" spans="1:268" s="31" customFormat="1" x14ac:dyDescent="0.4">
      <c r="A307" s="32"/>
      <c r="B307" s="32"/>
      <c r="C307" s="32"/>
      <c r="D307" s="32"/>
      <c r="E307" s="38"/>
      <c r="F307" s="61"/>
      <c r="G307" s="33"/>
      <c r="H307" s="33"/>
      <c r="I307" s="27" t="str">
        <f t="shared" si="199"/>
        <v/>
      </c>
      <c r="J307" s="33"/>
      <c r="K307" s="28">
        <f t="shared" si="200"/>
        <v>0</v>
      </c>
      <c r="L307" s="28">
        <f t="shared" ref="L307" si="332">IF($K307&gt;0,IF($Z307&lt;&gt;"",IF((IFERROR($Z307,開始日)+$K307)&lt;基準日,基準日-($Z307+$K307),0),0),0)</f>
        <v>0</v>
      </c>
      <c r="M307" s="28">
        <f t="shared" ref="M307" ca="1" si="333">IF(AND(IFERROR(VALUE($X307),0),$Z307="",$V307&lt;基準日),基準日-$V307,0)</f>
        <v>0</v>
      </c>
      <c r="N307" s="28">
        <f t="shared" ca="1" si="203"/>
        <v>0</v>
      </c>
      <c r="O307" s="34"/>
      <c r="P307" s="34"/>
      <c r="Q307" s="70" t="str" cm="1">
        <f t="array" ref="Q307">IF(SUMPRODUCT(--(B307:E307&lt;&gt;""))&gt;0,"○","")</f>
        <v/>
      </c>
      <c r="R307" s="35"/>
      <c r="S307" s="35"/>
      <c r="T307" s="35"/>
      <c r="U307" s="66"/>
      <c r="V307" s="29" t="str">
        <f t="shared" si="204"/>
        <v/>
      </c>
      <c r="W307" s="29" t="str">
        <f t="shared" si="205"/>
        <v/>
      </c>
      <c r="X307" s="30" t="str">
        <f t="shared" si="206"/>
        <v/>
      </c>
      <c r="Y307" s="36"/>
      <c r="Z307" s="37"/>
      <c r="AA307" s="37"/>
      <c r="JG307" s="31" t="str">
        <f t="shared" si="207"/>
        <v/>
      </c>
      <c r="JH307" s="31" t="str">
        <f t="shared" si="207"/>
        <v/>
      </c>
    </row>
    <row r="308" spans="1:268" s="31" customFormat="1" x14ac:dyDescent="0.4">
      <c r="A308" s="32"/>
      <c r="B308" s="32"/>
      <c r="C308" s="32"/>
      <c r="D308" s="32"/>
      <c r="E308" s="38"/>
      <c r="F308" s="61"/>
      <c r="G308" s="33"/>
      <c r="H308" s="33"/>
      <c r="I308" s="27" t="str">
        <f t="shared" si="199"/>
        <v/>
      </c>
      <c r="J308" s="33"/>
      <c r="K308" s="28">
        <f t="shared" si="200"/>
        <v>0</v>
      </c>
      <c r="L308" s="28">
        <f t="shared" ref="L308" si="334">IF($K308&gt;0,IF($Z308&lt;&gt;"",IF((IFERROR($Z308,開始日)+$K308)&lt;基準日,基準日-($Z308+$K308),0),0),0)</f>
        <v>0</v>
      </c>
      <c r="M308" s="28">
        <f t="shared" ref="M308" ca="1" si="335">IF(AND(IFERROR(VALUE($X308),0),$Z308="",$V308&lt;基準日),基準日-$V308,0)</f>
        <v>0</v>
      </c>
      <c r="N308" s="28">
        <f t="shared" ca="1" si="203"/>
        <v>0</v>
      </c>
      <c r="O308" s="34"/>
      <c r="P308" s="34"/>
      <c r="Q308" s="70" t="str" cm="1">
        <f t="array" ref="Q308">IF(SUMPRODUCT(--(B308:E308&lt;&gt;""))&gt;0,"○","")</f>
        <v/>
      </c>
      <c r="R308" s="35"/>
      <c r="S308" s="35"/>
      <c r="T308" s="35"/>
      <c r="U308" s="66"/>
      <c r="V308" s="29" t="str">
        <f t="shared" si="204"/>
        <v/>
      </c>
      <c r="W308" s="29" t="str">
        <f t="shared" si="205"/>
        <v/>
      </c>
      <c r="X308" s="30" t="str">
        <f t="shared" si="206"/>
        <v/>
      </c>
      <c r="Y308" s="36"/>
      <c r="Z308" s="37"/>
      <c r="AA308" s="37"/>
      <c r="JG308" s="31" t="str">
        <f t="shared" si="207"/>
        <v/>
      </c>
      <c r="JH308" s="31" t="str">
        <f t="shared" si="207"/>
        <v/>
      </c>
    </row>
    <row r="309" spans="1:268" s="31" customFormat="1" x14ac:dyDescent="0.4">
      <c r="A309" s="32"/>
      <c r="B309" s="32"/>
      <c r="C309" s="32"/>
      <c r="D309" s="32"/>
      <c r="E309" s="38"/>
      <c r="F309" s="61"/>
      <c r="G309" s="33"/>
      <c r="H309" s="33"/>
      <c r="I309" s="27" t="str">
        <f t="shared" si="199"/>
        <v/>
      </c>
      <c r="J309" s="33"/>
      <c r="K309" s="28">
        <f t="shared" si="200"/>
        <v>0</v>
      </c>
      <c r="L309" s="28">
        <f t="shared" ref="L309" si="336">IF($K309&gt;0,IF($Z309&lt;&gt;"",IF((IFERROR($Z309,開始日)+$K309)&lt;基準日,基準日-($Z309+$K309),0),0),0)</f>
        <v>0</v>
      </c>
      <c r="M309" s="28">
        <f t="shared" ref="M309" ca="1" si="337">IF(AND(IFERROR(VALUE($X309),0),$Z309="",$V309&lt;基準日),基準日-$V309,0)</f>
        <v>0</v>
      </c>
      <c r="N309" s="28">
        <f t="shared" ca="1" si="203"/>
        <v>0</v>
      </c>
      <c r="O309" s="34"/>
      <c r="P309" s="34"/>
      <c r="Q309" s="70" t="str" cm="1">
        <f t="array" ref="Q309">IF(SUMPRODUCT(--(B309:E309&lt;&gt;""))&gt;0,"○","")</f>
        <v/>
      </c>
      <c r="R309" s="35"/>
      <c r="S309" s="35"/>
      <c r="T309" s="35"/>
      <c r="U309" s="66"/>
      <c r="V309" s="29" t="str">
        <f t="shared" si="204"/>
        <v/>
      </c>
      <c r="W309" s="29" t="str">
        <f t="shared" si="205"/>
        <v/>
      </c>
      <c r="X309" s="30" t="str">
        <f t="shared" si="206"/>
        <v/>
      </c>
      <c r="Y309" s="36"/>
      <c r="Z309" s="37"/>
      <c r="AA309" s="37"/>
      <c r="JG309" s="31" t="str">
        <f t="shared" si="207"/>
        <v/>
      </c>
      <c r="JH309" s="31" t="str">
        <f t="shared" si="207"/>
        <v/>
      </c>
    </row>
    <row r="310" spans="1:268" s="31" customFormat="1" x14ac:dyDescent="0.4">
      <c r="A310" s="32"/>
      <c r="B310" s="32"/>
      <c r="C310" s="32"/>
      <c r="D310" s="32"/>
      <c r="E310" s="38"/>
      <c r="F310" s="61"/>
      <c r="G310" s="33"/>
      <c r="H310" s="33"/>
      <c r="I310" s="27" t="str">
        <f t="shared" si="199"/>
        <v/>
      </c>
      <c r="J310" s="33"/>
      <c r="K310" s="28">
        <f t="shared" si="200"/>
        <v>0</v>
      </c>
      <c r="L310" s="28">
        <f t="shared" ref="L310" si="338">IF($K310&gt;0,IF($Z310&lt;&gt;"",IF((IFERROR($Z310,開始日)+$K310)&lt;基準日,基準日-($Z310+$K310),0),0),0)</f>
        <v>0</v>
      </c>
      <c r="M310" s="28">
        <f t="shared" ref="M310" ca="1" si="339">IF(AND(IFERROR(VALUE($X310),0),$Z310="",$V310&lt;基準日),基準日-$V310,0)</f>
        <v>0</v>
      </c>
      <c r="N310" s="28">
        <f t="shared" ca="1" si="203"/>
        <v>0</v>
      </c>
      <c r="O310" s="34"/>
      <c r="P310" s="34"/>
      <c r="Q310" s="70" t="str" cm="1">
        <f t="array" ref="Q310">IF(SUMPRODUCT(--(B310:E310&lt;&gt;""))&gt;0,"○","")</f>
        <v/>
      </c>
      <c r="R310" s="35"/>
      <c r="S310" s="35"/>
      <c r="T310" s="35"/>
      <c r="U310" s="66"/>
      <c r="V310" s="29" t="str">
        <f t="shared" si="204"/>
        <v/>
      </c>
      <c r="W310" s="29" t="str">
        <f t="shared" si="205"/>
        <v/>
      </c>
      <c r="X310" s="30" t="str">
        <f t="shared" si="206"/>
        <v/>
      </c>
      <c r="Y310" s="36"/>
      <c r="Z310" s="37"/>
      <c r="AA310" s="37"/>
      <c r="JG310" s="31" t="str">
        <f t="shared" si="207"/>
        <v/>
      </c>
      <c r="JH310" s="31" t="str">
        <f t="shared" si="207"/>
        <v/>
      </c>
    </row>
    <row r="311" spans="1:268" s="31" customFormat="1" x14ac:dyDescent="0.4">
      <c r="A311" s="32"/>
      <c r="B311" s="32"/>
      <c r="C311" s="32"/>
      <c r="D311" s="32"/>
      <c r="E311" s="38"/>
      <c r="F311" s="61"/>
      <c r="G311" s="33"/>
      <c r="H311" s="33"/>
      <c r="I311" s="27" t="str">
        <f t="shared" si="199"/>
        <v/>
      </c>
      <c r="J311" s="33"/>
      <c r="K311" s="28">
        <f t="shared" si="200"/>
        <v>0</v>
      </c>
      <c r="L311" s="28">
        <f t="shared" ref="L311" si="340">IF($K311&gt;0,IF($Z311&lt;&gt;"",IF((IFERROR($Z311,開始日)+$K311)&lt;基準日,基準日-($Z311+$K311),0),0),0)</f>
        <v>0</v>
      </c>
      <c r="M311" s="28">
        <f t="shared" ref="M311" ca="1" si="341">IF(AND(IFERROR(VALUE($X311),0),$Z311="",$V311&lt;基準日),基準日-$V311,0)</f>
        <v>0</v>
      </c>
      <c r="N311" s="28">
        <f t="shared" ca="1" si="203"/>
        <v>0</v>
      </c>
      <c r="O311" s="34"/>
      <c r="P311" s="34"/>
      <c r="Q311" s="70" t="str" cm="1">
        <f t="array" ref="Q311">IF(SUMPRODUCT(--(B311:E311&lt;&gt;""))&gt;0,"○","")</f>
        <v/>
      </c>
      <c r="R311" s="35"/>
      <c r="S311" s="35"/>
      <c r="T311" s="35"/>
      <c r="U311" s="66"/>
      <c r="V311" s="29" t="str">
        <f t="shared" si="204"/>
        <v/>
      </c>
      <c r="W311" s="29" t="str">
        <f t="shared" si="205"/>
        <v/>
      </c>
      <c r="X311" s="30" t="str">
        <f t="shared" si="206"/>
        <v/>
      </c>
      <c r="Y311" s="36"/>
      <c r="Z311" s="37"/>
      <c r="AA311" s="37"/>
      <c r="JG311" s="31" t="str">
        <f t="shared" si="207"/>
        <v/>
      </c>
      <c r="JH311" s="31" t="str">
        <f t="shared" si="207"/>
        <v/>
      </c>
    </row>
    <row r="312" spans="1:268" s="31" customFormat="1" x14ac:dyDescent="0.4">
      <c r="A312" s="32"/>
      <c r="B312" s="32"/>
      <c r="C312" s="32"/>
      <c r="D312" s="32"/>
      <c r="E312" s="38"/>
      <c r="F312" s="61"/>
      <c r="G312" s="33"/>
      <c r="H312" s="33"/>
      <c r="I312" s="27" t="str">
        <f t="shared" si="199"/>
        <v/>
      </c>
      <c r="J312" s="33"/>
      <c r="K312" s="28">
        <f t="shared" si="200"/>
        <v>0</v>
      </c>
      <c r="L312" s="28">
        <f t="shared" ref="L312" si="342">IF($K312&gt;0,IF($Z312&lt;&gt;"",IF((IFERROR($Z312,開始日)+$K312)&lt;基準日,基準日-($Z312+$K312),0),0),0)</f>
        <v>0</v>
      </c>
      <c r="M312" s="28">
        <f t="shared" ref="M312" ca="1" si="343">IF(AND(IFERROR(VALUE($X312),0),$Z312="",$V312&lt;基準日),基準日-$V312,0)</f>
        <v>0</v>
      </c>
      <c r="N312" s="28">
        <f t="shared" ca="1" si="203"/>
        <v>0</v>
      </c>
      <c r="O312" s="34"/>
      <c r="P312" s="34"/>
      <c r="Q312" s="70" t="str" cm="1">
        <f t="array" ref="Q312">IF(SUMPRODUCT(--(B312:E312&lt;&gt;""))&gt;0,"○","")</f>
        <v/>
      </c>
      <c r="R312" s="35"/>
      <c r="S312" s="35"/>
      <c r="T312" s="35"/>
      <c r="U312" s="66"/>
      <c r="V312" s="29" t="str">
        <f t="shared" si="204"/>
        <v/>
      </c>
      <c r="W312" s="29" t="str">
        <f t="shared" si="205"/>
        <v/>
      </c>
      <c r="X312" s="30" t="str">
        <f t="shared" si="206"/>
        <v/>
      </c>
      <c r="Y312" s="36"/>
      <c r="Z312" s="37"/>
      <c r="AA312" s="37"/>
      <c r="JG312" s="31" t="str">
        <f t="shared" si="207"/>
        <v/>
      </c>
      <c r="JH312" s="31" t="str">
        <f t="shared" si="207"/>
        <v/>
      </c>
    </row>
    <row r="313" spans="1:268" s="31" customFormat="1" x14ac:dyDescent="0.4">
      <c r="A313" s="32"/>
      <c r="B313" s="32"/>
      <c r="C313" s="32"/>
      <c r="D313" s="32"/>
      <c r="E313" s="38"/>
      <c r="F313" s="61"/>
      <c r="G313" s="33"/>
      <c r="H313" s="33"/>
      <c r="I313" s="27" t="str">
        <f t="shared" si="199"/>
        <v/>
      </c>
      <c r="J313" s="33"/>
      <c r="K313" s="28">
        <f t="shared" si="200"/>
        <v>0</v>
      </c>
      <c r="L313" s="28">
        <f t="shared" ref="L313" si="344">IF($K313&gt;0,IF($Z313&lt;&gt;"",IF((IFERROR($Z313,開始日)+$K313)&lt;基準日,基準日-($Z313+$K313),0),0),0)</f>
        <v>0</v>
      </c>
      <c r="M313" s="28">
        <f t="shared" ref="M313" ca="1" si="345">IF(AND(IFERROR(VALUE($X313),0),$Z313="",$V313&lt;基準日),基準日-$V313,0)</f>
        <v>0</v>
      </c>
      <c r="N313" s="28">
        <f t="shared" ca="1" si="203"/>
        <v>0</v>
      </c>
      <c r="O313" s="34"/>
      <c r="P313" s="34"/>
      <c r="Q313" s="70" t="str" cm="1">
        <f t="array" ref="Q313">IF(SUMPRODUCT(--(B313:E313&lt;&gt;""))&gt;0,"○","")</f>
        <v/>
      </c>
      <c r="R313" s="35"/>
      <c r="S313" s="35"/>
      <c r="T313" s="35"/>
      <c r="U313" s="66"/>
      <c r="V313" s="29" t="str">
        <f t="shared" si="204"/>
        <v/>
      </c>
      <c r="W313" s="29" t="str">
        <f t="shared" si="205"/>
        <v/>
      </c>
      <c r="X313" s="30" t="str">
        <f t="shared" si="206"/>
        <v/>
      </c>
      <c r="Y313" s="36"/>
      <c r="Z313" s="37"/>
      <c r="AA313" s="37"/>
      <c r="JG313" s="31" t="str">
        <f t="shared" si="207"/>
        <v/>
      </c>
      <c r="JH313" s="31" t="str">
        <f t="shared" si="207"/>
        <v/>
      </c>
    </row>
    <row r="314" spans="1:268" s="31" customFormat="1" x14ac:dyDescent="0.4">
      <c r="A314" s="32"/>
      <c r="B314" s="32"/>
      <c r="C314" s="32"/>
      <c r="D314" s="32"/>
      <c r="E314" s="38"/>
      <c r="F314" s="61"/>
      <c r="G314" s="33"/>
      <c r="H314" s="33"/>
      <c r="I314" s="27" t="str">
        <f t="shared" si="199"/>
        <v/>
      </c>
      <c r="J314" s="33"/>
      <c r="K314" s="28">
        <f t="shared" si="200"/>
        <v>0</v>
      </c>
      <c r="L314" s="28">
        <f t="shared" ref="L314" si="346">IF($K314&gt;0,IF($Z314&lt;&gt;"",IF((IFERROR($Z314,開始日)+$K314)&lt;基準日,基準日-($Z314+$K314),0),0),0)</f>
        <v>0</v>
      </c>
      <c r="M314" s="28">
        <f t="shared" ref="M314" ca="1" si="347">IF(AND(IFERROR(VALUE($X314),0),$Z314="",$V314&lt;基準日),基準日-$V314,0)</f>
        <v>0</v>
      </c>
      <c r="N314" s="28">
        <f t="shared" ca="1" si="203"/>
        <v>0</v>
      </c>
      <c r="O314" s="34"/>
      <c r="P314" s="34"/>
      <c r="Q314" s="70" t="str" cm="1">
        <f t="array" ref="Q314">IF(SUMPRODUCT(--(B314:E314&lt;&gt;""))&gt;0,"○","")</f>
        <v/>
      </c>
      <c r="R314" s="35"/>
      <c r="S314" s="35"/>
      <c r="T314" s="35"/>
      <c r="U314" s="66"/>
      <c r="V314" s="29" t="str">
        <f t="shared" si="204"/>
        <v/>
      </c>
      <c r="W314" s="29" t="str">
        <f t="shared" si="205"/>
        <v/>
      </c>
      <c r="X314" s="30" t="str">
        <f t="shared" si="206"/>
        <v/>
      </c>
      <c r="Y314" s="36"/>
      <c r="Z314" s="37"/>
      <c r="AA314" s="37"/>
      <c r="JG314" s="31" t="str">
        <f t="shared" si="207"/>
        <v/>
      </c>
      <c r="JH314" s="31" t="str">
        <f t="shared" si="207"/>
        <v/>
      </c>
    </row>
    <row r="315" spans="1:268" s="31" customFormat="1" x14ac:dyDescent="0.4">
      <c r="A315" s="32"/>
      <c r="B315" s="32"/>
      <c r="C315" s="32"/>
      <c r="D315" s="32"/>
      <c r="E315" s="38"/>
      <c r="F315" s="61"/>
      <c r="G315" s="33"/>
      <c r="H315" s="33"/>
      <c r="I315" s="27" t="str">
        <f t="shared" si="199"/>
        <v/>
      </c>
      <c r="J315" s="33"/>
      <c r="K315" s="28">
        <f t="shared" si="200"/>
        <v>0</v>
      </c>
      <c r="L315" s="28">
        <f t="shared" ref="L315" si="348">IF($K315&gt;0,IF($Z315&lt;&gt;"",IF((IFERROR($Z315,開始日)+$K315)&lt;基準日,基準日-($Z315+$K315),0),0),0)</f>
        <v>0</v>
      </c>
      <c r="M315" s="28">
        <f t="shared" ref="M315" ca="1" si="349">IF(AND(IFERROR(VALUE($X315),0),$Z315="",$V315&lt;基準日),基準日-$V315,0)</f>
        <v>0</v>
      </c>
      <c r="N315" s="28">
        <f t="shared" ca="1" si="203"/>
        <v>0</v>
      </c>
      <c r="O315" s="34"/>
      <c r="P315" s="34"/>
      <c r="Q315" s="70" t="str" cm="1">
        <f t="array" ref="Q315">IF(SUMPRODUCT(--(B315:E315&lt;&gt;""))&gt;0,"○","")</f>
        <v/>
      </c>
      <c r="R315" s="35"/>
      <c r="S315" s="35"/>
      <c r="T315" s="35"/>
      <c r="U315" s="66"/>
      <c r="V315" s="29" t="str">
        <f t="shared" si="204"/>
        <v/>
      </c>
      <c r="W315" s="29" t="str">
        <f t="shared" si="205"/>
        <v/>
      </c>
      <c r="X315" s="30" t="str">
        <f t="shared" si="206"/>
        <v/>
      </c>
      <c r="Y315" s="36"/>
      <c r="Z315" s="37"/>
      <c r="AA315" s="37"/>
      <c r="JG315" s="31" t="str">
        <f t="shared" si="207"/>
        <v/>
      </c>
      <c r="JH315" s="31" t="str">
        <f t="shared" si="207"/>
        <v/>
      </c>
    </row>
    <row r="316" spans="1:268" s="31" customFormat="1" x14ac:dyDescent="0.4">
      <c r="A316" s="32"/>
      <c r="B316" s="32"/>
      <c r="C316" s="32"/>
      <c r="D316" s="32"/>
      <c r="E316" s="38"/>
      <c r="F316" s="61"/>
      <c r="G316" s="33"/>
      <c r="H316" s="33"/>
      <c r="I316" s="27" t="str">
        <f t="shared" si="199"/>
        <v/>
      </c>
      <c r="J316" s="33"/>
      <c r="K316" s="28">
        <f t="shared" si="200"/>
        <v>0</v>
      </c>
      <c r="L316" s="28">
        <f t="shared" ref="L316" si="350">IF($K316&gt;0,IF($Z316&lt;&gt;"",IF((IFERROR($Z316,開始日)+$K316)&lt;基準日,基準日-($Z316+$K316),0),0),0)</f>
        <v>0</v>
      </c>
      <c r="M316" s="28">
        <f t="shared" ref="M316" ca="1" si="351">IF(AND(IFERROR(VALUE($X316),0),$Z316="",$V316&lt;基準日),基準日-$V316,0)</f>
        <v>0</v>
      </c>
      <c r="N316" s="28">
        <f t="shared" ca="1" si="203"/>
        <v>0</v>
      </c>
      <c r="O316" s="34"/>
      <c r="P316" s="34"/>
      <c r="Q316" s="70" t="str" cm="1">
        <f t="array" ref="Q316">IF(SUMPRODUCT(--(B316:E316&lt;&gt;""))&gt;0,"○","")</f>
        <v/>
      </c>
      <c r="R316" s="35"/>
      <c r="S316" s="35"/>
      <c r="T316" s="35"/>
      <c r="U316" s="66"/>
      <c r="V316" s="29" t="str">
        <f t="shared" si="204"/>
        <v/>
      </c>
      <c r="W316" s="29" t="str">
        <f t="shared" si="205"/>
        <v/>
      </c>
      <c r="X316" s="30" t="str">
        <f t="shared" si="206"/>
        <v/>
      </c>
      <c r="Y316" s="36"/>
      <c r="Z316" s="37"/>
      <c r="AA316" s="37"/>
      <c r="JG316" s="31" t="str">
        <f t="shared" si="207"/>
        <v/>
      </c>
      <c r="JH316" s="31" t="str">
        <f t="shared" si="207"/>
        <v/>
      </c>
    </row>
    <row r="317" spans="1:268" s="31" customFormat="1" x14ac:dyDescent="0.4">
      <c r="A317" s="32"/>
      <c r="B317" s="32"/>
      <c r="C317" s="32"/>
      <c r="D317" s="32"/>
      <c r="E317" s="38"/>
      <c r="F317" s="61"/>
      <c r="G317" s="33"/>
      <c r="H317" s="33"/>
      <c r="I317" s="27" t="str">
        <f t="shared" si="199"/>
        <v/>
      </c>
      <c r="J317" s="33"/>
      <c r="K317" s="28">
        <f t="shared" si="200"/>
        <v>0</v>
      </c>
      <c r="L317" s="28">
        <f t="shared" ref="L317" si="352">IF($K317&gt;0,IF($Z317&lt;&gt;"",IF((IFERROR($Z317,開始日)+$K317)&lt;基準日,基準日-($Z317+$K317),0),0),0)</f>
        <v>0</v>
      </c>
      <c r="M317" s="28">
        <f t="shared" ref="M317" ca="1" si="353">IF(AND(IFERROR(VALUE($X317),0),$Z317="",$V317&lt;基準日),基準日-$V317,0)</f>
        <v>0</v>
      </c>
      <c r="N317" s="28">
        <f t="shared" ca="1" si="203"/>
        <v>0</v>
      </c>
      <c r="O317" s="34"/>
      <c r="P317" s="34"/>
      <c r="Q317" s="70" t="str" cm="1">
        <f t="array" ref="Q317">IF(SUMPRODUCT(--(B317:E317&lt;&gt;""))&gt;0,"○","")</f>
        <v/>
      </c>
      <c r="R317" s="35"/>
      <c r="S317" s="35"/>
      <c r="T317" s="35"/>
      <c r="U317" s="66"/>
      <c r="V317" s="29" t="str">
        <f t="shared" si="204"/>
        <v/>
      </c>
      <c r="W317" s="29" t="str">
        <f t="shared" si="205"/>
        <v/>
      </c>
      <c r="X317" s="30" t="str">
        <f t="shared" si="206"/>
        <v/>
      </c>
      <c r="Y317" s="36"/>
      <c r="Z317" s="37"/>
      <c r="AA317" s="37"/>
      <c r="JG317" s="31" t="str">
        <f t="shared" si="207"/>
        <v/>
      </c>
      <c r="JH317" s="31" t="str">
        <f t="shared" si="207"/>
        <v/>
      </c>
    </row>
    <row r="318" spans="1:268" s="31" customFormat="1" x14ac:dyDescent="0.4">
      <c r="A318" s="32"/>
      <c r="B318" s="32"/>
      <c r="C318" s="32"/>
      <c r="D318" s="32"/>
      <c r="E318" s="38"/>
      <c r="F318" s="61"/>
      <c r="G318" s="33"/>
      <c r="H318" s="33"/>
      <c r="I318" s="27" t="str">
        <f t="shared" si="199"/>
        <v/>
      </c>
      <c r="J318" s="33"/>
      <c r="K318" s="28">
        <f t="shared" si="200"/>
        <v>0</v>
      </c>
      <c r="L318" s="28">
        <f t="shared" ref="L318" si="354">IF($K318&gt;0,IF($Z318&lt;&gt;"",IF((IFERROR($Z318,開始日)+$K318)&lt;基準日,基準日-($Z318+$K318),0),0),0)</f>
        <v>0</v>
      </c>
      <c r="M318" s="28">
        <f t="shared" ref="M318" ca="1" si="355">IF(AND(IFERROR(VALUE($X318),0),$Z318="",$V318&lt;基準日),基準日-$V318,0)</f>
        <v>0</v>
      </c>
      <c r="N318" s="28">
        <f t="shared" ca="1" si="203"/>
        <v>0</v>
      </c>
      <c r="O318" s="34"/>
      <c r="P318" s="34"/>
      <c r="Q318" s="70" t="str" cm="1">
        <f t="array" ref="Q318">IF(SUMPRODUCT(--(B318:E318&lt;&gt;""))&gt;0,"○","")</f>
        <v/>
      </c>
      <c r="R318" s="35"/>
      <c r="S318" s="35"/>
      <c r="T318" s="35"/>
      <c r="U318" s="66"/>
      <c r="V318" s="29" t="str">
        <f t="shared" si="204"/>
        <v/>
      </c>
      <c r="W318" s="29" t="str">
        <f t="shared" si="205"/>
        <v/>
      </c>
      <c r="X318" s="30" t="str">
        <f t="shared" si="206"/>
        <v/>
      </c>
      <c r="Y318" s="36"/>
      <c r="Z318" s="37"/>
      <c r="AA318" s="37"/>
      <c r="JG318" s="31" t="str">
        <f t="shared" si="207"/>
        <v/>
      </c>
      <c r="JH318" s="31" t="str">
        <f t="shared" si="207"/>
        <v/>
      </c>
    </row>
    <row r="319" spans="1:268" s="31" customFormat="1" x14ac:dyDescent="0.4">
      <c r="A319" s="32"/>
      <c r="B319" s="32"/>
      <c r="C319" s="32"/>
      <c r="D319" s="32"/>
      <c r="E319" s="38"/>
      <c r="F319" s="61"/>
      <c r="G319" s="33"/>
      <c r="H319" s="33"/>
      <c r="I319" s="27" t="str">
        <f t="shared" si="199"/>
        <v/>
      </c>
      <c r="J319" s="33"/>
      <c r="K319" s="28">
        <f t="shared" si="200"/>
        <v>0</v>
      </c>
      <c r="L319" s="28">
        <f t="shared" ref="L319" si="356">IF($K319&gt;0,IF($Z319&lt;&gt;"",IF((IFERROR($Z319,開始日)+$K319)&lt;基準日,基準日-($Z319+$K319),0),0),0)</f>
        <v>0</v>
      </c>
      <c r="M319" s="28">
        <f t="shared" ref="M319" ca="1" si="357">IF(AND(IFERROR(VALUE($X319),0),$Z319="",$V319&lt;基準日),基準日-$V319,0)</f>
        <v>0</v>
      </c>
      <c r="N319" s="28">
        <f t="shared" ca="1" si="203"/>
        <v>0</v>
      </c>
      <c r="O319" s="34"/>
      <c r="P319" s="34"/>
      <c r="Q319" s="70" t="str" cm="1">
        <f t="array" ref="Q319">IF(SUMPRODUCT(--(B319:E319&lt;&gt;""))&gt;0,"○","")</f>
        <v/>
      </c>
      <c r="R319" s="35"/>
      <c r="S319" s="35"/>
      <c r="T319" s="35"/>
      <c r="U319" s="66"/>
      <c r="V319" s="29" t="str">
        <f t="shared" si="204"/>
        <v/>
      </c>
      <c r="W319" s="29" t="str">
        <f t="shared" si="205"/>
        <v/>
      </c>
      <c r="X319" s="30" t="str">
        <f t="shared" si="206"/>
        <v/>
      </c>
      <c r="Y319" s="36"/>
      <c r="Z319" s="37"/>
      <c r="AA319" s="37"/>
      <c r="JG319" s="31" t="str">
        <f t="shared" si="207"/>
        <v/>
      </c>
      <c r="JH319" s="31" t="str">
        <f t="shared" si="207"/>
        <v/>
      </c>
    </row>
    <row r="320" spans="1:268" s="31" customFormat="1" x14ac:dyDescent="0.4">
      <c r="A320" s="32"/>
      <c r="B320" s="32"/>
      <c r="C320" s="32"/>
      <c r="D320" s="32"/>
      <c r="E320" s="38"/>
      <c r="F320" s="61"/>
      <c r="G320" s="33"/>
      <c r="H320" s="33"/>
      <c r="I320" s="27" t="str">
        <f t="shared" si="199"/>
        <v/>
      </c>
      <c r="J320" s="33"/>
      <c r="K320" s="28">
        <f t="shared" si="200"/>
        <v>0</v>
      </c>
      <c r="L320" s="28">
        <f t="shared" ref="L320" si="358">IF($K320&gt;0,IF($Z320&lt;&gt;"",IF((IFERROR($Z320,開始日)+$K320)&lt;基準日,基準日-($Z320+$K320),0),0),0)</f>
        <v>0</v>
      </c>
      <c r="M320" s="28">
        <f t="shared" ref="M320" ca="1" si="359">IF(AND(IFERROR(VALUE($X320),0),$Z320="",$V320&lt;基準日),基準日-$V320,0)</f>
        <v>0</v>
      </c>
      <c r="N320" s="28">
        <f t="shared" ca="1" si="203"/>
        <v>0</v>
      </c>
      <c r="O320" s="34"/>
      <c r="P320" s="34"/>
      <c r="Q320" s="70" t="str" cm="1">
        <f t="array" ref="Q320">IF(SUMPRODUCT(--(B320:E320&lt;&gt;""))&gt;0,"○","")</f>
        <v/>
      </c>
      <c r="R320" s="35"/>
      <c r="S320" s="35"/>
      <c r="T320" s="35"/>
      <c r="U320" s="66"/>
      <c r="V320" s="29" t="str">
        <f t="shared" si="204"/>
        <v/>
      </c>
      <c r="W320" s="29" t="str">
        <f t="shared" si="205"/>
        <v/>
      </c>
      <c r="X320" s="30" t="str">
        <f t="shared" si="206"/>
        <v/>
      </c>
      <c r="Y320" s="36"/>
      <c r="Z320" s="37"/>
      <c r="AA320" s="37"/>
      <c r="JG320" s="31" t="str">
        <f t="shared" si="207"/>
        <v/>
      </c>
      <c r="JH320" s="31" t="str">
        <f t="shared" si="207"/>
        <v/>
      </c>
    </row>
    <row r="321" spans="1:268" s="31" customFormat="1" x14ac:dyDescent="0.4">
      <c r="A321" s="32"/>
      <c r="B321" s="32"/>
      <c r="C321" s="32"/>
      <c r="D321" s="32"/>
      <c r="E321" s="38"/>
      <c r="F321" s="61"/>
      <c r="G321" s="33"/>
      <c r="H321" s="33"/>
      <c r="I321" s="27" t="str">
        <f t="shared" si="199"/>
        <v/>
      </c>
      <c r="J321" s="33"/>
      <c r="K321" s="28">
        <f t="shared" si="200"/>
        <v>0</v>
      </c>
      <c r="L321" s="28">
        <f t="shared" ref="L321" si="360">IF($K321&gt;0,IF($Z321&lt;&gt;"",IF((IFERROR($Z321,開始日)+$K321)&lt;基準日,基準日-($Z321+$K321),0),0),0)</f>
        <v>0</v>
      </c>
      <c r="M321" s="28">
        <f t="shared" ref="M321" ca="1" si="361">IF(AND(IFERROR(VALUE($X321),0),$Z321="",$V321&lt;基準日),基準日-$V321,0)</f>
        <v>0</v>
      </c>
      <c r="N321" s="28">
        <f t="shared" ca="1" si="203"/>
        <v>0</v>
      </c>
      <c r="O321" s="34"/>
      <c r="P321" s="34"/>
      <c r="Q321" s="70" t="str" cm="1">
        <f t="array" ref="Q321">IF(SUMPRODUCT(--(B321:E321&lt;&gt;""))&gt;0,"○","")</f>
        <v/>
      </c>
      <c r="R321" s="35"/>
      <c r="S321" s="35"/>
      <c r="T321" s="35"/>
      <c r="U321" s="66"/>
      <c r="V321" s="29" t="str">
        <f t="shared" si="204"/>
        <v/>
      </c>
      <c r="W321" s="29" t="str">
        <f t="shared" si="205"/>
        <v/>
      </c>
      <c r="X321" s="30" t="str">
        <f t="shared" si="206"/>
        <v/>
      </c>
      <c r="Y321" s="36"/>
      <c r="Z321" s="37"/>
      <c r="AA321" s="37"/>
      <c r="JG321" s="31" t="str">
        <f t="shared" si="207"/>
        <v/>
      </c>
      <c r="JH321" s="31" t="str">
        <f t="shared" si="207"/>
        <v/>
      </c>
    </row>
    <row r="322" spans="1:268" s="31" customFormat="1" x14ac:dyDescent="0.4">
      <c r="A322" s="32"/>
      <c r="B322" s="32"/>
      <c r="C322" s="32"/>
      <c r="D322" s="32"/>
      <c r="E322" s="38"/>
      <c r="F322" s="61"/>
      <c r="G322" s="33"/>
      <c r="H322" s="33"/>
      <c r="I322" s="27" t="str">
        <f t="shared" si="199"/>
        <v/>
      </c>
      <c r="J322" s="33"/>
      <c r="K322" s="28">
        <f t="shared" si="200"/>
        <v>0</v>
      </c>
      <c r="L322" s="28">
        <f t="shared" ref="L322" si="362">IF($K322&gt;0,IF($Z322&lt;&gt;"",IF((IFERROR($Z322,開始日)+$K322)&lt;基準日,基準日-($Z322+$K322),0),0),0)</f>
        <v>0</v>
      </c>
      <c r="M322" s="28">
        <f t="shared" ref="M322" ca="1" si="363">IF(AND(IFERROR(VALUE($X322),0),$Z322="",$V322&lt;基準日),基準日-$V322,0)</f>
        <v>0</v>
      </c>
      <c r="N322" s="28">
        <f t="shared" ca="1" si="203"/>
        <v>0</v>
      </c>
      <c r="O322" s="34"/>
      <c r="P322" s="34"/>
      <c r="Q322" s="70" t="str" cm="1">
        <f t="array" ref="Q322">IF(SUMPRODUCT(--(B322:E322&lt;&gt;""))&gt;0,"○","")</f>
        <v/>
      </c>
      <c r="R322" s="35"/>
      <c r="S322" s="35"/>
      <c r="T322" s="35"/>
      <c r="U322" s="66"/>
      <c r="V322" s="29" t="str">
        <f t="shared" si="204"/>
        <v/>
      </c>
      <c r="W322" s="29" t="str">
        <f t="shared" si="205"/>
        <v/>
      </c>
      <c r="X322" s="30" t="str">
        <f t="shared" si="206"/>
        <v/>
      </c>
      <c r="Y322" s="36"/>
      <c r="Z322" s="37"/>
      <c r="AA322" s="37"/>
      <c r="JG322" s="31" t="str">
        <f t="shared" si="207"/>
        <v/>
      </c>
      <c r="JH322" s="31" t="str">
        <f t="shared" si="207"/>
        <v/>
      </c>
    </row>
    <row r="323" spans="1:268" s="31" customFormat="1" x14ac:dyDescent="0.4">
      <c r="A323" s="32"/>
      <c r="B323" s="32"/>
      <c r="C323" s="32"/>
      <c r="D323" s="32"/>
      <c r="E323" s="38"/>
      <c r="F323" s="61"/>
      <c r="G323" s="33"/>
      <c r="H323" s="33"/>
      <c r="I323" s="27" t="str">
        <f t="shared" si="199"/>
        <v/>
      </c>
      <c r="J323" s="33"/>
      <c r="K323" s="28">
        <f t="shared" si="200"/>
        <v>0</v>
      </c>
      <c r="L323" s="28">
        <f t="shared" ref="L323" si="364">IF($K323&gt;0,IF($Z323&lt;&gt;"",IF((IFERROR($Z323,開始日)+$K323)&lt;基準日,基準日-($Z323+$K323),0),0),0)</f>
        <v>0</v>
      </c>
      <c r="M323" s="28">
        <f t="shared" ref="M323" ca="1" si="365">IF(AND(IFERROR(VALUE($X323),0),$Z323="",$V323&lt;基準日),基準日-$V323,0)</f>
        <v>0</v>
      </c>
      <c r="N323" s="28">
        <f t="shared" ca="1" si="203"/>
        <v>0</v>
      </c>
      <c r="O323" s="34"/>
      <c r="P323" s="34"/>
      <c r="Q323" s="70" t="str" cm="1">
        <f t="array" ref="Q323">IF(SUMPRODUCT(--(B323:E323&lt;&gt;""))&gt;0,"○","")</f>
        <v/>
      </c>
      <c r="R323" s="35"/>
      <c r="S323" s="35"/>
      <c r="T323" s="35"/>
      <c r="U323" s="66"/>
      <c r="V323" s="29" t="str">
        <f t="shared" si="204"/>
        <v/>
      </c>
      <c r="W323" s="29" t="str">
        <f t="shared" si="205"/>
        <v/>
      </c>
      <c r="X323" s="30" t="str">
        <f t="shared" si="206"/>
        <v/>
      </c>
      <c r="Y323" s="36"/>
      <c r="Z323" s="37"/>
      <c r="AA323" s="37"/>
      <c r="JG323" s="31" t="str">
        <f t="shared" si="207"/>
        <v/>
      </c>
      <c r="JH323" s="31" t="str">
        <f t="shared" si="207"/>
        <v/>
      </c>
    </row>
    <row r="324" spans="1:268" s="31" customFormat="1" x14ac:dyDescent="0.4">
      <c r="A324" s="32"/>
      <c r="B324" s="32"/>
      <c r="C324" s="32"/>
      <c r="D324" s="32"/>
      <c r="E324" s="38"/>
      <c r="F324" s="61"/>
      <c r="G324" s="33"/>
      <c r="H324" s="33"/>
      <c r="I324" s="27" t="str">
        <f t="shared" si="199"/>
        <v/>
      </c>
      <c r="J324" s="33"/>
      <c r="K324" s="28">
        <f t="shared" si="200"/>
        <v>0</v>
      </c>
      <c r="L324" s="28">
        <f t="shared" ref="L324" si="366">IF($K324&gt;0,IF($Z324&lt;&gt;"",IF((IFERROR($Z324,開始日)+$K324)&lt;基準日,基準日-($Z324+$K324),0),0),0)</f>
        <v>0</v>
      </c>
      <c r="M324" s="28">
        <f t="shared" ref="M324" ca="1" si="367">IF(AND(IFERROR(VALUE($X324),0),$Z324="",$V324&lt;基準日),基準日-$V324,0)</f>
        <v>0</v>
      </c>
      <c r="N324" s="28">
        <f t="shared" ca="1" si="203"/>
        <v>0</v>
      </c>
      <c r="O324" s="34"/>
      <c r="P324" s="34"/>
      <c r="Q324" s="70" t="str" cm="1">
        <f t="array" ref="Q324">IF(SUMPRODUCT(--(B324:E324&lt;&gt;""))&gt;0,"○","")</f>
        <v/>
      </c>
      <c r="R324" s="35"/>
      <c r="S324" s="35"/>
      <c r="T324" s="35"/>
      <c r="U324" s="66"/>
      <c r="V324" s="29" t="str">
        <f t="shared" si="204"/>
        <v/>
      </c>
      <c r="W324" s="29" t="str">
        <f t="shared" si="205"/>
        <v/>
      </c>
      <c r="X324" s="30" t="str">
        <f t="shared" si="206"/>
        <v/>
      </c>
      <c r="Y324" s="36"/>
      <c r="Z324" s="37"/>
      <c r="AA324" s="37"/>
      <c r="JG324" s="31" t="str">
        <f t="shared" si="207"/>
        <v/>
      </c>
      <c r="JH324" s="31" t="str">
        <f t="shared" si="207"/>
        <v/>
      </c>
    </row>
    <row r="325" spans="1:268" s="31" customFormat="1" x14ac:dyDescent="0.4">
      <c r="A325" s="32"/>
      <c r="B325" s="32"/>
      <c r="C325" s="32"/>
      <c r="D325" s="32"/>
      <c r="E325" s="38"/>
      <c r="F325" s="61"/>
      <c r="G325" s="33"/>
      <c r="H325" s="33"/>
      <c r="I325" s="27" t="str">
        <f t="shared" si="199"/>
        <v/>
      </c>
      <c r="J325" s="33"/>
      <c r="K325" s="28">
        <f t="shared" si="200"/>
        <v>0</v>
      </c>
      <c r="L325" s="28">
        <f t="shared" ref="L325" si="368">IF($K325&gt;0,IF($Z325&lt;&gt;"",IF((IFERROR($Z325,開始日)+$K325)&lt;基準日,基準日-($Z325+$K325),0),0),0)</f>
        <v>0</v>
      </c>
      <c r="M325" s="28">
        <f t="shared" ref="M325" ca="1" si="369">IF(AND(IFERROR(VALUE($X325),0),$Z325="",$V325&lt;基準日),基準日-$V325,0)</f>
        <v>0</v>
      </c>
      <c r="N325" s="28">
        <f t="shared" ca="1" si="203"/>
        <v>0</v>
      </c>
      <c r="O325" s="34"/>
      <c r="P325" s="34"/>
      <c r="Q325" s="70" t="str" cm="1">
        <f t="array" ref="Q325">IF(SUMPRODUCT(--(B325:E325&lt;&gt;""))&gt;0,"○","")</f>
        <v/>
      </c>
      <c r="R325" s="35"/>
      <c r="S325" s="35"/>
      <c r="T325" s="35"/>
      <c r="U325" s="66"/>
      <c r="V325" s="29" t="str">
        <f t="shared" si="204"/>
        <v/>
      </c>
      <c r="W325" s="29" t="str">
        <f t="shared" si="205"/>
        <v/>
      </c>
      <c r="X325" s="30" t="str">
        <f t="shared" si="206"/>
        <v/>
      </c>
      <c r="Y325" s="36"/>
      <c r="Z325" s="37"/>
      <c r="AA325" s="37"/>
      <c r="JG325" s="31" t="str">
        <f t="shared" si="207"/>
        <v/>
      </c>
      <c r="JH325" s="31" t="str">
        <f t="shared" si="207"/>
        <v/>
      </c>
    </row>
    <row r="326" spans="1:268" s="31" customFormat="1" x14ac:dyDescent="0.4">
      <c r="A326" s="32"/>
      <c r="B326" s="32"/>
      <c r="C326" s="32"/>
      <c r="D326" s="32"/>
      <c r="E326" s="38"/>
      <c r="F326" s="61"/>
      <c r="G326" s="33"/>
      <c r="H326" s="33"/>
      <c r="I326" s="27" t="str">
        <f t="shared" si="199"/>
        <v/>
      </c>
      <c r="J326" s="33"/>
      <c r="K326" s="28">
        <f t="shared" si="200"/>
        <v>0</v>
      </c>
      <c r="L326" s="28">
        <f t="shared" ref="L326" si="370">IF($K326&gt;0,IF($Z326&lt;&gt;"",IF((IFERROR($Z326,開始日)+$K326)&lt;基準日,基準日-($Z326+$K326),0),0),0)</f>
        <v>0</v>
      </c>
      <c r="M326" s="28">
        <f t="shared" ref="M326" ca="1" si="371">IF(AND(IFERROR(VALUE($X326),0),$Z326="",$V326&lt;基準日),基準日-$V326,0)</f>
        <v>0</v>
      </c>
      <c r="N326" s="28">
        <f t="shared" ca="1" si="203"/>
        <v>0</v>
      </c>
      <c r="O326" s="34"/>
      <c r="P326" s="34"/>
      <c r="Q326" s="70" t="str" cm="1">
        <f t="array" ref="Q326">IF(SUMPRODUCT(--(B326:E326&lt;&gt;""))&gt;0,"○","")</f>
        <v/>
      </c>
      <c r="R326" s="35"/>
      <c r="S326" s="35"/>
      <c r="T326" s="35"/>
      <c r="U326" s="66"/>
      <c r="V326" s="29" t="str">
        <f t="shared" si="204"/>
        <v/>
      </c>
      <c r="W326" s="29" t="str">
        <f t="shared" si="205"/>
        <v/>
      </c>
      <c r="X326" s="30" t="str">
        <f t="shared" si="206"/>
        <v/>
      </c>
      <c r="Y326" s="36"/>
      <c r="Z326" s="37"/>
      <c r="AA326" s="37"/>
      <c r="JG326" s="31" t="str">
        <f t="shared" si="207"/>
        <v/>
      </c>
      <c r="JH326" s="31" t="str">
        <f t="shared" si="207"/>
        <v/>
      </c>
    </row>
    <row r="327" spans="1:268" s="31" customFormat="1" x14ac:dyDescent="0.4">
      <c r="A327" s="32"/>
      <c r="B327" s="32"/>
      <c r="C327" s="32"/>
      <c r="D327" s="32"/>
      <c r="E327" s="38"/>
      <c r="F327" s="61"/>
      <c r="G327" s="33"/>
      <c r="H327" s="33"/>
      <c r="I327" s="27" t="str">
        <f t="shared" si="199"/>
        <v/>
      </c>
      <c r="J327" s="33"/>
      <c r="K327" s="28">
        <f t="shared" si="200"/>
        <v>0</v>
      </c>
      <c r="L327" s="28">
        <f t="shared" ref="L327" si="372">IF($K327&gt;0,IF($Z327&lt;&gt;"",IF((IFERROR($Z327,開始日)+$K327)&lt;基準日,基準日-($Z327+$K327),0),0),0)</f>
        <v>0</v>
      </c>
      <c r="M327" s="28">
        <f t="shared" ref="M327" ca="1" si="373">IF(AND(IFERROR(VALUE($X327),0),$Z327="",$V327&lt;基準日),基準日-$V327,0)</f>
        <v>0</v>
      </c>
      <c r="N327" s="28">
        <f t="shared" ca="1" si="203"/>
        <v>0</v>
      </c>
      <c r="O327" s="34"/>
      <c r="P327" s="34"/>
      <c r="Q327" s="70" t="str" cm="1">
        <f t="array" ref="Q327">IF(SUMPRODUCT(--(B327:E327&lt;&gt;""))&gt;0,"○","")</f>
        <v/>
      </c>
      <c r="R327" s="35"/>
      <c r="S327" s="35"/>
      <c r="T327" s="35"/>
      <c r="U327" s="66"/>
      <c r="V327" s="29" t="str">
        <f t="shared" si="204"/>
        <v/>
      </c>
      <c r="W327" s="29" t="str">
        <f t="shared" si="205"/>
        <v/>
      </c>
      <c r="X327" s="30" t="str">
        <f t="shared" si="206"/>
        <v/>
      </c>
      <c r="Y327" s="36"/>
      <c r="Z327" s="37"/>
      <c r="AA327" s="37"/>
      <c r="JG327" s="31" t="str">
        <f t="shared" si="207"/>
        <v/>
      </c>
      <c r="JH327" s="31" t="str">
        <f t="shared" si="207"/>
        <v/>
      </c>
    </row>
    <row r="328" spans="1:268" s="31" customFormat="1" x14ac:dyDescent="0.4">
      <c r="A328" s="32"/>
      <c r="B328" s="32"/>
      <c r="C328" s="32"/>
      <c r="D328" s="32"/>
      <c r="E328" s="38"/>
      <c r="F328" s="61"/>
      <c r="G328" s="33"/>
      <c r="H328" s="33"/>
      <c r="I328" s="27" t="str">
        <f t="shared" si="199"/>
        <v/>
      </c>
      <c r="J328" s="33"/>
      <c r="K328" s="28">
        <f t="shared" si="200"/>
        <v>0</v>
      </c>
      <c r="L328" s="28">
        <f t="shared" ref="L328" si="374">IF($K328&gt;0,IF($Z328&lt;&gt;"",IF((IFERROR($Z328,開始日)+$K328)&lt;基準日,基準日-($Z328+$K328),0),0),0)</f>
        <v>0</v>
      </c>
      <c r="M328" s="28">
        <f t="shared" ref="M328" ca="1" si="375">IF(AND(IFERROR(VALUE($X328),0),$Z328="",$V328&lt;基準日),基準日-$V328,0)</f>
        <v>0</v>
      </c>
      <c r="N328" s="28">
        <f t="shared" ca="1" si="203"/>
        <v>0</v>
      </c>
      <c r="O328" s="34"/>
      <c r="P328" s="34"/>
      <c r="Q328" s="70" t="str" cm="1">
        <f t="array" ref="Q328">IF(SUMPRODUCT(--(B328:E328&lt;&gt;""))&gt;0,"○","")</f>
        <v/>
      </c>
      <c r="R328" s="35"/>
      <c r="S328" s="35"/>
      <c r="T328" s="35"/>
      <c r="U328" s="66"/>
      <c r="V328" s="29" t="str">
        <f t="shared" si="204"/>
        <v/>
      </c>
      <c r="W328" s="29" t="str">
        <f t="shared" si="205"/>
        <v/>
      </c>
      <c r="X328" s="30" t="str">
        <f t="shared" si="206"/>
        <v/>
      </c>
      <c r="Y328" s="36"/>
      <c r="Z328" s="37"/>
      <c r="AA328" s="37"/>
      <c r="JG328" s="31" t="str">
        <f t="shared" si="207"/>
        <v/>
      </c>
      <c r="JH328" s="31" t="str">
        <f t="shared" si="207"/>
        <v/>
      </c>
    </row>
    <row r="329" spans="1:268" s="31" customFormat="1" x14ac:dyDescent="0.4">
      <c r="A329" s="32"/>
      <c r="B329" s="32"/>
      <c r="C329" s="32"/>
      <c r="D329" s="32"/>
      <c r="E329" s="38"/>
      <c r="F329" s="61"/>
      <c r="G329" s="33"/>
      <c r="H329" s="33"/>
      <c r="I329" s="27" t="str">
        <f t="shared" si="199"/>
        <v/>
      </c>
      <c r="J329" s="33"/>
      <c r="K329" s="28">
        <f t="shared" si="200"/>
        <v>0</v>
      </c>
      <c r="L329" s="28">
        <f t="shared" ref="L329" si="376">IF($K329&gt;0,IF($Z329&lt;&gt;"",IF((IFERROR($Z329,開始日)+$K329)&lt;基準日,基準日-($Z329+$K329),0),0),0)</f>
        <v>0</v>
      </c>
      <c r="M329" s="28">
        <f t="shared" ref="M329" ca="1" si="377">IF(AND(IFERROR(VALUE($X329),0),$Z329="",$V329&lt;基準日),基準日-$V329,0)</f>
        <v>0</v>
      </c>
      <c r="N329" s="28">
        <f t="shared" ca="1" si="203"/>
        <v>0</v>
      </c>
      <c r="O329" s="34"/>
      <c r="P329" s="34"/>
      <c r="Q329" s="70" t="str" cm="1">
        <f t="array" ref="Q329">IF(SUMPRODUCT(--(B329:E329&lt;&gt;""))&gt;0,"○","")</f>
        <v/>
      </c>
      <c r="R329" s="35"/>
      <c r="S329" s="35"/>
      <c r="T329" s="35"/>
      <c r="U329" s="66"/>
      <c r="V329" s="29" t="str">
        <f t="shared" si="204"/>
        <v/>
      </c>
      <c r="W329" s="29" t="str">
        <f t="shared" si="205"/>
        <v/>
      </c>
      <c r="X329" s="30" t="str">
        <f t="shared" si="206"/>
        <v/>
      </c>
      <c r="Y329" s="36"/>
      <c r="Z329" s="37"/>
      <c r="AA329" s="37"/>
      <c r="JG329" s="31" t="str">
        <f t="shared" si="207"/>
        <v/>
      </c>
      <c r="JH329" s="31" t="str">
        <f t="shared" si="207"/>
        <v/>
      </c>
    </row>
    <row r="330" spans="1:268" s="31" customFormat="1" x14ac:dyDescent="0.4">
      <c r="A330" s="32"/>
      <c r="B330" s="32"/>
      <c r="C330" s="32"/>
      <c r="D330" s="32"/>
      <c r="E330" s="38"/>
      <c r="F330" s="61"/>
      <c r="G330" s="33"/>
      <c r="H330" s="33"/>
      <c r="I330" s="27" t="str">
        <f t="shared" si="199"/>
        <v/>
      </c>
      <c r="J330" s="33"/>
      <c r="K330" s="28">
        <f t="shared" ref="K330:K393" si="378">IF($Z330&lt;&gt;"",IF($W330&gt;=$Z330,$W330-$Z330,$X330)*$Y330,0)</f>
        <v>0</v>
      </c>
      <c r="L330" s="28">
        <f t="shared" ref="L330" si="379">IF($K330&gt;0,IF($Z330&lt;&gt;"",IF((IFERROR($Z330,開始日)+$K330)&lt;基準日,基準日-($Z330+$K330),0),0),0)</f>
        <v>0</v>
      </c>
      <c r="M330" s="28">
        <f t="shared" ref="M330" ca="1" si="380">IF(AND(IFERROR(VALUE($X330),0),$Z330="",$V330&lt;基準日),基準日-$V330,0)</f>
        <v>0</v>
      </c>
      <c r="N330" s="28">
        <f t="shared" ca="1" si="203"/>
        <v>0</v>
      </c>
      <c r="O330" s="34"/>
      <c r="P330" s="34"/>
      <c r="Q330" s="70" t="str" cm="1">
        <f t="array" ref="Q330">IF(SUMPRODUCT(--(B330:E330&lt;&gt;""))&gt;0,"○","")</f>
        <v/>
      </c>
      <c r="R330" s="35"/>
      <c r="S330" s="35"/>
      <c r="T330" s="35"/>
      <c r="U330" s="66"/>
      <c r="V330" s="29" t="str">
        <f t="shared" si="204"/>
        <v/>
      </c>
      <c r="W330" s="29" t="str">
        <f t="shared" si="205"/>
        <v/>
      </c>
      <c r="X330" s="30" t="str">
        <f t="shared" si="206"/>
        <v/>
      </c>
      <c r="Y330" s="36"/>
      <c r="Z330" s="37"/>
      <c r="AA330" s="37"/>
      <c r="JG330" s="31" t="str">
        <f t="shared" si="207"/>
        <v/>
      </c>
      <c r="JH330" s="31" t="str">
        <f t="shared" si="207"/>
        <v/>
      </c>
    </row>
    <row r="331" spans="1:268" s="31" customFormat="1" x14ac:dyDescent="0.4">
      <c r="A331" s="32"/>
      <c r="B331" s="32"/>
      <c r="C331" s="32"/>
      <c r="D331" s="32"/>
      <c r="E331" s="38"/>
      <c r="F331" s="61"/>
      <c r="G331" s="33"/>
      <c r="H331" s="33"/>
      <c r="I331" s="27" t="str">
        <f t="shared" ref="I331:I394" si="381">IF(ISBLANK(G331),"","○")</f>
        <v/>
      </c>
      <c r="J331" s="33"/>
      <c r="K331" s="28">
        <f t="shared" si="378"/>
        <v>0</v>
      </c>
      <c r="L331" s="28">
        <f t="shared" ref="L331" si="382">IF($K331&gt;0,IF($Z331&lt;&gt;"",IF((IFERROR($Z331,開始日)+$K331)&lt;基準日,基準日-($Z331+$K331),0),0),0)</f>
        <v>0</v>
      </c>
      <c r="M331" s="28">
        <f t="shared" ref="M331" ca="1" si="383">IF(AND(IFERROR(VALUE($X331),0),$Z331="",$V331&lt;基準日),基準日-$V331,0)</f>
        <v>0</v>
      </c>
      <c r="N331" s="28">
        <f t="shared" ref="N331:N394" ca="1" si="384">MAX(L331:M331)</f>
        <v>0</v>
      </c>
      <c r="O331" s="34"/>
      <c r="P331" s="34"/>
      <c r="Q331" s="70" t="str" cm="1">
        <f t="array" ref="Q331">IF(SUMPRODUCT(--(B331:E331&lt;&gt;""))&gt;0,"○","")</f>
        <v/>
      </c>
      <c r="R331" s="35"/>
      <c r="S331" s="35"/>
      <c r="T331" s="35"/>
      <c r="U331" s="66"/>
      <c r="V331" s="29" t="str">
        <f t="shared" ref="V331:V394" si="385">IF(NOT(ISBLANK(S331)),S331,IF(AND(NOT(ISBLANK(T331)),NOT(ISBLANK(U331))),IF(NOT(JH331),T331-U331+1,WORKDAY.INTL(T331,-U331+1,1)),""))</f>
        <v/>
      </c>
      <c r="W331" s="29" t="str">
        <f t="shared" ref="W331:W394" si="386">IF(NOT(ISBLANK(T331)),T331,IF(AND(NOT(ISBLANK(S331)),NOT(ISBLANK(U331))),IF(NOT(JG331),S331+U331-1,WORKDAY.INTL(S331,U331-1,1)),""))</f>
        <v/>
      </c>
      <c r="X331" s="30" t="str">
        <f t="shared" ref="X331:X394" si="387">IF(NOT(ISBLANK(U331)),U331,IF(AND(NOT(ISBLANK(S331)),NOT(ISBLANK(T331))),IF(S331&lt;=T331,IF(OR(NOT(JG331),NOT(JH331)),T331-S331+1,NETWORKDAYS.INTL(S331,T331,1)),0),""))</f>
        <v/>
      </c>
      <c r="Y331" s="36"/>
      <c r="Z331" s="37"/>
      <c r="AA331" s="37"/>
      <c r="JG331" s="31" t="str">
        <f t="shared" ref="JG331:JH394" si="388">IF(ISBLANK(S331),"",IF(OR(WEEKDAY(S331,2)=6,WEEKDAY(S331,2)=7),FALSE,TRUE))</f>
        <v/>
      </c>
      <c r="JH331" s="31" t="str">
        <f t="shared" si="388"/>
        <v/>
      </c>
    </row>
    <row r="332" spans="1:268" s="31" customFormat="1" x14ac:dyDescent="0.4">
      <c r="A332" s="32"/>
      <c r="B332" s="32"/>
      <c r="C332" s="32"/>
      <c r="D332" s="32"/>
      <c r="E332" s="38"/>
      <c r="F332" s="61"/>
      <c r="G332" s="33"/>
      <c r="H332" s="33"/>
      <c r="I332" s="27" t="str">
        <f t="shared" si="381"/>
        <v/>
      </c>
      <c r="J332" s="33"/>
      <c r="K332" s="28">
        <f t="shared" si="378"/>
        <v>0</v>
      </c>
      <c r="L332" s="28">
        <f t="shared" ref="L332" si="389">IF($K332&gt;0,IF($Z332&lt;&gt;"",IF((IFERROR($Z332,開始日)+$K332)&lt;基準日,基準日-($Z332+$K332),0),0),0)</f>
        <v>0</v>
      </c>
      <c r="M332" s="28">
        <f t="shared" ref="M332" ca="1" si="390">IF(AND(IFERROR(VALUE($X332),0),$Z332="",$V332&lt;基準日),基準日-$V332,0)</f>
        <v>0</v>
      </c>
      <c r="N332" s="28">
        <f t="shared" ca="1" si="384"/>
        <v>0</v>
      </c>
      <c r="O332" s="34"/>
      <c r="P332" s="34"/>
      <c r="Q332" s="70" t="str" cm="1">
        <f t="array" ref="Q332">IF(SUMPRODUCT(--(B332:E332&lt;&gt;""))&gt;0,"○","")</f>
        <v/>
      </c>
      <c r="R332" s="35"/>
      <c r="S332" s="35"/>
      <c r="T332" s="35"/>
      <c r="U332" s="66"/>
      <c r="V332" s="29" t="str">
        <f t="shared" si="385"/>
        <v/>
      </c>
      <c r="W332" s="29" t="str">
        <f t="shared" si="386"/>
        <v/>
      </c>
      <c r="X332" s="30" t="str">
        <f t="shared" si="387"/>
        <v/>
      </c>
      <c r="Y332" s="36"/>
      <c r="Z332" s="37"/>
      <c r="AA332" s="37"/>
      <c r="JG332" s="31" t="str">
        <f t="shared" si="388"/>
        <v/>
      </c>
      <c r="JH332" s="31" t="str">
        <f t="shared" si="388"/>
        <v/>
      </c>
    </row>
    <row r="333" spans="1:268" s="31" customFormat="1" x14ac:dyDescent="0.4">
      <c r="A333" s="32"/>
      <c r="B333" s="32"/>
      <c r="C333" s="32"/>
      <c r="D333" s="32"/>
      <c r="E333" s="38"/>
      <c r="F333" s="61"/>
      <c r="G333" s="33"/>
      <c r="H333" s="33"/>
      <c r="I333" s="27" t="str">
        <f t="shared" si="381"/>
        <v/>
      </c>
      <c r="J333" s="33"/>
      <c r="K333" s="28">
        <f t="shared" si="378"/>
        <v>0</v>
      </c>
      <c r="L333" s="28">
        <f t="shared" ref="L333" si="391">IF($K333&gt;0,IF($Z333&lt;&gt;"",IF((IFERROR($Z333,開始日)+$K333)&lt;基準日,基準日-($Z333+$K333),0),0),0)</f>
        <v>0</v>
      </c>
      <c r="M333" s="28">
        <f t="shared" ref="M333" ca="1" si="392">IF(AND(IFERROR(VALUE($X333),0),$Z333="",$V333&lt;基準日),基準日-$V333,0)</f>
        <v>0</v>
      </c>
      <c r="N333" s="28">
        <f t="shared" ca="1" si="384"/>
        <v>0</v>
      </c>
      <c r="O333" s="34"/>
      <c r="P333" s="34"/>
      <c r="Q333" s="70" t="str" cm="1">
        <f t="array" ref="Q333">IF(SUMPRODUCT(--(B333:E333&lt;&gt;""))&gt;0,"○","")</f>
        <v/>
      </c>
      <c r="R333" s="35"/>
      <c r="S333" s="35"/>
      <c r="T333" s="35"/>
      <c r="U333" s="66"/>
      <c r="V333" s="29" t="str">
        <f t="shared" si="385"/>
        <v/>
      </c>
      <c r="W333" s="29" t="str">
        <f t="shared" si="386"/>
        <v/>
      </c>
      <c r="X333" s="30" t="str">
        <f t="shared" si="387"/>
        <v/>
      </c>
      <c r="Y333" s="36"/>
      <c r="Z333" s="37"/>
      <c r="AA333" s="37"/>
      <c r="JG333" s="31" t="str">
        <f t="shared" si="388"/>
        <v/>
      </c>
      <c r="JH333" s="31" t="str">
        <f t="shared" si="388"/>
        <v/>
      </c>
    </row>
    <row r="334" spans="1:268" s="31" customFormat="1" x14ac:dyDescent="0.4">
      <c r="A334" s="32"/>
      <c r="B334" s="32"/>
      <c r="C334" s="32"/>
      <c r="D334" s="32"/>
      <c r="E334" s="38"/>
      <c r="F334" s="61"/>
      <c r="G334" s="33"/>
      <c r="H334" s="33"/>
      <c r="I334" s="27" t="str">
        <f t="shared" si="381"/>
        <v/>
      </c>
      <c r="J334" s="33"/>
      <c r="K334" s="28">
        <f t="shared" si="378"/>
        <v>0</v>
      </c>
      <c r="L334" s="28">
        <f t="shared" ref="L334" si="393">IF($K334&gt;0,IF($Z334&lt;&gt;"",IF((IFERROR($Z334,開始日)+$K334)&lt;基準日,基準日-($Z334+$K334),0),0),0)</f>
        <v>0</v>
      </c>
      <c r="M334" s="28">
        <f t="shared" ref="M334" ca="1" si="394">IF(AND(IFERROR(VALUE($X334),0),$Z334="",$V334&lt;基準日),基準日-$V334,0)</f>
        <v>0</v>
      </c>
      <c r="N334" s="28">
        <f t="shared" ca="1" si="384"/>
        <v>0</v>
      </c>
      <c r="O334" s="34"/>
      <c r="P334" s="34"/>
      <c r="Q334" s="70" t="str" cm="1">
        <f t="array" ref="Q334">IF(SUMPRODUCT(--(B334:E334&lt;&gt;""))&gt;0,"○","")</f>
        <v/>
      </c>
      <c r="R334" s="35"/>
      <c r="S334" s="35"/>
      <c r="T334" s="35"/>
      <c r="U334" s="66"/>
      <c r="V334" s="29" t="str">
        <f t="shared" si="385"/>
        <v/>
      </c>
      <c r="W334" s="29" t="str">
        <f t="shared" si="386"/>
        <v/>
      </c>
      <c r="X334" s="30" t="str">
        <f t="shared" si="387"/>
        <v/>
      </c>
      <c r="Y334" s="36"/>
      <c r="Z334" s="37"/>
      <c r="AA334" s="37"/>
      <c r="JG334" s="31" t="str">
        <f t="shared" si="388"/>
        <v/>
      </c>
      <c r="JH334" s="31" t="str">
        <f t="shared" si="388"/>
        <v/>
      </c>
    </row>
    <row r="335" spans="1:268" s="31" customFormat="1" x14ac:dyDescent="0.4">
      <c r="A335" s="32"/>
      <c r="B335" s="32"/>
      <c r="C335" s="32"/>
      <c r="D335" s="32"/>
      <c r="E335" s="38"/>
      <c r="F335" s="61"/>
      <c r="G335" s="33"/>
      <c r="H335" s="33"/>
      <c r="I335" s="27" t="str">
        <f t="shared" si="381"/>
        <v/>
      </c>
      <c r="J335" s="33"/>
      <c r="K335" s="28">
        <f t="shared" si="378"/>
        <v>0</v>
      </c>
      <c r="L335" s="28">
        <f t="shared" ref="L335" si="395">IF($K335&gt;0,IF($Z335&lt;&gt;"",IF((IFERROR($Z335,開始日)+$K335)&lt;基準日,基準日-($Z335+$K335),0),0),0)</f>
        <v>0</v>
      </c>
      <c r="M335" s="28">
        <f t="shared" ref="M335" ca="1" si="396">IF(AND(IFERROR(VALUE($X335),0),$Z335="",$V335&lt;基準日),基準日-$V335,0)</f>
        <v>0</v>
      </c>
      <c r="N335" s="28">
        <f t="shared" ca="1" si="384"/>
        <v>0</v>
      </c>
      <c r="O335" s="34"/>
      <c r="P335" s="34"/>
      <c r="Q335" s="70" t="str" cm="1">
        <f t="array" ref="Q335">IF(SUMPRODUCT(--(B335:E335&lt;&gt;""))&gt;0,"○","")</f>
        <v/>
      </c>
      <c r="R335" s="35"/>
      <c r="S335" s="35"/>
      <c r="T335" s="35"/>
      <c r="U335" s="66"/>
      <c r="V335" s="29" t="str">
        <f t="shared" si="385"/>
        <v/>
      </c>
      <c r="W335" s="29" t="str">
        <f t="shared" si="386"/>
        <v/>
      </c>
      <c r="X335" s="30" t="str">
        <f t="shared" si="387"/>
        <v/>
      </c>
      <c r="Y335" s="36"/>
      <c r="Z335" s="37"/>
      <c r="AA335" s="37"/>
      <c r="JG335" s="31" t="str">
        <f t="shared" si="388"/>
        <v/>
      </c>
      <c r="JH335" s="31" t="str">
        <f t="shared" si="388"/>
        <v/>
      </c>
    </row>
    <row r="336" spans="1:268" s="31" customFormat="1" x14ac:dyDescent="0.4">
      <c r="A336" s="32"/>
      <c r="B336" s="32"/>
      <c r="C336" s="32"/>
      <c r="D336" s="32"/>
      <c r="E336" s="38"/>
      <c r="F336" s="61"/>
      <c r="G336" s="33"/>
      <c r="H336" s="33"/>
      <c r="I336" s="27" t="str">
        <f t="shared" si="381"/>
        <v/>
      </c>
      <c r="J336" s="33"/>
      <c r="K336" s="28">
        <f t="shared" si="378"/>
        <v>0</v>
      </c>
      <c r="L336" s="28">
        <f t="shared" ref="L336" si="397">IF($K336&gt;0,IF($Z336&lt;&gt;"",IF((IFERROR($Z336,開始日)+$K336)&lt;基準日,基準日-($Z336+$K336),0),0),0)</f>
        <v>0</v>
      </c>
      <c r="M336" s="28">
        <f t="shared" ref="M336" ca="1" si="398">IF(AND(IFERROR(VALUE($X336),0),$Z336="",$V336&lt;基準日),基準日-$V336,0)</f>
        <v>0</v>
      </c>
      <c r="N336" s="28">
        <f t="shared" ca="1" si="384"/>
        <v>0</v>
      </c>
      <c r="O336" s="34"/>
      <c r="P336" s="34"/>
      <c r="Q336" s="70" t="str" cm="1">
        <f t="array" ref="Q336">IF(SUMPRODUCT(--(B336:E336&lt;&gt;""))&gt;0,"○","")</f>
        <v/>
      </c>
      <c r="R336" s="35"/>
      <c r="S336" s="35"/>
      <c r="T336" s="35"/>
      <c r="U336" s="66"/>
      <c r="V336" s="29" t="str">
        <f t="shared" si="385"/>
        <v/>
      </c>
      <c r="W336" s="29" t="str">
        <f t="shared" si="386"/>
        <v/>
      </c>
      <c r="X336" s="30" t="str">
        <f t="shared" si="387"/>
        <v/>
      </c>
      <c r="Y336" s="36"/>
      <c r="Z336" s="37"/>
      <c r="AA336" s="37"/>
      <c r="JG336" s="31" t="str">
        <f t="shared" si="388"/>
        <v/>
      </c>
      <c r="JH336" s="31" t="str">
        <f t="shared" si="388"/>
        <v/>
      </c>
    </row>
    <row r="337" spans="1:268" s="31" customFormat="1" x14ac:dyDescent="0.4">
      <c r="A337" s="32"/>
      <c r="B337" s="32"/>
      <c r="C337" s="32"/>
      <c r="D337" s="32"/>
      <c r="E337" s="38"/>
      <c r="F337" s="61"/>
      <c r="G337" s="33"/>
      <c r="H337" s="33"/>
      <c r="I337" s="27" t="str">
        <f t="shared" si="381"/>
        <v/>
      </c>
      <c r="J337" s="33"/>
      <c r="K337" s="28">
        <f t="shared" si="378"/>
        <v>0</v>
      </c>
      <c r="L337" s="28">
        <f t="shared" ref="L337" si="399">IF($K337&gt;0,IF($Z337&lt;&gt;"",IF((IFERROR($Z337,開始日)+$K337)&lt;基準日,基準日-($Z337+$K337),0),0),0)</f>
        <v>0</v>
      </c>
      <c r="M337" s="28">
        <f t="shared" ref="M337" ca="1" si="400">IF(AND(IFERROR(VALUE($X337),0),$Z337="",$V337&lt;基準日),基準日-$V337,0)</f>
        <v>0</v>
      </c>
      <c r="N337" s="28">
        <f t="shared" ca="1" si="384"/>
        <v>0</v>
      </c>
      <c r="O337" s="34"/>
      <c r="P337" s="34"/>
      <c r="Q337" s="70" t="str" cm="1">
        <f t="array" ref="Q337">IF(SUMPRODUCT(--(B337:E337&lt;&gt;""))&gt;0,"○","")</f>
        <v/>
      </c>
      <c r="R337" s="35"/>
      <c r="S337" s="35"/>
      <c r="T337" s="35"/>
      <c r="U337" s="66"/>
      <c r="V337" s="29" t="str">
        <f t="shared" si="385"/>
        <v/>
      </c>
      <c r="W337" s="29" t="str">
        <f t="shared" si="386"/>
        <v/>
      </c>
      <c r="X337" s="30" t="str">
        <f t="shared" si="387"/>
        <v/>
      </c>
      <c r="Y337" s="36"/>
      <c r="Z337" s="37"/>
      <c r="AA337" s="37"/>
      <c r="JG337" s="31" t="str">
        <f t="shared" si="388"/>
        <v/>
      </c>
      <c r="JH337" s="31" t="str">
        <f t="shared" si="388"/>
        <v/>
      </c>
    </row>
    <row r="338" spans="1:268" s="31" customFormat="1" x14ac:dyDescent="0.4">
      <c r="A338" s="32"/>
      <c r="B338" s="32"/>
      <c r="C338" s="32"/>
      <c r="D338" s="32"/>
      <c r="E338" s="38"/>
      <c r="F338" s="61"/>
      <c r="G338" s="33"/>
      <c r="H338" s="33"/>
      <c r="I338" s="27" t="str">
        <f t="shared" si="381"/>
        <v/>
      </c>
      <c r="J338" s="33"/>
      <c r="K338" s="28">
        <f t="shared" si="378"/>
        <v>0</v>
      </c>
      <c r="L338" s="28">
        <f t="shared" ref="L338" si="401">IF($K338&gt;0,IF($Z338&lt;&gt;"",IF((IFERROR($Z338,開始日)+$K338)&lt;基準日,基準日-($Z338+$K338),0),0),0)</f>
        <v>0</v>
      </c>
      <c r="M338" s="28">
        <f t="shared" ref="M338" ca="1" si="402">IF(AND(IFERROR(VALUE($X338),0),$Z338="",$V338&lt;基準日),基準日-$V338,0)</f>
        <v>0</v>
      </c>
      <c r="N338" s="28">
        <f t="shared" ca="1" si="384"/>
        <v>0</v>
      </c>
      <c r="O338" s="34"/>
      <c r="P338" s="34"/>
      <c r="Q338" s="70" t="str" cm="1">
        <f t="array" ref="Q338">IF(SUMPRODUCT(--(B338:E338&lt;&gt;""))&gt;0,"○","")</f>
        <v/>
      </c>
      <c r="R338" s="35"/>
      <c r="S338" s="35"/>
      <c r="T338" s="35"/>
      <c r="U338" s="66"/>
      <c r="V338" s="29" t="str">
        <f t="shared" si="385"/>
        <v/>
      </c>
      <c r="W338" s="29" t="str">
        <f t="shared" si="386"/>
        <v/>
      </c>
      <c r="X338" s="30" t="str">
        <f t="shared" si="387"/>
        <v/>
      </c>
      <c r="Y338" s="36"/>
      <c r="Z338" s="37"/>
      <c r="AA338" s="37"/>
      <c r="JG338" s="31" t="str">
        <f t="shared" si="388"/>
        <v/>
      </c>
      <c r="JH338" s="31" t="str">
        <f t="shared" si="388"/>
        <v/>
      </c>
    </row>
    <row r="339" spans="1:268" s="31" customFormat="1" x14ac:dyDescent="0.4">
      <c r="A339" s="32"/>
      <c r="B339" s="32"/>
      <c r="C339" s="32"/>
      <c r="D339" s="32"/>
      <c r="E339" s="38"/>
      <c r="F339" s="61"/>
      <c r="G339" s="33"/>
      <c r="H339" s="33"/>
      <c r="I339" s="27" t="str">
        <f t="shared" si="381"/>
        <v/>
      </c>
      <c r="J339" s="33"/>
      <c r="K339" s="28">
        <f t="shared" si="378"/>
        <v>0</v>
      </c>
      <c r="L339" s="28">
        <f t="shared" ref="L339" si="403">IF($K339&gt;0,IF($Z339&lt;&gt;"",IF((IFERROR($Z339,開始日)+$K339)&lt;基準日,基準日-($Z339+$K339),0),0),0)</f>
        <v>0</v>
      </c>
      <c r="M339" s="28">
        <f t="shared" ref="M339" ca="1" si="404">IF(AND(IFERROR(VALUE($X339),0),$Z339="",$V339&lt;基準日),基準日-$V339,0)</f>
        <v>0</v>
      </c>
      <c r="N339" s="28">
        <f t="shared" ca="1" si="384"/>
        <v>0</v>
      </c>
      <c r="O339" s="34"/>
      <c r="P339" s="34"/>
      <c r="Q339" s="70" t="str" cm="1">
        <f t="array" ref="Q339">IF(SUMPRODUCT(--(B339:E339&lt;&gt;""))&gt;0,"○","")</f>
        <v/>
      </c>
      <c r="R339" s="35"/>
      <c r="S339" s="35"/>
      <c r="T339" s="35"/>
      <c r="U339" s="66"/>
      <c r="V339" s="29" t="str">
        <f t="shared" si="385"/>
        <v/>
      </c>
      <c r="W339" s="29" t="str">
        <f t="shared" si="386"/>
        <v/>
      </c>
      <c r="X339" s="30" t="str">
        <f t="shared" si="387"/>
        <v/>
      </c>
      <c r="Y339" s="36"/>
      <c r="Z339" s="37"/>
      <c r="AA339" s="37"/>
      <c r="JG339" s="31" t="str">
        <f t="shared" si="388"/>
        <v/>
      </c>
      <c r="JH339" s="31" t="str">
        <f t="shared" si="388"/>
        <v/>
      </c>
    </row>
    <row r="340" spans="1:268" s="31" customFormat="1" x14ac:dyDescent="0.4">
      <c r="A340" s="32"/>
      <c r="B340" s="32"/>
      <c r="C340" s="32"/>
      <c r="D340" s="32"/>
      <c r="E340" s="38"/>
      <c r="F340" s="61"/>
      <c r="G340" s="33"/>
      <c r="H340" s="33"/>
      <c r="I340" s="27" t="str">
        <f t="shared" si="381"/>
        <v/>
      </c>
      <c r="J340" s="33"/>
      <c r="K340" s="28">
        <f t="shared" si="378"/>
        <v>0</v>
      </c>
      <c r="L340" s="28">
        <f t="shared" ref="L340" si="405">IF($K340&gt;0,IF($Z340&lt;&gt;"",IF((IFERROR($Z340,開始日)+$K340)&lt;基準日,基準日-($Z340+$K340),0),0),0)</f>
        <v>0</v>
      </c>
      <c r="M340" s="28">
        <f t="shared" ref="M340" ca="1" si="406">IF(AND(IFERROR(VALUE($X340),0),$Z340="",$V340&lt;基準日),基準日-$V340,0)</f>
        <v>0</v>
      </c>
      <c r="N340" s="28">
        <f t="shared" ca="1" si="384"/>
        <v>0</v>
      </c>
      <c r="O340" s="34"/>
      <c r="P340" s="34"/>
      <c r="Q340" s="70" t="str" cm="1">
        <f t="array" ref="Q340">IF(SUMPRODUCT(--(B340:E340&lt;&gt;""))&gt;0,"○","")</f>
        <v/>
      </c>
      <c r="R340" s="35"/>
      <c r="S340" s="35"/>
      <c r="T340" s="35"/>
      <c r="U340" s="66"/>
      <c r="V340" s="29" t="str">
        <f t="shared" si="385"/>
        <v/>
      </c>
      <c r="W340" s="29" t="str">
        <f t="shared" si="386"/>
        <v/>
      </c>
      <c r="X340" s="30" t="str">
        <f t="shared" si="387"/>
        <v/>
      </c>
      <c r="Y340" s="36"/>
      <c r="Z340" s="37"/>
      <c r="AA340" s="37"/>
      <c r="JG340" s="31" t="str">
        <f t="shared" si="388"/>
        <v/>
      </c>
      <c r="JH340" s="31" t="str">
        <f t="shared" si="388"/>
        <v/>
      </c>
    </row>
    <row r="341" spans="1:268" s="31" customFormat="1" x14ac:dyDescent="0.4">
      <c r="A341" s="32"/>
      <c r="B341" s="32"/>
      <c r="C341" s="32"/>
      <c r="D341" s="32"/>
      <c r="E341" s="38"/>
      <c r="F341" s="61"/>
      <c r="G341" s="33"/>
      <c r="H341" s="33"/>
      <c r="I341" s="27" t="str">
        <f t="shared" si="381"/>
        <v/>
      </c>
      <c r="J341" s="33"/>
      <c r="K341" s="28">
        <f t="shared" si="378"/>
        <v>0</v>
      </c>
      <c r="L341" s="28">
        <f t="shared" ref="L341" si="407">IF($K341&gt;0,IF($Z341&lt;&gt;"",IF((IFERROR($Z341,開始日)+$K341)&lt;基準日,基準日-($Z341+$K341),0),0),0)</f>
        <v>0</v>
      </c>
      <c r="M341" s="28">
        <f t="shared" ref="M341" ca="1" si="408">IF(AND(IFERROR(VALUE($X341),0),$Z341="",$V341&lt;基準日),基準日-$V341,0)</f>
        <v>0</v>
      </c>
      <c r="N341" s="28">
        <f t="shared" ca="1" si="384"/>
        <v>0</v>
      </c>
      <c r="O341" s="34"/>
      <c r="P341" s="34"/>
      <c r="Q341" s="70" t="str" cm="1">
        <f t="array" ref="Q341">IF(SUMPRODUCT(--(B341:E341&lt;&gt;""))&gt;0,"○","")</f>
        <v/>
      </c>
      <c r="R341" s="35"/>
      <c r="S341" s="35"/>
      <c r="T341" s="35"/>
      <c r="U341" s="66"/>
      <c r="V341" s="29" t="str">
        <f t="shared" si="385"/>
        <v/>
      </c>
      <c r="W341" s="29" t="str">
        <f t="shared" si="386"/>
        <v/>
      </c>
      <c r="X341" s="30" t="str">
        <f t="shared" si="387"/>
        <v/>
      </c>
      <c r="Y341" s="36"/>
      <c r="Z341" s="37"/>
      <c r="AA341" s="37"/>
      <c r="JG341" s="31" t="str">
        <f t="shared" si="388"/>
        <v/>
      </c>
      <c r="JH341" s="31" t="str">
        <f t="shared" si="388"/>
        <v/>
      </c>
    </row>
    <row r="342" spans="1:268" s="31" customFormat="1" x14ac:dyDescent="0.4">
      <c r="A342" s="32"/>
      <c r="B342" s="32"/>
      <c r="C342" s="32"/>
      <c r="D342" s="32"/>
      <c r="E342" s="38"/>
      <c r="F342" s="61"/>
      <c r="G342" s="33"/>
      <c r="H342" s="33"/>
      <c r="I342" s="27" t="str">
        <f t="shared" si="381"/>
        <v/>
      </c>
      <c r="J342" s="33"/>
      <c r="K342" s="28">
        <f t="shared" si="378"/>
        <v>0</v>
      </c>
      <c r="L342" s="28">
        <f t="shared" ref="L342" si="409">IF($K342&gt;0,IF($Z342&lt;&gt;"",IF((IFERROR($Z342,開始日)+$K342)&lt;基準日,基準日-($Z342+$K342),0),0),0)</f>
        <v>0</v>
      </c>
      <c r="M342" s="28">
        <f t="shared" ref="M342" ca="1" si="410">IF(AND(IFERROR(VALUE($X342),0),$Z342="",$V342&lt;基準日),基準日-$V342,0)</f>
        <v>0</v>
      </c>
      <c r="N342" s="28">
        <f t="shared" ca="1" si="384"/>
        <v>0</v>
      </c>
      <c r="O342" s="34"/>
      <c r="P342" s="34"/>
      <c r="Q342" s="70" t="str" cm="1">
        <f t="array" ref="Q342">IF(SUMPRODUCT(--(B342:E342&lt;&gt;""))&gt;0,"○","")</f>
        <v/>
      </c>
      <c r="R342" s="35"/>
      <c r="S342" s="35"/>
      <c r="T342" s="35"/>
      <c r="U342" s="66"/>
      <c r="V342" s="29" t="str">
        <f t="shared" si="385"/>
        <v/>
      </c>
      <c r="W342" s="29" t="str">
        <f t="shared" si="386"/>
        <v/>
      </c>
      <c r="X342" s="30" t="str">
        <f t="shared" si="387"/>
        <v/>
      </c>
      <c r="Y342" s="36"/>
      <c r="Z342" s="37"/>
      <c r="AA342" s="37"/>
      <c r="JG342" s="31" t="str">
        <f t="shared" si="388"/>
        <v/>
      </c>
      <c r="JH342" s="31" t="str">
        <f t="shared" si="388"/>
        <v/>
      </c>
    </row>
    <row r="343" spans="1:268" s="31" customFormat="1" x14ac:dyDescent="0.4">
      <c r="A343" s="32"/>
      <c r="B343" s="32"/>
      <c r="C343" s="32"/>
      <c r="D343" s="32"/>
      <c r="E343" s="38"/>
      <c r="F343" s="61"/>
      <c r="G343" s="33"/>
      <c r="H343" s="33"/>
      <c r="I343" s="27" t="str">
        <f t="shared" si="381"/>
        <v/>
      </c>
      <c r="J343" s="33"/>
      <c r="K343" s="28">
        <f t="shared" si="378"/>
        <v>0</v>
      </c>
      <c r="L343" s="28">
        <f t="shared" ref="L343" si="411">IF($K343&gt;0,IF($Z343&lt;&gt;"",IF((IFERROR($Z343,開始日)+$K343)&lt;基準日,基準日-($Z343+$K343),0),0),0)</f>
        <v>0</v>
      </c>
      <c r="M343" s="28">
        <f t="shared" ref="M343" ca="1" si="412">IF(AND(IFERROR(VALUE($X343),0),$Z343="",$V343&lt;基準日),基準日-$V343,0)</f>
        <v>0</v>
      </c>
      <c r="N343" s="28">
        <f t="shared" ca="1" si="384"/>
        <v>0</v>
      </c>
      <c r="O343" s="34"/>
      <c r="P343" s="34"/>
      <c r="Q343" s="70" t="str" cm="1">
        <f t="array" ref="Q343">IF(SUMPRODUCT(--(B343:E343&lt;&gt;""))&gt;0,"○","")</f>
        <v/>
      </c>
      <c r="R343" s="35"/>
      <c r="S343" s="35"/>
      <c r="T343" s="35"/>
      <c r="U343" s="66"/>
      <c r="V343" s="29" t="str">
        <f t="shared" si="385"/>
        <v/>
      </c>
      <c r="W343" s="29" t="str">
        <f t="shared" si="386"/>
        <v/>
      </c>
      <c r="X343" s="30" t="str">
        <f t="shared" si="387"/>
        <v/>
      </c>
      <c r="Y343" s="36"/>
      <c r="Z343" s="37"/>
      <c r="AA343" s="37"/>
      <c r="JG343" s="31" t="str">
        <f t="shared" si="388"/>
        <v/>
      </c>
      <c r="JH343" s="31" t="str">
        <f t="shared" si="388"/>
        <v/>
      </c>
    </row>
    <row r="344" spans="1:268" s="31" customFormat="1" x14ac:dyDescent="0.4">
      <c r="A344" s="32"/>
      <c r="B344" s="32"/>
      <c r="C344" s="32"/>
      <c r="D344" s="32"/>
      <c r="E344" s="38"/>
      <c r="F344" s="61"/>
      <c r="G344" s="33"/>
      <c r="H344" s="33"/>
      <c r="I344" s="27" t="str">
        <f t="shared" si="381"/>
        <v/>
      </c>
      <c r="J344" s="33"/>
      <c r="K344" s="28">
        <f t="shared" si="378"/>
        <v>0</v>
      </c>
      <c r="L344" s="28">
        <f t="shared" ref="L344" si="413">IF($K344&gt;0,IF($Z344&lt;&gt;"",IF((IFERROR($Z344,開始日)+$K344)&lt;基準日,基準日-($Z344+$K344),0),0),0)</f>
        <v>0</v>
      </c>
      <c r="M344" s="28">
        <f t="shared" ref="M344" ca="1" si="414">IF(AND(IFERROR(VALUE($X344),0),$Z344="",$V344&lt;基準日),基準日-$V344,0)</f>
        <v>0</v>
      </c>
      <c r="N344" s="28">
        <f t="shared" ca="1" si="384"/>
        <v>0</v>
      </c>
      <c r="O344" s="34"/>
      <c r="P344" s="34"/>
      <c r="Q344" s="70" t="str" cm="1">
        <f t="array" ref="Q344">IF(SUMPRODUCT(--(B344:E344&lt;&gt;""))&gt;0,"○","")</f>
        <v/>
      </c>
      <c r="R344" s="35"/>
      <c r="S344" s="35"/>
      <c r="T344" s="35"/>
      <c r="U344" s="66"/>
      <c r="V344" s="29" t="str">
        <f t="shared" si="385"/>
        <v/>
      </c>
      <c r="W344" s="29" t="str">
        <f t="shared" si="386"/>
        <v/>
      </c>
      <c r="X344" s="30" t="str">
        <f t="shared" si="387"/>
        <v/>
      </c>
      <c r="Y344" s="36"/>
      <c r="Z344" s="37"/>
      <c r="AA344" s="37"/>
      <c r="JG344" s="31" t="str">
        <f t="shared" si="388"/>
        <v/>
      </c>
      <c r="JH344" s="31" t="str">
        <f t="shared" si="388"/>
        <v/>
      </c>
    </row>
    <row r="345" spans="1:268" s="31" customFormat="1" x14ac:dyDescent="0.4">
      <c r="A345" s="32"/>
      <c r="B345" s="32"/>
      <c r="C345" s="32"/>
      <c r="D345" s="32"/>
      <c r="E345" s="38"/>
      <c r="F345" s="61"/>
      <c r="G345" s="33"/>
      <c r="H345" s="33"/>
      <c r="I345" s="27" t="str">
        <f t="shared" si="381"/>
        <v/>
      </c>
      <c r="J345" s="33"/>
      <c r="K345" s="28">
        <f t="shared" si="378"/>
        <v>0</v>
      </c>
      <c r="L345" s="28">
        <f t="shared" ref="L345" si="415">IF($K345&gt;0,IF($Z345&lt;&gt;"",IF((IFERROR($Z345,開始日)+$K345)&lt;基準日,基準日-($Z345+$K345),0),0),0)</f>
        <v>0</v>
      </c>
      <c r="M345" s="28">
        <f t="shared" ref="M345" ca="1" si="416">IF(AND(IFERROR(VALUE($X345),0),$Z345="",$V345&lt;基準日),基準日-$V345,0)</f>
        <v>0</v>
      </c>
      <c r="N345" s="28">
        <f t="shared" ca="1" si="384"/>
        <v>0</v>
      </c>
      <c r="O345" s="34"/>
      <c r="P345" s="34"/>
      <c r="Q345" s="70" t="str" cm="1">
        <f t="array" ref="Q345">IF(SUMPRODUCT(--(B345:E345&lt;&gt;""))&gt;0,"○","")</f>
        <v/>
      </c>
      <c r="R345" s="35"/>
      <c r="S345" s="35"/>
      <c r="T345" s="35"/>
      <c r="U345" s="66"/>
      <c r="V345" s="29" t="str">
        <f t="shared" si="385"/>
        <v/>
      </c>
      <c r="W345" s="29" t="str">
        <f t="shared" si="386"/>
        <v/>
      </c>
      <c r="X345" s="30" t="str">
        <f t="shared" si="387"/>
        <v/>
      </c>
      <c r="Y345" s="36"/>
      <c r="Z345" s="37"/>
      <c r="AA345" s="37"/>
      <c r="JG345" s="31" t="str">
        <f t="shared" si="388"/>
        <v/>
      </c>
      <c r="JH345" s="31" t="str">
        <f t="shared" si="388"/>
        <v/>
      </c>
    </row>
    <row r="346" spans="1:268" s="31" customFormat="1" x14ac:dyDescent="0.4">
      <c r="A346" s="32"/>
      <c r="B346" s="32"/>
      <c r="C346" s="32"/>
      <c r="D346" s="32"/>
      <c r="E346" s="38"/>
      <c r="F346" s="61"/>
      <c r="G346" s="33"/>
      <c r="H346" s="33"/>
      <c r="I346" s="27" t="str">
        <f t="shared" si="381"/>
        <v/>
      </c>
      <c r="J346" s="33"/>
      <c r="K346" s="28">
        <f t="shared" si="378"/>
        <v>0</v>
      </c>
      <c r="L346" s="28">
        <f t="shared" ref="L346" si="417">IF($K346&gt;0,IF($Z346&lt;&gt;"",IF((IFERROR($Z346,開始日)+$K346)&lt;基準日,基準日-($Z346+$K346),0),0),0)</f>
        <v>0</v>
      </c>
      <c r="M346" s="28">
        <f t="shared" ref="M346" ca="1" si="418">IF(AND(IFERROR(VALUE($X346),0),$Z346="",$V346&lt;基準日),基準日-$V346,0)</f>
        <v>0</v>
      </c>
      <c r="N346" s="28">
        <f t="shared" ca="1" si="384"/>
        <v>0</v>
      </c>
      <c r="O346" s="34"/>
      <c r="P346" s="34"/>
      <c r="Q346" s="70" t="str" cm="1">
        <f t="array" ref="Q346">IF(SUMPRODUCT(--(B346:E346&lt;&gt;""))&gt;0,"○","")</f>
        <v/>
      </c>
      <c r="R346" s="35"/>
      <c r="S346" s="35"/>
      <c r="T346" s="35"/>
      <c r="U346" s="66"/>
      <c r="V346" s="29" t="str">
        <f t="shared" si="385"/>
        <v/>
      </c>
      <c r="W346" s="29" t="str">
        <f t="shared" si="386"/>
        <v/>
      </c>
      <c r="X346" s="30" t="str">
        <f t="shared" si="387"/>
        <v/>
      </c>
      <c r="Y346" s="36"/>
      <c r="Z346" s="37"/>
      <c r="AA346" s="37"/>
      <c r="JG346" s="31" t="str">
        <f t="shared" si="388"/>
        <v/>
      </c>
      <c r="JH346" s="31" t="str">
        <f t="shared" si="388"/>
        <v/>
      </c>
    </row>
    <row r="347" spans="1:268" s="31" customFormat="1" x14ac:dyDescent="0.4">
      <c r="A347" s="32"/>
      <c r="B347" s="32"/>
      <c r="C347" s="32"/>
      <c r="D347" s="32"/>
      <c r="E347" s="38"/>
      <c r="F347" s="61"/>
      <c r="G347" s="33"/>
      <c r="H347" s="33"/>
      <c r="I347" s="27" t="str">
        <f t="shared" si="381"/>
        <v/>
      </c>
      <c r="J347" s="33"/>
      <c r="K347" s="28">
        <f t="shared" si="378"/>
        <v>0</v>
      </c>
      <c r="L347" s="28">
        <f t="shared" ref="L347" si="419">IF($K347&gt;0,IF($Z347&lt;&gt;"",IF((IFERROR($Z347,開始日)+$K347)&lt;基準日,基準日-($Z347+$K347),0),0),0)</f>
        <v>0</v>
      </c>
      <c r="M347" s="28">
        <f t="shared" ref="M347" ca="1" si="420">IF(AND(IFERROR(VALUE($X347),0),$Z347="",$V347&lt;基準日),基準日-$V347,0)</f>
        <v>0</v>
      </c>
      <c r="N347" s="28">
        <f t="shared" ca="1" si="384"/>
        <v>0</v>
      </c>
      <c r="O347" s="34"/>
      <c r="P347" s="34"/>
      <c r="Q347" s="70" t="str" cm="1">
        <f t="array" ref="Q347">IF(SUMPRODUCT(--(B347:E347&lt;&gt;""))&gt;0,"○","")</f>
        <v/>
      </c>
      <c r="R347" s="35"/>
      <c r="S347" s="35"/>
      <c r="T347" s="35"/>
      <c r="U347" s="66"/>
      <c r="V347" s="29" t="str">
        <f t="shared" si="385"/>
        <v/>
      </c>
      <c r="W347" s="29" t="str">
        <f t="shared" si="386"/>
        <v/>
      </c>
      <c r="X347" s="30" t="str">
        <f t="shared" si="387"/>
        <v/>
      </c>
      <c r="Y347" s="36"/>
      <c r="Z347" s="37"/>
      <c r="AA347" s="37"/>
      <c r="JG347" s="31" t="str">
        <f t="shared" si="388"/>
        <v/>
      </c>
      <c r="JH347" s="31" t="str">
        <f t="shared" si="388"/>
        <v/>
      </c>
    </row>
    <row r="348" spans="1:268" s="31" customFormat="1" x14ac:dyDescent="0.4">
      <c r="A348" s="32"/>
      <c r="B348" s="32"/>
      <c r="C348" s="32"/>
      <c r="D348" s="32"/>
      <c r="E348" s="38"/>
      <c r="F348" s="61"/>
      <c r="G348" s="33"/>
      <c r="H348" s="33"/>
      <c r="I348" s="27" t="str">
        <f t="shared" si="381"/>
        <v/>
      </c>
      <c r="J348" s="33"/>
      <c r="K348" s="28">
        <f t="shared" si="378"/>
        <v>0</v>
      </c>
      <c r="L348" s="28">
        <f t="shared" ref="L348" si="421">IF($K348&gt;0,IF($Z348&lt;&gt;"",IF((IFERROR($Z348,開始日)+$K348)&lt;基準日,基準日-($Z348+$K348),0),0),0)</f>
        <v>0</v>
      </c>
      <c r="M348" s="28">
        <f t="shared" ref="M348" ca="1" si="422">IF(AND(IFERROR(VALUE($X348),0),$Z348="",$V348&lt;基準日),基準日-$V348,0)</f>
        <v>0</v>
      </c>
      <c r="N348" s="28">
        <f t="shared" ca="1" si="384"/>
        <v>0</v>
      </c>
      <c r="O348" s="34"/>
      <c r="P348" s="34"/>
      <c r="Q348" s="70" t="str" cm="1">
        <f t="array" ref="Q348">IF(SUMPRODUCT(--(B348:E348&lt;&gt;""))&gt;0,"○","")</f>
        <v/>
      </c>
      <c r="R348" s="35"/>
      <c r="S348" s="35"/>
      <c r="T348" s="35"/>
      <c r="U348" s="66"/>
      <c r="V348" s="29" t="str">
        <f t="shared" si="385"/>
        <v/>
      </c>
      <c r="W348" s="29" t="str">
        <f t="shared" si="386"/>
        <v/>
      </c>
      <c r="X348" s="30" t="str">
        <f t="shared" si="387"/>
        <v/>
      </c>
      <c r="Y348" s="36"/>
      <c r="Z348" s="37"/>
      <c r="AA348" s="37"/>
      <c r="JG348" s="31" t="str">
        <f t="shared" si="388"/>
        <v/>
      </c>
      <c r="JH348" s="31" t="str">
        <f t="shared" si="388"/>
        <v/>
      </c>
    </row>
    <row r="349" spans="1:268" s="31" customFormat="1" x14ac:dyDescent="0.4">
      <c r="A349" s="32"/>
      <c r="B349" s="32"/>
      <c r="C349" s="32"/>
      <c r="D349" s="32"/>
      <c r="E349" s="38"/>
      <c r="F349" s="61"/>
      <c r="G349" s="33"/>
      <c r="H349" s="33"/>
      <c r="I349" s="27" t="str">
        <f t="shared" si="381"/>
        <v/>
      </c>
      <c r="J349" s="33"/>
      <c r="K349" s="28">
        <f t="shared" si="378"/>
        <v>0</v>
      </c>
      <c r="L349" s="28">
        <f t="shared" ref="L349" si="423">IF($K349&gt;0,IF($Z349&lt;&gt;"",IF((IFERROR($Z349,開始日)+$K349)&lt;基準日,基準日-($Z349+$K349),0),0),0)</f>
        <v>0</v>
      </c>
      <c r="M349" s="28">
        <f t="shared" ref="M349" ca="1" si="424">IF(AND(IFERROR(VALUE($X349),0),$Z349="",$V349&lt;基準日),基準日-$V349,0)</f>
        <v>0</v>
      </c>
      <c r="N349" s="28">
        <f t="shared" ca="1" si="384"/>
        <v>0</v>
      </c>
      <c r="O349" s="34"/>
      <c r="P349" s="34"/>
      <c r="Q349" s="70" t="str" cm="1">
        <f t="array" ref="Q349">IF(SUMPRODUCT(--(B349:E349&lt;&gt;""))&gt;0,"○","")</f>
        <v/>
      </c>
      <c r="R349" s="35"/>
      <c r="S349" s="35"/>
      <c r="T349" s="35"/>
      <c r="U349" s="66"/>
      <c r="V349" s="29" t="str">
        <f t="shared" si="385"/>
        <v/>
      </c>
      <c r="W349" s="29" t="str">
        <f t="shared" si="386"/>
        <v/>
      </c>
      <c r="X349" s="30" t="str">
        <f t="shared" si="387"/>
        <v/>
      </c>
      <c r="Y349" s="36"/>
      <c r="Z349" s="37"/>
      <c r="AA349" s="37"/>
      <c r="JG349" s="31" t="str">
        <f t="shared" si="388"/>
        <v/>
      </c>
      <c r="JH349" s="31" t="str">
        <f t="shared" si="388"/>
        <v/>
      </c>
    </row>
    <row r="350" spans="1:268" s="31" customFormat="1" x14ac:dyDescent="0.4">
      <c r="A350" s="32"/>
      <c r="B350" s="32"/>
      <c r="C350" s="32"/>
      <c r="D350" s="32"/>
      <c r="E350" s="38"/>
      <c r="F350" s="61"/>
      <c r="G350" s="33"/>
      <c r="H350" s="33"/>
      <c r="I350" s="27" t="str">
        <f t="shared" si="381"/>
        <v/>
      </c>
      <c r="J350" s="33"/>
      <c r="K350" s="28">
        <f t="shared" si="378"/>
        <v>0</v>
      </c>
      <c r="L350" s="28">
        <f t="shared" ref="L350" si="425">IF($K350&gt;0,IF($Z350&lt;&gt;"",IF((IFERROR($Z350,開始日)+$K350)&lt;基準日,基準日-($Z350+$K350),0),0),0)</f>
        <v>0</v>
      </c>
      <c r="M350" s="28">
        <f t="shared" ref="M350" ca="1" si="426">IF(AND(IFERROR(VALUE($X350),0),$Z350="",$V350&lt;基準日),基準日-$V350,0)</f>
        <v>0</v>
      </c>
      <c r="N350" s="28">
        <f t="shared" ca="1" si="384"/>
        <v>0</v>
      </c>
      <c r="O350" s="34"/>
      <c r="P350" s="34"/>
      <c r="Q350" s="70" t="str" cm="1">
        <f t="array" ref="Q350">IF(SUMPRODUCT(--(B350:E350&lt;&gt;""))&gt;0,"○","")</f>
        <v/>
      </c>
      <c r="R350" s="35"/>
      <c r="S350" s="35"/>
      <c r="T350" s="35"/>
      <c r="U350" s="66"/>
      <c r="V350" s="29" t="str">
        <f t="shared" si="385"/>
        <v/>
      </c>
      <c r="W350" s="29" t="str">
        <f t="shared" si="386"/>
        <v/>
      </c>
      <c r="X350" s="30" t="str">
        <f t="shared" si="387"/>
        <v/>
      </c>
      <c r="Y350" s="36"/>
      <c r="Z350" s="37"/>
      <c r="AA350" s="37"/>
      <c r="JG350" s="31" t="str">
        <f t="shared" si="388"/>
        <v/>
      </c>
      <c r="JH350" s="31" t="str">
        <f t="shared" si="388"/>
        <v/>
      </c>
    </row>
    <row r="351" spans="1:268" s="31" customFormat="1" x14ac:dyDescent="0.4">
      <c r="A351" s="32"/>
      <c r="B351" s="32"/>
      <c r="C351" s="32"/>
      <c r="D351" s="32"/>
      <c r="E351" s="38"/>
      <c r="F351" s="61"/>
      <c r="G351" s="33"/>
      <c r="H351" s="33"/>
      <c r="I351" s="27" t="str">
        <f t="shared" si="381"/>
        <v/>
      </c>
      <c r="J351" s="33"/>
      <c r="K351" s="28">
        <f t="shared" si="378"/>
        <v>0</v>
      </c>
      <c r="L351" s="28">
        <f t="shared" ref="L351" si="427">IF($K351&gt;0,IF($Z351&lt;&gt;"",IF((IFERROR($Z351,開始日)+$K351)&lt;基準日,基準日-($Z351+$K351),0),0),0)</f>
        <v>0</v>
      </c>
      <c r="M351" s="28">
        <f t="shared" ref="M351" ca="1" si="428">IF(AND(IFERROR(VALUE($X351),0),$Z351="",$V351&lt;基準日),基準日-$V351,0)</f>
        <v>0</v>
      </c>
      <c r="N351" s="28">
        <f t="shared" ca="1" si="384"/>
        <v>0</v>
      </c>
      <c r="O351" s="34"/>
      <c r="P351" s="34"/>
      <c r="Q351" s="70" t="str" cm="1">
        <f t="array" ref="Q351">IF(SUMPRODUCT(--(B351:E351&lt;&gt;""))&gt;0,"○","")</f>
        <v/>
      </c>
      <c r="R351" s="35"/>
      <c r="S351" s="35"/>
      <c r="T351" s="35"/>
      <c r="U351" s="66"/>
      <c r="V351" s="29" t="str">
        <f t="shared" si="385"/>
        <v/>
      </c>
      <c r="W351" s="29" t="str">
        <f t="shared" si="386"/>
        <v/>
      </c>
      <c r="X351" s="30" t="str">
        <f t="shared" si="387"/>
        <v/>
      </c>
      <c r="Y351" s="36"/>
      <c r="Z351" s="37"/>
      <c r="AA351" s="37"/>
      <c r="JG351" s="31" t="str">
        <f t="shared" si="388"/>
        <v/>
      </c>
      <c r="JH351" s="31" t="str">
        <f t="shared" si="388"/>
        <v/>
      </c>
    </row>
    <row r="352" spans="1:268" s="31" customFormat="1" x14ac:dyDescent="0.4">
      <c r="A352" s="32"/>
      <c r="B352" s="32"/>
      <c r="C352" s="32"/>
      <c r="D352" s="32"/>
      <c r="E352" s="38"/>
      <c r="F352" s="61"/>
      <c r="G352" s="33"/>
      <c r="H352" s="33"/>
      <c r="I352" s="27" t="str">
        <f t="shared" si="381"/>
        <v/>
      </c>
      <c r="J352" s="33"/>
      <c r="K352" s="28">
        <f t="shared" si="378"/>
        <v>0</v>
      </c>
      <c r="L352" s="28">
        <f t="shared" ref="L352" si="429">IF($K352&gt;0,IF($Z352&lt;&gt;"",IF((IFERROR($Z352,開始日)+$K352)&lt;基準日,基準日-($Z352+$K352),0),0),0)</f>
        <v>0</v>
      </c>
      <c r="M352" s="28">
        <f t="shared" ref="M352" ca="1" si="430">IF(AND(IFERROR(VALUE($X352),0),$Z352="",$V352&lt;基準日),基準日-$V352,0)</f>
        <v>0</v>
      </c>
      <c r="N352" s="28">
        <f t="shared" ca="1" si="384"/>
        <v>0</v>
      </c>
      <c r="O352" s="34"/>
      <c r="P352" s="34"/>
      <c r="Q352" s="70" t="str" cm="1">
        <f t="array" ref="Q352">IF(SUMPRODUCT(--(B352:E352&lt;&gt;""))&gt;0,"○","")</f>
        <v/>
      </c>
      <c r="R352" s="35"/>
      <c r="S352" s="35"/>
      <c r="T352" s="35"/>
      <c r="U352" s="66"/>
      <c r="V352" s="29" t="str">
        <f t="shared" si="385"/>
        <v/>
      </c>
      <c r="W352" s="29" t="str">
        <f t="shared" si="386"/>
        <v/>
      </c>
      <c r="X352" s="30" t="str">
        <f t="shared" si="387"/>
        <v/>
      </c>
      <c r="Y352" s="36"/>
      <c r="Z352" s="37"/>
      <c r="AA352" s="37"/>
      <c r="JG352" s="31" t="str">
        <f t="shared" si="388"/>
        <v/>
      </c>
      <c r="JH352" s="31" t="str">
        <f t="shared" si="388"/>
        <v/>
      </c>
    </row>
    <row r="353" spans="1:268" s="31" customFormat="1" x14ac:dyDescent="0.4">
      <c r="A353" s="32"/>
      <c r="B353" s="32"/>
      <c r="C353" s="32"/>
      <c r="D353" s="32"/>
      <c r="E353" s="38"/>
      <c r="F353" s="61"/>
      <c r="G353" s="33"/>
      <c r="H353" s="33"/>
      <c r="I353" s="27" t="str">
        <f t="shared" si="381"/>
        <v/>
      </c>
      <c r="J353" s="33"/>
      <c r="K353" s="28">
        <f t="shared" si="378"/>
        <v>0</v>
      </c>
      <c r="L353" s="28">
        <f t="shared" ref="L353" si="431">IF($K353&gt;0,IF($Z353&lt;&gt;"",IF((IFERROR($Z353,開始日)+$K353)&lt;基準日,基準日-($Z353+$K353),0),0),0)</f>
        <v>0</v>
      </c>
      <c r="M353" s="28">
        <f t="shared" ref="M353" ca="1" si="432">IF(AND(IFERROR(VALUE($X353),0),$Z353="",$V353&lt;基準日),基準日-$V353,0)</f>
        <v>0</v>
      </c>
      <c r="N353" s="28">
        <f t="shared" ca="1" si="384"/>
        <v>0</v>
      </c>
      <c r="O353" s="34"/>
      <c r="P353" s="34"/>
      <c r="Q353" s="70" t="str" cm="1">
        <f t="array" ref="Q353">IF(SUMPRODUCT(--(B353:E353&lt;&gt;""))&gt;0,"○","")</f>
        <v/>
      </c>
      <c r="R353" s="35"/>
      <c r="S353" s="35"/>
      <c r="T353" s="35"/>
      <c r="U353" s="66"/>
      <c r="V353" s="29" t="str">
        <f t="shared" si="385"/>
        <v/>
      </c>
      <c r="W353" s="29" t="str">
        <f t="shared" si="386"/>
        <v/>
      </c>
      <c r="X353" s="30" t="str">
        <f t="shared" si="387"/>
        <v/>
      </c>
      <c r="Y353" s="36"/>
      <c r="Z353" s="37"/>
      <c r="AA353" s="37"/>
      <c r="JG353" s="31" t="str">
        <f t="shared" si="388"/>
        <v/>
      </c>
      <c r="JH353" s="31" t="str">
        <f t="shared" si="388"/>
        <v/>
      </c>
    </row>
    <row r="354" spans="1:268" s="31" customFormat="1" x14ac:dyDescent="0.4">
      <c r="A354" s="32"/>
      <c r="B354" s="32"/>
      <c r="C354" s="32"/>
      <c r="D354" s="32"/>
      <c r="E354" s="38"/>
      <c r="F354" s="61"/>
      <c r="G354" s="33"/>
      <c r="H354" s="33"/>
      <c r="I354" s="27" t="str">
        <f t="shared" si="381"/>
        <v/>
      </c>
      <c r="J354" s="33"/>
      <c r="K354" s="28">
        <f t="shared" si="378"/>
        <v>0</v>
      </c>
      <c r="L354" s="28">
        <f t="shared" ref="L354" si="433">IF($K354&gt;0,IF($Z354&lt;&gt;"",IF((IFERROR($Z354,開始日)+$K354)&lt;基準日,基準日-($Z354+$K354),0),0),0)</f>
        <v>0</v>
      </c>
      <c r="M354" s="28">
        <f t="shared" ref="M354" ca="1" si="434">IF(AND(IFERROR(VALUE($X354),0),$Z354="",$V354&lt;基準日),基準日-$V354,0)</f>
        <v>0</v>
      </c>
      <c r="N354" s="28">
        <f t="shared" ca="1" si="384"/>
        <v>0</v>
      </c>
      <c r="O354" s="34"/>
      <c r="P354" s="34"/>
      <c r="Q354" s="70" t="str" cm="1">
        <f t="array" ref="Q354">IF(SUMPRODUCT(--(B354:E354&lt;&gt;""))&gt;0,"○","")</f>
        <v/>
      </c>
      <c r="R354" s="35"/>
      <c r="S354" s="35"/>
      <c r="T354" s="35"/>
      <c r="U354" s="66"/>
      <c r="V354" s="29" t="str">
        <f t="shared" si="385"/>
        <v/>
      </c>
      <c r="W354" s="29" t="str">
        <f t="shared" si="386"/>
        <v/>
      </c>
      <c r="X354" s="30" t="str">
        <f t="shared" si="387"/>
        <v/>
      </c>
      <c r="Y354" s="36"/>
      <c r="Z354" s="37"/>
      <c r="AA354" s="37"/>
      <c r="JG354" s="31" t="str">
        <f t="shared" si="388"/>
        <v/>
      </c>
      <c r="JH354" s="31" t="str">
        <f t="shared" si="388"/>
        <v/>
      </c>
    </row>
    <row r="355" spans="1:268" s="31" customFormat="1" x14ac:dyDescent="0.4">
      <c r="A355" s="32"/>
      <c r="B355" s="32"/>
      <c r="C355" s="32"/>
      <c r="D355" s="32"/>
      <c r="E355" s="38"/>
      <c r="F355" s="61"/>
      <c r="G355" s="33"/>
      <c r="H355" s="33"/>
      <c r="I355" s="27" t="str">
        <f t="shared" si="381"/>
        <v/>
      </c>
      <c r="J355" s="33"/>
      <c r="K355" s="28">
        <f t="shared" si="378"/>
        <v>0</v>
      </c>
      <c r="L355" s="28">
        <f t="shared" ref="L355" si="435">IF($K355&gt;0,IF($Z355&lt;&gt;"",IF((IFERROR($Z355,開始日)+$K355)&lt;基準日,基準日-($Z355+$K355),0),0),0)</f>
        <v>0</v>
      </c>
      <c r="M355" s="28">
        <f t="shared" ref="M355" ca="1" si="436">IF(AND(IFERROR(VALUE($X355),0),$Z355="",$V355&lt;基準日),基準日-$V355,0)</f>
        <v>0</v>
      </c>
      <c r="N355" s="28">
        <f t="shared" ca="1" si="384"/>
        <v>0</v>
      </c>
      <c r="O355" s="34"/>
      <c r="P355" s="34"/>
      <c r="Q355" s="70" t="str" cm="1">
        <f t="array" ref="Q355">IF(SUMPRODUCT(--(B355:E355&lt;&gt;""))&gt;0,"○","")</f>
        <v/>
      </c>
      <c r="R355" s="35"/>
      <c r="S355" s="35"/>
      <c r="T355" s="35"/>
      <c r="U355" s="66"/>
      <c r="V355" s="29" t="str">
        <f t="shared" si="385"/>
        <v/>
      </c>
      <c r="W355" s="29" t="str">
        <f t="shared" si="386"/>
        <v/>
      </c>
      <c r="X355" s="30" t="str">
        <f t="shared" si="387"/>
        <v/>
      </c>
      <c r="Y355" s="36"/>
      <c r="Z355" s="37"/>
      <c r="AA355" s="37"/>
      <c r="JG355" s="31" t="str">
        <f t="shared" si="388"/>
        <v/>
      </c>
      <c r="JH355" s="31" t="str">
        <f t="shared" si="388"/>
        <v/>
      </c>
    </row>
    <row r="356" spans="1:268" s="31" customFormat="1" x14ac:dyDescent="0.4">
      <c r="A356" s="32"/>
      <c r="B356" s="32"/>
      <c r="C356" s="32"/>
      <c r="D356" s="32"/>
      <c r="E356" s="38"/>
      <c r="F356" s="61"/>
      <c r="G356" s="33"/>
      <c r="H356" s="33"/>
      <c r="I356" s="27" t="str">
        <f t="shared" si="381"/>
        <v/>
      </c>
      <c r="J356" s="33"/>
      <c r="K356" s="28">
        <f t="shared" si="378"/>
        <v>0</v>
      </c>
      <c r="L356" s="28">
        <f t="shared" ref="L356" si="437">IF($K356&gt;0,IF($Z356&lt;&gt;"",IF((IFERROR($Z356,開始日)+$K356)&lt;基準日,基準日-($Z356+$K356),0),0),0)</f>
        <v>0</v>
      </c>
      <c r="M356" s="28">
        <f t="shared" ref="M356" ca="1" si="438">IF(AND(IFERROR(VALUE($X356),0),$Z356="",$V356&lt;基準日),基準日-$V356,0)</f>
        <v>0</v>
      </c>
      <c r="N356" s="28">
        <f t="shared" ca="1" si="384"/>
        <v>0</v>
      </c>
      <c r="O356" s="34"/>
      <c r="P356" s="34"/>
      <c r="Q356" s="70" t="str" cm="1">
        <f t="array" ref="Q356">IF(SUMPRODUCT(--(B356:E356&lt;&gt;""))&gt;0,"○","")</f>
        <v/>
      </c>
      <c r="R356" s="35"/>
      <c r="S356" s="35"/>
      <c r="T356" s="35"/>
      <c r="U356" s="66"/>
      <c r="V356" s="29" t="str">
        <f t="shared" si="385"/>
        <v/>
      </c>
      <c r="W356" s="29" t="str">
        <f t="shared" si="386"/>
        <v/>
      </c>
      <c r="X356" s="30" t="str">
        <f t="shared" si="387"/>
        <v/>
      </c>
      <c r="Y356" s="36"/>
      <c r="Z356" s="37"/>
      <c r="AA356" s="37"/>
      <c r="JG356" s="31" t="str">
        <f t="shared" si="388"/>
        <v/>
      </c>
      <c r="JH356" s="31" t="str">
        <f t="shared" si="388"/>
        <v/>
      </c>
    </row>
    <row r="357" spans="1:268" s="31" customFormat="1" x14ac:dyDescent="0.4">
      <c r="A357" s="32"/>
      <c r="B357" s="32"/>
      <c r="C357" s="32"/>
      <c r="D357" s="32"/>
      <c r="E357" s="38"/>
      <c r="F357" s="61"/>
      <c r="G357" s="33"/>
      <c r="H357" s="33"/>
      <c r="I357" s="27" t="str">
        <f t="shared" si="381"/>
        <v/>
      </c>
      <c r="J357" s="33"/>
      <c r="K357" s="28">
        <f t="shared" si="378"/>
        <v>0</v>
      </c>
      <c r="L357" s="28">
        <f t="shared" ref="L357" si="439">IF($K357&gt;0,IF($Z357&lt;&gt;"",IF((IFERROR($Z357,開始日)+$K357)&lt;基準日,基準日-($Z357+$K357),0),0),0)</f>
        <v>0</v>
      </c>
      <c r="M357" s="28">
        <f t="shared" ref="M357" ca="1" si="440">IF(AND(IFERROR(VALUE($X357),0),$Z357="",$V357&lt;基準日),基準日-$V357,0)</f>
        <v>0</v>
      </c>
      <c r="N357" s="28">
        <f t="shared" ca="1" si="384"/>
        <v>0</v>
      </c>
      <c r="O357" s="34"/>
      <c r="P357" s="34"/>
      <c r="Q357" s="70" t="str" cm="1">
        <f t="array" ref="Q357">IF(SUMPRODUCT(--(B357:E357&lt;&gt;""))&gt;0,"○","")</f>
        <v/>
      </c>
      <c r="R357" s="35"/>
      <c r="S357" s="35"/>
      <c r="T357" s="35"/>
      <c r="U357" s="66"/>
      <c r="V357" s="29" t="str">
        <f t="shared" si="385"/>
        <v/>
      </c>
      <c r="W357" s="29" t="str">
        <f t="shared" si="386"/>
        <v/>
      </c>
      <c r="X357" s="30" t="str">
        <f t="shared" si="387"/>
        <v/>
      </c>
      <c r="Y357" s="36"/>
      <c r="Z357" s="37"/>
      <c r="AA357" s="37"/>
      <c r="JG357" s="31" t="str">
        <f t="shared" si="388"/>
        <v/>
      </c>
      <c r="JH357" s="31" t="str">
        <f t="shared" si="388"/>
        <v/>
      </c>
    </row>
    <row r="358" spans="1:268" s="31" customFormat="1" x14ac:dyDescent="0.4">
      <c r="A358" s="32"/>
      <c r="B358" s="32"/>
      <c r="C358" s="32"/>
      <c r="D358" s="32"/>
      <c r="E358" s="38"/>
      <c r="F358" s="61"/>
      <c r="G358" s="33"/>
      <c r="H358" s="33"/>
      <c r="I358" s="27" t="str">
        <f t="shared" si="381"/>
        <v/>
      </c>
      <c r="J358" s="33"/>
      <c r="K358" s="28">
        <f t="shared" si="378"/>
        <v>0</v>
      </c>
      <c r="L358" s="28">
        <f t="shared" ref="L358" si="441">IF($K358&gt;0,IF($Z358&lt;&gt;"",IF((IFERROR($Z358,開始日)+$K358)&lt;基準日,基準日-($Z358+$K358),0),0),0)</f>
        <v>0</v>
      </c>
      <c r="M358" s="28">
        <f t="shared" ref="M358" ca="1" si="442">IF(AND(IFERROR(VALUE($X358),0),$Z358="",$V358&lt;基準日),基準日-$V358,0)</f>
        <v>0</v>
      </c>
      <c r="N358" s="28">
        <f t="shared" ca="1" si="384"/>
        <v>0</v>
      </c>
      <c r="O358" s="34"/>
      <c r="P358" s="34"/>
      <c r="Q358" s="70" t="str" cm="1">
        <f t="array" ref="Q358">IF(SUMPRODUCT(--(B358:E358&lt;&gt;""))&gt;0,"○","")</f>
        <v/>
      </c>
      <c r="R358" s="35"/>
      <c r="S358" s="35"/>
      <c r="T358" s="35"/>
      <c r="U358" s="66"/>
      <c r="V358" s="29" t="str">
        <f t="shared" si="385"/>
        <v/>
      </c>
      <c r="W358" s="29" t="str">
        <f t="shared" si="386"/>
        <v/>
      </c>
      <c r="X358" s="30" t="str">
        <f t="shared" si="387"/>
        <v/>
      </c>
      <c r="Y358" s="36"/>
      <c r="Z358" s="37"/>
      <c r="AA358" s="37"/>
      <c r="JG358" s="31" t="str">
        <f t="shared" si="388"/>
        <v/>
      </c>
      <c r="JH358" s="31" t="str">
        <f t="shared" si="388"/>
        <v/>
      </c>
    </row>
    <row r="359" spans="1:268" s="31" customFormat="1" x14ac:dyDescent="0.4">
      <c r="A359" s="32"/>
      <c r="B359" s="32"/>
      <c r="C359" s="32"/>
      <c r="D359" s="32"/>
      <c r="E359" s="38"/>
      <c r="F359" s="61"/>
      <c r="G359" s="33"/>
      <c r="H359" s="33"/>
      <c r="I359" s="27" t="str">
        <f t="shared" si="381"/>
        <v/>
      </c>
      <c r="J359" s="33"/>
      <c r="K359" s="28">
        <f t="shared" si="378"/>
        <v>0</v>
      </c>
      <c r="L359" s="28">
        <f t="shared" ref="L359" si="443">IF($K359&gt;0,IF($Z359&lt;&gt;"",IF((IFERROR($Z359,開始日)+$K359)&lt;基準日,基準日-($Z359+$K359),0),0),0)</f>
        <v>0</v>
      </c>
      <c r="M359" s="28">
        <f t="shared" ref="M359" ca="1" si="444">IF(AND(IFERROR(VALUE($X359),0),$Z359="",$V359&lt;基準日),基準日-$V359,0)</f>
        <v>0</v>
      </c>
      <c r="N359" s="28">
        <f t="shared" ca="1" si="384"/>
        <v>0</v>
      </c>
      <c r="O359" s="34"/>
      <c r="P359" s="34"/>
      <c r="Q359" s="70" t="str" cm="1">
        <f t="array" ref="Q359">IF(SUMPRODUCT(--(B359:E359&lt;&gt;""))&gt;0,"○","")</f>
        <v/>
      </c>
      <c r="R359" s="35"/>
      <c r="S359" s="35"/>
      <c r="T359" s="35"/>
      <c r="U359" s="66"/>
      <c r="V359" s="29" t="str">
        <f t="shared" si="385"/>
        <v/>
      </c>
      <c r="W359" s="29" t="str">
        <f t="shared" si="386"/>
        <v/>
      </c>
      <c r="X359" s="30" t="str">
        <f t="shared" si="387"/>
        <v/>
      </c>
      <c r="Y359" s="36"/>
      <c r="Z359" s="37"/>
      <c r="AA359" s="37"/>
      <c r="JG359" s="31" t="str">
        <f t="shared" si="388"/>
        <v/>
      </c>
      <c r="JH359" s="31" t="str">
        <f t="shared" si="388"/>
        <v/>
      </c>
    </row>
    <row r="360" spans="1:268" s="31" customFormat="1" x14ac:dyDescent="0.4">
      <c r="A360" s="32"/>
      <c r="B360" s="32"/>
      <c r="C360" s="32"/>
      <c r="D360" s="32"/>
      <c r="E360" s="38"/>
      <c r="F360" s="61"/>
      <c r="G360" s="33"/>
      <c r="H360" s="33"/>
      <c r="I360" s="27" t="str">
        <f t="shared" si="381"/>
        <v/>
      </c>
      <c r="J360" s="33"/>
      <c r="K360" s="28">
        <f t="shared" si="378"/>
        <v>0</v>
      </c>
      <c r="L360" s="28">
        <f t="shared" ref="L360" si="445">IF($K360&gt;0,IF($Z360&lt;&gt;"",IF((IFERROR($Z360,開始日)+$K360)&lt;基準日,基準日-($Z360+$K360),0),0),0)</f>
        <v>0</v>
      </c>
      <c r="M360" s="28">
        <f t="shared" ref="M360" ca="1" si="446">IF(AND(IFERROR(VALUE($X360),0),$Z360="",$V360&lt;基準日),基準日-$V360,0)</f>
        <v>0</v>
      </c>
      <c r="N360" s="28">
        <f t="shared" ca="1" si="384"/>
        <v>0</v>
      </c>
      <c r="O360" s="34"/>
      <c r="P360" s="34"/>
      <c r="Q360" s="70" t="str" cm="1">
        <f t="array" ref="Q360">IF(SUMPRODUCT(--(B360:E360&lt;&gt;""))&gt;0,"○","")</f>
        <v/>
      </c>
      <c r="R360" s="35"/>
      <c r="S360" s="35"/>
      <c r="T360" s="35"/>
      <c r="U360" s="66"/>
      <c r="V360" s="29" t="str">
        <f t="shared" si="385"/>
        <v/>
      </c>
      <c r="W360" s="29" t="str">
        <f t="shared" si="386"/>
        <v/>
      </c>
      <c r="X360" s="30" t="str">
        <f t="shared" si="387"/>
        <v/>
      </c>
      <c r="Y360" s="36"/>
      <c r="Z360" s="37"/>
      <c r="AA360" s="37"/>
      <c r="JG360" s="31" t="str">
        <f t="shared" si="388"/>
        <v/>
      </c>
      <c r="JH360" s="31" t="str">
        <f t="shared" si="388"/>
        <v/>
      </c>
    </row>
    <row r="361" spans="1:268" s="31" customFormat="1" x14ac:dyDescent="0.4">
      <c r="A361" s="32"/>
      <c r="B361" s="32"/>
      <c r="C361" s="32"/>
      <c r="D361" s="32"/>
      <c r="E361" s="38"/>
      <c r="F361" s="61"/>
      <c r="G361" s="33"/>
      <c r="H361" s="33"/>
      <c r="I361" s="27" t="str">
        <f t="shared" si="381"/>
        <v/>
      </c>
      <c r="J361" s="33"/>
      <c r="K361" s="28">
        <f t="shared" si="378"/>
        <v>0</v>
      </c>
      <c r="L361" s="28">
        <f t="shared" ref="L361" si="447">IF($K361&gt;0,IF($Z361&lt;&gt;"",IF((IFERROR($Z361,開始日)+$K361)&lt;基準日,基準日-($Z361+$K361),0),0),0)</f>
        <v>0</v>
      </c>
      <c r="M361" s="28">
        <f t="shared" ref="M361" ca="1" si="448">IF(AND(IFERROR(VALUE($X361),0),$Z361="",$V361&lt;基準日),基準日-$V361,0)</f>
        <v>0</v>
      </c>
      <c r="N361" s="28">
        <f t="shared" ca="1" si="384"/>
        <v>0</v>
      </c>
      <c r="O361" s="34"/>
      <c r="P361" s="34"/>
      <c r="Q361" s="70" t="str" cm="1">
        <f t="array" ref="Q361">IF(SUMPRODUCT(--(B361:E361&lt;&gt;""))&gt;0,"○","")</f>
        <v/>
      </c>
      <c r="R361" s="35"/>
      <c r="S361" s="35"/>
      <c r="T361" s="35"/>
      <c r="U361" s="66"/>
      <c r="V361" s="29" t="str">
        <f t="shared" si="385"/>
        <v/>
      </c>
      <c r="W361" s="29" t="str">
        <f t="shared" si="386"/>
        <v/>
      </c>
      <c r="X361" s="30" t="str">
        <f t="shared" si="387"/>
        <v/>
      </c>
      <c r="Y361" s="36"/>
      <c r="Z361" s="37"/>
      <c r="AA361" s="37"/>
      <c r="JG361" s="31" t="str">
        <f t="shared" si="388"/>
        <v/>
      </c>
      <c r="JH361" s="31" t="str">
        <f t="shared" si="388"/>
        <v/>
      </c>
    </row>
    <row r="362" spans="1:268" s="31" customFormat="1" x14ac:dyDescent="0.4">
      <c r="A362" s="32"/>
      <c r="B362" s="32"/>
      <c r="C362" s="32"/>
      <c r="D362" s="32"/>
      <c r="E362" s="38"/>
      <c r="F362" s="61"/>
      <c r="G362" s="33"/>
      <c r="H362" s="33"/>
      <c r="I362" s="27" t="str">
        <f t="shared" si="381"/>
        <v/>
      </c>
      <c r="J362" s="33"/>
      <c r="K362" s="28">
        <f t="shared" si="378"/>
        <v>0</v>
      </c>
      <c r="L362" s="28">
        <f t="shared" ref="L362" si="449">IF($K362&gt;0,IF($Z362&lt;&gt;"",IF((IFERROR($Z362,開始日)+$K362)&lt;基準日,基準日-($Z362+$K362),0),0),0)</f>
        <v>0</v>
      </c>
      <c r="M362" s="28">
        <f t="shared" ref="M362" ca="1" si="450">IF(AND(IFERROR(VALUE($X362),0),$Z362="",$V362&lt;基準日),基準日-$V362,0)</f>
        <v>0</v>
      </c>
      <c r="N362" s="28">
        <f t="shared" ca="1" si="384"/>
        <v>0</v>
      </c>
      <c r="O362" s="34"/>
      <c r="P362" s="34"/>
      <c r="Q362" s="70" t="str" cm="1">
        <f t="array" ref="Q362">IF(SUMPRODUCT(--(B362:E362&lt;&gt;""))&gt;0,"○","")</f>
        <v/>
      </c>
      <c r="R362" s="35"/>
      <c r="S362" s="35"/>
      <c r="T362" s="35"/>
      <c r="U362" s="66"/>
      <c r="V362" s="29" t="str">
        <f t="shared" si="385"/>
        <v/>
      </c>
      <c r="W362" s="29" t="str">
        <f t="shared" si="386"/>
        <v/>
      </c>
      <c r="X362" s="30" t="str">
        <f t="shared" si="387"/>
        <v/>
      </c>
      <c r="Y362" s="36"/>
      <c r="Z362" s="37"/>
      <c r="AA362" s="37"/>
      <c r="JG362" s="31" t="str">
        <f t="shared" si="388"/>
        <v/>
      </c>
      <c r="JH362" s="31" t="str">
        <f t="shared" si="388"/>
        <v/>
      </c>
    </row>
    <row r="363" spans="1:268" s="31" customFormat="1" x14ac:dyDescent="0.4">
      <c r="A363" s="32"/>
      <c r="B363" s="32"/>
      <c r="C363" s="32"/>
      <c r="D363" s="32"/>
      <c r="E363" s="38"/>
      <c r="F363" s="61"/>
      <c r="G363" s="33"/>
      <c r="H363" s="33"/>
      <c r="I363" s="27" t="str">
        <f t="shared" si="381"/>
        <v/>
      </c>
      <c r="J363" s="33"/>
      <c r="K363" s="28">
        <f t="shared" si="378"/>
        <v>0</v>
      </c>
      <c r="L363" s="28">
        <f t="shared" ref="L363" si="451">IF($K363&gt;0,IF($Z363&lt;&gt;"",IF((IFERROR($Z363,開始日)+$K363)&lt;基準日,基準日-($Z363+$K363),0),0),0)</f>
        <v>0</v>
      </c>
      <c r="M363" s="28">
        <f t="shared" ref="M363" ca="1" si="452">IF(AND(IFERROR(VALUE($X363),0),$Z363="",$V363&lt;基準日),基準日-$V363,0)</f>
        <v>0</v>
      </c>
      <c r="N363" s="28">
        <f t="shared" ca="1" si="384"/>
        <v>0</v>
      </c>
      <c r="O363" s="34"/>
      <c r="P363" s="34"/>
      <c r="Q363" s="70" t="str" cm="1">
        <f t="array" ref="Q363">IF(SUMPRODUCT(--(B363:E363&lt;&gt;""))&gt;0,"○","")</f>
        <v/>
      </c>
      <c r="R363" s="35"/>
      <c r="S363" s="35"/>
      <c r="T363" s="35"/>
      <c r="U363" s="66"/>
      <c r="V363" s="29" t="str">
        <f t="shared" si="385"/>
        <v/>
      </c>
      <c r="W363" s="29" t="str">
        <f t="shared" si="386"/>
        <v/>
      </c>
      <c r="X363" s="30" t="str">
        <f t="shared" si="387"/>
        <v/>
      </c>
      <c r="Y363" s="36"/>
      <c r="Z363" s="37"/>
      <c r="AA363" s="37"/>
      <c r="JG363" s="31" t="str">
        <f t="shared" si="388"/>
        <v/>
      </c>
      <c r="JH363" s="31" t="str">
        <f t="shared" si="388"/>
        <v/>
      </c>
    </row>
    <row r="364" spans="1:268" s="31" customFormat="1" x14ac:dyDescent="0.4">
      <c r="A364" s="32"/>
      <c r="B364" s="32"/>
      <c r="C364" s="32"/>
      <c r="D364" s="32"/>
      <c r="E364" s="38"/>
      <c r="F364" s="61"/>
      <c r="G364" s="33"/>
      <c r="H364" s="33"/>
      <c r="I364" s="27" t="str">
        <f t="shared" si="381"/>
        <v/>
      </c>
      <c r="J364" s="33"/>
      <c r="K364" s="28">
        <f t="shared" si="378"/>
        <v>0</v>
      </c>
      <c r="L364" s="28">
        <f t="shared" ref="L364" si="453">IF($K364&gt;0,IF($Z364&lt;&gt;"",IF((IFERROR($Z364,開始日)+$K364)&lt;基準日,基準日-($Z364+$K364),0),0),0)</f>
        <v>0</v>
      </c>
      <c r="M364" s="28">
        <f t="shared" ref="M364" ca="1" si="454">IF(AND(IFERROR(VALUE($X364),0),$Z364="",$V364&lt;基準日),基準日-$V364,0)</f>
        <v>0</v>
      </c>
      <c r="N364" s="28">
        <f t="shared" ca="1" si="384"/>
        <v>0</v>
      </c>
      <c r="O364" s="34"/>
      <c r="P364" s="34"/>
      <c r="Q364" s="70" t="str" cm="1">
        <f t="array" ref="Q364">IF(SUMPRODUCT(--(B364:E364&lt;&gt;""))&gt;0,"○","")</f>
        <v/>
      </c>
      <c r="R364" s="35"/>
      <c r="S364" s="35"/>
      <c r="T364" s="35"/>
      <c r="U364" s="66"/>
      <c r="V364" s="29" t="str">
        <f t="shared" si="385"/>
        <v/>
      </c>
      <c r="W364" s="29" t="str">
        <f t="shared" si="386"/>
        <v/>
      </c>
      <c r="X364" s="30" t="str">
        <f t="shared" si="387"/>
        <v/>
      </c>
      <c r="Y364" s="36"/>
      <c r="Z364" s="37"/>
      <c r="AA364" s="37"/>
      <c r="JG364" s="31" t="str">
        <f t="shared" si="388"/>
        <v/>
      </c>
      <c r="JH364" s="31" t="str">
        <f t="shared" si="388"/>
        <v/>
      </c>
    </row>
    <row r="365" spans="1:268" s="31" customFormat="1" x14ac:dyDescent="0.4">
      <c r="A365" s="32"/>
      <c r="B365" s="32"/>
      <c r="C365" s="32"/>
      <c r="D365" s="32"/>
      <c r="E365" s="38"/>
      <c r="F365" s="61"/>
      <c r="G365" s="33"/>
      <c r="H365" s="33"/>
      <c r="I365" s="27" t="str">
        <f t="shared" si="381"/>
        <v/>
      </c>
      <c r="J365" s="33"/>
      <c r="K365" s="28">
        <f t="shared" si="378"/>
        <v>0</v>
      </c>
      <c r="L365" s="28">
        <f t="shared" ref="L365" si="455">IF($K365&gt;0,IF($Z365&lt;&gt;"",IF((IFERROR($Z365,開始日)+$K365)&lt;基準日,基準日-($Z365+$K365),0),0),0)</f>
        <v>0</v>
      </c>
      <c r="M365" s="28">
        <f t="shared" ref="M365" ca="1" si="456">IF(AND(IFERROR(VALUE($X365),0),$Z365="",$V365&lt;基準日),基準日-$V365,0)</f>
        <v>0</v>
      </c>
      <c r="N365" s="28">
        <f t="shared" ca="1" si="384"/>
        <v>0</v>
      </c>
      <c r="O365" s="34"/>
      <c r="P365" s="34"/>
      <c r="Q365" s="70" t="str" cm="1">
        <f t="array" ref="Q365">IF(SUMPRODUCT(--(B365:E365&lt;&gt;""))&gt;0,"○","")</f>
        <v/>
      </c>
      <c r="R365" s="35"/>
      <c r="S365" s="35"/>
      <c r="T365" s="35"/>
      <c r="U365" s="66"/>
      <c r="V365" s="29" t="str">
        <f t="shared" si="385"/>
        <v/>
      </c>
      <c r="W365" s="29" t="str">
        <f t="shared" si="386"/>
        <v/>
      </c>
      <c r="X365" s="30" t="str">
        <f t="shared" si="387"/>
        <v/>
      </c>
      <c r="Y365" s="36"/>
      <c r="Z365" s="37"/>
      <c r="AA365" s="37"/>
      <c r="JG365" s="31" t="str">
        <f t="shared" si="388"/>
        <v/>
      </c>
      <c r="JH365" s="31" t="str">
        <f t="shared" si="388"/>
        <v/>
      </c>
    </row>
    <row r="366" spans="1:268" s="31" customFormat="1" x14ac:dyDescent="0.4">
      <c r="A366" s="32"/>
      <c r="B366" s="32"/>
      <c r="C366" s="32"/>
      <c r="D366" s="32"/>
      <c r="E366" s="38"/>
      <c r="F366" s="61"/>
      <c r="G366" s="33"/>
      <c r="H366" s="33"/>
      <c r="I366" s="27" t="str">
        <f t="shared" si="381"/>
        <v/>
      </c>
      <c r="J366" s="33"/>
      <c r="K366" s="28">
        <f t="shared" si="378"/>
        <v>0</v>
      </c>
      <c r="L366" s="28">
        <f t="shared" ref="L366" si="457">IF($K366&gt;0,IF($Z366&lt;&gt;"",IF((IFERROR($Z366,開始日)+$K366)&lt;基準日,基準日-($Z366+$K366),0),0),0)</f>
        <v>0</v>
      </c>
      <c r="M366" s="28">
        <f t="shared" ref="M366" ca="1" si="458">IF(AND(IFERROR(VALUE($X366),0),$Z366="",$V366&lt;基準日),基準日-$V366,0)</f>
        <v>0</v>
      </c>
      <c r="N366" s="28">
        <f t="shared" ca="1" si="384"/>
        <v>0</v>
      </c>
      <c r="O366" s="34"/>
      <c r="P366" s="34"/>
      <c r="Q366" s="70" t="str" cm="1">
        <f t="array" ref="Q366">IF(SUMPRODUCT(--(B366:E366&lt;&gt;""))&gt;0,"○","")</f>
        <v/>
      </c>
      <c r="R366" s="35"/>
      <c r="S366" s="35"/>
      <c r="T366" s="35"/>
      <c r="U366" s="66"/>
      <c r="V366" s="29" t="str">
        <f t="shared" si="385"/>
        <v/>
      </c>
      <c r="W366" s="29" t="str">
        <f t="shared" si="386"/>
        <v/>
      </c>
      <c r="X366" s="30" t="str">
        <f t="shared" si="387"/>
        <v/>
      </c>
      <c r="Y366" s="36"/>
      <c r="Z366" s="37"/>
      <c r="AA366" s="37"/>
      <c r="JG366" s="31" t="str">
        <f t="shared" si="388"/>
        <v/>
      </c>
      <c r="JH366" s="31" t="str">
        <f t="shared" si="388"/>
        <v/>
      </c>
    </row>
    <row r="367" spans="1:268" s="31" customFormat="1" x14ac:dyDescent="0.4">
      <c r="A367" s="32"/>
      <c r="B367" s="32"/>
      <c r="C367" s="32"/>
      <c r="D367" s="32"/>
      <c r="E367" s="38"/>
      <c r="F367" s="61"/>
      <c r="G367" s="33"/>
      <c r="H367" s="33"/>
      <c r="I367" s="27" t="str">
        <f t="shared" si="381"/>
        <v/>
      </c>
      <c r="J367" s="33"/>
      <c r="K367" s="28">
        <f t="shared" si="378"/>
        <v>0</v>
      </c>
      <c r="L367" s="28">
        <f t="shared" ref="L367" si="459">IF($K367&gt;0,IF($Z367&lt;&gt;"",IF((IFERROR($Z367,開始日)+$K367)&lt;基準日,基準日-($Z367+$K367),0),0),0)</f>
        <v>0</v>
      </c>
      <c r="M367" s="28">
        <f t="shared" ref="M367" ca="1" si="460">IF(AND(IFERROR(VALUE($X367),0),$Z367="",$V367&lt;基準日),基準日-$V367,0)</f>
        <v>0</v>
      </c>
      <c r="N367" s="28">
        <f t="shared" ca="1" si="384"/>
        <v>0</v>
      </c>
      <c r="O367" s="34"/>
      <c r="P367" s="34"/>
      <c r="Q367" s="70" t="str" cm="1">
        <f t="array" ref="Q367">IF(SUMPRODUCT(--(B367:E367&lt;&gt;""))&gt;0,"○","")</f>
        <v/>
      </c>
      <c r="R367" s="35"/>
      <c r="S367" s="35"/>
      <c r="T367" s="35"/>
      <c r="U367" s="66"/>
      <c r="V367" s="29" t="str">
        <f t="shared" si="385"/>
        <v/>
      </c>
      <c r="W367" s="29" t="str">
        <f t="shared" si="386"/>
        <v/>
      </c>
      <c r="X367" s="30" t="str">
        <f t="shared" si="387"/>
        <v/>
      </c>
      <c r="Y367" s="36"/>
      <c r="Z367" s="37"/>
      <c r="AA367" s="37"/>
      <c r="JG367" s="31" t="str">
        <f t="shared" si="388"/>
        <v/>
      </c>
      <c r="JH367" s="31" t="str">
        <f t="shared" si="388"/>
        <v/>
      </c>
    </row>
    <row r="368" spans="1:268" s="31" customFormat="1" x14ac:dyDescent="0.4">
      <c r="A368" s="32"/>
      <c r="B368" s="32"/>
      <c r="C368" s="32"/>
      <c r="D368" s="32"/>
      <c r="E368" s="38"/>
      <c r="F368" s="61"/>
      <c r="G368" s="33"/>
      <c r="H368" s="33"/>
      <c r="I368" s="27" t="str">
        <f t="shared" si="381"/>
        <v/>
      </c>
      <c r="J368" s="33"/>
      <c r="K368" s="28">
        <f t="shared" si="378"/>
        <v>0</v>
      </c>
      <c r="L368" s="28">
        <f t="shared" ref="L368" si="461">IF($K368&gt;0,IF($Z368&lt;&gt;"",IF((IFERROR($Z368,開始日)+$K368)&lt;基準日,基準日-($Z368+$K368),0),0),0)</f>
        <v>0</v>
      </c>
      <c r="M368" s="28">
        <f t="shared" ref="M368" ca="1" si="462">IF(AND(IFERROR(VALUE($X368),0),$Z368="",$V368&lt;基準日),基準日-$V368,0)</f>
        <v>0</v>
      </c>
      <c r="N368" s="28">
        <f t="shared" ca="1" si="384"/>
        <v>0</v>
      </c>
      <c r="O368" s="34"/>
      <c r="P368" s="34"/>
      <c r="Q368" s="70" t="str" cm="1">
        <f t="array" ref="Q368">IF(SUMPRODUCT(--(B368:E368&lt;&gt;""))&gt;0,"○","")</f>
        <v/>
      </c>
      <c r="R368" s="35"/>
      <c r="S368" s="35"/>
      <c r="T368" s="35"/>
      <c r="U368" s="66"/>
      <c r="V368" s="29" t="str">
        <f t="shared" si="385"/>
        <v/>
      </c>
      <c r="W368" s="29" t="str">
        <f t="shared" si="386"/>
        <v/>
      </c>
      <c r="X368" s="30" t="str">
        <f t="shared" si="387"/>
        <v/>
      </c>
      <c r="Y368" s="36"/>
      <c r="Z368" s="37"/>
      <c r="AA368" s="37"/>
      <c r="JG368" s="31" t="str">
        <f t="shared" si="388"/>
        <v/>
      </c>
      <c r="JH368" s="31" t="str">
        <f t="shared" si="388"/>
        <v/>
      </c>
    </row>
    <row r="369" spans="1:268" s="31" customFormat="1" x14ac:dyDescent="0.4">
      <c r="A369" s="32"/>
      <c r="B369" s="32"/>
      <c r="C369" s="32"/>
      <c r="D369" s="32"/>
      <c r="E369" s="38"/>
      <c r="F369" s="61"/>
      <c r="G369" s="33"/>
      <c r="H369" s="33"/>
      <c r="I369" s="27" t="str">
        <f t="shared" si="381"/>
        <v/>
      </c>
      <c r="J369" s="33"/>
      <c r="K369" s="28">
        <f t="shared" si="378"/>
        <v>0</v>
      </c>
      <c r="L369" s="28">
        <f t="shared" ref="L369" si="463">IF($K369&gt;0,IF($Z369&lt;&gt;"",IF((IFERROR($Z369,開始日)+$K369)&lt;基準日,基準日-($Z369+$K369),0),0),0)</f>
        <v>0</v>
      </c>
      <c r="M369" s="28">
        <f t="shared" ref="M369" ca="1" si="464">IF(AND(IFERROR(VALUE($X369),0),$Z369="",$V369&lt;基準日),基準日-$V369,0)</f>
        <v>0</v>
      </c>
      <c r="N369" s="28">
        <f t="shared" ca="1" si="384"/>
        <v>0</v>
      </c>
      <c r="O369" s="34"/>
      <c r="P369" s="34"/>
      <c r="Q369" s="70" t="str" cm="1">
        <f t="array" ref="Q369">IF(SUMPRODUCT(--(B369:E369&lt;&gt;""))&gt;0,"○","")</f>
        <v/>
      </c>
      <c r="R369" s="35"/>
      <c r="S369" s="35"/>
      <c r="T369" s="35"/>
      <c r="U369" s="66"/>
      <c r="V369" s="29" t="str">
        <f t="shared" si="385"/>
        <v/>
      </c>
      <c r="W369" s="29" t="str">
        <f t="shared" si="386"/>
        <v/>
      </c>
      <c r="X369" s="30" t="str">
        <f t="shared" si="387"/>
        <v/>
      </c>
      <c r="Y369" s="36"/>
      <c r="Z369" s="37"/>
      <c r="AA369" s="37"/>
      <c r="JG369" s="31" t="str">
        <f t="shared" si="388"/>
        <v/>
      </c>
      <c r="JH369" s="31" t="str">
        <f t="shared" si="388"/>
        <v/>
      </c>
    </row>
    <row r="370" spans="1:268" s="31" customFormat="1" x14ac:dyDescent="0.4">
      <c r="A370" s="32"/>
      <c r="B370" s="32"/>
      <c r="C370" s="32"/>
      <c r="D370" s="32"/>
      <c r="E370" s="38"/>
      <c r="F370" s="61"/>
      <c r="G370" s="33"/>
      <c r="H370" s="33"/>
      <c r="I370" s="27" t="str">
        <f t="shared" si="381"/>
        <v/>
      </c>
      <c r="J370" s="33"/>
      <c r="K370" s="28">
        <f t="shared" si="378"/>
        <v>0</v>
      </c>
      <c r="L370" s="28">
        <f t="shared" ref="L370" si="465">IF($K370&gt;0,IF($Z370&lt;&gt;"",IF((IFERROR($Z370,開始日)+$K370)&lt;基準日,基準日-($Z370+$K370),0),0),0)</f>
        <v>0</v>
      </c>
      <c r="M370" s="28">
        <f t="shared" ref="M370" ca="1" si="466">IF(AND(IFERROR(VALUE($X370),0),$Z370="",$V370&lt;基準日),基準日-$V370,0)</f>
        <v>0</v>
      </c>
      <c r="N370" s="28">
        <f t="shared" ca="1" si="384"/>
        <v>0</v>
      </c>
      <c r="O370" s="34"/>
      <c r="P370" s="34"/>
      <c r="Q370" s="70" t="str" cm="1">
        <f t="array" ref="Q370">IF(SUMPRODUCT(--(B370:E370&lt;&gt;""))&gt;0,"○","")</f>
        <v/>
      </c>
      <c r="R370" s="35"/>
      <c r="S370" s="35"/>
      <c r="T370" s="35"/>
      <c r="U370" s="66"/>
      <c r="V370" s="29" t="str">
        <f t="shared" si="385"/>
        <v/>
      </c>
      <c r="W370" s="29" t="str">
        <f t="shared" si="386"/>
        <v/>
      </c>
      <c r="X370" s="30" t="str">
        <f t="shared" si="387"/>
        <v/>
      </c>
      <c r="Y370" s="36"/>
      <c r="Z370" s="37"/>
      <c r="AA370" s="37"/>
      <c r="JG370" s="31" t="str">
        <f t="shared" si="388"/>
        <v/>
      </c>
      <c r="JH370" s="31" t="str">
        <f t="shared" si="388"/>
        <v/>
      </c>
    </row>
    <row r="371" spans="1:268" s="31" customFormat="1" x14ac:dyDescent="0.4">
      <c r="A371" s="32"/>
      <c r="B371" s="32"/>
      <c r="C371" s="32"/>
      <c r="D371" s="32"/>
      <c r="E371" s="38"/>
      <c r="F371" s="61"/>
      <c r="G371" s="33"/>
      <c r="H371" s="33"/>
      <c r="I371" s="27" t="str">
        <f t="shared" si="381"/>
        <v/>
      </c>
      <c r="J371" s="33"/>
      <c r="K371" s="28">
        <f t="shared" si="378"/>
        <v>0</v>
      </c>
      <c r="L371" s="28">
        <f t="shared" ref="L371" si="467">IF($K371&gt;0,IF($Z371&lt;&gt;"",IF((IFERROR($Z371,開始日)+$K371)&lt;基準日,基準日-($Z371+$K371),0),0),0)</f>
        <v>0</v>
      </c>
      <c r="M371" s="28">
        <f t="shared" ref="M371" ca="1" si="468">IF(AND(IFERROR(VALUE($X371),0),$Z371="",$V371&lt;基準日),基準日-$V371,0)</f>
        <v>0</v>
      </c>
      <c r="N371" s="28">
        <f t="shared" ca="1" si="384"/>
        <v>0</v>
      </c>
      <c r="O371" s="34"/>
      <c r="P371" s="34"/>
      <c r="Q371" s="70" t="str" cm="1">
        <f t="array" ref="Q371">IF(SUMPRODUCT(--(B371:E371&lt;&gt;""))&gt;0,"○","")</f>
        <v/>
      </c>
      <c r="R371" s="35"/>
      <c r="S371" s="35"/>
      <c r="T371" s="35"/>
      <c r="U371" s="66"/>
      <c r="V371" s="29" t="str">
        <f t="shared" si="385"/>
        <v/>
      </c>
      <c r="W371" s="29" t="str">
        <f t="shared" si="386"/>
        <v/>
      </c>
      <c r="X371" s="30" t="str">
        <f t="shared" si="387"/>
        <v/>
      </c>
      <c r="Y371" s="36"/>
      <c r="Z371" s="37"/>
      <c r="AA371" s="37"/>
      <c r="JG371" s="31" t="str">
        <f t="shared" si="388"/>
        <v/>
      </c>
      <c r="JH371" s="31" t="str">
        <f t="shared" si="388"/>
        <v/>
      </c>
    </row>
    <row r="372" spans="1:268" s="31" customFormat="1" x14ac:dyDescent="0.4">
      <c r="A372" s="32"/>
      <c r="B372" s="32"/>
      <c r="C372" s="32"/>
      <c r="D372" s="32"/>
      <c r="E372" s="38"/>
      <c r="F372" s="61"/>
      <c r="G372" s="33"/>
      <c r="H372" s="33"/>
      <c r="I372" s="27" t="str">
        <f t="shared" si="381"/>
        <v/>
      </c>
      <c r="J372" s="33"/>
      <c r="K372" s="28">
        <f t="shared" si="378"/>
        <v>0</v>
      </c>
      <c r="L372" s="28">
        <f t="shared" ref="L372" si="469">IF($K372&gt;0,IF($Z372&lt;&gt;"",IF((IFERROR($Z372,開始日)+$K372)&lt;基準日,基準日-($Z372+$K372),0),0),0)</f>
        <v>0</v>
      </c>
      <c r="M372" s="28">
        <f t="shared" ref="M372" ca="1" si="470">IF(AND(IFERROR(VALUE($X372),0),$Z372="",$V372&lt;基準日),基準日-$V372,0)</f>
        <v>0</v>
      </c>
      <c r="N372" s="28">
        <f t="shared" ca="1" si="384"/>
        <v>0</v>
      </c>
      <c r="O372" s="34"/>
      <c r="P372" s="34"/>
      <c r="Q372" s="70" t="str" cm="1">
        <f t="array" ref="Q372">IF(SUMPRODUCT(--(B372:E372&lt;&gt;""))&gt;0,"○","")</f>
        <v/>
      </c>
      <c r="R372" s="35"/>
      <c r="S372" s="35"/>
      <c r="T372" s="35"/>
      <c r="U372" s="66"/>
      <c r="V372" s="29" t="str">
        <f t="shared" si="385"/>
        <v/>
      </c>
      <c r="W372" s="29" t="str">
        <f t="shared" si="386"/>
        <v/>
      </c>
      <c r="X372" s="30" t="str">
        <f t="shared" si="387"/>
        <v/>
      </c>
      <c r="Y372" s="36"/>
      <c r="Z372" s="37"/>
      <c r="AA372" s="37"/>
      <c r="JG372" s="31" t="str">
        <f t="shared" si="388"/>
        <v/>
      </c>
      <c r="JH372" s="31" t="str">
        <f t="shared" si="388"/>
        <v/>
      </c>
    </row>
    <row r="373" spans="1:268" s="31" customFormat="1" x14ac:dyDescent="0.4">
      <c r="A373" s="32"/>
      <c r="B373" s="32"/>
      <c r="C373" s="32"/>
      <c r="D373" s="32"/>
      <c r="E373" s="38"/>
      <c r="F373" s="61"/>
      <c r="G373" s="33"/>
      <c r="H373" s="33"/>
      <c r="I373" s="27" t="str">
        <f t="shared" si="381"/>
        <v/>
      </c>
      <c r="J373" s="33"/>
      <c r="K373" s="28">
        <f t="shared" si="378"/>
        <v>0</v>
      </c>
      <c r="L373" s="28">
        <f t="shared" ref="L373" si="471">IF($K373&gt;0,IF($Z373&lt;&gt;"",IF((IFERROR($Z373,開始日)+$K373)&lt;基準日,基準日-($Z373+$K373),0),0),0)</f>
        <v>0</v>
      </c>
      <c r="M373" s="28">
        <f t="shared" ref="M373" ca="1" si="472">IF(AND(IFERROR(VALUE($X373),0),$Z373="",$V373&lt;基準日),基準日-$V373,0)</f>
        <v>0</v>
      </c>
      <c r="N373" s="28">
        <f t="shared" ca="1" si="384"/>
        <v>0</v>
      </c>
      <c r="O373" s="34"/>
      <c r="P373" s="34"/>
      <c r="Q373" s="70" t="str" cm="1">
        <f t="array" ref="Q373">IF(SUMPRODUCT(--(B373:E373&lt;&gt;""))&gt;0,"○","")</f>
        <v/>
      </c>
      <c r="R373" s="35"/>
      <c r="S373" s="35"/>
      <c r="T373" s="35"/>
      <c r="U373" s="66"/>
      <c r="V373" s="29" t="str">
        <f t="shared" si="385"/>
        <v/>
      </c>
      <c r="W373" s="29" t="str">
        <f t="shared" si="386"/>
        <v/>
      </c>
      <c r="X373" s="30" t="str">
        <f t="shared" si="387"/>
        <v/>
      </c>
      <c r="Y373" s="36"/>
      <c r="Z373" s="37"/>
      <c r="AA373" s="37"/>
      <c r="JG373" s="31" t="str">
        <f t="shared" si="388"/>
        <v/>
      </c>
      <c r="JH373" s="31" t="str">
        <f t="shared" si="388"/>
        <v/>
      </c>
    </row>
    <row r="374" spans="1:268" s="31" customFormat="1" x14ac:dyDescent="0.4">
      <c r="A374" s="32"/>
      <c r="B374" s="32"/>
      <c r="C374" s="32"/>
      <c r="D374" s="32"/>
      <c r="E374" s="38"/>
      <c r="F374" s="61"/>
      <c r="G374" s="33"/>
      <c r="H374" s="33"/>
      <c r="I374" s="27" t="str">
        <f t="shared" si="381"/>
        <v/>
      </c>
      <c r="J374" s="33"/>
      <c r="K374" s="28">
        <f t="shared" si="378"/>
        <v>0</v>
      </c>
      <c r="L374" s="28">
        <f t="shared" ref="L374" si="473">IF($K374&gt;0,IF($Z374&lt;&gt;"",IF((IFERROR($Z374,開始日)+$K374)&lt;基準日,基準日-($Z374+$K374),0),0),0)</f>
        <v>0</v>
      </c>
      <c r="M374" s="28">
        <f t="shared" ref="M374" ca="1" si="474">IF(AND(IFERROR(VALUE($X374),0),$Z374="",$V374&lt;基準日),基準日-$V374,0)</f>
        <v>0</v>
      </c>
      <c r="N374" s="28">
        <f t="shared" ca="1" si="384"/>
        <v>0</v>
      </c>
      <c r="O374" s="34"/>
      <c r="P374" s="34"/>
      <c r="Q374" s="70" t="str" cm="1">
        <f t="array" ref="Q374">IF(SUMPRODUCT(--(B374:E374&lt;&gt;""))&gt;0,"○","")</f>
        <v/>
      </c>
      <c r="R374" s="35"/>
      <c r="S374" s="35"/>
      <c r="T374" s="35"/>
      <c r="U374" s="66"/>
      <c r="V374" s="29" t="str">
        <f t="shared" si="385"/>
        <v/>
      </c>
      <c r="W374" s="29" t="str">
        <f t="shared" si="386"/>
        <v/>
      </c>
      <c r="X374" s="30" t="str">
        <f t="shared" si="387"/>
        <v/>
      </c>
      <c r="Y374" s="36"/>
      <c r="Z374" s="37"/>
      <c r="AA374" s="37"/>
      <c r="JG374" s="31" t="str">
        <f t="shared" si="388"/>
        <v/>
      </c>
      <c r="JH374" s="31" t="str">
        <f t="shared" si="388"/>
        <v/>
      </c>
    </row>
    <row r="375" spans="1:268" s="31" customFormat="1" x14ac:dyDescent="0.4">
      <c r="A375" s="32"/>
      <c r="B375" s="32"/>
      <c r="C375" s="32"/>
      <c r="D375" s="32"/>
      <c r="E375" s="38"/>
      <c r="F375" s="61"/>
      <c r="G375" s="33"/>
      <c r="H375" s="33"/>
      <c r="I375" s="27" t="str">
        <f t="shared" si="381"/>
        <v/>
      </c>
      <c r="J375" s="33"/>
      <c r="K375" s="28">
        <f t="shared" si="378"/>
        <v>0</v>
      </c>
      <c r="L375" s="28">
        <f t="shared" ref="L375" si="475">IF($K375&gt;0,IF($Z375&lt;&gt;"",IF((IFERROR($Z375,開始日)+$K375)&lt;基準日,基準日-($Z375+$K375),0),0),0)</f>
        <v>0</v>
      </c>
      <c r="M375" s="28">
        <f t="shared" ref="M375" ca="1" si="476">IF(AND(IFERROR(VALUE($X375),0),$Z375="",$V375&lt;基準日),基準日-$V375,0)</f>
        <v>0</v>
      </c>
      <c r="N375" s="28">
        <f t="shared" ca="1" si="384"/>
        <v>0</v>
      </c>
      <c r="O375" s="34"/>
      <c r="P375" s="34"/>
      <c r="Q375" s="70" t="str" cm="1">
        <f t="array" ref="Q375">IF(SUMPRODUCT(--(B375:E375&lt;&gt;""))&gt;0,"○","")</f>
        <v/>
      </c>
      <c r="R375" s="35"/>
      <c r="S375" s="35"/>
      <c r="T375" s="35"/>
      <c r="U375" s="66"/>
      <c r="V375" s="29" t="str">
        <f t="shared" si="385"/>
        <v/>
      </c>
      <c r="W375" s="29" t="str">
        <f t="shared" si="386"/>
        <v/>
      </c>
      <c r="X375" s="30" t="str">
        <f t="shared" si="387"/>
        <v/>
      </c>
      <c r="Y375" s="36"/>
      <c r="Z375" s="37"/>
      <c r="AA375" s="37"/>
      <c r="JG375" s="31" t="str">
        <f t="shared" si="388"/>
        <v/>
      </c>
      <c r="JH375" s="31" t="str">
        <f t="shared" si="388"/>
        <v/>
      </c>
    </row>
    <row r="376" spans="1:268" s="31" customFormat="1" x14ac:dyDescent="0.4">
      <c r="A376" s="32"/>
      <c r="B376" s="32"/>
      <c r="C376" s="32"/>
      <c r="D376" s="32"/>
      <c r="E376" s="38"/>
      <c r="F376" s="61"/>
      <c r="G376" s="33"/>
      <c r="H376" s="33"/>
      <c r="I376" s="27" t="str">
        <f t="shared" si="381"/>
        <v/>
      </c>
      <c r="J376" s="33"/>
      <c r="K376" s="28">
        <f t="shared" si="378"/>
        <v>0</v>
      </c>
      <c r="L376" s="28">
        <f t="shared" ref="L376" si="477">IF($K376&gt;0,IF($Z376&lt;&gt;"",IF((IFERROR($Z376,開始日)+$K376)&lt;基準日,基準日-($Z376+$K376),0),0),0)</f>
        <v>0</v>
      </c>
      <c r="M376" s="28">
        <f t="shared" ref="M376" ca="1" si="478">IF(AND(IFERROR(VALUE($X376),0),$Z376="",$V376&lt;基準日),基準日-$V376,0)</f>
        <v>0</v>
      </c>
      <c r="N376" s="28">
        <f t="shared" ca="1" si="384"/>
        <v>0</v>
      </c>
      <c r="O376" s="34"/>
      <c r="P376" s="34"/>
      <c r="Q376" s="70" t="str" cm="1">
        <f t="array" ref="Q376">IF(SUMPRODUCT(--(B376:E376&lt;&gt;""))&gt;0,"○","")</f>
        <v/>
      </c>
      <c r="R376" s="35"/>
      <c r="S376" s="35"/>
      <c r="T376" s="35"/>
      <c r="U376" s="66"/>
      <c r="V376" s="29" t="str">
        <f t="shared" si="385"/>
        <v/>
      </c>
      <c r="W376" s="29" t="str">
        <f t="shared" si="386"/>
        <v/>
      </c>
      <c r="X376" s="30" t="str">
        <f t="shared" si="387"/>
        <v/>
      </c>
      <c r="Y376" s="36"/>
      <c r="Z376" s="37"/>
      <c r="AA376" s="37"/>
      <c r="JG376" s="31" t="str">
        <f t="shared" si="388"/>
        <v/>
      </c>
      <c r="JH376" s="31" t="str">
        <f t="shared" si="388"/>
        <v/>
      </c>
    </row>
    <row r="377" spans="1:268" s="31" customFormat="1" x14ac:dyDescent="0.4">
      <c r="A377" s="32"/>
      <c r="B377" s="32"/>
      <c r="C377" s="32"/>
      <c r="D377" s="32"/>
      <c r="E377" s="38"/>
      <c r="F377" s="61"/>
      <c r="G377" s="33"/>
      <c r="H377" s="33"/>
      <c r="I377" s="27" t="str">
        <f t="shared" si="381"/>
        <v/>
      </c>
      <c r="J377" s="33"/>
      <c r="K377" s="28">
        <f t="shared" si="378"/>
        <v>0</v>
      </c>
      <c r="L377" s="28">
        <f t="shared" ref="L377" si="479">IF($K377&gt;0,IF($Z377&lt;&gt;"",IF((IFERROR($Z377,開始日)+$K377)&lt;基準日,基準日-($Z377+$K377),0),0),0)</f>
        <v>0</v>
      </c>
      <c r="M377" s="28">
        <f t="shared" ref="M377" ca="1" si="480">IF(AND(IFERROR(VALUE($X377),0),$Z377="",$V377&lt;基準日),基準日-$V377,0)</f>
        <v>0</v>
      </c>
      <c r="N377" s="28">
        <f t="shared" ca="1" si="384"/>
        <v>0</v>
      </c>
      <c r="O377" s="34"/>
      <c r="P377" s="34"/>
      <c r="Q377" s="70" t="str" cm="1">
        <f t="array" ref="Q377">IF(SUMPRODUCT(--(B377:E377&lt;&gt;""))&gt;0,"○","")</f>
        <v/>
      </c>
      <c r="R377" s="35"/>
      <c r="S377" s="35"/>
      <c r="T377" s="35"/>
      <c r="U377" s="66"/>
      <c r="V377" s="29" t="str">
        <f t="shared" si="385"/>
        <v/>
      </c>
      <c r="W377" s="29" t="str">
        <f t="shared" si="386"/>
        <v/>
      </c>
      <c r="X377" s="30" t="str">
        <f t="shared" si="387"/>
        <v/>
      </c>
      <c r="Y377" s="36"/>
      <c r="Z377" s="37"/>
      <c r="AA377" s="37"/>
      <c r="JG377" s="31" t="str">
        <f t="shared" si="388"/>
        <v/>
      </c>
      <c r="JH377" s="31" t="str">
        <f t="shared" si="388"/>
        <v/>
      </c>
    </row>
    <row r="378" spans="1:268" s="31" customFormat="1" x14ac:dyDescent="0.4">
      <c r="A378" s="32"/>
      <c r="B378" s="32"/>
      <c r="C378" s="32"/>
      <c r="D378" s="32"/>
      <c r="E378" s="38"/>
      <c r="F378" s="61"/>
      <c r="G378" s="33"/>
      <c r="H378" s="33"/>
      <c r="I378" s="27" t="str">
        <f t="shared" si="381"/>
        <v/>
      </c>
      <c r="J378" s="33"/>
      <c r="K378" s="28">
        <f t="shared" si="378"/>
        <v>0</v>
      </c>
      <c r="L378" s="28">
        <f t="shared" ref="L378" si="481">IF($K378&gt;0,IF($Z378&lt;&gt;"",IF((IFERROR($Z378,開始日)+$K378)&lt;基準日,基準日-($Z378+$K378),0),0),0)</f>
        <v>0</v>
      </c>
      <c r="M378" s="28">
        <f t="shared" ref="M378" ca="1" si="482">IF(AND(IFERROR(VALUE($X378),0),$Z378="",$V378&lt;基準日),基準日-$V378,0)</f>
        <v>0</v>
      </c>
      <c r="N378" s="28">
        <f t="shared" ca="1" si="384"/>
        <v>0</v>
      </c>
      <c r="O378" s="34"/>
      <c r="P378" s="34"/>
      <c r="Q378" s="70" t="str" cm="1">
        <f t="array" ref="Q378">IF(SUMPRODUCT(--(B378:E378&lt;&gt;""))&gt;0,"○","")</f>
        <v/>
      </c>
      <c r="R378" s="35"/>
      <c r="S378" s="35"/>
      <c r="T378" s="35"/>
      <c r="U378" s="66"/>
      <c r="V378" s="29" t="str">
        <f t="shared" si="385"/>
        <v/>
      </c>
      <c r="W378" s="29" t="str">
        <f t="shared" si="386"/>
        <v/>
      </c>
      <c r="X378" s="30" t="str">
        <f t="shared" si="387"/>
        <v/>
      </c>
      <c r="Y378" s="36"/>
      <c r="Z378" s="37"/>
      <c r="AA378" s="37"/>
      <c r="JG378" s="31" t="str">
        <f t="shared" si="388"/>
        <v/>
      </c>
      <c r="JH378" s="31" t="str">
        <f t="shared" si="388"/>
        <v/>
      </c>
    </row>
    <row r="379" spans="1:268" s="31" customFormat="1" x14ac:dyDescent="0.4">
      <c r="A379" s="32"/>
      <c r="B379" s="32"/>
      <c r="C379" s="32"/>
      <c r="D379" s="32"/>
      <c r="E379" s="38"/>
      <c r="F379" s="61"/>
      <c r="G379" s="33"/>
      <c r="H379" s="33"/>
      <c r="I379" s="27" t="str">
        <f t="shared" si="381"/>
        <v/>
      </c>
      <c r="J379" s="33"/>
      <c r="K379" s="28">
        <f t="shared" si="378"/>
        <v>0</v>
      </c>
      <c r="L379" s="28">
        <f t="shared" ref="L379" si="483">IF($K379&gt;0,IF($Z379&lt;&gt;"",IF((IFERROR($Z379,開始日)+$K379)&lt;基準日,基準日-($Z379+$K379),0),0),0)</f>
        <v>0</v>
      </c>
      <c r="M379" s="28">
        <f t="shared" ref="M379" ca="1" si="484">IF(AND(IFERROR(VALUE($X379),0),$Z379="",$V379&lt;基準日),基準日-$V379,0)</f>
        <v>0</v>
      </c>
      <c r="N379" s="28">
        <f t="shared" ca="1" si="384"/>
        <v>0</v>
      </c>
      <c r="O379" s="34"/>
      <c r="P379" s="34"/>
      <c r="Q379" s="70" t="str" cm="1">
        <f t="array" ref="Q379">IF(SUMPRODUCT(--(B379:E379&lt;&gt;""))&gt;0,"○","")</f>
        <v/>
      </c>
      <c r="R379" s="35"/>
      <c r="S379" s="35"/>
      <c r="T379" s="35"/>
      <c r="U379" s="66"/>
      <c r="V379" s="29" t="str">
        <f t="shared" si="385"/>
        <v/>
      </c>
      <c r="W379" s="29" t="str">
        <f t="shared" si="386"/>
        <v/>
      </c>
      <c r="X379" s="30" t="str">
        <f t="shared" si="387"/>
        <v/>
      </c>
      <c r="Y379" s="36"/>
      <c r="Z379" s="37"/>
      <c r="AA379" s="37"/>
      <c r="JG379" s="31" t="str">
        <f t="shared" si="388"/>
        <v/>
      </c>
      <c r="JH379" s="31" t="str">
        <f t="shared" si="388"/>
        <v/>
      </c>
    </row>
    <row r="380" spans="1:268" s="31" customFormat="1" x14ac:dyDescent="0.4">
      <c r="A380" s="32"/>
      <c r="B380" s="32"/>
      <c r="C380" s="32"/>
      <c r="D380" s="32"/>
      <c r="E380" s="38"/>
      <c r="F380" s="61"/>
      <c r="G380" s="33"/>
      <c r="H380" s="33"/>
      <c r="I380" s="27" t="str">
        <f t="shared" si="381"/>
        <v/>
      </c>
      <c r="J380" s="33"/>
      <c r="K380" s="28">
        <f t="shared" si="378"/>
        <v>0</v>
      </c>
      <c r="L380" s="28">
        <f t="shared" ref="L380" si="485">IF($K380&gt;0,IF($Z380&lt;&gt;"",IF((IFERROR($Z380,開始日)+$K380)&lt;基準日,基準日-($Z380+$K380),0),0),0)</f>
        <v>0</v>
      </c>
      <c r="M380" s="28">
        <f t="shared" ref="M380" ca="1" si="486">IF(AND(IFERROR(VALUE($X380),0),$Z380="",$V380&lt;基準日),基準日-$V380,0)</f>
        <v>0</v>
      </c>
      <c r="N380" s="28">
        <f t="shared" ca="1" si="384"/>
        <v>0</v>
      </c>
      <c r="O380" s="34"/>
      <c r="P380" s="34"/>
      <c r="Q380" s="70" t="str" cm="1">
        <f t="array" ref="Q380">IF(SUMPRODUCT(--(B380:E380&lt;&gt;""))&gt;0,"○","")</f>
        <v/>
      </c>
      <c r="R380" s="35"/>
      <c r="S380" s="35"/>
      <c r="T380" s="35"/>
      <c r="U380" s="66"/>
      <c r="V380" s="29" t="str">
        <f t="shared" si="385"/>
        <v/>
      </c>
      <c r="W380" s="29" t="str">
        <f t="shared" si="386"/>
        <v/>
      </c>
      <c r="X380" s="30" t="str">
        <f t="shared" si="387"/>
        <v/>
      </c>
      <c r="Y380" s="36"/>
      <c r="Z380" s="37"/>
      <c r="AA380" s="37"/>
      <c r="JG380" s="31" t="str">
        <f t="shared" si="388"/>
        <v/>
      </c>
      <c r="JH380" s="31" t="str">
        <f t="shared" si="388"/>
        <v/>
      </c>
    </row>
    <row r="381" spans="1:268" s="31" customFormat="1" x14ac:dyDescent="0.4">
      <c r="A381" s="32"/>
      <c r="B381" s="32"/>
      <c r="C381" s="32"/>
      <c r="D381" s="32"/>
      <c r="E381" s="38"/>
      <c r="F381" s="61"/>
      <c r="G381" s="33"/>
      <c r="H381" s="33"/>
      <c r="I381" s="27" t="str">
        <f t="shared" si="381"/>
        <v/>
      </c>
      <c r="J381" s="33"/>
      <c r="K381" s="28">
        <f t="shared" si="378"/>
        <v>0</v>
      </c>
      <c r="L381" s="28">
        <f t="shared" ref="L381" si="487">IF($K381&gt;0,IF($Z381&lt;&gt;"",IF((IFERROR($Z381,開始日)+$K381)&lt;基準日,基準日-($Z381+$K381),0),0),0)</f>
        <v>0</v>
      </c>
      <c r="M381" s="28">
        <f t="shared" ref="M381" ca="1" si="488">IF(AND(IFERROR(VALUE($X381),0),$Z381="",$V381&lt;基準日),基準日-$V381,0)</f>
        <v>0</v>
      </c>
      <c r="N381" s="28">
        <f t="shared" ca="1" si="384"/>
        <v>0</v>
      </c>
      <c r="O381" s="34"/>
      <c r="P381" s="34"/>
      <c r="Q381" s="70" t="str" cm="1">
        <f t="array" ref="Q381">IF(SUMPRODUCT(--(B381:E381&lt;&gt;""))&gt;0,"○","")</f>
        <v/>
      </c>
      <c r="R381" s="35"/>
      <c r="S381" s="35"/>
      <c r="T381" s="35"/>
      <c r="U381" s="66"/>
      <c r="V381" s="29" t="str">
        <f t="shared" si="385"/>
        <v/>
      </c>
      <c r="W381" s="29" t="str">
        <f t="shared" si="386"/>
        <v/>
      </c>
      <c r="X381" s="30" t="str">
        <f t="shared" si="387"/>
        <v/>
      </c>
      <c r="Y381" s="36"/>
      <c r="Z381" s="37"/>
      <c r="AA381" s="37"/>
      <c r="JG381" s="31" t="str">
        <f t="shared" si="388"/>
        <v/>
      </c>
      <c r="JH381" s="31" t="str">
        <f t="shared" si="388"/>
        <v/>
      </c>
    </row>
    <row r="382" spans="1:268" s="31" customFormat="1" x14ac:dyDescent="0.4">
      <c r="A382" s="32"/>
      <c r="B382" s="32"/>
      <c r="C382" s="32"/>
      <c r="D382" s="32"/>
      <c r="E382" s="38"/>
      <c r="F382" s="61"/>
      <c r="G382" s="33"/>
      <c r="H382" s="33"/>
      <c r="I382" s="27" t="str">
        <f t="shared" si="381"/>
        <v/>
      </c>
      <c r="J382" s="33"/>
      <c r="K382" s="28">
        <f t="shared" si="378"/>
        <v>0</v>
      </c>
      <c r="L382" s="28">
        <f t="shared" ref="L382" si="489">IF($K382&gt;0,IF($Z382&lt;&gt;"",IF((IFERROR($Z382,開始日)+$K382)&lt;基準日,基準日-($Z382+$K382),0),0),0)</f>
        <v>0</v>
      </c>
      <c r="M382" s="28">
        <f t="shared" ref="M382" ca="1" si="490">IF(AND(IFERROR(VALUE($X382),0),$Z382="",$V382&lt;基準日),基準日-$V382,0)</f>
        <v>0</v>
      </c>
      <c r="N382" s="28">
        <f t="shared" ca="1" si="384"/>
        <v>0</v>
      </c>
      <c r="O382" s="34"/>
      <c r="P382" s="34"/>
      <c r="Q382" s="70" t="str" cm="1">
        <f t="array" ref="Q382">IF(SUMPRODUCT(--(B382:E382&lt;&gt;""))&gt;0,"○","")</f>
        <v/>
      </c>
      <c r="R382" s="35"/>
      <c r="S382" s="35"/>
      <c r="T382" s="35"/>
      <c r="U382" s="66"/>
      <c r="V382" s="29" t="str">
        <f t="shared" si="385"/>
        <v/>
      </c>
      <c r="W382" s="29" t="str">
        <f t="shared" si="386"/>
        <v/>
      </c>
      <c r="X382" s="30" t="str">
        <f t="shared" si="387"/>
        <v/>
      </c>
      <c r="Y382" s="36"/>
      <c r="Z382" s="37"/>
      <c r="AA382" s="37"/>
      <c r="JG382" s="31" t="str">
        <f t="shared" si="388"/>
        <v/>
      </c>
      <c r="JH382" s="31" t="str">
        <f t="shared" si="388"/>
        <v/>
      </c>
    </row>
    <row r="383" spans="1:268" s="31" customFormat="1" x14ac:dyDescent="0.4">
      <c r="A383" s="32"/>
      <c r="B383" s="32"/>
      <c r="C383" s="32"/>
      <c r="D383" s="32"/>
      <c r="E383" s="38"/>
      <c r="F383" s="61"/>
      <c r="G383" s="33"/>
      <c r="H383" s="33"/>
      <c r="I383" s="27" t="str">
        <f t="shared" si="381"/>
        <v/>
      </c>
      <c r="J383" s="33"/>
      <c r="K383" s="28">
        <f t="shared" si="378"/>
        <v>0</v>
      </c>
      <c r="L383" s="28">
        <f t="shared" ref="L383" si="491">IF($K383&gt;0,IF($Z383&lt;&gt;"",IF((IFERROR($Z383,開始日)+$K383)&lt;基準日,基準日-($Z383+$K383),0),0),0)</f>
        <v>0</v>
      </c>
      <c r="M383" s="28">
        <f t="shared" ref="M383" ca="1" si="492">IF(AND(IFERROR(VALUE($X383),0),$Z383="",$V383&lt;基準日),基準日-$V383,0)</f>
        <v>0</v>
      </c>
      <c r="N383" s="28">
        <f t="shared" ca="1" si="384"/>
        <v>0</v>
      </c>
      <c r="O383" s="34"/>
      <c r="P383" s="34"/>
      <c r="Q383" s="70" t="str" cm="1">
        <f t="array" ref="Q383">IF(SUMPRODUCT(--(B383:E383&lt;&gt;""))&gt;0,"○","")</f>
        <v/>
      </c>
      <c r="R383" s="35"/>
      <c r="S383" s="35"/>
      <c r="T383" s="35"/>
      <c r="U383" s="66"/>
      <c r="V383" s="29" t="str">
        <f t="shared" si="385"/>
        <v/>
      </c>
      <c r="W383" s="29" t="str">
        <f t="shared" si="386"/>
        <v/>
      </c>
      <c r="X383" s="30" t="str">
        <f t="shared" si="387"/>
        <v/>
      </c>
      <c r="Y383" s="36"/>
      <c r="Z383" s="37"/>
      <c r="AA383" s="37"/>
      <c r="JG383" s="31" t="str">
        <f t="shared" si="388"/>
        <v/>
      </c>
      <c r="JH383" s="31" t="str">
        <f t="shared" si="388"/>
        <v/>
      </c>
    </row>
    <row r="384" spans="1:268" s="31" customFormat="1" x14ac:dyDescent="0.4">
      <c r="A384" s="32"/>
      <c r="B384" s="32"/>
      <c r="C384" s="32"/>
      <c r="D384" s="32"/>
      <c r="E384" s="38"/>
      <c r="F384" s="61"/>
      <c r="G384" s="33"/>
      <c r="H384" s="33"/>
      <c r="I384" s="27" t="str">
        <f t="shared" si="381"/>
        <v/>
      </c>
      <c r="J384" s="33"/>
      <c r="K384" s="28">
        <f t="shared" si="378"/>
        <v>0</v>
      </c>
      <c r="L384" s="28">
        <f t="shared" ref="L384" si="493">IF($K384&gt;0,IF($Z384&lt;&gt;"",IF((IFERROR($Z384,開始日)+$K384)&lt;基準日,基準日-($Z384+$K384),0),0),0)</f>
        <v>0</v>
      </c>
      <c r="M384" s="28">
        <f t="shared" ref="M384" ca="1" si="494">IF(AND(IFERROR(VALUE($X384),0),$Z384="",$V384&lt;基準日),基準日-$V384,0)</f>
        <v>0</v>
      </c>
      <c r="N384" s="28">
        <f t="shared" ca="1" si="384"/>
        <v>0</v>
      </c>
      <c r="O384" s="34"/>
      <c r="P384" s="34"/>
      <c r="Q384" s="70" t="str" cm="1">
        <f t="array" ref="Q384">IF(SUMPRODUCT(--(B384:E384&lt;&gt;""))&gt;0,"○","")</f>
        <v/>
      </c>
      <c r="R384" s="35"/>
      <c r="S384" s="35"/>
      <c r="T384" s="35"/>
      <c r="U384" s="66"/>
      <c r="V384" s="29" t="str">
        <f t="shared" si="385"/>
        <v/>
      </c>
      <c r="W384" s="29" t="str">
        <f t="shared" si="386"/>
        <v/>
      </c>
      <c r="X384" s="30" t="str">
        <f t="shared" si="387"/>
        <v/>
      </c>
      <c r="Y384" s="36"/>
      <c r="Z384" s="37"/>
      <c r="AA384" s="37"/>
      <c r="JG384" s="31" t="str">
        <f t="shared" si="388"/>
        <v/>
      </c>
      <c r="JH384" s="31" t="str">
        <f t="shared" si="388"/>
        <v/>
      </c>
    </row>
    <row r="385" spans="1:268" s="31" customFormat="1" x14ac:dyDescent="0.4">
      <c r="A385" s="32"/>
      <c r="B385" s="32"/>
      <c r="C385" s="32"/>
      <c r="D385" s="32"/>
      <c r="E385" s="38"/>
      <c r="F385" s="61"/>
      <c r="G385" s="33"/>
      <c r="H385" s="33"/>
      <c r="I385" s="27" t="str">
        <f t="shared" si="381"/>
        <v/>
      </c>
      <c r="J385" s="33"/>
      <c r="K385" s="28">
        <f t="shared" si="378"/>
        <v>0</v>
      </c>
      <c r="L385" s="28">
        <f t="shared" ref="L385" si="495">IF($K385&gt;0,IF($Z385&lt;&gt;"",IF((IFERROR($Z385,開始日)+$K385)&lt;基準日,基準日-($Z385+$K385),0),0),0)</f>
        <v>0</v>
      </c>
      <c r="M385" s="28">
        <f t="shared" ref="M385" ca="1" si="496">IF(AND(IFERROR(VALUE($X385),0),$Z385="",$V385&lt;基準日),基準日-$V385,0)</f>
        <v>0</v>
      </c>
      <c r="N385" s="28">
        <f t="shared" ca="1" si="384"/>
        <v>0</v>
      </c>
      <c r="O385" s="34"/>
      <c r="P385" s="34"/>
      <c r="Q385" s="70" t="str" cm="1">
        <f t="array" ref="Q385">IF(SUMPRODUCT(--(B385:E385&lt;&gt;""))&gt;0,"○","")</f>
        <v/>
      </c>
      <c r="R385" s="35"/>
      <c r="S385" s="35"/>
      <c r="T385" s="35"/>
      <c r="U385" s="66"/>
      <c r="V385" s="29" t="str">
        <f t="shared" si="385"/>
        <v/>
      </c>
      <c r="W385" s="29" t="str">
        <f t="shared" si="386"/>
        <v/>
      </c>
      <c r="X385" s="30" t="str">
        <f t="shared" si="387"/>
        <v/>
      </c>
      <c r="Y385" s="36"/>
      <c r="Z385" s="37"/>
      <c r="AA385" s="37"/>
      <c r="JG385" s="31" t="str">
        <f t="shared" si="388"/>
        <v/>
      </c>
      <c r="JH385" s="31" t="str">
        <f t="shared" si="388"/>
        <v/>
      </c>
    </row>
    <row r="386" spans="1:268" s="31" customFormat="1" x14ac:dyDescent="0.4">
      <c r="A386" s="32"/>
      <c r="B386" s="32"/>
      <c r="C386" s="32"/>
      <c r="D386" s="32"/>
      <c r="E386" s="38"/>
      <c r="F386" s="61"/>
      <c r="G386" s="33"/>
      <c r="H386" s="33"/>
      <c r="I386" s="27" t="str">
        <f t="shared" si="381"/>
        <v/>
      </c>
      <c r="J386" s="33"/>
      <c r="K386" s="28">
        <f t="shared" si="378"/>
        <v>0</v>
      </c>
      <c r="L386" s="28">
        <f t="shared" ref="L386" si="497">IF($K386&gt;0,IF($Z386&lt;&gt;"",IF((IFERROR($Z386,開始日)+$K386)&lt;基準日,基準日-($Z386+$K386),0),0),0)</f>
        <v>0</v>
      </c>
      <c r="M386" s="28">
        <f t="shared" ref="M386" ca="1" si="498">IF(AND(IFERROR(VALUE($X386),0),$Z386="",$V386&lt;基準日),基準日-$V386,0)</f>
        <v>0</v>
      </c>
      <c r="N386" s="28">
        <f t="shared" ca="1" si="384"/>
        <v>0</v>
      </c>
      <c r="O386" s="34"/>
      <c r="P386" s="34"/>
      <c r="Q386" s="70" t="str" cm="1">
        <f t="array" ref="Q386">IF(SUMPRODUCT(--(B386:E386&lt;&gt;""))&gt;0,"○","")</f>
        <v/>
      </c>
      <c r="R386" s="35"/>
      <c r="S386" s="35"/>
      <c r="T386" s="35"/>
      <c r="U386" s="66"/>
      <c r="V386" s="29" t="str">
        <f t="shared" si="385"/>
        <v/>
      </c>
      <c r="W386" s="29" t="str">
        <f t="shared" si="386"/>
        <v/>
      </c>
      <c r="X386" s="30" t="str">
        <f t="shared" si="387"/>
        <v/>
      </c>
      <c r="Y386" s="36"/>
      <c r="Z386" s="37"/>
      <c r="AA386" s="37"/>
      <c r="JG386" s="31" t="str">
        <f t="shared" si="388"/>
        <v/>
      </c>
      <c r="JH386" s="31" t="str">
        <f t="shared" si="388"/>
        <v/>
      </c>
    </row>
    <row r="387" spans="1:268" s="31" customFormat="1" x14ac:dyDescent="0.4">
      <c r="A387" s="32"/>
      <c r="B387" s="32"/>
      <c r="C387" s="32"/>
      <c r="D387" s="32"/>
      <c r="E387" s="38"/>
      <c r="F387" s="61"/>
      <c r="G387" s="33"/>
      <c r="H387" s="33"/>
      <c r="I387" s="27" t="str">
        <f t="shared" si="381"/>
        <v/>
      </c>
      <c r="J387" s="33"/>
      <c r="K387" s="28">
        <f t="shared" si="378"/>
        <v>0</v>
      </c>
      <c r="L387" s="28">
        <f t="shared" ref="L387" si="499">IF($K387&gt;0,IF($Z387&lt;&gt;"",IF((IFERROR($Z387,開始日)+$K387)&lt;基準日,基準日-($Z387+$K387),0),0),0)</f>
        <v>0</v>
      </c>
      <c r="M387" s="28">
        <f t="shared" ref="M387" ca="1" si="500">IF(AND(IFERROR(VALUE($X387),0),$Z387="",$V387&lt;基準日),基準日-$V387,0)</f>
        <v>0</v>
      </c>
      <c r="N387" s="28">
        <f t="shared" ca="1" si="384"/>
        <v>0</v>
      </c>
      <c r="O387" s="34"/>
      <c r="P387" s="34"/>
      <c r="Q387" s="70" t="str" cm="1">
        <f t="array" ref="Q387">IF(SUMPRODUCT(--(B387:E387&lt;&gt;""))&gt;0,"○","")</f>
        <v/>
      </c>
      <c r="R387" s="35"/>
      <c r="S387" s="35"/>
      <c r="T387" s="35"/>
      <c r="U387" s="66"/>
      <c r="V387" s="29" t="str">
        <f t="shared" si="385"/>
        <v/>
      </c>
      <c r="W387" s="29" t="str">
        <f t="shared" si="386"/>
        <v/>
      </c>
      <c r="X387" s="30" t="str">
        <f t="shared" si="387"/>
        <v/>
      </c>
      <c r="Y387" s="36"/>
      <c r="Z387" s="37"/>
      <c r="AA387" s="37"/>
      <c r="JG387" s="31" t="str">
        <f t="shared" si="388"/>
        <v/>
      </c>
      <c r="JH387" s="31" t="str">
        <f t="shared" si="388"/>
        <v/>
      </c>
    </row>
    <row r="388" spans="1:268" s="31" customFormat="1" x14ac:dyDescent="0.4">
      <c r="A388" s="32"/>
      <c r="B388" s="32"/>
      <c r="C388" s="32"/>
      <c r="D388" s="32"/>
      <c r="E388" s="38"/>
      <c r="F388" s="61"/>
      <c r="G388" s="33"/>
      <c r="H388" s="33"/>
      <c r="I388" s="27" t="str">
        <f t="shared" si="381"/>
        <v/>
      </c>
      <c r="J388" s="33"/>
      <c r="K388" s="28">
        <f t="shared" si="378"/>
        <v>0</v>
      </c>
      <c r="L388" s="28">
        <f t="shared" ref="L388" si="501">IF($K388&gt;0,IF($Z388&lt;&gt;"",IF((IFERROR($Z388,開始日)+$K388)&lt;基準日,基準日-($Z388+$K388),0),0),0)</f>
        <v>0</v>
      </c>
      <c r="M388" s="28">
        <f t="shared" ref="M388" ca="1" si="502">IF(AND(IFERROR(VALUE($X388),0),$Z388="",$V388&lt;基準日),基準日-$V388,0)</f>
        <v>0</v>
      </c>
      <c r="N388" s="28">
        <f t="shared" ca="1" si="384"/>
        <v>0</v>
      </c>
      <c r="O388" s="34"/>
      <c r="P388" s="34"/>
      <c r="Q388" s="70" t="str" cm="1">
        <f t="array" ref="Q388">IF(SUMPRODUCT(--(B388:E388&lt;&gt;""))&gt;0,"○","")</f>
        <v/>
      </c>
      <c r="R388" s="35"/>
      <c r="S388" s="35"/>
      <c r="T388" s="35"/>
      <c r="U388" s="66"/>
      <c r="V388" s="29" t="str">
        <f t="shared" si="385"/>
        <v/>
      </c>
      <c r="W388" s="29" t="str">
        <f t="shared" si="386"/>
        <v/>
      </c>
      <c r="X388" s="30" t="str">
        <f t="shared" si="387"/>
        <v/>
      </c>
      <c r="Y388" s="36"/>
      <c r="Z388" s="37"/>
      <c r="AA388" s="37"/>
      <c r="JG388" s="31" t="str">
        <f t="shared" si="388"/>
        <v/>
      </c>
      <c r="JH388" s="31" t="str">
        <f t="shared" si="388"/>
        <v/>
      </c>
    </row>
    <row r="389" spans="1:268" s="31" customFormat="1" x14ac:dyDescent="0.4">
      <c r="A389" s="32"/>
      <c r="B389" s="32"/>
      <c r="C389" s="32"/>
      <c r="D389" s="32"/>
      <c r="E389" s="38"/>
      <c r="F389" s="61"/>
      <c r="G389" s="33"/>
      <c r="H389" s="33"/>
      <c r="I389" s="27" t="str">
        <f t="shared" si="381"/>
        <v/>
      </c>
      <c r="J389" s="33"/>
      <c r="K389" s="28">
        <f t="shared" si="378"/>
        <v>0</v>
      </c>
      <c r="L389" s="28">
        <f t="shared" ref="L389" si="503">IF($K389&gt;0,IF($Z389&lt;&gt;"",IF((IFERROR($Z389,開始日)+$K389)&lt;基準日,基準日-($Z389+$K389),0),0),0)</f>
        <v>0</v>
      </c>
      <c r="M389" s="28">
        <f t="shared" ref="M389" ca="1" si="504">IF(AND(IFERROR(VALUE($X389),0),$Z389="",$V389&lt;基準日),基準日-$V389,0)</f>
        <v>0</v>
      </c>
      <c r="N389" s="28">
        <f t="shared" ca="1" si="384"/>
        <v>0</v>
      </c>
      <c r="O389" s="34"/>
      <c r="P389" s="34"/>
      <c r="Q389" s="70" t="str" cm="1">
        <f t="array" ref="Q389">IF(SUMPRODUCT(--(B389:E389&lt;&gt;""))&gt;0,"○","")</f>
        <v/>
      </c>
      <c r="R389" s="35"/>
      <c r="S389" s="35"/>
      <c r="T389" s="35"/>
      <c r="U389" s="66"/>
      <c r="V389" s="29" t="str">
        <f t="shared" si="385"/>
        <v/>
      </c>
      <c r="W389" s="29" t="str">
        <f t="shared" si="386"/>
        <v/>
      </c>
      <c r="X389" s="30" t="str">
        <f t="shared" si="387"/>
        <v/>
      </c>
      <c r="Y389" s="36"/>
      <c r="Z389" s="37"/>
      <c r="AA389" s="37"/>
      <c r="JG389" s="31" t="str">
        <f t="shared" si="388"/>
        <v/>
      </c>
      <c r="JH389" s="31" t="str">
        <f t="shared" si="388"/>
        <v/>
      </c>
    </row>
    <row r="390" spans="1:268" s="31" customFormat="1" x14ac:dyDescent="0.4">
      <c r="A390" s="32"/>
      <c r="B390" s="32"/>
      <c r="C390" s="32"/>
      <c r="D390" s="32"/>
      <c r="E390" s="38"/>
      <c r="F390" s="61"/>
      <c r="G390" s="33"/>
      <c r="H390" s="33"/>
      <c r="I390" s="27" t="str">
        <f t="shared" si="381"/>
        <v/>
      </c>
      <c r="J390" s="33"/>
      <c r="K390" s="28">
        <f t="shared" si="378"/>
        <v>0</v>
      </c>
      <c r="L390" s="28">
        <f t="shared" ref="L390" si="505">IF($K390&gt;0,IF($Z390&lt;&gt;"",IF((IFERROR($Z390,開始日)+$K390)&lt;基準日,基準日-($Z390+$K390),0),0),0)</f>
        <v>0</v>
      </c>
      <c r="M390" s="28">
        <f t="shared" ref="M390" ca="1" si="506">IF(AND(IFERROR(VALUE($X390),0),$Z390="",$V390&lt;基準日),基準日-$V390,0)</f>
        <v>0</v>
      </c>
      <c r="N390" s="28">
        <f t="shared" ca="1" si="384"/>
        <v>0</v>
      </c>
      <c r="O390" s="34"/>
      <c r="P390" s="34"/>
      <c r="Q390" s="70" t="str" cm="1">
        <f t="array" ref="Q390">IF(SUMPRODUCT(--(B390:E390&lt;&gt;""))&gt;0,"○","")</f>
        <v/>
      </c>
      <c r="R390" s="35"/>
      <c r="S390" s="35"/>
      <c r="T390" s="35"/>
      <c r="U390" s="66"/>
      <c r="V390" s="29" t="str">
        <f t="shared" si="385"/>
        <v/>
      </c>
      <c r="W390" s="29" t="str">
        <f t="shared" si="386"/>
        <v/>
      </c>
      <c r="X390" s="30" t="str">
        <f t="shared" si="387"/>
        <v/>
      </c>
      <c r="Y390" s="36"/>
      <c r="Z390" s="37"/>
      <c r="AA390" s="37"/>
      <c r="JG390" s="31" t="str">
        <f t="shared" si="388"/>
        <v/>
      </c>
      <c r="JH390" s="31" t="str">
        <f t="shared" si="388"/>
        <v/>
      </c>
    </row>
    <row r="391" spans="1:268" s="31" customFormat="1" x14ac:dyDescent="0.4">
      <c r="A391" s="32"/>
      <c r="B391" s="32"/>
      <c r="C391" s="32"/>
      <c r="D391" s="32"/>
      <c r="E391" s="38"/>
      <c r="F391" s="61"/>
      <c r="G391" s="33"/>
      <c r="H391" s="33"/>
      <c r="I391" s="27" t="str">
        <f t="shared" si="381"/>
        <v/>
      </c>
      <c r="J391" s="33"/>
      <c r="K391" s="28">
        <f t="shared" si="378"/>
        <v>0</v>
      </c>
      <c r="L391" s="28">
        <f t="shared" ref="L391" si="507">IF($K391&gt;0,IF($Z391&lt;&gt;"",IF((IFERROR($Z391,開始日)+$K391)&lt;基準日,基準日-($Z391+$K391),0),0),0)</f>
        <v>0</v>
      </c>
      <c r="M391" s="28">
        <f t="shared" ref="M391" ca="1" si="508">IF(AND(IFERROR(VALUE($X391),0),$Z391="",$V391&lt;基準日),基準日-$V391,0)</f>
        <v>0</v>
      </c>
      <c r="N391" s="28">
        <f t="shared" ca="1" si="384"/>
        <v>0</v>
      </c>
      <c r="O391" s="34"/>
      <c r="P391" s="34"/>
      <c r="Q391" s="70" t="str" cm="1">
        <f t="array" ref="Q391">IF(SUMPRODUCT(--(B391:E391&lt;&gt;""))&gt;0,"○","")</f>
        <v/>
      </c>
      <c r="R391" s="35"/>
      <c r="S391" s="35"/>
      <c r="T391" s="35"/>
      <c r="U391" s="66"/>
      <c r="V391" s="29" t="str">
        <f t="shared" si="385"/>
        <v/>
      </c>
      <c r="W391" s="29" t="str">
        <f t="shared" si="386"/>
        <v/>
      </c>
      <c r="X391" s="30" t="str">
        <f t="shared" si="387"/>
        <v/>
      </c>
      <c r="Y391" s="36"/>
      <c r="Z391" s="37"/>
      <c r="AA391" s="37"/>
      <c r="JG391" s="31" t="str">
        <f t="shared" si="388"/>
        <v/>
      </c>
      <c r="JH391" s="31" t="str">
        <f t="shared" si="388"/>
        <v/>
      </c>
    </row>
    <row r="392" spans="1:268" s="31" customFormat="1" x14ac:dyDescent="0.4">
      <c r="A392" s="32"/>
      <c r="B392" s="32"/>
      <c r="C392" s="32"/>
      <c r="D392" s="32"/>
      <c r="E392" s="38"/>
      <c r="F392" s="61"/>
      <c r="G392" s="33"/>
      <c r="H392" s="33"/>
      <c r="I392" s="27" t="str">
        <f t="shared" si="381"/>
        <v/>
      </c>
      <c r="J392" s="33"/>
      <c r="K392" s="28">
        <f t="shared" si="378"/>
        <v>0</v>
      </c>
      <c r="L392" s="28">
        <f t="shared" ref="L392" si="509">IF($K392&gt;0,IF($Z392&lt;&gt;"",IF((IFERROR($Z392,開始日)+$K392)&lt;基準日,基準日-($Z392+$K392),0),0),0)</f>
        <v>0</v>
      </c>
      <c r="M392" s="28">
        <f t="shared" ref="M392" ca="1" si="510">IF(AND(IFERROR(VALUE($X392),0),$Z392="",$V392&lt;基準日),基準日-$V392,0)</f>
        <v>0</v>
      </c>
      <c r="N392" s="28">
        <f t="shared" ca="1" si="384"/>
        <v>0</v>
      </c>
      <c r="O392" s="34"/>
      <c r="P392" s="34"/>
      <c r="Q392" s="70" t="str" cm="1">
        <f t="array" ref="Q392">IF(SUMPRODUCT(--(B392:E392&lt;&gt;""))&gt;0,"○","")</f>
        <v/>
      </c>
      <c r="R392" s="35"/>
      <c r="S392" s="35"/>
      <c r="T392" s="35"/>
      <c r="U392" s="66"/>
      <c r="V392" s="29" t="str">
        <f t="shared" si="385"/>
        <v/>
      </c>
      <c r="W392" s="29" t="str">
        <f t="shared" si="386"/>
        <v/>
      </c>
      <c r="X392" s="30" t="str">
        <f t="shared" si="387"/>
        <v/>
      </c>
      <c r="Y392" s="36"/>
      <c r="Z392" s="37"/>
      <c r="AA392" s="37"/>
      <c r="JG392" s="31" t="str">
        <f t="shared" si="388"/>
        <v/>
      </c>
      <c r="JH392" s="31" t="str">
        <f t="shared" si="388"/>
        <v/>
      </c>
    </row>
    <row r="393" spans="1:268" s="31" customFormat="1" x14ac:dyDescent="0.4">
      <c r="A393" s="32"/>
      <c r="B393" s="32"/>
      <c r="C393" s="32"/>
      <c r="D393" s="32"/>
      <c r="E393" s="38"/>
      <c r="F393" s="61"/>
      <c r="G393" s="33"/>
      <c r="H393" s="33"/>
      <c r="I393" s="27" t="str">
        <f t="shared" si="381"/>
        <v/>
      </c>
      <c r="J393" s="33"/>
      <c r="K393" s="28">
        <f t="shared" si="378"/>
        <v>0</v>
      </c>
      <c r="L393" s="28">
        <f t="shared" ref="L393" si="511">IF($K393&gt;0,IF($Z393&lt;&gt;"",IF((IFERROR($Z393,開始日)+$K393)&lt;基準日,基準日-($Z393+$K393),0),0),0)</f>
        <v>0</v>
      </c>
      <c r="M393" s="28">
        <f t="shared" ref="M393" ca="1" si="512">IF(AND(IFERROR(VALUE($X393),0),$Z393="",$V393&lt;基準日),基準日-$V393,0)</f>
        <v>0</v>
      </c>
      <c r="N393" s="28">
        <f t="shared" ca="1" si="384"/>
        <v>0</v>
      </c>
      <c r="O393" s="34"/>
      <c r="P393" s="34"/>
      <c r="Q393" s="70" t="str" cm="1">
        <f t="array" ref="Q393">IF(SUMPRODUCT(--(B393:E393&lt;&gt;""))&gt;0,"○","")</f>
        <v/>
      </c>
      <c r="R393" s="35"/>
      <c r="S393" s="35"/>
      <c r="T393" s="35"/>
      <c r="U393" s="66"/>
      <c r="V393" s="29" t="str">
        <f t="shared" si="385"/>
        <v/>
      </c>
      <c r="W393" s="29" t="str">
        <f t="shared" si="386"/>
        <v/>
      </c>
      <c r="X393" s="30" t="str">
        <f t="shared" si="387"/>
        <v/>
      </c>
      <c r="Y393" s="36"/>
      <c r="Z393" s="37"/>
      <c r="AA393" s="37"/>
      <c r="JG393" s="31" t="str">
        <f t="shared" si="388"/>
        <v/>
      </c>
      <c r="JH393" s="31" t="str">
        <f t="shared" si="388"/>
        <v/>
      </c>
    </row>
    <row r="394" spans="1:268" s="31" customFormat="1" x14ac:dyDescent="0.4">
      <c r="A394" s="32"/>
      <c r="B394" s="32"/>
      <c r="C394" s="32"/>
      <c r="D394" s="32"/>
      <c r="E394" s="38"/>
      <c r="F394" s="61"/>
      <c r="G394" s="33"/>
      <c r="H394" s="33"/>
      <c r="I394" s="27" t="str">
        <f t="shared" si="381"/>
        <v/>
      </c>
      <c r="J394" s="33"/>
      <c r="K394" s="28">
        <f t="shared" ref="K394:K457" si="513">IF($Z394&lt;&gt;"",IF($W394&gt;=$Z394,$W394-$Z394,$X394)*$Y394,0)</f>
        <v>0</v>
      </c>
      <c r="L394" s="28">
        <f t="shared" ref="L394" si="514">IF($K394&gt;0,IF($Z394&lt;&gt;"",IF((IFERROR($Z394,開始日)+$K394)&lt;基準日,基準日-($Z394+$K394),0),0),0)</f>
        <v>0</v>
      </c>
      <c r="M394" s="28">
        <f t="shared" ref="M394" ca="1" si="515">IF(AND(IFERROR(VALUE($X394),0),$Z394="",$V394&lt;基準日),基準日-$V394,0)</f>
        <v>0</v>
      </c>
      <c r="N394" s="28">
        <f t="shared" ca="1" si="384"/>
        <v>0</v>
      </c>
      <c r="O394" s="34"/>
      <c r="P394" s="34"/>
      <c r="Q394" s="70" t="str" cm="1">
        <f t="array" ref="Q394">IF(SUMPRODUCT(--(B394:E394&lt;&gt;""))&gt;0,"○","")</f>
        <v/>
      </c>
      <c r="R394" s="35"/>
      <c r="S394" s="35"/>
      <c r="T394" s="35"/>
      <c r="U394" s="66"/>
      <c r="V394" s="29" t="str">
        <f t="shared" si="385"/>
        <v/>
      </c>
      <c r="W394" s="29" t="str">
        <f t="shared" si="386"/>
        <v/>
      </c>
      <c r="X394" s="30" t="str">
        <f t="shared" si="387"/>
        <v/>
      </c>
      <c r="Y394" s="36"/>
      <c r="Z394" s="37"/>
      <c r="AA394" s="37"/>
      <c r="JG394" s="31" t="str">
        <f t="shared" si="388"/>
        <v/>
      </c>
      <c r="JH394" s="31" t="str">
        <f t="shared" si="388"/>
        <v/>
      </c>
    </row>
    <row r="395" spans="1:268" s="31" customFormat="1" x14ac:dyDescent="0.4">
      <c r="A395" s="32"/>
      <c r="B395" s="32"/>
      <c r="C395" s="32"/>
      <c r="D395" s="32"/>
      <c r="E395" s="38"/>
      <c r="F395" s="61"/>
      <c r="G395" s="33"/>
      <c r="H395" s="33"/>
      <c r="I395" s="27" t="str">
        <f t="shared" ref="I395:I458" si="516">IF(ISBLANK(G395),"","○")</f>
        <v/>
      </c>
      <c r="J395" s="33"/>
      <c r="K395" s="28">
        <f t="shared" si="513"/>
        <v>0</v>
      </c>
      <c r="L395" s="28">
        <f t="shared" ref="L395" si="517">IF($K395&gt;0,IF($Z395&lt;&gt;"",IF((IFERROR($Z395,開始日)+$K395)&lt;基準日,基準日-($Z395+$K395),0),0),0)</f>
        <v>0</v>
      </c>
      <c r="M395" s="28">
        <f t="shared" ref="M395" ca="1" si="518">IF(AND(IFERROR(VALUE($X395),0),$Z395="",$V395&lt;基準日),基準日-$V395,0)</f>
        <v>0</v>
      </c>
      <c r="N395" s="28">
        <f t="shared" ref="N395:N458" ca="1" si="519">MAX(L395:M395)</f>
        <v>0</v>
      </c>
      <c r="O395" s="34"/>
      <c r="P395" s="34"/>
      <c r="Q395" s="70" t="str" cm="1">
        <f t="array" ref="Q395">IF(SUMPRODUCT(--(B395:E395&lt;&gt;""))&gt;0,"○","")</f>
        <v/>
      </c>
      <c r="R395" s="35"/>
      <c r="S395" s="35"/>
      <c r="T395" s="35"/>
      <c r="U395" s="66"/>
      <c r="V395" s="29" t="str">
        <f t="shared" ref="V395:V458" si="520">IF(NOT(ISBLANK(S395)),S395,IF(AND(NOT(ISBLANK(T395)),NOT(ISBLANK(U395))),IF(NOT(JH395),T395-U395+1,WORKDAY.INTL(T395,-U395+1,1)),""))</f>
        <v/>
      </c>
      <c r="W395" s="29" t="str">
        <f t="shared" ref="W395:W458" si="521">IF(NOT(ISBLANK(T395)),T395,IF(AND(NOT(ISBLANK(S395)),NOT(ISBLANK(U395))),IF(NOT(JG395),S395+U395-1,WORKDAY.INTL(S395,U395-1,1)),""))</f>
        <v/>
      </c>
      <c r="X395" s="30" t="str">
        <f t="shared" ref="X395:X458" si="522">IF(NOT(ISBLANK(U395)),U395,IF(AND(NOT(ISBLANK(S395)),NOT(ISBLANK(T395))),IF(S395&lt;=T395,IF(OR(NOT(JG395),NOT(JH395)),T395-S395+1,NETWORKDAYS.INTL(S395,T395,1)),0),""))</f>
        <v/>
      </c>
      <c r="Y395" s="36"/>
      <c r="Z395" s="37"/>
      <c r="AA395" s="37"/>
      <c r="JG395" s="31" t="str">
        <f t="shared" ref="JG395:JH458" si="523">IF(ISBLANK(S395),"",IF(OR(WEEKDAY(S395,2)=6,WEEKDAY(S395,2)=7),FALSE,TRUE))</f>
        <v/>
      </c>
      <c r="JH395" s="31" t="str">
        <f t="shared" si="523"/>
        <v/>
      </c>
    </row>
    <row r="396" spans="1:268" s="31" customFormat="1" x14ac:dyDescent="0.4">
      <c r="A396" s="32"/>
      <c r="B396" s="32"/>
      <c r="C396" s="32"/>
      <c r="D396" s="32"/>
      <c r="E396" s="38"/>
      <c r="F396" s="61"/>
      <c r="G396" s="33"/>
      <c r="H396" s="33"/>
      <c r="I396" s="27" t="str">
        <f t="shared" si="516"/>
        <v/>
      </c>
      <c r="J396" s="33"/>
      <c r="K396" s="28">
        <f t="shared" si="513"/>
        <v>0</v>
      </c>
      <c r="L396" s="28">
        <f t="shared" ref="L396" si="524">IF($K396&gt;0,IF($Z396&lt;&gt;"",IF((IFERROR($Z396,開始日)+$K396)&lt;基準日,基準日-($Z396+$K396),0),0),0)</f>
        <v>0</v>
      </c>
      <c r="M396" s="28">
        <f t="shared" ref="M396" ca="1" si="525">IF(AND(IFERROR(VALUE($X396),0),$Z396="",$V396&lt;基準日),基準日-$V396,0)</f>
        <v>0</v>
      </c>
      <c r="N396" s="28">
        <f t="shared" ca="1" si="519"/>
        <v>0</v>
      </c>
      <c r="O396" s="34"/>
      <c r="P396" s="34"/>
      <c r="Q396" s="70" t="str" cm="1">
        <f t="array" ref="Q396">IF(SUMPRODUCT(--(B396:E396&lt;&gt;""))&gt;0,"○","")</f>
        <v/>
      </c>
      <c r="R396" s="35"/>
      <c r="S396" s="35"/>
      <c r="T396" s="35"/>
      <c r="U396" s="66"/>
      <c r="V396" s="29" t="str">
        <f t="shared" si="520"/>
        <v/>
      </c>
      <c r="W396" s="29" t="str">
        <f t="shared" si="521"/>
        <v/>
      </c>
      <c r="X396" s="30" t="str">
        <f t="shared" si="522"/>
        <v/>
      </c>
      <c r="Y396" s="36"/>
      <c r="Z396" s="37"/>
      <c r="AA396" s="37"/>
      <c r="JG396" s="31" t="str">
        <f t="shared" si="523"/>
        <v/>
      </c>
      <c r="JH396" s="31" t="str">
        <f t="shared" si="523"/>
        <v/>
      </c>
    </row>
    <row r="397" spans="1:268" s="31" customFormat="1" x14ac:dyDescent="0.4">
      <c r="A397" s="32"/>
      <c r="B397" s="32"/>
      <c r="C397" s="32"/>
      <c r="D397" s="32"/>
      <c r="E397" s="38"/>
      <c r="F397" s="61"/>
      <c r="G397" s="33"/>
      <c r="H397" s="33"/>
      <c r="I397" s="27" t="str">
        <f t="shared" si="516"/>
        <v/>
      </c>
      <c r="J397" s="33"/>
      <c r="K397" s="28">
        <f t="shared" si="513"/>
        <v>0</v>
      </c>
      <c r="L397" s="28">
        <f t="shared" ref="L397" si="526">IF($K397&gt;0,IF($Z397&lt;&gt;"",IF((IFERROR($Z397,開始日)+$K397)&lt;基準日,基準日-($Z397+$K397),0),0),0)</f>
        <v>0</v>
      </c>
      <c r="M397" s="28">
        <f t="shared" ref="M397" ca="1" si="527">IF(AND(IFERROR(VALUE($X397),0),$Z397="",$V397&lt;基準日),基準日-$V397,0)</f>
        <v>0</v>
      </c>
      <c r="N397" s="28">
        <f t="shared" ca="1" si="519"/>
        <v>0</v>
      </c>
      <c r="O397" s="34"/>
      <c r="P397" s="34"/>
      <c r="Q397" s="70" t="str" cm="1">
        <f t="array" ref="Q397">IF(SUMPRODUCT(--(B397:E397&lt;&gt;""))&gt;0,"○","")</f>
        <v/>
      </c>
      <c r="R397" s="35"/>
      <c r="S397" s="35"/>
      <c r="T397" s="35"/>
      <c r="U397" s="66"/>
      <c r="V397" s="29" t="str">
        <f t="shared" si="520"/>
        <v/>
      </c>
      <c r="W397" s="29" t="str">
        <f t="shared" si="521"/>
        <v/>
      </c>
      <c r="X397" s="30" t="str">
        <f t="shared" si="522"/>
        <v/>
      </c>
      <c r="Y397" s="36"/>
      <c r="Z397" s="37"/>
      <c r="AA397" s="37"/>
      <c r="JG397" s="31" t="str">
        <f t="shared" si="523"/>
        <v/>
      </c>
      <c r="JH397" s="31" t="str">
        <f t="shared" si="523"/>
        <v/>
      </c>
    </row>
    <row r="398" spans="1:268" s="31" customFormat="1" x14ac:dyDescent="0.4">
      <c r="A398" s="32"/>
      <c r="B398" s="32"/>
      <c r="C398" s="32"/>
      <c r="D398" s="32"/>
      <c r="E398" s="38"/>
      <c r="F398" s="61"/>
      <c r="G398" s="33"/>
      <c r="H398" s="33"/>
      <c r="I398" s="27" t="str">
        <f t="shared" si="516"/>
        <v/>
      </c>
      <c r="J398" s="33"/>
      <c r="K398" s="28">
        <f t="shared" si="513"/>
        <v>0</v>
      </c>
      <c r="L398" s="28">
        <f t="shared" ref="L398" si="528">IF($K398&gt;0,IF($Z398&lt;&gt;"",IF((IFERROR($Z398,開始日)+$K398)&lt;基準日,基準日-($Z398+$K398),0),0),0)</f>
        <v>0</v>
      </c>
      <c r="M398" s="28">
        <f t="shared" ref="M398" ca="1" si="529">IF(AND(IFERROR(VALUE($X398),0),$Z398="",$V398&lt;基準日),基準日-$V398,0)</f>
        <v>0</v>
      </c>
      <c r="N398" s="28">
        <f t="shared" ca="1" si="519"/>
        <v>0</v>
      </c>
      <c r="O398" s="34"/>
      <c r="P398" s="34"/>
      <c r="Q398" s="70" t="str" cm="1">
        <f t="array" ref="Q398">IF(SUMPRODUCT(--(B398:E398&lt;&gt;""))&gt;0,"○","")</f>
        <v/>
      </c>
      <c r="R398" s="35"/>
      <c r="S398" s="35"/>
      <c r="T398" s="35"/>
      <c r="U398" s="66"/>
      <c r="V398" s="29" t="str">
        <f t="shared" si="520"/>
        <v/>
      </c>
      <c r="W398" s="29" t="str">
        <f t="shared" si="521"/>
        <v/>
      </c>
      <c r="X398" s="30" t="str">
        <f t="shared" si="522"/>
        <v/>
      </c>
      <c r="Y398" s="36"/>
      <c r="Z398" s="37"/>
      <c r="AA398" s="37"/>
      <c r="JG398" s="31" t="str">
        <f t="shared" si="523"/>
        <v/>
      </c>
      <c r="JH398" s="31" t="str">
        <f t="shared" si="523"/>
        <v/>
      </c>
    </row>
    <row r="399" spans="1:268" s="31" customFormat="1" x14ac:dyDescent="0.4">
      <c r="A399" s="32"/>
      <c r="B399" s="32"/>
      <c r="C399" s="32"/>
      <c r="D399" s="32"/>
      <c r="E399" s="38"/>
      <c r="F399" s="61"/>
      <c r="G399" s="33"/>
      <c r="H399" s="33"/>
      <c r="I399" s="27" t="str">
        <f t="shared" si="516"/>
        <v/>
      </c>
      <c r="J399" s="33"/>
      <c r="K399" s="28">
        <f t="shared" si="513"/>
        <v>0</v>
      </c>
      <c r="L399" s="28">
        <f t="shared" ref="L399" si="530">IF($K399&gt;0,IF($Z399&lt;&gt;"",IF((IFERROR($Z399,開始日)+$K399)&lt;基準日,基準日-($Z399+$K399),0),0),0)</f>
        <v>0</v>
      </c>
      <c r="M399" s="28">
        <f t="shared" ref="M399" ca="1" si="531">IF(AND(IFERROR(VALUE($X399),0),$Z399="",$V399&lt;基準日),基準日-$V399,0)</f>
        <v>0</v>
      </c>
      <c r="N399" s="28">
        <f t="shared" ca="1" si="519"/>
        <v>0</v>
      </c>
      <c r="O399" s="34"/>
      <c r="P399" s="34"/>
      <c r="Q399" s="70" t="str" cm="1">
        <f t="array" ref="Q399">IF(SUMPRODUCT(--(B399:E399&lt;&gt;""))&gt;0,"○","")</f>
        <v/>
      </c>
      <c r="R399" s="35"/>
      <c r="S399" s="35"/>
      <c r="T399" s="35"/>
      <c r="U399" s="66"/>
      <c r="V399" s="29" t="str">
        <f t="shared" si="520"/>
        <v/>
      </c>
      <c r="W399" s="29" t="str">
        <f t="shared" si="521"/>
        <v/>
      </c>
      <c r="X399" s="30" t="str">
        <f t="shared" si="522"/>
        <v/>
      </c>
      <c r="Y399" s="36"/>
      <c r="Z399" s="37"/>
      <c r="AA399" s="37"/>
      <c r="JG399" s="31" t="str">
        <f t="shared" si="523"/>
        <v/>
      </c>
      <c r="JH399" s="31" t="str">
        <f t="shared" si="523"/>
        <v/>
      </c>
    </row>
    <row r="400" spans="1:268" s="31" customFormat="1" x14ac:dyDescent="0.4">
      <c r="A400" s="32"/>
      <c r="B400" s="32"/>
      <c r="C400" s="32"/>
      <c r="D400" s="32"/>
      <c r="E400" s="38"/>
      <c r="F400" s="61"/>
      <c r="G400" s="33"/>
      <c r="H400" s="33"/>
      <c r="I400" s="27" t="str">
        <f t="shared" si="516"/>
        <v/>
      </c>
      <c r="J400" s="33"/>
      <c r="K400" s="28">
        <f t="shared" si="513"/>
        <v>0</v>
      </c>
      <c r="L400" s="28">
        <f t="shared" ref="L400" si="532">IF($K400&gt;0,IF($Z400&lt;&gt;"",IF((IFERROR($Z400,開始日)+$K400)&lt;基準日,基準日-($Z400+$K400),0),0),0)</f>
        <v>0</v>
      </c>
      <c r="M400" s="28">
        <f t="shared" ref="M400" ca="1" si="533">IF(AND(IFERROR(VALUE($X400),0),$Z400="",$V400&lt;基準日),基準日-$V400,0)</f>
        <v>0</v>
      </c>
      <c r="N400" s="28">
        <f t="shared" ca="1" si="519"/>
        <v>0</v>
      </c>
      <c r="O400" s="34"/>
      <c r="P400" s="34"/>
      <c r="Q400" s="70" t="str" cm="1">
        <f t="array" ref="Q400">IF(SUMPRODUCT(--(B400:E400&lt;&gt;""))&gt;0,"○","")</f>
        <v/>
      </c>
      <c r="R400" s="35"/>
      <c r="S400" s="35"/>
      <c r="T400" s="35"/>
      <c r="U400" s="66"/>
      <c r="V400" s="29" t="str">
        <f t="shared" si="520"/>
        <v/>
      </c>
      <c r="W400" s="29" t="str">
        <f t="shared" si="521"/>
        <v/>
      </c>
      <c r="X400" s="30" t="str">
        <f t="shared" si="522"/>
        <v/>
      </c>
      <c r="Y400" s="36"/>
      <c r="Z400" s="37"/>
      <c r="AA400" s="37"/>
      <c r="JG400" s="31" t="str">
        <f t="shared" si="523"/>
        <v/>
      </c>
      <c r="JH400" s="31" t="str">
        <f t="shared" si="523"/>
        <v/>
      </c>
    </row>
    <row r="401" spans="1:268" s="31" customFormat="1" x14ac:dyDescent="0.4">
      <c r="A401" s="32"/>
      <c r="B401" s="32"/>
      <c r="C401" s="32"/>
      <c r="D401" s="32"/>
      <c r="E401" s="38"/>
      <c r="F401" s="61"/>
      <c r="G401" s="33"/>
      <c r="H401" s="33"/>
      <c r="I401" s="27" t="str">
        <f t="shared" si="516"/>
        <v/>
      </c>
      <c r="J401" s="33"/>
      <c r="K401" s="28">
        <f t="shared" si="513"/>
        <v>0</v>
      </c>
      <c r="L401" s="28">
        <f t="shared" ref="L401" si="534">IF($K401&gt;0,IF($Z401&lt;&gt;"",IF((IFERROR($Z401,開始日)+$K401)&lt;基準日,基準日-($Z401+$K401),0),0),0)</f>
        <v>0</v>
      </c>
      <c r="M401" s="28">
        <f t="shared" ref="M401" ca="1" si="535">IF(AND(IFERROR(VALUE($X401),0),$Z401="",$V401&lt;基準日),基準日-$V401,0)</f>
        <v>0</v>
      </c>
      <c r="N401" s="28">
        <f t="shared" ca="1" si="519"/>
        <v>0</v>
      </c>
      <c r="O401" s="34"/>
      <c r="P401" s="34"/>
      <c r="Q401" s="70" t="str" cm="1">
        <f t="array" ref="Q401">IF(SUMPRODUCT(--(B401:E401&lt;&gt;""))&gt;0,"○","")</f>
        <v/>
      </c>
      <c r="R401" s="35"/>
      <c r="S401" s="35"/>
      <c r="T401" s="35"/>
      <c r="U401" s="66"/>
      <c r="V401" s="29" t="str">
        <f t="shared" si="520"/>
        <v/>
      </c>
      <c r="W401" s="29" t="str">
        <f t="shared" si="521"/>
        <v/>
      </c>
      <c r="X401" s="30" t="str">
        <f t="shared" si="522"/>
        <v/>
      </c>
      <c r="Y401" s="36"/>
      <c r="Z401" s="37"/>
      <c r="AA401" s="37"/>
      <c r="JG401" s="31" t="str">
        <f t="shared" si="523"/>
        <v/>
      </c>
      <c r="JH401" s="31" t="str">
        <f t="shared" si="523"/>
        <v/>
      </c>
    </row>
    <row r="402" spans="1:268" s="31" customFormat="1" x14ac:dyDescent="0.4">
      <c r="A402" s="32"/>
      <c r="B402" s="32"/>
      <c r="C402" s="32"/>
      <c r="D402" s="32"/>
      <c r="E402" s="38"/>
      <c r="F402" s="61"/>
      <c r="G402" s="33"/>
      <c r="H402" s="33"/>
      <c r="I402" s="27" t="str">
        <f t="shared" si="516"/>
        <v/>
      </c>
      <c r="J402" s="33"/>
      <c r="K402" s="28">
        <f t="shared" si="513"/>
        <v>0</v>
      </c>
      <c r="L402" s="28">
        <f t="shared" ref="L402" si="536">IF($K402&gt;0,IF($Z402&lt;&gt;"",IF((IFERROR($Z402,開始日)+$K402)&lt;基準日,基準日-($Z402+$K402),0),0),0)</f>
        <v>0</v>
      </c>
      <c r="M402" s="28">
        <f t="shared" ref="M402" ca="1" si="537">IF(AND(IFERROR(VALUE($X402),0),$Z402="",$V402&lt;基準日),基準日-$V402,0)</f>
        <v>0</v>
      </c>
      <c r="N402" s="28">
        <f t="shared" ca="1" si="519"/>
        <v>0</v>
      </c>
      <c r="O402" s="34"/>
      <c r="P402" s="34"/>
      <c r="Q402" s="70" t="str" cm="1">
        <f t="array" ref="Q402">IF(SUMPRODUCT(--(B402:E402&lt;&gt;""))&gt;0,"○","")</f>
        <v/>
      </c>
      <c r="R402" s="35"/>
      <c r="S402" s="35"/>
      <c r="T402" s="35"/>
      <c r="U402" s="66"/>
      <c r="V402" s="29" t="str">
        <f t="shared" si="520"/>
        <v/>
      </c>
      <c r="W402" s="29" t="str">
        <f t="shared" si="521"/>
        <v/>
      </c>
      <c r="X402" s="30" t="str">
        <f t="shared" si="522"/>
        <v/>
      </c>
      <c r="Y402" s="36"/>
      <c r="Z402" s="37"/>
      <c r="AA402" s="37"/>
      <c r="JG402" s="31" t="str">
        <f t="shared" si="523"/>
        <v/>
      </c>
      <c r="JH402" s="31" t="str">
        <f t="shared" si="523"/>
        <v/>
      </c>
    </row>
    <row r="403" spans="1:268" s="31" customFormat="1" x14ac:dyDescent="0.4">
      <c r="A403" s="32"/>
      <c r="B403" s="32"/>
      <c r="C403" s="32"/>
      <c r="D403" s="32"/>
      <c r="E403" s="38"/>
      <c r="F403" s="61"/>
      <c r="G403" s="33"/>
      <c r="H403" s="33"/>
      <c r="I403" s="27" t="str">
        <f t="shared" si="516"/>
        <v/>
      </c>
      <c r="J403" s="33"/>
      <c r="K403" s="28">
        <f t="shared" si="513"/>
        <v>0</v>
      </c>
      <c r="L403" s="28">
        <f t="shared" ref="L403" si="538">IF($K403&gt;0,IF($Z403&lt;&gt;"",IF((IFERROR($Z403,開始日)+$K403)&lt;基準日,基準日-($Z403+$K403),0),0),0)</f>
        <v>0</v>
      </c>
      <c r="M403" s="28">
        <f t="shared" ref="M403" ca="1" si="539">IF(AND(IFERROR(VALUE($X403),0),$Z403="",$V403&lt;基準日),基準日-$V403,0)</f>
        <v>0</v>
      </c>
      <c r="N403" s="28">
        <f t="shared" ca="1" si="519"/>
        <v>0</v>
      </c>
      <c r="O403" s="34"/>
      <c r="P403" s="34"/>
      <c r="Q403" s="70" t="str" cm="1">
        <f t="array" ref="Q403">IF(SUMPRODUCT(--(B403:E403&lt;&gt;""))&gt;0,"○","")</f>
        <v/>
      </c>
      <c r="R403" s="35"/>
      <c r="S403" s="35"/>
      <c r="T403" s="35"/>
      <c r="U403" s="66"/>
      <c r="V403" s="29" t="str">
        <f t="shared" si="520"/>
        <v/>
      </c>
      <c r="W403" s="29" t="str">
        <f t="shared" si="521"/>
        <v/>
      </c>
      <c r="X403" s="30" t="str">
        <f t="shared" si="522"/>
        <v/>
      </c>
      <c r="Y403" s="36"/>
      <c r="Z403" s="37"/>
      <c r="AA403" s="37"/>
      <c r="JG403" s="31" t="str">
        <f t="shared" si="523"/>
        <v/>
      </c>
      <c r="JH403" s="31" t="str">
        <f t="shared" si="523"/>
        <v/>
      </c>
    </row>
    <row r="404" spans="1:268" s="31" customFormat="1" x14ac:dyDescent="0.4">
      <c r="A404" s="32"/>
      <c r="B404" s="32"/>
      <c r="C404" s="32"/>
      <c r="D404" s="32"/>
      <c r="E404" s="38"/>
      <c r="F404" s="61"/>
      <c r="G404" s="33"/>
      <c r="H404" s="33"/>
      <c r="I404" s="27" t="str">
        <f t="shared" si="516"/>
        <v/>
      </c>
      <c r="J404" s="33"/>
      <c r="K404" s="28">
        <f t="shared" si="513"/>
        <v>0</v>
      </c>
      <c r="L404" s="28">
        <f t="shared" ref="L404" si="540">IF($K404&gt;0,IF($Z404&lt;&gt;"",IF((IFERROR($Z404,開始日)+$K404)&lt;基準日,基準日-($Z404+$K404),0),0),0)</f>
        <v>0</v>
      </c>
      <c r="M404" s="28">
        <f t="shared" ref="M404" ca="1" si="541">IF(AND(IFERROR(VALUE($X404),0),$Z404="",$V404&lt;基準日),基準日-$V404,0)</f>
        <v>0</v>
      </c>
      <c r="N404" s="28">
        <f t="shared" ca="1" si="519"/>
        <v>0</v>
      </c>
      <c r="O404" s="34"/>
      <c r="P404" s="34"/>
      <c r="Q404" s="70" t="str" cm="1">
        <f t="array" ref="Q404">IF(SUMPRODUCT(--(B404:E404&lt;&gt;""))&gt;0,"○","")</f>
        <v/>
      </c>
      <c r="R404" s="35"/>
      <c r="S404" s="35"/>
      <c r="T404" s="35"/>
      <c r="U404" s="66"/>
      <c r="V404" s="29" t="str">
        <f t="shared" si="520"/>
        <v/>
      </c>
      <c r="W404" s="29" t="str">
        <f t="shared" si="521"/>
        <v/>
      </c>
      <c r="X404" s="30" t="str">
        <f t="shared" si="522"/>
        <v/>
      </c>
      <c r="Y404" s="36"/>
      <c r="Z404" s="37"/>
      <c r="AA404" s="37"/>
      <c r="JG404" s="31" t="str">
        <f t="shared" si="523"/>
        <v/>
      </c>
      <c r="JH404" s="31" t="str">
        <f t="shared" si="523"/>
        <v/>
      </c>
    </row>
    <row r="405" spans="1:268" s="31" customFormat="1" x14ac:dyDescent="0.4">
      <c r="A405" s="32"/>
      <c r="B405" s="32"/>
      <c r="C405" s="32"/>
      <c r="D405" s="32"/>
      <c r="E405" s="38"/>
      <c r="F405" s="61"/>
      <c r="G405" s="33"/>
      <c r="H405" s="33"/>
      <c r="I405" s="27" t="str">
        <f t="shared" si="516"/>
        <v/>
      </c>
      <c r="J405" s="33"/>
      <c r="K405" s="28">
        <f t="shared" si="513"/>
        <v>0</v>
      </c>
      <c r="L405" s="28">
        <f t="shared" ref="L405" si="542">IF($K405&gt;0,IF($Z405&lt;&gt;"",IF((IFERROR($Z405,開始日)+$K405)&lt;基準日,基準日-($Z405+$K405),0),0),0)</f>
        <v>0</v>
      </c>
      <c r="M405" s="28">
        <f t="shared" ref="M405" ca="1" si="543">IF(AND(IFERROR(VALUE($X405),0),$Z405="",$V405&lt;基準日),基準日-$V405,0)</f>
        <v>0</v>
      </c>
      <c r="N405" s="28">
        <f t="shared" ca="1" si="519"/>
        <v>0</v>
      </c>
      <c r="O405" s="34"/>
      <c r="P405" s="34"/>
      <c r="Q405" s="70" t="str" cm="1">
        <f t="array" ref="Q405">IF(SUMPRODUCT(--(B405:E405&lt;&gt;""))&gt;0,"○","")</f>
        <v/>
      </c>
      <c r="R405" s="35"/>
      <c r="S405" s="35"/>
      <c r="T405" s="35"/>
      <c r="U405" s="66"/>
      <c r="V405" s="29" t="str">
        <f t="shared" si="520"/>
        <v/>
      </c>
      <c r="W405" s="29" t="str">
        <f t="shared" si="521"/>
        <v/>
      </c>
      <c r="X405" s="30" t="str">
        <f t="shared" si="522"/>
        <v/>
      </c>
      <c r="Y405" s="36"/>
      <c r="Z405" s="37"/>
      <c r="AA405" s="37"/>
      <c r="JG405" s="31" t="str">
        <f t="shared" si="523"/>
        <v/>
      </c>
      <c r="JH405" s="31" t="str">
        <f t="shared" si="523"/>
        <v/>
      </c>
    </row>
    <row r="406" spans="1:268" s="31" customFormat="1" x14ac:dyDescent="0.4">
      <c r="A406" s="32"/>
      <c r="B406" s="32"/>
      <c r="C406" s="32"/>
      <c r="D406" s="32"/>
      <c r="E406" s="38"/>
      <c r="F406" s="61"/>
      <c r="G406" s="33"/>
      <c r="H406" s="33"/>
      <c r="I406" s="27" t="str">
        <f t="shared" si="516"/>
        <v/>
      </c>
      <c r="J406" s="33"/>
      <c r="K406" s="28">
        <f t="shared" si="513"/>
        <v>0</v>
      </c>
      <c r="L406" s="28">
        <f t="shared" ref="L406" si="544">IF($K406&gt;0,IF($Z406&lt;&gt;"",IF((IFERROR($Z406,開始日)+$K406)&lt;基準日,基準日-($Z406+$K406),0),0),0)</f>
        <v>0</v>
      </c>
      <c r="M406" s="28">
        <f t="shared" ref="M406" ca="1" si="545">IF(AND(IFERROR(VALUE($X406),0),$Z406="",$V406&lt;基準日),基準日-$V406,0)</f>
        <v>0</v>
      </c>
      <c r="N406" s="28">
        <f t="shared" ca="1" si="519"/>
        <v>0</v>
      </c>
      <c r="O406" s="34"/>
      <c r="P406" s="34"/>
      <c r="Q406" s="70" t="str" cm="1">
        <f t="array" ref="Q406">IF(SUMPRODUCT(--(B406:E406&lt;&gt;""))&gt;0,"○","")</f>
        <v/>
      </c>
      <c r="R406" s="35"/>
      <c r="S406" s="35"/>
      <c r="T406" s="35"/>
      <c r="U406" s="66"/>
      <c r="V406" s="29" t="str">
        <f t="shared" si="520"/>
        <v/>
      </c>
      <c r="W406" s="29" t="str">
        <f t="shared" si="521"/>
        <v/>
      </c>
      <c r="X406" s="30" t="str">
        <f t="shared" si="522"/>
        <v/>
      </c>
      <c r="Y406" s="36"/>
      <c r="Z406" s="37"/>
      <c r="AA406" s="37"/>
      <c r="JG406" s="31" t="str">
        <f t="shared" si="523"/>
        <v/>
      </c>
      <c r="JH406" s="31" t="str">
        <f t="shared" si="523"/>
        <v/>
      </c>
    </row>
    <row r="407" spans="1:268" s="31" customFormat="1" x14ac:dyDescent="0.4">
      <c r="A407" s="32"/>
      <c r="B407" s="32"/>
      <c r="C407" s="32"/>
      <c r="D407" s="32"/>
      <c r="E407" s="38"/>
      <c r="F407" s="61"/>
      <c r="G407" s="33"/>
      <c r="H407" s="33"/>
      <c r="I407" s="27" t="str">
        <f t="shared" si="516"/>
        <v/>
      </c>
      <c r="J407" s="33"/>
      <c r="K407" s="28">
        <f t="shared" si="513"/>
        <v>0</v>
      </c>
      <c r="L407" s="28">
        <f t="shared" ref="L407" si="546">IF($K407&gt;0,IF($Z407&lt;&gt;"",IF((IFERROR($Z407,開始日)+$K407)&lt;基準日,基準日-($Z407+$K407),0),0),0)</f>
        <v>0</v>
      </c>
      <c r="M407" s="28">
        <f t="shared" ref="M407" ca="1" si="547">IF(AND(IFERROR(VALUE($X407),0),$Z407="",$V407&lt;基準日),基準日-$V407,0)</f>
        <v>0</v>
      </c>
      <c r="N407" s="28">
        <f t="shared" ca="1" si="519"/>
        <v>0</v>
      </c>
      <c r="O407" s="34"/>
      <c r="P407" s="34"/>
      <c r="Q407" s="70" t="str" cm="1">
        <f t="array" ref="Q407">IF(SUMPRODUCT(--(B407:E407&lt;&gt;""))&gt;0,"○","")</f>
        <v/>
      </c>
      <c r="R407" s="35"/>
      <c r="S407" s="35"/>
      <c r="T407" s="35"/>
      <c r="U407" s="66"/>
      <c r="V407" s="29" t="str">
        <f t="shared" si="520"/>
        <v/>
      </c>
      <c r="W407" s="29" t="str">
        <f t="shared" si="521"/>
        <v/>
      </c>
      <c r="X407" s="30" t="str">
        <f t="shared" si="522"/>
        <v/>
      </c>
      <c r="Y407" s="36"/>
      <c r="Z407" s="37"/>
      <c r="AA407" s="37"/>
      <c r="JG407" s="31" t="str">
        <f t="shared" si="523"/>
        <v/>
      </c>
      <c r="JH407" s="31" t="str">
        <f t="shared" si="523"/>
        <v/>
      </c>
    </row>
    <row r="408" spans="1:268" s="31" customFormat="1" x14ac:dyDescent="0.4">
      <c r="A408" s="32"/>
      <c r="B408" s="32"/>
      <c r="C408" s="32"/>
      <c r="D408" s="32"/>
      <c r="E408" s="38"/>
      <c r="F408" s="61"/>
      <c r="G408" s="33"/>
      <c r="H408" s="33"/>
      <c r="I408" s="27" t="str">
        <f t="shared" si="516"/>
        <v/>
      </c>
      <c r="J408" s="33"/>
      <c r="K408" s="28">
        <f t="shared" si="513"/>
        <v>0</v>
      </c>
      <c r="L408" s="28">
        <f t="shared" ref="L408" si="548">IF($K408&gt;0,IF($Z408&lt;&gt;"",IF((IFERROR($Z408,開始日)+$K408)&lt;基準日,基準日-($Z408+$K408),0),0),0)</f>
        <v>0</v>
      </c>
      <c r="M408" s="28">
        <f t="shared" ref="M408" ca="1" si="549">IF(AND(IFERROR(VALUE($X408),0),$Z408="",$V408&lt;基準日),基準日-$V408,0)</f>
        <v>0</v>
      </c>
      <c r="N408" s="28">
        <f t="shared" ca="1" si="519"/>
        <v>0</v>
      </c>
      <c r="O408" s="34"/>
      <c r="P408" s="34"/>
      <c r="Q408" s="70" t="str" cm="1">
        <f t="array" ref="Q408">IF(SUMPRODUCT(--(B408:E408&lt;&gt;""))&gt;0,"○","")</f>
        <v/>
      </c>
      <c r="R408" s="35"/>
      <c r="S408" s="35"/>
      <c r="T408" s="35"/>
      <c r="U408" s="66"/>
      <c r="V408" s="29" t="str">
        <f t="shared" si="520"/>
        <v/>
      </c>
      <c r="W408" s="29" t="str">
        <f t="shared" si="521"/>
        <v/>
      </c>
      <c r="X408" s="30" t="str">
        <f t="shared" si="522"/>
        <v/>
      </c>
      <c r="Y408" s="36"/>
      <c r="Z408" s="37"/>
      <c r="AA408" s="37"/>
      <c r="JG408" s="31" t="str">
        <f t="shared" si="523"/>
        <v/>
      </c>
      <c r="JH408" s="31" t="str">
        <f t="shared" si="523"/>
        <v/>
      </c>
    </row>
    <row r="409" spans="1:268" s="31" customFormat="1" x14ac:dyDescent="0.4">
      <c r="A409" s="32"/>
      <c r="B409" s="32"/>
      <c r="C409" s="32"/>
      <c r="D409" s="32"/>
      <c r="E409" s="38"/>
      <c r="F409" s="61"/>
      <c r="G409" s="33"/>
      <c r="H409" s="33"/>
      <c r="I409" s="27" t="str">
        <f t="shared" si="516"/>
        <v/>
      </c>
      <c r="J409" s="33"/>
      <c r="K409" s="28">
        <f t="shared" si="513"/>
        <v>0</v>
      </c>
      <c r="L409" s="28">
        <f t="shared" ref="L409" si="550">IF($K409&gt;0,IF($Z409&lt;&gt;"",IF((IFERROR($Z409,開始日)+$K409)&lt;基準日,基準日-($Z409+$K409),0),0),0)</f>
        <v>0</v>
      </c>
      <c r="M409" s="28">
        <f t="shared" ref="M409" ca="1" si="551">IF(AND(IFERROR(VALUE($X409),0),$Z409="",$V409&lt;基準日),基準日-$V409,0)</f>
        <v>0</v>
      </c>
      <c r="N409" s="28">
        <f t="shared" ca="1" si="519"/>
        <v>0</v>
      </c>
      <c r="O409" s="34"/>
      <c r="P409" s="34"/>
      <c r="Q409" s="70" t="str" cm="1">
        <f t="array" ref="Q409">IF(SUMPRODUCT(--(B409:E409&lt;&gt;""))&gt;0,"○","")</f>
        <v/>
      </c>
      <c r="R409" s="35"/>
      <c r="S409" s="35"/>
      <c r="T409" s="35"/>
      <c r="U409" s="66"/>
      <c r="V409" s="29" t="str">
        <f t="shared" si="520"/>
        <v/>
      </c>
      <c r="W409" s="29" t="str">
        <f t="shared" si="521"/>
        <v/>
      </c>
      <c r="X409" s="30" t="str">
        <f t="shared" si="522"/>
        <v/>
      </c>
      <c r="Y409" s="36"/>
      <c r="Z409" s="37"/>
      <c r="AA409" s="37"/>
      <c r="JG409" s="31" t="str">
        <f t="shared" si="523"/>
        <v/>
      </c>
      <c r="JH409" s="31" t="str">
        <f t="shared" si="523"/>
        <v/>
      </c>
    </row>
    <row r="410" spans="1:268" s="31" customFormat="1" x14ac:dyDescent="0.4">
      <c r="A410" s="32"/>
      <c r="B410" s="32"/>
      <c r="C410" s="32"/>
      <c r="D410" s="32"/>
      <c r="E410" s="38"/>
      <c r="F410" s="61"/>
      <c r="G410" s="33"/>
      <c r="H410" s="33"/>
      <c r="I410" s="27" t="str">
        <f t="shared" si="516"/>
        <v/>
      </c>
      <c r="J410" s="33"/>
      <c r="K410" s="28">
        <f t="shared" si="513"/>
        <v>0</v>
      </c>
      <c r="L410" s="28">
        <f t="shared" ref="L410" si="552">IF($K410&gt;0,IF($Z410&lt;&gt;"",IF((IFERROR($Z410,開始日)+$K410)&lt;基準日,基準日-($Z410+$K410),0),0),0)</f>
        <v>0</v>
      </c>
      <c r="M410" s="28">
        <f t="shared" ref="M410" ca="1" si="553">IF(AND(IFERROR(VALUE($X410),0),$Z410="",$V410&lt;基準日),基準日-$V410,0)</f>
        <v>0</v>
      </c>
      <c r="N410" s="28">
        <f t="shared" ca="1" si="519"/>
        <v>0</v>
      </c>
      <c r="O410" s="34"/>
      <c r="P410" s="34"/>
      <c r="Q410" s="70" t="str" cm="1">
        <f t="array" ref="Q410">IF(SUMPRODUCT(--(B410:E410&lt;&gt;""))&gt;0,"○","")</f>
        <v/>
      </c>
      <c r="R410" s="35"/>
      <c r="S410" s="35"/>
      <c r="T410" s="35"/>
      <c r="U410" s="66"/>
      <c r="V410" s="29" t="str">
        <f t="shared" si="520"/>
        <v/>
      </c>
      <c r="W410" s="29" t="str">
        <f t="shared" si="521"/>
        <v/>
      </c>
      <c r="X410" s="30" t="str">
        <f t="shared" si="522"/>
        <v/>
      </c>
      <c r="Y410" s="36"/>
      <c r="Z410" s="37"/>
      <c r="AA410" s="37"/>
      <c r="JG410" s="31" t="str">
        <f t="shared" si="523"/>
        <v/>
      </c>
      <c r="JH410" s="31" t="str">
        <f t="shared" si="523"/>
        <v/>
      </c>
    </row>
    <row r="411" spans="1:268" s="31" customFormat="1" x14ac:dyDescent="0.4">
      <c r="A411" s="32"/>
      <c r="B411" s="32"/>
      <c r="C411" s="32"/>
      <c r="D411" s="32"/>
      <c r="E411" s="38"/>
      <c r="F411" s="61"/>
      <c r="G411" s="33"/>
      <c r="H411" s="33"/>
      <c r="I411" s="27" t="str">
        <f t="shared" si="516"/>
        <v/>
      </c>
      <c r="J411" s="33"/>
      <c r="K411" s="28">
        <f t="shared" si="513"/>
        <v>0</v>
      </c>
      <c r="L411" s="28">
        <f t="shared" ref="L411" si="554">IF($K411&gt;0,IF($Z411&lt;&gt;"",IF((IFERROR($Z411,開始日)+$K411)&lt;基準日,基準日-($Z411+$K411),0),0),0)</f>
        <v>0</v>
      </c>
      <c r="M411" s="28">
        <f t="shared" ref="M411" ca="1" si="555">IF(AND(IFERROR(VALUE($X411),0),$Z411="",$V411&lt;基準日),基準日-$V411,0)</f>
        <v>0</v>
      </c>
      <c r="N411" s="28">
        <f t="shared" ca="1" si="519"/>
        <v>0</v>
      </c>
      <c r="O411" s="34"/>
      <c r="P411" s="34"/>
      <c r="Q411" s="70" t="str" cm="1">
        <f t="array" ref="Q411">IF(SUMPRODUCT(--(B411:E411&lt;&gt;""))&gt;0,"○","")</f>
        <v/>
      </c>
      <c r="R411" s="35"/>
      <c r="S411" s="35"/>
      <c r="T411" s="35"/>
      <c r="U411" s="66"/>
      <c r="V411" s="29" t="str">
        <f t="shared" si="520"/>
        <v/>
      </c>
      <c r="W411" s="29" t="str">
        <f t="shared" si="521"/>
        <v/>
      </c>
      <c r="X411" s="30" t="str">
        <f t="shared" si="522"/>
        <v/>
      </c>
      <c r="Y411" s="36"/>
      <c r="Z411" s="37"/>
      <c r="AA411" s="37"/>
      <c r="JG411" s="31" t="str">
        <f t="shared" si="523"/>
        <v/>
      </c>
      <c r="JH411" s="31" t="str">
        <f t="shared" si="523"/>
        <v/>
      </c>
    </row>
    <row r="412" spans="1:268" s="31" customFormat="1" x14ac:dyDescent="0.4">
      <c r="A412" s="32"/>
      <c r="B412" s="32"/>
      <c r="C412" s="32"/>
      <c r="D412" s="32"/>
      <c r="E412" s="38"/>
      <c r="F412" s="61"/>
      <c r="G412" s="33"/>
      <c r="H412" s="33"/>
      <c r="I412" s="27" t="str">
        <f t="shared" si="516"/>
        <v/>
      </c>
      <c r="J412" s="33"/>
      <c r="K412" s="28">
        <f t="shared" si="513"/>
        <v>0</v>
      </c>
      <c r="L412" s="28">
        <f t="shared" ref="L412" si="556">IF($K412&gt;0,IF($Z412&lt;&gt;"",IF((IFERROR($Z412,開始日)+$K412)&lt;基準日,基準日-($Z412+$K412),0),0),0)</f>
        <v>0</v>
      </c>
      <c r="M412" s="28">
        <f t="shared" ref="M412" ca="1" si="557">IF(AND(IFERROR(VALUE($X412),0),$Z412="",$V412&lt;基準日),基準日-$V412,0)</f>
        <v>0</v>
      </c>
      <c r="N412" s="28">
        <f t="shared" ca="1" si="519"/>
        <v>0</v>
      </c>
      <c r="O412" s="34"/>
      <c r="P412" s="34"/>
      <c r="Q412" s="70" t="str" cm="1">
        <f t="array" ref="Q412">IF(SUMPRODUCT(--(B412:E412&lt;&gt;""))&gt;0,"○","")</f>
        <v/>
      </c>
      <c r="R412" s="35"/>
      <c r="S412" s="35"/>
      <c r="T412" s="35"/>
      <c r="U412" s="66"/>
      <c r="V412" s="29" t="str">
        <f t="shared" si="520"/>
        <v/>
      </c>
      <c r="W412" s="29" t="str">
        <f t="shared" si="521"/>
        <v/>
      </c>
      <c r="X412" s="30" t="str">
        <f t="shared" si="522"/>
        <v/>
      </c>
      <c r="Y412" s="36"/>
      <c r="Z412" s="37"/>
      <c r="AA412" s="37"/>
      <c r="JG412" s="31" t="str">
        <f t="shared" si="523"/>
        <v/>
      </c>
      <c r="JH412" s="31" t="str">
        <f t="shared" si="523"/>
        <v/>
      </c>
    </row>
    <row r="413" spans="1:268" s="31" customFormat="1" x14ac:dyDescent="0.4">
      <c r="A413" s="32"/>
      <c r="B413" s="32"/>
      <c r="C413" s="32"/>
      <c r="D413" s="32"/>
      <c r="E413" s="38"/>
      <c r="F413" s="61"/>
      <c r="G413" s="33"/>
      <c r="H413" s="33"/>
      <c r="I413" s="27" t="str">
        <f t="shared" si="516"/>
        <v/>
      </c>
      <c r="J413" s="33"/>
      <c r="K413" s="28">
        <f t="shared" si="513"/>
        <v>0</v>
      </c>
      <c r="L413" s="28">
        <f t="shared" ref="L413" si="558">IF($K413&gt;0,IF($Z413&lt;&gt;"",IF((IFERROR($Z413,開始日)+$K413)&lt;基準日,基準日-($Z413+$K413),0),0),0)</f>
        <v>0</v>
      </c>
      <c r="M413" s="28">
        <f t="shared" ref="M413" ca="1" si="559">IF(AND(IFERROR(VALUE($X413),0),$Z413="",$V413&lt;基準日),基準日-$V413,0)</f>
        <v>0</v>
      </c>
      <c r="N413" s="28">
        <f t="shared" ca="1" si="519"/>
        <v>0</v>
      </c>
      <c r="O413" s="34"/>
      <c r="P413" s="34"/>
      <c r="Q413" s="70" t="str" cm="1">
        <f t="array" ref="Q413">IF(SUMPRODUCT(--(B413:E413&lt;&gt;""))&gt;0,"○","")</f>
        <v/>
      </c>
      <c r="R413" s="35"/>
      <c r="S413" s="35"/>
      <c r="T413" s="35"/>
      <c r="U413" s="66"/>
      <c r="V413" s="29" t="str">
        <f t="shared" si="520"/>
        <v/>
      </c>
      <c r="W413" s="29" t="str">
        <f t="shared" si="521"/>
        <v/>
      </c>
      <c r="X413" s="30" t="str">
        <f t="shared" si="522"/>
        <v/>
      </c>
      <c r="Y413" s="36"/>
      <c r="Z413" s="37"/>
      <c r="AA413" s="37"/>
      <c r="JG413" s="31" t="str">
        <f t="shared" si="523"/>
        <v/>
      </c>
      <c r="JH413" s="31" t="str">
        <f t="shared" si="523"/>
        <v/>
      </c>
    </row>
    <row r="414" spans="1:268" s="31" customFormat="1" x14ac:dyDescent="0.4">
      <c r="A414" s="32"/>
      <c r="B414" s="32"/>
      <c r="C414" s="32"/>
      <c r="D414" s="32"/>
      <c r="E414" s="38"/>
      <c r="F414" s="61"/>
      <c r="G414" s="33"/>
      <c r="H414" s="33"/>
      <c r="I414" s="27" t="str">
        <f t="shared" si="516"/>
        <v/>
      </c>
      <c r="J414" s="33"/>
      <c r="K414" s="28">
        <f t="shared" si="513"/>
        <v>0</v>
      </c>
      <c r="L414" s="28">
        <f t="shared" ref="L414" si="560">IF($K414&gt;0,IF($Z414&lt;&gt;"",IF((IFERROR($Z414,開始日)+$K414)&lt;基準日,基準日-($Z414+$K414),0),0),0)</f>
        <v>0</v>
      </c>
      <c r="M414" s="28">
        <f t="shared" ref="M414" ca="1" si="561">IF(AND(IFERROR(VALUE($X414),0),$Z414="",$V414&lt;基準日),基準日-$V414,0)</f>
        <v>0</v>
      </c>
      <c r="N414" s="28">
        <f t="shared" ca="1" si="519"/>
        <v>0</v>
      </c>
      <c r="O414" s="34"/>
      <c r="P414" s="34"/>
      <c r="Q414" s="70" t="str" cm="1">
        <f t="array" ref="Q414">IF(SUMPRODUCT(--(B414:E414&lt;&gt;""))&gt;0,"○","")</f>
        <v/>
      </c>
      <c r="R414" s="35"/>
      <c r="S414" s="35"/>
      <c r="T414" s="35"/>
      <c r="U414" s="66"/>
      <c r="V414" s="29" t="str">
        <f t="shared" si="520"/>
        <v/>
      </c>
      <c r="W414" s="29" t="str">
        <f t="shared" si="521"/>
        <v/>
      </c>
      <c r="X414" s="30" t="str">
        <f t="shared" si="522"/>
        <v/>
      </c>
      <c r="Y414" s="36"/>
      <c r="Z414" s="37"/>
      <c r="AA414" s="37"/>
      <c r="JG414" s="31" t="str">
        <f t="shared" si="523"/>
        <v/>
      </c>
      <c r="JH414" s="31" t="str">
        <f t="shared" si="523"/>
        <v/>
      </c>
    </row>
    <row r="415" spans="1:268" s="31" customFormat="1" x14ac:dyDescent="0.4">
      <c r="A415" s="32"/>
      <c r="B415" s="32"/>
      <c r="C415" s="32"/>
      <c r="D415" s="32"/>
      <c r="E415" s="38"/>
      <c r="F415" s="61"/>
      <c r="G415" s="33"/>
      <c r="H415" s="33"/>
      <c r="I415" s="27" t="str">
        <f t="shared" si="516"/>
        <v/>
      </c>
      <c r="J415" s="33"/>
      <c r="K415" s="28">
        <f t="shared" si="513"/>
        <v>0</v>
      </c>
      <c r="L415" s="28">
        <f t="shared" ref="L415" si="562">IF($K415&gt;0,IF($Z415&lt;&gt;"",IF((IFERROR($Z415,開始日)+$K415)&lt;基準日,基準日-($Z415+$K415),0),0),0)</f>
        <v>0</v>
      </c>
      <c r="M415" s="28">
        <f t="shared" ref="M415" ca="1" si="563">IF(AND(IFERROR(VALUE($X415),0),$Z415="",$V415&lt;基準日),基準日-$V415,0)</f>
        <v>0</v>
      </c>
      <c r="N415" s="28">
        <f t="shared" ca="1" si="519"/>
        <v>0</v>
      </c>
      <c r="O415" s="34"/>
      <c r="P415" s="34"/>
      <c r="Q415" s="70" t="str" cm="1">
        <f t="array" ref="Q415">IF(SUMPRODUCT(--(B415:E415&lt;&gt;""))&gt;0,"○","")</f>
        <v/>
      </c>
      <c r="R415" s="35"/>
      <c r="S415" s="35"/>
      <c r="T415" s="35"/>
      <c r="U415" s="66"/>
      <c r="V415" s="29" t="str">
        <f t="shared" si="520"/>
        <v/>
      </c>
      <c r="W415" s="29" t="str">
        <f t="shared" si="521"/>
        <v/>
      </c>
      <c r="X415" s="30" t="str">
        <f t="shared" si="522"/>
        <v/>
      </c>
      <c r="Y415" s="36"/>
      <c r="Z415" s="37"/>
      <c r="AA415" s="37"/>
      <c r="JG415" s="31" t="str">
        <f t="shared" si="523"/>
        <v/>
      </c>
      <c r="JH415" s="31" t="str">
        <f t="shared" si="523"/>
        <v/>
      </c>
    </row>
    <row r="416" spans="1:268" s="31" customFormat="1" x14ac:dyDescent="0.4">
      <c r="A416" s="32"/>
      <c r="B416" s="32"/>
      <c r="C416" s="32"/>
      <c r="D416" s="32"/>
      <c r="E416" s="38"/>
      <c r="F416" s="61"/>
      <c r="G416" s="33"/>
      <c r="H416" s="33"/>
      <c r="I416" s="27" t="str">
        <f t="shared" si="516"/>
        <v/>
      </c>
      <c r="J416" s="33"/>
      <c r="K416" s="28">
        <f t="shared" si="513"/>
        <v>0</v>
      </c>
      <c r="L416" s="28">
        <f t="shared" ref="L416" si="564">IF($K416&gt;0,IF($Z416&lt;&gt;"",IF((IFERROR($Z416,開始日)+$K416)&lt;基準日,基準日-($Z416+$K416),0),0),0)</f>
        <v>0</v>
      </c>
      <c r="M416" s="28">
        <f t="shared" ref="M416" ca="1" si="565">IF(AND(IFERROR(VALUE($X416),0),$Z416="",$V416&lt;基準日),基準日-$V416,0)</f>
        <v>0</v>
      </c>
      <c r="N416" s="28">
        <f t="shared" ca="1" si="519"/>
        <v>0</v>
      </c>
      <c r="O416" s="34"/>
      <c r="P416" s="34"/>
      <c r="Q416" s="70" t="str" cm="1">
        <f t="array" ref="Q416">IF(SUMPRODUCT(--(B416:E416&lt;&gt;""))&gt;0,"○","")</f>
        <v/>
      </c>
      <c r="R416" s="35"/>
      <c r="S416" s="35"/>
      <c r="T416" s="35"/>
      <c r="U416" s="66"/>
      <c r="V416" s="29" t="str">
        <f t="shared" si="520"/>
        <v/>
      </c>
      <c r="W416" s="29" t="str">
        <f t="shared" si="521"/>
        <v/>
      </c>
      <c r="X416" s="30" t="str">
        <f t="shared" si="522"/>
        <v/>
      </c>
      <c r="Y416" s="36"/>
      <c r="Z416" s="37"/>
      <c r="AA416" s="37"/>
      <c r="JG416" s="31" t="str">
        <f t="shared" si="523"/>
        <v/>
      </c>
      <c r="JH416" s="31" t="str">
        <f t="shared" si="523"/>
        <v/>
      </c>
    </row>
    <row r="417" spans="1:268" s="31" customFormat="1" x14ac:dyDescent="0.4">
      <c r="A417" s="32"/>
      <c r="B417" s="32"/>
      <c r="C417" s="32"/>
      <c r="D417" s="32"/>
      <c r="E417" s="38"/>
      <c r="F417" s="61"/>
      <c r="G417" s="33"/>
      <c r="H417" s="33"/>
      <c r="I417" s="27" t="str">
        <f t="shared" si="516"/>
        <v/>
      </c>
      <c r="J417" s="33"/>
      <c r="K417" s="28">
        <f t="shared" si="513"/>
        <v>0</v>
      </c>
      <c r="L417" s="28">
        <f t="shared" ref="L417" si="566">IF($K417&gt;0,IF($Z417&lt;&gt;"",IF((IFERROR($Z417,開始日)+$K417)&lt;基準日,基準日-($Z417+$K417),0),0),0)</f>
        <v>0</v>
      </c>
      <c r="M417" s="28">
        <f t="shared" ref="M417" ca="1" si="567">IF(AND(IFERROR(VALUE($X417),0),$Z417="",$V417&lt;基準日),基準日-$V417,0)</f>
        <v>0</v>
      </c>
      <c r="N417" s="28">
        <f t="shared" ca="1" si="519"/>
        <v>0</v>
      </c>
      <c r="O417" s="34"/>
      <c r="P417" s="34"/>
      <c r="Q417" s="70" t="str" cm="1">
        <f t="array" ref="Q417">IF(SUMPRODUCT(--(B417:E417&lt;&gt;""))&gt;0,"○","")</f>
        <v/>
      </c>
      <c r="R417" s="35"/>
      <c r="S417" s="35"/>
      <c r="T417" s="35"/>
      <c r="U417" s="66"/>
      <c r="V417" s="29" t="str">
        <f t="shared" si="520"/>
        <v/>
      </c>
      <c r="W417" s="29" t="str">
        <f t="shared" si="521"/>
        <v/>
      </c>
      <c r="X417" s="30" t="str">
        <f t="shared" si="522"/>
        <v/>
      </c>
      <c r="Y417" s="36"/>
      <c r="Z417" s="37"/>
      <c r="AA417" s="37"/>
      <c r="JG417" s="31" t="str">
        <f t="shared" si="523"/>
        <v/>
      </c>
      <c r="JH417" s="31" t="str">
        <f t="shared" si="523"/>
        <v/>
      </c>
    </row>
    <row r="418" spans="1:268" s="31" customFormat="1" x14ac:dyDescent="0.4">
      <c r="A418" s="32"/>
      <c r="B418" s="32"/>
      <c r="C418" s="32"/>
      <c r="D418" s="32"/>
      <c r="E418" s="38"/>
      <c r="F418" s="61"/>
      <c r="G418" s="33"/>
      <c r="H418" s="33"/>
      <c r="I418" s="27" t="str">
        <f t="shared" si="516"/>
        <v/>
      </c>
      <c r="J418" s="33"/>
      <c r="K418" s="28">
        <f t="shared" si="513"/>
        <v>0</v>
      </c>
      <c r="L418" s="28">
        <f t="shared" ref="L418" si="568">IF($K418&gt;0,IF($Z418&lt;&gt;"",IF((IFERROR($Z418,開始日)+$K418)&lt;基準日,基準日-($Z418+$K418),0),0),0)</f>
        <v>0</v>
      </c>
      <c r="M418" s="28">
        <f t="shared" ref="M418" ca="1" si="569">IF(AND(IFERROR(VALUE($X418),0),$Z418="",$V418&lt;基準日),基準日-$V418,0)</f>
        <v>0</v>
      </c>
      <c r="N418" s="28">
        <f t="shared" ca="1" si="519"/>
        <v>0</v>
      </c>
      <c r="O418" s="34"/>
      <c r="P418" s="34"/>
      <c r="Q418" s="70" t="str" cm="1">
        <f t="array" ref="Q418">IF(SUMPRODUCT(--(B418:E418&lt;&gt;""))&gt;0,"○","")</f>
        <v/>
      </c>
      <c r="R418" s="35"/>
      <c r="S418" s="35"/>
      <c r="T418" s="35"/>
      <c r="U418" s="66"/>
      <c r="V418" s="29" t="str">
        <f t="shared" si="520"/>
        <v/>
      </c>
      <c r="W418" s="29" t="str">
        <f t="shared" si="521"/>
        <v/>
      </c>
      <c r="X418" s="30" t="str">
        <f t="shared" si="522"/>
        <v/>
      </c>
      <c r="Y418" s="36"/>
      <c r="Z418" s="37"/>
      <c r="AA418" s="37"/>
      <c r="JG418" s="31" t="str">
        <f t="shared" si="523"/>
        <v/>
      </c>
      <c r="JH418" s="31" t="str">
        <f t="shared" si="523"/>
        <v/>
      </c>
    </row>
    <row r="419" spans="1:268" s="31" customFormat="1" x14ac:dyDescent="0.4">
      <c r="A419" s="32"/>
      <c r="B419" s="32"/>
      <c r="C419" s="32"/>
      <c r="D419" s="32"/>
      <c r="E419" s="38"/>
      <c r="F419" s="61"/>
      <c r="G419" s="33"/>
      <c r="H419" s="33"/>
      <c r="I419" s="27" t="str">
        <f t="shared" si="516"/>
        <v/>
      </c>
      <c r="J419" s="33"/>
      <c r="K419" s="28">
        <f t="shared" si="513"/>
        <v>0</v>
      </c>
      <c r="L419" s="28">
        <f t="shared" ref="L419" si="570">IF($K419&gt;0,IF($Z419&lt;&gt;"",IF((IFERROR($Z419,開始日)+$K419)&lt;基準日,基準日-($Z419+$K419),0),0),0)</f>
        <v>0</v>
      </c>
      <c r="M419" s="28">
        <f t="shared" ref="M419" ca="1" si="571">IF(AND(IFERROR(VALUE($X419),0),$Z419="",$V419&lt;基準日),基準日-$V419,0)</f>
        <v>0</v>
      </c>
      <c r="N419" s="28">
        <f t="shared" ca="1" si="519"/>
        <v>0</v>
      </c>
      <c r="O419" s="34"/>
      <c r="P419" s="34"/>
      <c r="Q419" s="70" t="str" cm="1">
        <f t="array" ref="Q419">IF(SUMPRODUCT(--(B419:E419&lt;&gt;""))&gt;0,"○","")</f>
        <v/>
      </c>
      <c r="R419" s="35"/>
      <c r="S419" s="35"/>
      <c r="T419" s="35"/>
      <c r="U419" s="66"/>
      <c r="V419" s="29" t="str">
        <f t="shared" si="520"/>
        <v/>
      </c>
      <c r="W419" s="29" t="str">
        <f t="shared" si="521"/>
        <v/>
      </c>
      <c r="X419" s="30" t="str">
        <f t="shared" si="522"/>
        <v/>
      </c>
      <c r="Y419" s="36"/>
      <c r="Z419" s="37"/>
      <c r="AA419" s="37"/>
      <c r="JG419" s="31" t="str">
        <f t="shared" si="523"/>
        <v/>
      </c>
      <c r="JH419" s="31" t="str">
        <f t="shared" si="523"/>
        <v/>
      </c>
    </row>
    <row r="420" spans="1:268" s="31" customFormat="1" x14ac:dyDescent="0.4">
      <c r="A420" s="32"/>
      <c r="B420" s="32"/>
      <c r="C420" s="32"/>
      <c r="D420" s="32"/>
      <c r="E420" s="38"/>
      <c r="F420" s="61"/>
      <c r="G420" s="33"/>
      <c r="H420" s="33"/>
      <c r="I420" s="27" t="str">
        <f t="shared" si="516"/>
        <v/>
      </c>
      <c r="J420" s="33"/>
      <c r="K420" s="28">
        <f t="shared" si="513"/>
        <v>0</v>
      </c>
      <c r="L420" s="28">
        <f t="shared" ref="L420" si="572">IF($K420&gt;0,IF($Z420&lt;&gt;"",IF((IFERROR($Z420,開始日)+$K420)&lt;基準日,基準日-($Z420+$K420),0),0),0)</f>
        <v>0</v>
      </c>
      <c r="M420" s="28">
        <f t="shared" ref="M420" ca="1" si="573">IF(AND(IFERROR(VALUE($X420),0),$Z420="",$V420&lt;基準日),基準日-$V420,0)</f>
        <v>0</v>
      </c>
      <c r="N420" s="28">
        <f t="shared" ca="1" si="519"/>
        <v>0</v>
      </c>
      <c r="O420" s="34"/>
      <c r="P420" s="34"/>
      <c r="Q420" s="70" t="str" cm="1">
        <f t="array" ref="Q420">IF(SUMPRODUCT(--(B420:E420&lt;&gt;""))&gt;0,"○","")</f>
        <v/>
      </c>
      <c r="R420" s="35"/>
      <c r="S420" s="35"/>
      <c r="T420" s="35"/>
      <c r="U420" s="66"/>
      <c r="V420" s="29" t="str">
        <f t="shared" si="520"/>
        <v/>
      </c>
      <c r="W420" s="29" t="str">
        <f t="shared" si="521"/>
        <v/>
      </c>
      <c r="X420" s="30" t="str">
        <f t="shared" si="522"/>
        <v/>
      </c>
      <c r="Y420" s="36"/>
      <c r="Z420" s="37"/>
      <c r="AA420" s="37"/>
      <c r="JG420" s="31" t="str">
        <f t="shared" si="523"/>
        <v/>
      </c>
      <c r="JH420" s="31" t="str">
        <f t="shared" si="523"/>
        <v/>
      </c>
    </row>
    <row r="421" spans="1:268" s="31" customFormat="1" x14ac:dyDescent="0.4">
      <c r="A421" s="32"/>
      <c r="B421" s="32"/>
      <c r="C421" s="32"/>
      <c r="D421" s="32"/>
      <c r="E421" s="38"/>
      <c r="F421" s="61"/>
      <c r="G421" s="33"/>
      <c r="H421" s="33"/>
      <c r="I421" s="27" t="str">
        <f t="shared" si="516"/>
        <v/>
      </c>
      <c r="J421" s="33"/>
      <c r="K421" s="28">
        <f t="shared" si="513"/>
        <v>0</v>
      </c>
      <c r="L421" s="28">
        <f t="shared" ref="L421" si="574">IF($K421&gt;0,IF($Z421&lt;&gt;"",IF((IFERROR($Z421,開始日)+$K421)&lt;基準日,基準日-($Z421+$K421),0),0),0)</f>
        <v>0</v>
      </c>
      <c r="M421" s="28">
        <f t="shared" ref="M421" ca="1" si="575">IF(AND(IFERROR(VALUE($X421),0),$Z421="",$V421&lt;基準日),基準日-$V421,0)</f>
        <v>0</v>
      </c>
      <c r="N421" s="28">
        <f t="shared" ca="1" si="519"/>
        <v>0</v>
      </c>
      <c r="O421" s="34"/>
      <c r="P421" s="34"/>
      <c r="Q421" s="70" t="str" cm="1">
        <f t="array" ref="Q421">IF(SUMPRODUCT(--(B421:E421&lt;&gt;""))&gt;0,"○","")</f>
        <v/>
      </c>
      <c r="R421" s="35"/>
      <c r="S421" s="35"/>
      <c r="T421" s="35"/>
      <c r="U421" s="66"/>
      <c r="V421" s="29" t="str">
        <f t="shared" si="520"/>
        <v/>
      </c>
      <c r="W421" s="29" t="str">
        <f t="shared" si="521"/>
        <v/>
      </c>
      <c r="X421" s="30" t="str">
        <f t="shared" si="522"/>
        <v/>
      </c>
      <c r="Y421" s="36"/>
      <c r="Z421" s="37"/>
      <c r="AA421" s="37"/>
      <c r="JG421" s="31" t="str">
        <f t="shared" si="523"/>
        <v/>
      </c>
      <c r="JH421" s="31" t="str">
        <f t="shared" si="523"/>
        <v/>
      </c>
    </row>
    <row r="422" spans="1:268" s="31" customFormat="1" x14ac:dyDescent="0.4">
      <c r="A422" s="32"/>
      <c r="B422" s="32"/>
      <c r="C422" s="32"/>
      <c r="D422" s="32"/>
      <c r="E422" s="38"/>
      <c r="F422" s="61"/>
      <c r="G422" s="33"/>
      <c r="H422" s="33"/>
      <c r="I422" s="27" t="str">
        <f t="shared" si="516"/>
        <v/>
      </c>
      <c r="J422" s="33"/>
      <c r="K422" s="28">
        <f t="shared" si="513"/>
        <v>0</v>
      </c>
      <c r="L422" s="28">
        <f t="shared" ref="L422" si="576">IF($K422&gt;0,IF($Z422&lt;&gt;"",IF((IFERROR($Z422,開始日)+$K422)&lt;基準日,基準日-($Z422+$K422),0),0),0)</f>
        <v>0</v>
      </c>
      <c r="M422" s="28">
        <f t="shared" ref="M422" ca="1" si="577">IF(AND(IFERROR(VALUE($X422),0),$Z422="",$V422&lt;基準日),基準日-$V422,0)</f>
        <v>0</v>
      </c>
      <c r="N422" s="28">
        <f t="shared" ca="1" si="519"/>
        <v>0</v>
      </c>
      <c r="O422" s="34"/>
      <c r="P422" s="34"/>
      <c r="Q422" s="70" t="str" cm="1">
        <f t="array" ref="Q422">IF(SUMPRODUCT(--(B422:E422&lt;&gt;""))&gt;0,"○","")</f>
        <v/>
      </c>
      <c r="R422" s="35"/>
      <c r="S422" s="35"/>
      <c r="T422" s="35"/>
      <c r="U422" s="66"/>
      <c r="V422" s="29" t="str">
        <f t="shared" si="520"/>
        <v/>
      </c>
      <c r="W422" s="29" t="str">
        <f t="shared" si="521"/>
        <v/>
      </c>
      <c r="X422" s="30" t="str">
        <f t="shared" si="522"/>
        <v/>
      </c>
      <c r="Y422" s="36"/>
      <c r="Z422" s="37"/>
      <c r="AA422" s="37"/>
      <c r="JG422" s="31" t="str">
        <f t="shared" si="523"/>
        <v/>
      </c>
      <c r="JH422" s="31" t="str">
        <f t="shared" si="523"/>
        <v/>
      </c>
    </row>
    <row r="423" spans="1:268" s="31" customFormat="1" x14ac:dyDescent="0.4">
      <c r="A423" s="32"/>
      <c r="B423" s="32"/>
      <c r="C423" s="32"/>
      <c r="D423" s="32"/>
      <c r="E423" s="38"/>
      <c r="F423" s="61"/>
      <c r="G423" s="33"/>
      <c r="H423" s="33"/>
      <c r="I423" s="27" t="str">
        <f t="shared" si="516"/>
        <v/>
      </c>
      <c r="J423" s="33"/>
      <c r="K423" s="28">
        <f t="shared" si="513"/>
        <v>0</v>
      </c>
      <c r="L423" s="28">
        <f t="shared" ref="L423" si="578">IF($K423&gt;0,IF($Z423&lt;&gt;"",IF((IFERROR($Z423,開始日)+$K423)&lt;基準日,基準日-($Z423+$K423),0),0),0)</f>
        <v>0</v>
      </c>
      <c r="M423" s="28">
        <f t="shared" ref="M423" ca="1" si="579">IF(AND(IFERROR(VALUE($X423),0),$Z423="",$V423&lt;基準日),基準日-$V423,0)</f>
        <v>0</v>
      </c>
      <c r="N423" s="28">
        <f t="shared" ca="1" si="519"/>
        <v>0</v>
      </c>
      <c r="O423" s="34"/>
      <c r="P423" s="34"/>
      <c r="Q423" s="70" t="str" cm="1">
        <f t="array" ref="Q423">IF(SUMPRODUCT(--(B423:E423&lt;&gt;""))&gt;0,"○","")</f>
        <v/>
      </c>
      <c r="R423" s="35"/>
      <c r="S423" s="35"/>
      <c r="T423" s="35"/>
      <c r="U423" s="66"/>
      <c r="V423" s="29" t="str">
        <f t="shared" si="520"/>
        <v/>
      </c>
      <c r="W423" s="29" t="str">
        <f t="shared" si="521"/>
        <v/>
      </c>
      <c r="X423" s="30" t="str">
        <f t="shared" si="522"/>
        <v/>
      </c>
      <c r="Y423" s="36"/>
      <c r="Z423" s="37"/>
      <c r="AA423" s="37"/>
      <c r="JG423" s="31" t="str">
        <f t="shared" si="523"/>
        <v/>
      </c>
      <c r="JH423" s="31" t="str">
        <f t="shared" si="523"/>
        <v/>
      </c>
    </row>
    <row r="424" spans="1:268" s="31" customFormat="1" x14ac:dyDescent="0.4">
      <c r="A424" s="32"/>
      <c r="B424" s="32"/>
      <c r="C424" s="32"/>
      <c r="D424" s="32"/>
      <c r="E424" s="38"/>
      <c r="F424" s="61"/>
      <c r="G424" s="33"/>
      <c r="H424" s="33"/>
      <c r="I424" s="27" t="str">
        <f t="shared" si="516"/>
        <v/>
      </c>
      <c r="J424" s="33"/>
      <c r="K424" s="28">
        <f t="shared" si="513"/>
        <v>0</v>
      </c>
      <c r="L424" s="28">
        <f t="shared" ref="L424" si="580">IF($K424&gt;0,IF($Z424&lt;&gt;"",IF((IFERROR($Z424,開始日)+$K424)&lt;基準日,基準日-($Z424+$K424),0),0),0)</f>
        <v>0</v>
      </c>
      <c r="M424" s="28">
        <f t="shared" ref="M424" ca="1" si="581">IF(AND(IFERROR(VALUE($X424),0),$Z424="",$V424&lt;基準日),基準日-$V424,0)</f>
        <v>0</v>
      </c>
      <c r="N424" s="28">
        <f t="shared" ca="1" si="519"/>
        <v>0</v>
      </c>
      <c r="O424" s="34"/>
      <c r="P424" s="34"/>
      <c r="Q424" s="70" t="str" cm="1">
        <f t="array" ref="Q424">IF(SUMPRODUCT(--(B424:E424&lt;&gt;""))&gt;0,"○","")</f>
        <v/>
      </c>
      <c r="R424" s="35"/>
      <c r="S424" s="35"/>
      <c r="T424" s="35"/>
      <c r="U424" s="66"/>
      <c r="V424" s="29" t="str">
        <f t="shared" si="520"/>
        <v/>
      </c>
      <c r="W424" s="29" t="str">
        <f t="shared" si="521"/>
        <v/>
      </c>
      <c r="X424" s="30" t="str">
        <f t="shared" si="522"/>
        <v/>
      </c>
      <c r="Y424" s="36"/>
      <c r="Z424" s="37"/>
      <c r="AA424" s="37"/>
      <c r="JG424" s="31" t="str">
        <f t="shared" si="523"/>
        <v/>
      </c>
      <c r="JH424" s="31" t="str">
        <f t="shared" si="523"/>
        <v/>
      </c>
    </row>
    <row r="425" spans="1:268" s="31" customFormat="1" x14ac:dyDescent="0.4">
      <c r="A425" s="32"/>
      <c r="B425" s="32"/>
      <c r="C425" s="32"/>
      <c r="D425" s="32"/>
      <c r="E425" s="38"/>
      <c r="F425" s="61"/>
      <c r="G425" s="33"/>
      <c r="H425" s="33"/>
      <c r="I425" s="27" t="str">
        <f t="shared" si="516"/>
        <v/>
      </c>
      <c r="J425" s="33"/>
      <c r="K425" s="28">
        <f t="shared" si="513"/>
        <v>0</v>
      </c>
      <c r="L425" s="28">
        <f t="shared" ref="L425" si="582">IF($K425&gt;0,IF($Z425&lt;&gt;"",IF((IFERROR($Z425,開始日)+$K425)&lt;基準日,基準日-($Z425+$K425),0),0),0)</f>
        <v>0</v>
      </c>
      <c r="M425" s="28">
        <f t="shared" ref="M425" ca="1" si="583">IF(AND(IFERROR(VALUE($X425),0),$Z425="",$V425&lt;基準日),基準日-$V425,0)</f>
        <v>0</v>
      </c>
      <c r="N425" s="28">
        <f t="shared" ca="1" si="519"/>
        <v>0</v>
      </c>
      <c r="O425" s="34"/>
      <c r="P425" s="34"/>
      <c r="Q425" s="70" t="str" cm="1">
        <f t="array" ref="Q425">IF(SUMPRODUCT(--(B425:E425&lt;&gt;""))&gt;0,"○","")</f>
        <v/>
      </c>
      <c r="R425" s="35"/>
      <c r="S425" s="35"/>
      <c r="T425" s="35"/>
      <c r="U425" s="66"/>
      <c r="V425" s="29" t="str">
        <f t="shared" si="520"/>
        <v/>
      </c>
      <c r="W425" s="29" t="str">
        <f t="shared" si="521"/>
        <v/>
      </c>
      <c r="X425" s="30" t="str">
        <f t="shared" si="522"/>
        <v/>
      </c>
      <c r="Y425" s="36"/>
      <c r="Z425" s="37"/>
      <c r="AA425" s="37"/>
      <c r="JG425" s="31" t="str">
        <f t="shared" si="523"/>
        <v/>
      </c>
      <c r="JH425" s="31" t="str">
        <f t="shared" si="523"/>
        <v/>
      </c>
    </row>
    <row r="426" spans="1:268" s="31" customFormat="1" x14ac:dyDescent="0.4">
      <c r="A426" s="32"/>
      <c r="B426" s="32"/>
      <c r="C426" s="32"/>
      <c r="D426" s="32"/>
      <c r="E426" s="38"/>
      <c r="F426" s="61"/>
      <c r="G426" s="33"/>
      <c r="H426" s="33"/>
      <c r="I426" s="27" t="str">
        <f t="shared" si="516"/>
        <v/>
      </c>
      <c r="J426" s="33"/>
      <c r="K426" s="28">
        <f t="shared" si="513"/>
        <v>0</v>
      </c>
      <c r="L426" s="28">
        <f t="shared" ref="L426" si="584">IF($K426&gt;0,IF($Z426&lt;&gt;"",IF((IFERROR($Z426,開始日)+$K426)&lt;基準日,基準日-($Z426+$K426),0),0),0)</f>
        <v>0</v>
      </c>
      <c r="M426" s="28">
        <f t="shared" ref="M426" ca="1" si="585">IF(AND(IFERROR(VALUE($X426),0),$Z426="",$V426&lt;基準日),基準日-$V426,0)</f>
        <v>0</v>
      </c>
      <c r="N426" s="28">
        <f t="shared" ca="1" si="519"/>
        <v>0</v>
      </c>
      <c r="O426" s="34"/>
      <c r="P426" s="34"/>
      <c r="Q426" s="70" t="str" cm="1">
        <f t="array" ref="Q426">IF(SUMPRODUCT(--(B426:E426&lt;&gt;""))&gt;0,"○","")</f>
        <v/>
      </c>
      <c r="R426" s="35"/>
      <c r="S426" s="35"/>
      <c r="T426" s="35"/>
      <c r="U426" s="66"/>
      <c r="V426" s="29" t="str">
        <f t="shared" si="520"/>
        <v/>
      </c>
      <c r="W426" s="29" t="str">
        <f t="shared" si="521"/>
        <v/>
      </c>
      <c r="X426" s="30" t="str">
        <f t="shared" si="522"/>
        <v/>
      </c>
      <c r="Y426" s="36"/>
      <c r="Z426" s="37"/>
      <c r="AA426" s="37"/>
      <c r="JG426" s="31" t="str">
        <f t="shared" si="523"/>
        <v/>
      </c>
      <c r="JH426" s="31" t="str">
        <f t="shared" si="523"/>
        <v/>
      </c>
    </row>
    <row r="427" spans="1:268" s="31" customFormat="1" x14ac:dyDescent="0.4">
      <c r="A427" s="32"/>
      <c r="B427" s="32"/>
      <c r="C427" s="32"/>
      <c r="D427" s="32"/>
      <c r="E427" s="38"/>
      <c r="F427" s="61"/>
      <c r="G427" s="33"/>
      <c r="H427" s="33"/>
      <c r="I427" s="27" t="str">
        <f t="shared" si="516"/>
        <v/>
      </c>
      <c r="J427" s="33"/>
      <c r="K427" s="28">
        <f t="shared" si="513"/>
        <v>0</v>
      </c>
      <c r="L427" s="28">
        <f t="shared" ref="L427" si="586">IF($K427&gt;0,IF($Z427&lt;&gt;"",IF((IFERROR($Z427,開始日)+$K427)&lt;基準日,基準日-($Z427+$K427),0),0),0)</f>
        <v>0</v>
      </c>
      <c r="M427" s="28">
        <f t="shared" ref="M427" ca="1" si="587">IF(AND(IFERROR(VALUE($X427),0),$Z427="",$V427&lt;基準日),基準日-$V427,0)</f>
        <v>0</v>
      </c>
      <c r="N427" s="28">
        <f t="shared" ca="1" si="519"/>
        <v>0</v>
      </c>
      <c r="O427" s="34"/>
      <c r="P427" s="34"/>
      <c r="Q427" s="70" t="str" cm="1">
        <f t="array" ref="Q427">IF(SUMPRODUCT(--(B427:E427&lt;&gt;""))&gt;0,"○","")</f>
        <v/>
      </c>
      <c r="R427" s="35"/>
      <c r="S427" s="35"/>
      <c r="T427" s="35"/>
      <c r="U427" s="66"/>
      <c r="V427" s="29" t="str">
        <f t="shared" si="520"/>
        <v/>
      </c>
      <c r="W427" s="29" t="str">
        <f t="shared" si="521"/>
        <v/>
      </c>
      <c r="X427" s="30" t="str">
        <f t="shared" si="522"/>
        <v/>
      </c>
      <c r="Y427" s="36"/>
      <c r="Z427" s="37"/>
      <c r="AA427" s="37"/>
      <c r="JG427" s="31" t="str">
        <f t="shared" si="523"/>
        <v/>
      </c>
      <c r="JH427" s="31" t="str">
        <f t="shared" si="523"/>
        <v/>
      </c>
    </row>
    <row r="428" spans="1:268" s="31" customFormat="1" x14ac:dyDescent="0.4">
      <c r="A428" s="32"/>
      <c r="B428" s="32"/>
      <c r="C428" s="32"/>
      <c r="D428" s="32"/>
      <c r="E428" s="38"/>
      <c r="F428" s="61"/>
      <c r="G428" s="33"/>
      <c r="H428" s="33"/>
      <c r="I428" s="27" t="str">
        <f t="shared" si="516"/>
        <v/>
      </c>
      <c r="J428" s="33"/>
      <c r="K428" s="28">
        <f t="shared" si="513"/>
        <v>0</v>
      </c>
      <c r="L428" s="28">
        <f t="shared" ref="L428" si="588">IF($K428&gt;0,IF($Z428&lt;&gt;"",IF((IFERROR($Z428,開始日)+$K428)&lt;基準日,基準日-($Z428+$K428),0),0),0)</f>
        <v>0</v>
      </c>
      <c r="M428" s="28">
        <f t="shared" ref="M428" ca="1" si="589">IF(AND(IFERROR(VALUE($X428),0),$Z428="",$V428&lt;基準日),基準日-$V428,0)</f>
        <v>0</v>
      </c>
      <c r="N428" s="28">
        <f t="shared" ca="1" si="519"/>
        <v>0</v>
      </c>
      <c r="O428" s="34"/>
      <c r="P428" s="34"/>
      <c r="Q428" s="70" t="str" cm="1">
        <f t="array" ref="Q428">IF(SUMPRODUCT(--(B428:E428&lt;&gt;""))&gt;0,"○","")</f>
        <v/>
      </c>
      <c r="R428" s="35"/>
      <c r="S428" s="35"/>
      <c r="T428" s="35"/>
      <c r="U428" s="66"/>
      <c r="V428" s="29" t="str">
        <f t="shared" si="520"/>
        <v/>
      </c>
      <c r="W428" s="29" t="str">
        <f t="shared" si="521"/>
        <v/>
      </c>
      <c r="X428" s="30" t="str">
        <f t="shared" si="522"/>
        <v/>
      </c>
      <c r="Y428" s="36"/>
      <c r="Z428" s="37"/>
      <c r="AA428" s="37"/>
      <c r="JG428" s="31" t="str">
        <f t="shared" si="523"/>
        <v/>
      </c>
      <c r="JH428" s="31" t="str">
        <f t="shared" si="523"/>
        <v/>
      </c>
    </row>
    <row r="429" spans="1:268" s="31" customFormat="1" x14ac:dyDescent="0.4">
      <c r="A429" s="32"/>
      <c r="B429" s="32"/>
      <c r="C429" s="32"/>
      <c r="D429" s="32"/>
      <c r="E429" s="38"/>
      <c r="F429" s="61"/>
      <c r="G429" s="33"/>
      <c r="H429" s="33"/>
      <c r="I429" s="27" t="str">
        <f t="shared" si="516"/>
        <v/>
      </c>
      <c r="J429" s="33"/>
      <c r="K429" s="28">
        <f t="shared" si="513"/>
        <v>0</v>
      </c>
      <c r="L429" s="28">
        <f t="shared" ref="L429" si="590">IF($K429&gt;0,IF($Z429&lt;&gt;"",IF((IFERROR($Z429,開始日)+$K429)&lt;基準日,基準日-($Z429+$K429),0),0),0)</f>
        <v>0</v>
      </c>
      <c r="M429" s="28">
        <f t="shared" ref="M429" ca="1" si="591">IF(AND(IFERROR(VALUE($X429),0),$Z429="",$V429&lt;基準日),基準日-$V429,0)</f>
        <v>0</v>
      </c>
      <c r="N429" s="28">
        <f t="shared" ca="1" si="519"/>
        <v>0</v>
      </c>
      <c r="O429" s="34"/>
      <c r="P429" s="34"/>
      <c r="Q429" s="70" t="str" cm="1">
        <f t="array" ref="Q429">IF(SUMPRODUCT(--(B429:E429&lt;&gt;""))&gt;0,"○","")</f>
        <v/>
      </c>
      <c r="R429" s="35"/>
      <c r="S429" s="35"/>
      <c r="T429" s="35"/>
      <c r="U429" s="66"/>
      <c r="V429" s="29" t="str">
        <f t="shared" si="520"/>
        <v/>
      </c>
      <c r="W429" s="29" t="str">
        <f t="shared" si="521"/>
        <v/>
      </c>
      <c r="X429" s="30" t="str">
        <f t="shared" si="522"/>
        <v/>
      </c>
      <c r="Y429" s="36"/>
      <c r="Z429" s="37"/>
      <c r="AA429" s="37"/>
      <c r="JG429" s="31" t="str">
        <f t="shared" si="523"/>
        <v/>
      </c>
      <c r="JH429" s="31" t="str">
        <f t="shared" si="523"/>
        <v/>
      </c>
    </row>
    <row r="430" spans="1:268" s="31" customFormat="1" x14ac:dyDescent="0.4">
      <c r="A430" s="32"/>
      <c r="B430" s="32"/>
      <c r="C430" s="32"/>
      <c r="D430" s="32"/>
      <c r="E430" s="38"/>
      <c r="F430" s="61"/>
      <c r="G430" s="33"/>
      <c r="H430" s="33"/>
      <c r="I430" s="27" t="str">
        <f t="shared" si="516"/>
        <v/>
      </c>
      <c r="J430" s="33"/>
      <c r="K430" s="28">
        <f t="shared" si="513"/>
        <v>0</v>
      </c>
      <c r="L430" s="28">
        <f t="shared" ref="L430" si="592">IF($K430&gt;0,IF($Z430&lt;&gt;"",IF((IFERROR($Z430,開始日)+$K430)&lt;基準日,基準日-($Z430+$K430),0),0),0)</f>
        <v>0</v>
      </c>
      <c r="M430" s="28">
        <f t="shared" ref="M430" ca="1" si="593">IF(AND(IFERROR(VALUE($X430),0),$Z430="",$V430&lt;基準日),基準日-$V430,0)</f>
        <v>0</v>
      </c>
      <c r="N430" s="28">
        <f t="shared" ca="1" si="519"/>
        <v>0</v>
      </c>
      <c r="O430" s="34"/>
      <c r="P430" s="34"/>
      <c r="Q430" s="70" t="str" cm="1">
        <f t="array" ref="Q430">IF(SUMPRODUCT(--(B430:E430&lt;&gt;""))&gt;0,"○","")</f>
        <v/>
      </c>
      <c r="R430" s="35"/>
      <c r="S430" s="35"/>
      <c r="T430" s="35"/>
      <c r="U430" s="66"/>
      <c r="V430" s="29" t="str">
        <f t="shared" si="520"/>
        <v/>
      </c>
      <c r="W430" s="29" t="str">
        <f t="shared" si="521"/>
        <v/>
      </c>
      <c r="X430" s="30" t="str">
        <f t="shared" si="522"/>
        <v/>
      </c>
      <c r="Y430" s="36"/>
      <c r="Z430" s="37"/>
      <c r="AA430" s="37"/>
      <c r="JG430" s="31" t="str">
        <f t="shared" si="523"/>
        <v/>
      </c>
      <c r="JH430" s="31" t="str">
        <f t="shared" si="523"/>
        <v/>
      </c>
    </row>
    <row r="431" spans="1:268" s="31" customFormat="1" x14ac:dyDescent="0.4">
      <c r="A431" s="32"/>
      <c r="B431" s="32"/>
      <c r="C431" s="32"/>
      <c r="D431" s="32"/>
      <c r="E431" s="38"/>
      <c r="F431" s="61"/>
      <c r="G431" s="33"/>
      <c r="H431" s="33"/>
      <c r="I431" s="27" t="str">
        <f t="shared" si="516"/>
        <v/>
      </c>
      <c r="J431" s="33"/>
      <c r="K431" s="28">
        <f t="shared" si="513"/>
        <v>0</v>
      </c>
      <c r="L431" s="28">
        <f t="shared" ref="L431" si="594">IF($K431&gt;0,IF($Z431&lt;&gt;"",IF((IFERROR($Z431,開始日)+$K431)&lt;基準日,基準日-($Z431+$K431),0),0),0)</f>
        <v>0</v>
      </c>
      <c r="M431" s="28">
        <f t="shared" ref="M431" ca="1" si="595">IF(AND(IFERROR(VALUE($X431),0),$Z431="",$V431&lt;基準日),基準日-$V431,0)</f>
        <v>0</v>
      </c>
      <c r="N431" s="28">
        <f t="shared" ca="1" si="519"/>
        <v>0</v>
      </c>
      <c r="O431" s="34"/>
      <c r="P431" s="34"/>
      <c r="Q431" s="70" t="str" cm="1">
        <f t="array" ref="Q431">IF(SUMPRODUCT(--(B431:E431&lt;&gt;""))&gt;0,"○","")</f>
        <v/>
      </c>
      <c r="R431" s="35"/>
      <c r="S431" s="35"/>
      <c r="T431" s="35"/>
      <c r="U431" s="66"/>
      <c r="V431" s="29" t="str">
        <f t="shared" si="520"/>
        <v/>
      </c>
      <c r="W431" s="29" t="str">
        <f t="shared" si="521"/>
        <v/>
      </c>
      <c r="X431" s="30" t="str">
        <f t="shared" si="522"/>
        <v/>
      </c>
      <c r="Y431" s="36"/>
      <c r="Z431" s="37"/>
      <c r="AA431" s="37"/>
      <c r="JG431" s="31" t="str">
        <f t="shared" si="523"/>
        <v/>
      </c>
      <c r="JH431" s="31" t="str">
        <f t="shared" si="523"/>
        <v/>
      </c>
    </row>
    <row r="432" spans="1:268" s="31" customFormat="1" x14ac:dyDescent="0.4">
      <c r="A432" s="32"/>
      <c r="B432" s="32"/>
      <c r="C432" s="32"/>
      <c r="D432" s="32"/>
      <c r="E432" s="38"/>
      <c r="F432" s="61"/>
      <c r="G432" s="33"/>
      <c r="H432" s="33"/>
      <c r="I432" s="27" t="str">
        <f t="shared" si="516"/>
        <v/>
      </c>
      <c r="J432" s="33"/>
      <c r="K432" s="28">
        <f t="shared" si="513"/>
        <v>0</v>
      </c>
      <c r="L432" s="28">
        <f t="shared" ref="L432" si="596">IF($K432&gt;0,IF($Z432&lt;&gt;"",IF((IFERROR($Z432,開始日)+$K432)&lt;基準日,基準日-($Z432+$K432),0),0),0)</f>
        <v>0</v>
      </c>
      <c r="M432" s="28">
        <f t="shared" ref="M432" ca="1" si="597">IF(AND(IFERROR(VALUE($X432),0),$Z432="",$V432&lt;基準日),基準日-$V432,0)</f>
        <v>0</v>
      </c>
      <c r="N432" s="28">
        <f t="shared" ca="1" si="519"/>
        <v>0</v>
      </c>
      <c r="O432" s="34"/>
      <c r="P432" s="34"/>
      <c r="Q432" s="70" t="str" cm="1">
        <f t="array" ref="Q432">IF(SUMPRODUCT(--(B432:E432&lt;&gt;""))&gt;0,"○","")</f>
        <v/>
      </c>
      <c r="R432" s="35"/>
      <c r="S432" s="35"/>
      <c r="T432" s="35"/>
      <c r="U432" s="66"/>
      <c r="V432" s="29" t="str">
        <f t="shared" si="520"/>
        <v/>
      </c>
      <c r="W432" s="29" t="str">
        <f t="shared" si="521"/>
        <v/>
      </c>
      <c r="X432" s="30" t="str">
        <f t="shared" si="522"/>
        <v/>
      </c>
      <c r="Y432" s="36"/>
      <c r="Z432" s="37"/>
      <c r="AA432" s="37"/>
      <c r="JG432" s="31" t="str">
        <f t="shared" si="523"/>
        <v/>
      </c>
      <c r="JH432" s="31" t="str">
        <f t="shared" si="523"/>
        <v/>
      </c>
    </row>
    <row r="433" spans="1:268" s="31" customFormat="1" x14ac:dyDescent="0.4">
      <c r="A433" s="32"/>
      <c r="B433" s="32"/>
      <c r="C433" s="32"/>
      <c r="D433" s="32"/>
      <c r="E433" s="38"/>
      <c r="F433" s="61"/>
      <c r="G433" s="33"/>
      <c r="H433" s="33"/>
      <c r="I433" s="27" t="str">
        <f t="shared" si="516"/>
        <v/>
      </c>
      <c r="J433" s="33"/>
      <c r="K433" s="28">
        <f t="shared" si="513"/>
        <v>0</v>
      </c>
      <c r="L433" s="28">
        <f t="shared" ref="L433" si="598">IF($K433&gt;0,IF($Z433&lt;&gt;"",IF((IFERROR($Z433,開始日)+$K433)&lt;基準日,基準日-($Z433+$K433),0),0),0)</f>
        <v>0</v>
      </c>
      <c r="M433" s="28">
        <f t="shared" ref="M433" ca="1" si="599">IF(AND(IFERROR(VALUE($X433),0),$Z433="",$V433&lt;基準日),基準日-$V433,0)</f>
        <v>0</v>
      </c>
      <c r="N433" s="28">
        <f t="shared" ca="1" si="519"/>
        <v>0</v>
      </c>
      <c r="O433" s="34"/>
      <c r="P433" s="34"/>
      <c r="Q433" s="70" t="str" cm="1">
        <f t="array" ref="Q433">IF(SUMPRODUCT(--(B433:E433&lt;&gt;""))&gt;0,"○","")</f>
        <v/>
      </c>
      <c r="R433" s="35"/>
      <c r="S433" s="35"/>
      <c r="T433" s="35"/>
      <c r="U433" s="66"/>
      <c r="V433" s="29" t="str">
        <f t="shared" si="520"/>
        <v/>
      </c>
      <c r="W433" s="29" t="str">
        <f t="shared" si="521"/>
        <v/>
      </c>
      <c r="X433" s="30" t="str">
        <f t="shared" si="522"/>
        <v/>
      </c>
      <c r="Y433" s="36"/>
      <c r="Z433" s="37"/>
      <c r="AA433" s="37"/>
      <c r="JG433" s="31" t="str">
        <f t="shared" si="523"/>
        <v/>
      </c>
      <c r="JH433" s="31" t="str">
        <f t="shared" si="523"/>
        <v/>
      </c>
    </row>
    <row r="434" spans="1:268" s="31" customFormat="1" x14ac:dyDescent="0.4">
      <c r="A434" s="32"/>
      <c r="B434" s="32"/>
      <c r="C434" s="32"/>
      <c r="D434" s="32"/>
      <c r="E434" s="38"/>
      <c r="F434" s="61"/>
      <c r="G434" s="33"/>
      <c r="H434" s="33"/>
      <c r="I434" s="27" t="str">
        <f t="shared" si="516"/>
        <v/>
      </c>
      <c r="J434" s="33"/>
      <c r="K434" s="28">
        <f t="shared" si="513"/>
        <v>0</v>
      </c>
      <c r="L434" s="28">
        <f t="shared" ref="L434" si="600">IF($K434&gt;0,IF($Z434&lt;&gt;"",IF((IFERROR($Z434,開始日)+$K434)&lt;基準日,基準日-($Z434+$K434),0),0),0)</f>
        <v>0</v>
      </c>
      <c r="M434" s="28">
        <f t="shared" ref="M434" ca="1" si="601">IF(AND(IFERROR(VALUE($X434),0),$Z434="",$V434&lt;基準日),基準日-$V434,0)</f>
        <v>0</v>
      </c>
      <c r="N434" s="28">
        <f t="shared" ca="1" si="519"/>
        <v>0</v>
      </c>
      <c r="O434" s="34"/>
      <c r="P434" s="34"/>
      <c r="Q434" s="70" t="str" cm="1">
        <f t="array" ref="Q434">IF(SUMPRODUCT(--(B434:E434&lt;&gt;""))&gt;0,"○","")</f>
        <v/>
      </c>
      <c r="R434" s="35"/>
      <c r="S434" s="35"/>
      <c r="T434" s="35"/>
      <c r="U434" s="66"/>
      <c r="V434" s="29" t="str">
        <f t="shared" si="520"/>
        <v/>
      </c>
      <c r="W434" s="29" t="str">
        <f t="shared" si="521"/>
        <v/>
      </c>
      <c r="X434" s="30" t="str">
        <f t="shared" si="522"/>
        <v/>
      </c>
      <c r="Y434" s="36"/>
      <c r="Z434" s="37"/>
      <c r="AA434" s="37"/>
      <c r="JG434" s="31" t="str">
        <f t="shared" si="523"/>
        <v/>
      </c>
      <c r="JH434" s="31" t="str">
        <f t="shared" si="523"/>
        <v/>
      </c>
    </row>
    <row r="435" spans="1:268" s="31" customFormat="1" x14ac:dyDescent="0.4">
      <c r="A435" s="32"/>
      <c r="B435" s="32"/>
      <c r="C435" s="32"/>
      <c r="D435" s="32"/>
      <c r="E435" s="38"/>
      <c r="F435" s="61"/>
      <c r="G435" s="33"/>
      <c r="H435" s="33"/>
      <c r="I435" s="27" t="str">
        <f t="shared" si="516"/>
        <v/>
      </c>
      <c r="J435" s="33"/>
      <c r="K435" s="28">
        <f t="shared" si="513"/>
        <v>0</v>
      </c>
      <c r="L435" s="28">
        <f t="shared" ref="L435" si="602">IF($K435&gt;0,IF($Z435&lt;&gt;"",IF((IFERROR($Z435,開始日)+$K435)&lt;基準日,基準日-($Z435+$K435),0),0),0)</f>
        <v>0</v>
      </c>
      <c r="M435" s="28">
        <f t="shared" ref="M435" ca="1" si="603">IF(AND(IFERROR(VALUE($X435),0),$Z435="",$V435&lt;基準日),基準日-$V435,0)</f>
        <v>0</v>
      </c>
      <c r="N435" s="28">
        <f t="shared" ca="1" si="519"/>
        <v>0</v>
      </c>
      <c r="O435" s="34"/>
      <c r="P435" s="34"/>
      <c r="Q435" s="70" t="str" cm="1">
        <f t="array" ref="Q435">IF(SUMPRODUCT(--(B435:E435&lt;&gt;""))&gt;0,"○","")</f>
        <v/>
      </c>
      <c r="R435" s="35"/>
      <c r="S435" s="35"/>
      <c r="T435" s="35"/>
      <c r="U435" s="66"/>
      <c r="V435" s="29" t="str">
        <f t="shared" si="520"/>
        <v/>
      </c>
      <c r="W435" s="29" t="str">
        <f t="shared" si="521"/>
        <v/>
      </c>
      <c r="X435" s="30" t="str">
        <f t="shared" si="522"/>
        <v/>
      </c>
      <c r="Y435" s="36"/>
      <c r="Z435" s="37"/>
      <c r="AA435" s="37"/>
      <c r="JG435" s="31" t="str">
        <f t="shared" si="523"/>
        <v/>
      </c>
      <c r="JH435" s="31" t="str">
        <f t="shared" si="523"/>
        <v/>
      </c>
    </row>
    <row r="436" spans="1:268" s="31" customFormat="1" x14ac:dyDescent="0.4">
      <c r="A436" s="32"/>
      <c r="B436" s="32"/>
      <c r="C436" s="32"/>
      <c r="D436" s="32"/>
      <c r="E436" s="38"/>
      <c r="F436" s="61"/>
      <c r="G436" s="33"/>
      <c r="H436" s="33"/>
      <c r="I436" s="27" t="str">
        <f t="shared" si="516"/>
        <v/>
      </c>
      <c r="J436" s="33"/>
      <c r="K436" s="28">
        <f t="shared" si="513"/>
        <v>0</v>
      </c>
      <c r="L436" s="28">
        <f t="shared" ref="L436" si="604">IF($K436&gt;0,IF($Z436&lt;&gt;"",IF((IFERROR($Z436,開始日)+$K436)&lt;基準日,基準日-($Z436+$K436),0),0),0)</f>
        <v>0</v>
      </c>
      <c r="M436" s="28">
        <f t="shared" ref="M436" ca="1" si="605">IF(AND(IFERROR(VALUE($X436),0),$Z436="",$V436&lt;基準日),基準日-$V436,0)</f>
        <v>0</v>
      </c>
      <c r="N436" s="28">
        <f t="shared" ca="1" si="519"/>
        <v>0</v>
      </c>
      <c r="O436" s="34"/>
      <c r="P436" s="34"/>
      <c r="Q436" s="70" t="str" cm="1">
        <f t="array" ref="Q436">IF(SUMPRODUCT(--(B436:E436&lt;&gt;""))&gt;0,"○","")</f>
        <v/>
      </c>
      <c r="R436" s="35"/>
      <c r="S436" s="35"/>
      <c r="T436" s="35"/>
      <c r="U436" s="66"/>
      <c r="V436" s="29" t="str">
        <f t="shared" si="520"/>
        <v/>
      </c>
      <c r="W436" s="29" t="str">
        <f t="shared" si="521"/>
        <v/>
      </c>
      <c r="X436" s="30" t="str">
        <f t="shared" si="522"/>
        <v/>
      </c>
      <c r="Y436" s="36"/>
      <c r="Z436" s="37"/>
      <c r="AA436" s="37"/>
      <c r="JG436" s="31" t="str">
        <f t="shared" si="523"/>
        <v/>
      </c>
      <c r="JH436" s="31" t="str">
        <f t="shared" si="523"/>
        <v/>
      </c>
    </row>
    <row r="437" spans="1:268" s="31" customFormat="1" x14ac:dyDescent="0.4">
      <c r="A437" s="32"/>
      <c r="B437" s="32"/>
      <c r="C437" s="32"/>
      <c r="D437" s="32"/>
      <c r="E437" s="38"/>
      <c r="F437" s="61"/>
      <c r="G437" s="33"/>
      <c r="H437" s="33"/>
      <c r="I437" s="27" t="str">
        <f t="shared" si="516"/>
        <v/>
      </c>
      <c r="J437" s="33"/>
      <c r="K437" s="28">
        <f t="shared" si="513"/>
        <v>0</v>
      </c>
      <c r="L437" s="28">
        <f t="shared" ref="L437" si="606">IF($K437&gt;0,IF($Z437&lt;&gt;"",IF((IFERROR($Z437,開始日)+$K437)&lt;基準日,基準日-($Z437+$K437),0),0),0)</f>
        <v>0</v>
      </c>
      <c r="M437" s="28">
        <f t="shared" ref="M437" ca="1" si="607">IF(AND(IFERROR(VALUE($X437),0),$Z437="",$V437&lt;基準日),基準日-$V437,0)</f>
        <v>0</v>
      </c>
      <c r="N437" s="28">
        <f t="shared" ca="1" si="519"/>
        <v>0</v>
      </c>
      <c r="O437" s="34"/>
      <c r="P437" s="34"/>
      <c r="Q437" s="70" t="str" cm="1">
        <f t="array" ref="Q437">IF(SUMPRODUCT(--(B437:E437&lt;&gt;""))&gt;0,"○","")</f>
        <v/>
      </c>
      <c r="R437" s="35"/>
      <c r="S437" s="35"/>
      <c r="T437" s="35"/>
      <c r="U437" s="66"/>
      <c r="V437" s="29" t="str">
        <f t="shared" si="520"/>
        <v/>
      </c>
      <c r="W437" s="29" t="str">
        <f t="shared" si="521"/>
        <v/>
      </c>
      <c r="X437" s="30" t="str">
        <f t="shared" si="522"/>
        <v/>
      </c>
      <c r="Y437" s="36"/>
      <c r="Z437" s="37"/>
      <c r="AA437" s="37"/>
      <c r="JG437" s="31" t="str">
        <f t="shared" si="523"/>
        <v/>
      </c>
      <c r="JH437" s="31" t="str">
        <f t="shared" si="523"/>
        <v/>
      </c>
    </row>
    <row r="438" spans="1:268" s="31" customFormat="1" x14ac:dyDescent="0.4">
      <c r="A438" s="32"/>
      <c r="B438" s="32"/>
      <c r="C438" s="32"/>
      <c r="D438" s="32"/>
      <c r="E438" s="38"/>
      <c r="F438" s="61"/>
      <c r="G438" s="33"/>
      <c r="H438" s="33"/>
      <c r="I438" s="27" t="str">
        <f t="shared" si="516"/>
        <v/>
      </c>
      <c r="J438" s="33"/>
      <c r="K438" s="28">
        <f t="shared" si="513"/>
        <v>0</v>
      </c>
      <c r="L438" s="28">
        <f t="shared" ref="L438" si="608">IF($K438&gt;0,IF($Z438&lt;&gt;"",IF((IFERROR($Z438,開始日)+$K438)&lt;基準日,基準日-($Z438+$K438),0),0),0)</f>
        <v>0</v>
      </c>
      <c r="M438" s="28">
        <f t="shared" ref="M438" ca="1" si="609">IF(AND(IFERROR(VALUE($X438),0),$Z438="",$V438&lt;基準日),基準日-$V438,0)</f>
        <v>0</v>
      </c>
      <c r="N438" s="28">
        <f t="shared" ca="1" si="519"/>
        <v>0</v>
      </c>
      <c r="O438" s="34"/>
      <c r="P438" s="34"/>
      <c r="Q438" s="70" t="str" cm="1">
        <f t="array" ref="Q438">IF(SUMPRODUCT(--(B438:E438&lt;&gt;""))&gt;0,"○","")</f>
        <v/>
      </c>
      <c r="R438" s="35"/>
      <c r="S438" s="35"/>
      <c r="T438" s="35"/>
      <c r="U438" s="66"/>
      <c r="V438" s="29" t="str">
        <f t="shared" si="520"/>
        <v/>
      </c>
      <c r="W438" s="29" t="str">
        <f t="shared" si="521"/>
        <v/>
      </c>
      <c r="X438" s="30" t="str">
        <f t="shared" si="522"/>
        <v/>
      </c>
      <c r="Y438" s="36"/>
      <c r="Z438" s="37"/>
      <c r="AA438" s="37"/>
      <c r="JG438" s="31" t="str">
        <f t="shared" si="523"/>
        <v/>
      </c>
      <c r="JH438" s="31" t="str">
        <f t="shared" si="523"/>
        <v/>
      </c>
    </row>
    <row r="439" spans="1:268" s="31" customFormat="1" x14ac:dyDescent="0.4">
      <c r="A439" s="32"/>
      <c r="B439" s="32"/>
      <c r="C439" s="32"/>
      <c r="D439" s="32"/>
      <c r="E439" s="38"/>
      <c r="F439" s="61"/>
      <c r="G439" s="33"/>
      <c r="H439" s="33"/>
      <c r="I439" s="27" t="str">
        <f t="shared" si="516"/>
        <v/>
      </c>
      <c r="J439" s="33"/>
      <c r="K439" s="28">
        <f t="shared" si="513"/>
        <v>0</v>
      </c>
      <c r="L439" s="28">
        <f t="shared" ref="L439" si="610">IF($K439&gt;0,IF($Z439&lt;&gt;"",IF((IFERROR($Z439,開始日)+$K439)&lt;基準日,基準日-($Z439+$K439),0),0),0)</f>
        <v>0</v>
      </c>
      <c r="M439" s="28">
        <f t="shared" ref="M439" ca="1" si="611">IF(AND(IFERROR(VALUE($X439),0),$Z439="",$V439&lt;基準日),基準日-$V439,0)</f>
        <v>0</v>
      </c>
      <c r="N439" s="28">
        <f t="shared" ca="1" si="519"/>
        <v>0</v>
      </c>
      <c r="O439" s="34"/>
      <c r="P439" s="34"/>
      <c r="Q439" s="70" t="str" cm="1">
        <f t="array" ref="Q439">IF(SUMPRODUCT(--(B439:E439&lt;&gt;""))&gt;0,"○","")</f>
        <v/>
      </c>
      <c r="R439" s="35"/>
      <c r="S439" s="35"/>
      <c r="T439" s="35"/>
      <c r="U439" s="66"/>
      <c r="V439" s="29" t="str">
        <f t="shared" si="520"/>
        <v/>
      </c>
      <c r="W439" s="29" t="str">
        <f t="shared" si="521"/>
        <v/>
      </c>
      <c r="X439" s="30" t="str">
        <f t="shared" si="522"/>
        <v/>
      </c>
      <c r="Y439" s="36"/>
      <c r="Z439" s="37"/>
      <c r="AA439" s="37"/>
      <c r="JG439" s="31" t="str">
        <f t="shared" si="523"/>
        <v/>
      </c>
      <c r="JH439" s="31" t="str">
        <f t="shared" si="523"/>
        <v/>
      </c>
    </row>
    <row r="440" spans="1:268" s="31" customFormat="1" x14ac:dyDescent="0.4">
      <c r="A440" s="32"/>
      <c r="B440" s="32"/>
      <c r="C440" s="32"/>
      <c r="D440" s="32"/>
      <c r="E440" s="38"/>
      <c r="F440" s="61"/>
      <c r="G440" s="33"/>
      <c r="H440" s="33"/>
      <c r="I440" s="27" t="str">
        <f t="shared" si="516"/>
        <v/>
      </c>
      <c r="J440" s="33"/>
      <c r="K440" s="28">
        <f t="shared" si="513"/>
        <v>0</v>
      </c>
      <c r="L440" s="28">
        <f t="shared" ref="L440" si="612">IF($K440&gt;0,IF($Z440&lt;&gt;"",IF((IFERROR($Z440,開始日)+$K440)&lt;基準日,基準日-($Z440+$K440),0),0),0)</f>
        <v>0</v>
      </c>
      <c r="M440" s="28">
        <f t="shared" ref="M440" ca="1" si="613">IF(AND(IFERROR(VALUE($X440),0),$Z440="",$V440&lt;基準日),基準日-$V440,0)</f>
        <v>0</v>
      </c>
      <c r="N440" s="28">
        <f t="shared" ca="1" si="519"/>
        <v>0</v>
      </c>
      <c r="O440" s="34"/>
      <c r="P440" s="34"/>
      <c r="Q440" s="70" t="str" cm="1">
        <f t="array" ref="Q440">IF(SUMPRODUCT(--(B440:E440&lt;&gt;""))&gt;0,"○","")</f>
        <v/>
      </c>
      <c r="R440" s="35"/>
      <c r="S440" s="35"/>
      <c r="T440" s="35"/>
      <c r="U440" s="66"/>
      <c r="V440" s="29" t="str">
        <f t="shared" si="520"/>
        <v/>
      </c>
      <c r="W440" s="29" t="str">
        <f t="shared" si="521"/>
        <v/>
      </c>
      <c r="X440" s="30" t="str">
        <f t="shared" si="522"/>
        <v/>
      </c>
      <c r="Y440" s="36"/>
      <c r="Z440" s="37"/>
      <c r="AA440" s="37"/>
      <c r="JG440" s="31" t="str">
        <f t="shared" si="523"/>
        <v/>
      </c>
      <c r="JH440" s="31" t="str">
        <f t="shared" si="523"/>
        <v/>
      </c>
    </row>
    <row r="441" spans="1:268" s="31" customFormat="1" x14ac:dyDescent="0.4">
      <c r="A441" s="32"/>
      <c r="B441" s="32"/>
      <c r="C441" s="32"/>
      <c r="D441" s="32"/>
      <c r="E441" s="38"/>
      <c r="F441" s="61"/>
      <c r="G441" s="33"/>
      <c r="H441" s="33"/>
      <c r="I441" s="27" t="str">
        <f t="shared" si="516"/>
        <v/>
      </c>
      <c r="J441" s="33"/>
      <c r="K441" s="28">
        <f t="shared" si="513"/>
        <v>0</v>
      </c>
      <c r="L441" s="28">
        <f t="shared" ref="L441" si="614">IF($K441&gt;0,IF($Z441&lt;&gt;"",IF((IFERROR($Z441,開始日)+$K441)&lt;基準日,基準日-($Z441+$K441),0),0),0)</f>
        <v>0</v>
      </c>
      <c r="M441" s="28">
        <f t="shared" ref="M441" ca="1" si="615">IF(AND(IFERROR(VALUE($X441),0),$Z441="",$V441&lt;基準日),基準日-$V441,0)</f>
        <v>0</v>
      </c>
      <c r="N441" s="28">
        <f t="shared" ca="1" si="519"/>
        <v>0</v>
      </c>
      <c r="O441" s="34"/>
      <c r="P441" s="34"/>
      <c r="Q441" s="70" t="str" cm="1">
        <f t="array" ref="Q441">IF(SUMPRODUCT(--(B441:E441&lt;&gt;""))&gt;0,"○","")</f>
        <v/>
      </c>
      <c r="R441" s="35"/>
      <c r="S441" s="35"/>
      <c r="T441" s="35"/>
      <c r="U441" s="66"/>
      <c r="V441" s="29" t="str">
        <f t="shared" si="520"/>
        <v/>
      </c>
      <c r="W441" s="29" t="str">
        <f t="shared" si="521"/>
        <v/>
      </c>
      <c r="X441" s="30" t="str">
        <f t="shared" si="522"/>
        <v/>
      </c>
      <c r="Y441" s="36"/>
      <c r="Z441" s="37"/>
      <c r="AA441" s="37"/>
      <c r="JG441" s="31" t="str">
        <f t="shared" si="523"/>
        <v/>
      </c>
      <c r="JH441" s="31" t="str">
        <f t="shared" si="523"/>
        <v/>
      </c>
    </row>
    <row r="442" spans="1:268" s="31" customFormat="1" x14ac:dyDescent="0.4">
      <c r="A442" s="32"/>
      <c r="B442" s="32"/>
      <c r="C442" s="32"/>
      <c r="D442" s="32"/>
      <c r="E442" s="38"/>
      <c r="F442" s="61"/>
      <c r="G442" s="33"/>
      <c r="H442" s="33"/>
      <c r="I442" s="27" t="str">
        <f t="shared" si="516"/>
        <v/>
      </c>
      <c r="J442" s="33"/>
      <c r="K442" s="28">
        <f t="shared" si="513"/>
        <v>0</v>
      </c>
      <c r="L442" s="28">
        <f t="shared" ref="L442" si="616">IF($K442&gt;0,IF($Z442&lt;&gt;"",IF((IFERROR($Z442,開始日)+$K442)&lt;基準日,基準日-($Z442+$K442),0),0),0)</f>
        <v>0</v>
      </c>
      <c r="M442" s="28">
        <f t="shared" ref="M442" ca="1" si="617">IF(AND(IFERROR(VALUE($X442),0),$Z442="",$V442&lt;基準日),基準日-$V442,0)</f>
        <v>0</v>
      </c>
      <c r="N442" s="28">
        <f t="shared" ca="1" si="519"/>
        <v>0</v>
      </c>
      <c r="O442" s="34"/>
      <c r="P442" s="34"/>
      <c r="Q442" s="70" t="str" cm="1">
        <f t="array" ref="Q442">IF(SUMPRODUCT(--(B442:E442&lt;&gt;""))&gt;0,"○","")</f>
        <v/>
      </c>
      <c r="R442" s="35"/>
      <c r="S442" s="35"/>
      <c r="T442" s="35"/>
      <c r="U442" s="66"/>
      <c r="V442" s="29" t="str">
        <f t="shared" si="520"/>
        <v/>
      </c>
      <c r="W442" s="29" t="str">
        <f t="shared" si="521"/>
        <v/>
      </c>
      <c r="X442" s="30" t="str">
        <f t="shared" si="522"/>
        <v/>
      </c>
      <c r="Y442" s="36"/>
      <c r="Z442" s="37"/>
      <c r="AA442" s="37"/>
      <c r="JG442" s="31" t="str">
        <f t="shared" si="523"/>
        <v/>
      </c>
      <c r="JH442" s="31" t="str">
        <f t="shared" si="523"/>
        <v/>
      </c>
    </row>
    <row r="443" spans="1:268" s="31" customFormat="1" x14ac:dyDescent="0.4">
      <c r="A443" s="32"/>
      <c r="B443" s="32"/>
      <c r="C443" s="32"/>
      <c r="D443" s="32"/>
      <c r="E443" s="38"/>
      <c r="F443" s="61"/>
      <c r="G443" s="33"/>
      <c r="H443" s="33"/>
      <c r="I443" s="27" t="str">
        <f t="shared" si="516"/>
        <v/>
      </c>
      <c r="J443" s="33"/>
      <c r="K443" s="28">
        <f t="shared" si="513"/>
        <v>0</v>
      </c>
      <c r="L443" s="28">
        <f t="shared" ref="L443" si="618">IF($K443&gt;0,IF($Z443&lt;&gt;"",IF((IFERROR($Z443,開始日)+$K443)&lt;基準日,基準日-($Z443+$K443),0),0),0)</f>
        <v>0</v>
      </c>
      <c r="M443" s="28">
        <f t="shared" ref="M443" ca="1" si="619">IF(AND(IFERROR(VALUE($X443),0),$Z443="",$V443&lt;基準日),基準日-$V443,0)</f>
        <v>0</v>
      </c>
      <c r="N443" s="28">
        <f t="shared" ca="1" si="519"/>
        <v>0</v>
      </c>
      <c r="O443" s="34"/>
      <c r="P443" s="34"/>
      <c r="Q443" s="70" t="str" cm="1">
        <f t="array" ref="Q443">IF(SUMPRODUCT(--(B443:E443&lt;&gt;""))&gt;0,"○","")</f>
        <v/>
      </c>
      <c r="R443" s="35"/>
      <c r="S443" s="35"/>
      <c r="T443" s="35"/>
      <c r="U443" s="66"/>
      <c r="V443" s="29" t="str">
        <f t="shared" si="520"/>
        <v/>
      </c>
      <c r="W443" s="29" t="str">
        <f t="shared" si="521"/>
        <v/>
      </c>
      <c r="X443" s="30" t="str">
        <f t="shared" si="522"/>
        <v/>
      </c>
      <c r="Y443" s="36"/>
      <c r="Z443" s="37"/>
      <c r="AA443" s="37"/>
      <c r="JG443" s="31" t="str">
        <f t="shared" si="523"/>
        <v/>
      </c>
      <c r="JH443" s="31" t="str">
        <f t="shared" si="523"/>
        <v/>
      </c>
    </row>
    <row r="444" spans="1:268" s="31" customFormat="1" x14ac:dyDescent="0.4">
      <c r="A444" s="32"/>
      <c r="B444" s="32"/>
      <c r="C444" s="32"/>
      <c r="D444" s="32"/>
      <c r="E444" s="38"/>
      <c r="F444" s="61"/>
      <c r="G444" s="33"/>
      <c r="H444" s="33"/>
      <c r="I444" s="27" t="str">
        <f t="shared" si="516"/>
        <v/>
      </c>
      <c r="J444" s="33"/>
      <c r="K444" s="28">
        <f t="shared" si="513"/>
        <v>0</v>
      </c>
      <c r="L444" s="28">
        <f t="shared" ref="L444" si="620">IF($K444&gt;0,IF($Z444&lt;&gt;"",IF((IFERROR($Z444,開始日)+$K444)&lt;基準日,基準日-($Z444+$K444),0),0),0)</f>
        <v>0</v>
      </c>
      <c r="M444" s="28">
        <f t="shared" ref="M444" ca="1" si="621">IF(AND(IFERROR(VALUE($X444),0),$Z444="",$V444&lt;基準日),基準日-$V444,0)</f>
        <v>0</v>
      </c>
      <c r="N444" s="28">
        <f t="shared" ca="1" si="519"/>
        <v>0</v>
      </c>
      <c r="O444" s="34"/>
      <c r="P444" s="34"/>
      <c r="Q444" s="70" t="str" cm="1">
        <f t="array" ref="Q444">IF(SUMPRODUCT(--(B444:E444&lt;&gt;""))&gt;0,"○","")</f>
        <v/>
      </c>
      <c r="R444" s="35"/>
      <c r="S444" s="35"/>
      <c r="T444" s="35"/>
      <c r="U444" s="66"/>
      <c r="V444" s="29" t="str">
        <f t="shared" si="520"/>
        <v/>
      </c>
      <c r="W444" s="29" t="str">
        <f t="shared" si="521"/>
        <v/>
      </c>
      <c r="X444" s="30" t="str">
        <f t="shared" si="522"/>
        <v/>
      </c>
      <c r="Y444" s="36"/>
      <c r="Z444" s="37"/>
      <c r="AA444" s="37"/>
      <c r="JG444" s="31" t="str">
        <f t="shared" si="523"/>
        <v/>
      </c>
      <c r="JH444" s="31" t="str">
        <f t="shared" si="523"/>
        <v/>
      </c>
    </row>
    <row r="445" spans="1:268" s="31" customFormat="1" x14ac:dyDescent="0.4">
      <c r="A445" s="32"/>
      <c r="B445" s="32"/>
      <c r="C445" s="32"/>
      <c r="D445" s="32"/>
      <c r="E445" s="38"/>
      <c r="F445" s="61"/>
      <c r="G445" s="33"/>
      <c r="H445" s="33"/>
      <c r="I445" s="27" t="str">
        <f t="shared" si="516"/>
        <v/>
      </c>
      <c r="J445" s="33"/>
      <c r="K445" s="28">
        <f t="shared" si="513"/>
        <v>0</v>
      </c>
      <c r="L445" s="28">
        <f t="shared" ref="L445" si="622">IF($K445&gt;0,IF($Z445&lt;&gt;"",IF((IFERROR($Z445,開始日)+$K445)&lt;基準日,基準日-($Z445+$K445),0),0),0)</f>
        <v>0</v>
      </c>
      <c r="M445" s="28">
        <f t="shared" ref="M445" ca="1" si="623">IF(AND(IFERROR(VALUE($X445),0),$Z445="",$V445&lt;基準日),基準日-$V445,0)</f>
        <v>0</v>
      </c>
      <c r="N445" s="28">
        <f t="shared" ca="1" si="519"/>
        <v>0</v>
      </c>
      <c r="O445" s="34"/>
      <c r="P445" s="34"/>
      <c r="Q445" s="70" t="str" cm="1">
        <f t="array" ref="Q445">IF(SUMPRODUCT(--(B445:E445&lt;&gt;""))&gt;0,"○","")</f>
        <v/>
      </c>
      <c r="R445" s="35"/>
      <c r="S445" s="35"/>
      <c r="T445" s="35"/>
      <c r="U445" s="66"/>
      <c r="V445" s="29" t="str">
        <f t="shared" si="520"/>
        <v/>
      </c>
      <c r="W445" s="29" t="str">
        <f t="shared" si="521"/>
        <v/>
      </c>
      <c r="X445" s="30" t="str">
        <f t="shared" si="522"/>
        <v/>
      </c>
      <c r="Y445" s="36"/>
      <c r="Z445" s="37"/>
      <c r="AA445" s="37"/>
      <c r="JG445" s="31" t="str">
        <f t="shared" si="523"/>
        <v/>
      </c>
      <c r="JH445" s="31" t="str">
        <f t="shared" si="523"/>
        <v/>
      </c>
    </row>
    <row r="446" spans="1:268" s="31" customFormat="1" x14ac:dyDescent="0.4">
      <c r="A446" s="32"/>
      <c r="B446" s="32"/>
      <c r="C446" s="32"/>
      <c r="D446" s="32"/>
      <c r="E446" s="38"/>
      <c r="F446" s="61"/>
      <c r="G446" s="33"/>
      <c r="H446" s="33"/>
      <c r="I446" s="27" t="str">
        <f t="shared" si="516"/>
        <v/>
      </c>
      <c r="J446" s="33"/>
      <c r="K446" s="28">
        <f t="shared" si="513"/>
        <v>0</v>
      </c>
      <c r="L446" s="28">
        <f t="shared" ref="L446" si="624">IF($K446&gt;0,IF($Z446&lt;&gt;"",IF((IFERROR($Z446,開始日)+$K446)&lt;基準日,基準日-($Z446+$K446),0),0),0)</f>
        <v>0</v>
      </c>
      <c r="M446" s="28">
        <f t="shared" ref="M446" ca="1" si="625">IF(AND(IFERROR(VALUE($X446),0),$Z446="",$V446&lt;基準日),基準日-$V446,0)</f>
        <v>0</v>
      </c>
      <c r="N446" s="28">
        <f t="shared" ca="1" si="519"/>
        <v>0</v>
      </c>
      <c r="O446" s="34"/>
      <c r="P446" s="34"/>
      <c r="Q446" s="70" t="str" cm="1">
        <f t="array" ref="Q446">IF(SUMPRODUCT(--(B446:E446&lt;&gt;""))&gt;0,"○","")</f>
        <v/>
      </c>
      <c r="R446" s="35"/>
      <c r="S446" s="35"/>
      <c r="T446" s="35"/>
      <c r="U446" s="66"/>
      <c r="V446" s="29" t="str">
        <f t="shared" si="520"/>
        <v/>
      </c>
      <c r="W446" s="29" t="str">
        <f t="shared" si="521"/>
        <v/>
      </c>
      <c r="X446" s="30" t="str">
        <f t="shared" si="522"/>
        <v/>
      </c>
      <c r="Y446" s="36"/>
      <c r="Z446" s="37"/>
      <c r="AA446" s="37"/>
      <c r="JG446" s="31" t="str">
        <f t="shared" si="523"/>
        <v/>
      </c>
      <c r="JH446" s="31" t="str">
        <f t="shared" si="523"/>
        <v/>
      </c>
    </row>
    <row r="447" spans="1:268" s="31" customFormat="1" x14ac:dyDescent="0.4">
      <c r="A447" s="32"/>
      <c r="B447" s="32"/>
      <c r="C447" s="32"/>
      <c r="D447" s="32"/>
      <c r="E447" s="38"/>
      <c r="F447" s="61"/>
      <c r="G447" s="33"/>
      <c r="H447" s="33"/>
      <c r="I447" s="27" t="str">
        <f t="shared" si="516"/>
        <v/>
      </c>
      <c r="J447" s="33"/>
      <c r="K447" s="28">
        <f t="shared" si="513"/>
        <v>0</v>
      </c>
      <c r="L447" s="28">
        <f t="shared" ref="L447" si="626">IF($K447&gt;0,IF($Z447&lt;&gt;"",IF((IFERROR($Z447,開始日)+$K447)&lt;基準日,基準日-($Z447+$K447),0),0),0)</f>
        <v>0</v>
      </c>
      <c r="M447" s="28">
        <f t="shared" ref="M447" ca="1" si="627">IF(AND(IFERROR(VALUE($X447),0),$Z447="",$V447&lt;基準日),基準日-$V447,0)</f>
        <v>0</v>
      </c>
      <c r="N447" s="28">
        <f t="shared" ca="1" si="519"/>
        <v>0</v>
      </c>
      <c r="O447" s="34"/>
      <c r="P447" s="34"/>
      <c r="Q447" s="70" t="str" cm="1">
        <f t="array" ref="Q447">IF(SUMPRODUCT(--(B447:E447&lt;&gt;""))&gt;0,"○","")</f>
        <v/>
      </c>
      <c r="R447" s="35"/>
      <c r="S447" s="35"/>
      <c r="T447" s="35"/>
      <c r="U447" s="66"/>
      <c r="V447" s="29" t="str">
        <f t="shared" si="520"/>
        <v/>
      </c>
      <c r="W447" s="29" t="str">
        <f t="shared" si="521"/>
        <v/>
      </c>
      <c r="X447" s="30" t="str">
        <f t="shared" si="522"/>
        <v/>
      </c>
      <c r="Y447" s="36"/>
      <c r="Z447" s="37"/>
      <c r="AA447" s="37"/>
      <c r="JG447" s="31" t="str">
        <f t="shared" si="523"/>
        <v/>
      </c>
      <c r="JH447" s="31" t="str">
        <f t="shared" si="523"/>
        <v/>
      </c>
    </row>
    <row r="448" spans="1:268" s="31" customFormat="1" x14ac:dyDescent="0.4">
      <c r="A448" s="32"/>
      <c r="B448" s="32"/>
      <c r="C448" s="32"/>
      <c r="D448" s="32"/>
      <c r="E448" s="38"/>
      <c r="F448" s="61"/>
      <c r="G448" s="33"/>
      <c r="H448" s="33"/>
      <c r="I448" s="27" t="str">
        <f t="shared" si="516"/>
        <v/>
      </c>
      <c r="J448" s="33"/>
      <c r="K448" s="28">
        <f t="shared" si="513"/>
        <v>0</v>
      </c>
      <c r="L448" s="28">
        <f t="shared" ref="L448" si="628">IF($K448&gt;0,IF($Z448&lt;&gt;"",IF((IFERROR($Z448,開始日)+$K448)&lt;基準日,基準日-($Z448+$K448),0),0),0)</f>
        <v>0</v>
      </c>
      <c r="M448" s="28">
        <f t="shared" ref="M448" ca="1" si="629">IF(AND(IFERROR(VALUE($X448),0),$Z448="",$V448&lt;基準日),基準日-$V448,0)</f>
        <v>0</v>
      </c>
      <c r="N448" s="28">
        <f t="shared" ca="1" si="519"/>
        <v>0</v>
      </c>
      <c r="O448" s="34"/>
      <c r="P448" s="34"/>
      <c r="Q448" s="70" t="str" cm="1">
        <f t="array" ref="Q448">IF(SUMPRODUCT(--(B448:E448&lt;&gt;""))&gt;0,"○","")</f>
        <v/>
      </c>
      <c r="R448" s="35"/>
      <c r="S448" s="35"/>
      <c r="T448" s="35"/>
      <c r="U448" s="66"/>
      <c r="V448" s="29" t="str">
        <f t="shared" si="520"/>
        <v/>
      </c>
      <c r="W448" s="29" t="str">
        <f t="shared" si="521"/>
        <v/>
      </c>
      <c r="X448" s="30" t="str">
        <f t="shared" si="522"/>
        <v/>
      </c>
      <c r="Y448" s="36"/>
      <c r="Z448" s="37"/>
      <c r="AA448" s="37"/>
      <c r="JG448" s="31" t="str">
        <f t="shared" si="523"/>
        <v/>
      </c>
      <c r="JH448" s="31" t="str">
        <f t="shared" si="523"/>
        <v/>
      </c>
    </row>
    <row r="449" spans="1:268" s="31" customFormat="1" x14ac:dyDescent="0.4">
      <c r="A449" s="32"/>
      <c r="B449" s="32"/>
      <c r="C449" s="32"/>
      <c r="D449" s="32"/>
      <c r="E449" s="38"/>
      <c r="F449" s="61"/>
      <c r="G449" s="33"/>
      <c r="H449" s="33"/>
      <c r="I449" s="27" t="str">
        <f t="shared" si="516"/>
        <v/>
      </c>
      <c r="J449" s="33"/>
      <c r="K449" s="28">
        <f t="shared" si="513"/>
        <v>0</v>
      </c>
      <c r="L449" s="28">
        <f t="shared" ref="L449" si="630">IF($K449&gt;0,IF($Z449&lt;&gt;"",IF((IFERROR($Z449,開始日)+$K449)&lt;基準日,基準日-($Z449+$K449),0),0),0)</f>
        <v>0</v>
      </c>
      <c r="M449" s="28">
        <f t="shared" ref="M449" ca="1" si="631">IF(AND(IFERROR(VALUE($X449),0),$Z449="",$V449&lt;基準日),基準日-$V449,0)</f>
        <v>0</v>
      </c>
      <c r="N449" s="28">
        <f t="shared" ca="1" si="519"/>
        <v>0</v>
      </c>
      <c r="O449" s="34"/>
      <c r="P449" s="34"/>
      <c r="Q449" s="70" t="str" cm="1">
        <f t="array" ref="Q449">IF(SUMPRODUCT(--(B449:E449&lt;&gt;""))&gt;0,"○","")</f>
        <v/>
      </c>
      <c r="R449" s="35"/>
      <c r="S449" s="35"/>
      <c r="T449" s="35"/>
      <c r="U449" s="66"/>
      <c r="V449" s="29" t="str">
        <f t="shared" si="520"/>
        <v/>
      </c>
      <c r="W449" s="29" t="str">
        <f t="shared" si="521"/>
        <v/>
      </c>
      <c r="X449" s="30" t="str">
        <f t="shared" si="522"/>
        <v/>
      </c>
      <c r="Y449" s="36"/>
      <c r="Z449" s="37"/>
      <c r="AA449" s="37"/>
      <c r="JG449" s="31" t="str">
        <f t="shared" si="523"/>
        <v/>
      </c>
      <c r="JH449" s="31" t="str">
        <f t="shared" si="523"/>
        <v/>
      </c>
    </row>
    <row r="450" spans="1:268" s="31" customFormat="1" x14ac:dyDescent="0.4">
      <c r="A450" s="32"/>
      <c r="B450" s="32"/>
      <c r="C450" s="32"/>
      <c r="D450" s="32"/>
      <c r="E450" s="38"/>
      <c r="F450" s="61"/>
      <c r="G450" s="33"/>
      <c r="H450" s="33"/>
      <c r="I450" s="27" t="str">
        <f t="shared" si="516"/>
        <v/>
      </c>
      <c r="J450" s="33"/>
      <c r="K450" s="28">
        <f t="shared" si="513"/>
        <v>0</v>
      </c>
      <c r="L450" s="28">
        <f t="shared" ref="L450" si="632">IF($K450&gt;0,IF($Z450&lt;&gt;"",IF((IFERROR($Z450,開始日)+$K450)&lt;基準日,基準日-($Z450+$K450),0),0),0)</f>
        <v>0</v>
      </c>
      <c r="M450" s="28">
        <f t="shared" ref="M450" ca="1" si="633">IF(AND(IFERROR(VALUE($X450),0),$Z450="",$V450&lt;基準日),基準日-$V450,0)</f>
        <v>0</v>
      </c>
      <c r="N450" s="28">
        <f t="shared" ca="1" si="519"/>
        <v>0</v>
      </c>
      <c r="O450" s="34"/>
      <c r="P450" s="34"/>
      <c r="Q450" s="70" t="str" cm="1">
        <f t="array" ref="Q450">IF(SUMPRODUCT(--(B450:E450&lt;&gt;""))&gt;0,"○","")</f>
        <v/>
      </c>
      <c r="R450" s="35"/>
      <c r="S450" s="35"/>
      <c r="T450" s="35"/>
      <c r="U450" s="66"/>
      <c r="V450" s="29" t="str">
        <f t="shared" si="520"/>
        <v/>
      </c>
      <c r="W450" s="29" t="str">
        <f t="shared" si="521"/>
        <v/>
      </c>
      <c r="X450" s="30" t="str">
        <f t="shared" si="522"/>
        <v/>
      </c>
      <c r="Y450" s="36"/>
      <c r="Z450" s="37"/>
      <c r="AA450" s="37"/>
      <c r="JG450" s="31" t="str">
        <f t="shared" si="523"/>
        <v/>
      </c>
      <c r="JH450" s="31" t="str">
        <f t="shared" si="523"/>
        <v/>
      </c>
    </row>
    <row r="451" spans="1:268" s="31" customFormat="1" x14ac:dyDescent="0.4">
      <c r="A451" s="32"/>
      <c r="B451" s="32"/>
      <c r="C451" s="32"/>
      <c r="D451" s="32"/>
      <c r="E451" s="38"/>
      <c r="F451" s="61"/>
      <c r="G451" s="33"/>
      <c r="H451" s="33"/>
      <c r="I451" s="27" t="str">
        <f t="shared" si="516"/>
        <v/>
      </c>
      <c r="J451" s="33"/>
      <c r="K451" s="28">
        <f t="shared" si="513"/>
        <v>0</v>
      </c>
      <c r="L451" s="28">
        <f t="shared" ref="L451" si="634">IF($K451&gt;0,IF($Z451&lt;&gt;"",IF((IFERROR($Z451,開始日)+$K451)&lt;基準日,基準日-($Z451+$K451),0),0),0)</f>
        <v>0</v>
      </c>
      <c r="M451" s="28">
        <f t="shared" ref="M451" ca="1" si="635">IF(AND(IFERROR(VALUE($X451),0),$Z451="",$V451&lt;基準日),基準日-$V451,0)</f>
        <v>0</v>
      </c>
      <c r="N451" s="28">
        <f t="shared" ca="1" si="519"/>
        <v>0</v>
      </c>
      <c r="O451" s="34"/>
      <c r="P451" s="34"/>
      <c r="Q451" s="70" t="str" cm="1">
        <f t="array" ref="Q451">IF(SUMPRODUCT(--(B451:E451&lt;&gt;""))&gt;0,"○","")</f>
        <v/>
      </c>
      <c r="R451" s="35"/>
      <c r="S451" s="35"/>
      <c r="T451" s="35"/>
      <c r="U451" s="66"/>
      <c r="V451" s="29" t="str">
        <f t="shared" si="520"/>
        <v/>
      </c>
      <c r="W451" s="29" t="str">
        <f t="shared" si="521"/>
        <v/>
      </c>
      <c r="X451" s="30" t="str">
        <f t="shared" si="522"/>
        <v/>
      </c>
      <c r="Y451" s="36"/>
      <c r="Z451" s="37"/>
      <c r="AA451" s="37"/>
      <c r="JG451" s="31" t="str">
        <f t="shared" si="523"/>
        <v/>
      </c>
      <c r="JH451" s="31" t="str">
        <f t="shared" si="523"/>
        <v/>
      </c>
    </row>
    <row r="452" spans="1:268" s="31" customFormat="1" x14ac:dyDescent="0.4">
      <c r="A452" s="32"/>
      <c r="B452" s="32"/>
      <c r="C452" s="32"/>
      <c r="D452" s="32"/>
      <c r="E452" s="38"/>
      <c r="F452" s="61"/>
      <c r="G452" s="33"/>
      <c r="H452" s="33"/>
      <c r="I452" s="27" t="str">
        <f t="shared" si="516"/>
        <v/>
      </c>
      <c r="J452" s="33"/>
      <c r="K452" s="28">
        <f t="shared" si="513"/>
        <v>0</v>
      </c>
      <c r="L452" s="28">
        <f t="shared" ref="L452" si="636">IF($K452&gt;0,IF($Z452&lt;&gt;"",IF((IFERROR($Z452,開始日)+$K452)&lt;基準日,基準日-($Z452+$K452),0),0),0)</f>
        <v>0</v>
      </c>
      <c r="M452" s="28">
        <f t="shared" ref="M452" ca="1" si="637">IF(AND(IFERROR(VALUE($X452),0),$Z452="",$V452&lt;基準日),基準日-$V452,0)</f>
        <v>0</v>
      </c>
      <c r="N452" s="28">
        <f t="shared" ca="1" si="519"/>
        <v>0</v>
      </c>
      <c r="O452" s="34"/>
      <c r="P452" s="34"/>
      <c r="Q452" s="70" t="str" cm="1">
        <f t="array" ref="Q452">IF(SUMPRODUCT(--(B452:E452&lt;&gt;""))&gt;0,"○","")</f>
        <v/>
      </c>
      <c r="R452" s="35"/>
      <c r="S452" s="35"/>
      <c r="T452" s="35"/>
      <c r="U452" s="66"/>
      <c r="V452" s="29" t="str">
        <f t="shared" si="520"/>
        <v/>
      </c>
      <c r="W452" s="29" t="str">
        <f t="shared" si="521"/>
        <v/>
      </c>
      <c r="X452" s="30" t="str">
        <f t="shared" si="522"/>
        <v/>
      </c>
      <c r="Y452" s="36"/>
      <c r="Z452" s="37"/>
      <c r="AA452" s="37"/>
      <c r="JG452" s="31" t="str">
        <f t="shared" si="523"/>
        <v/>
      </c>
      <c r="JH452" s="31" t="str">
        <f t="shared" si="523"/>
        <v/>
      </c>
    </row>
    <row r="453" spans="1:268" s="31" customFormat="1" x14ac:dyDescent="0.4">
      <c r="A453" s="32"/>
      <c r="B453" s="32"/>
      <c r="C453" s="32"/>
      <c r="D453" s="32"/>
      <c r="E453" s="38"/>
      <c r="F453" s="61"/>
      <c r="G453" s="33"/>
      <c r="H453" s="33"/>
      <c r="I453" s="27" t="str">
        <f t="shared" si="516"/>
        <v/>
      </c>
      <c r="J453" s="33"/>
      <c r="K453" s="28">
        <f t="shared" si="513"/>
        <v>0</v>
      </c>
      <c r="L453" s="28">
        <f t="shared" ref="L453" si="638">IF($K453&gt;0,IF($Z453&lt;&gt;"",IF((IFERROR($Z453,開始日)+$K453)&lt;基準日,基準日-($Z453+$K453),0),0),0)</f>
        <v>0</v>
      </c>
      <c r="M453" s="28">
        <f t="shared" ref="M453" ca="1" si="639">IF(AND(IFERROR(VALUE($X453),0),$Z453="",$V453&lt;基準日),基準日-$V453,0)</f>
        <v>0</v>
      </c>
      <c r="N453" s="28">
        <f t="shared" ca="1" si="519"/>
        <v>0</v>
      </c>
      <c r="O453" s="34"/>
      <c r="P453" s="34"/>
      <c r="Q453" s="70" t="str" cm="1">
        <f t="array" ref="Q453">IF(SUMPRODUCT(--(B453:E453&lt;&gt;""))&gt;0,"○","")</f>
        <v/>
      </c>
      <c r="R453" s="35"/>
      <c r="S453" s="35"/>
      <c r="T453" s="35"/>
      <c r="U453" s="66"/>
      <c r="V453" s="29" t="str">
        <f t="shared" si="520"/>
        <v/>
      </c>
      <c r="W453" s="29" t="str">
        <f t="shared" si="521"/>
        <v/>
      </c>
      <c r="X453" s="30" t="str">
        <f t="shared" si="522"/>
        <v/>
      </c>
      <c r="Y453" s="36"/>
      <c r="Z453" s="37"/>
      <c r="AA453" s="37"/>
      <c r="JG453" s="31" t="str">
        <f t="shared" si="523"/>
        <v/>
      </c>
      <c r="JH453" s="31" t="str">
        <f t="shared" si="523"/>
        <v/>
      </c>
    </row>
    <row r="454" spans="1:268" s="31" customFormat="1" x14ac:dyDescent="0.4">
      <c r="A454" s="32"/>
      <c r="B454" s="32"/>
      <c r="C454" s="32"/>
      <c r="D454" s="32"/>
      <c r="E454" s="38"/>
      <c r="F454" s="61"/>
      <c r="G454" s="33"/>
      <c r="H454" s="33"/>
      <c r="I454" s="27" t="str">
        <f t="shared" si="516"/>
        <v/>
      </c>
      <c r="J454" s="33"/>
      <c r="K454" s="28">
        <f t="shared" si="513"/>
        <v>0</v>
      </c>
      <c r="L454" s="28">
        <f t="shared" ref="L454" si="640">IF($K454&gt;0,IF($Z454&lt;&gt;"",IF((IFERROR($Z454,開始日)+$K454)&lt;基準日,基準日-($Z454+$K454),0),0),0)</f>
        <v>0</v>
      </c>
      <c r="M454" s="28">
        <f t="shared" ref="M454" ca="1" si="641">IF(AND(IFERROR(VALUE($X454),0),$Z454="",$V454&lt;基準日),基準日-$V454,0)</f>
        <v>0</v>
      </c>
      <c r="N454" s="28">
        <f t="shared" ca="1" si="519"/>
        <v>0</v>
      </c>
      <c r="O454" s="34"/>
      <c r="P454" s="34"/>
      <c r="Q454" s="70" t="str" cm="1">
        <f t="array" ref="Q454">IF(SUMPRODUCT(--(B454:E454&lt;&gt;""))&gt;0,"○","")</f>
        <v/>
      </c>
      <c r="R454" s="35"/>
      <c r="S454" s="35"/>
      <c r="T454" s="35"/>
      <c r="U454" s="66"/>
      <c r="V454" s="29" t="str">
        <f t="shared" si="520"/>
        <v/>
      </c>
      <c r="W454" s="29" t="str">
        <f t="shared" si="521"/>
        <v/>
      </c>
      <c r="X454" s="30" t="str">
        <f t="shared" si="522"/>
        <v/>
      </c>
      <c r="Y454" s="36"/>
      <c r="Z454" s="37"/>
      <c r="AA454" s="37"/>
      <c r="JG454" s="31" t="str">
        <f t="shared" si="523"/>
        <v/>
      </c>
      <c r="JH454" s="31" t="str">
        <f t="shared" si="523"/>
        <v/>
      </c>
    </row>
    <row r="455" spans="1:268" s="31" customFormat="1" x14ac:dyDescent="0.4">
      <c r="A455" s="32"/>
      <c r="B455" s="32"/>
      <c r="C455" s="32"/>
      <c r="D455" s="32"/>
      <c r="E455" s="38"/>
      <c r="F455" s="61"/>
      <c r="G455" s="33"/>
      <c r="H455" s="33"/>
      <c r="I455" s="27" t="str">
        <f t="shared" si="516"/>
        <v/>
      </c>
      <c r="J455" s="33"/>
      <c r="K455" s="28">
        <f t="shared" si="513"/>
        <v>0</v>
      </c>
      <c r="L455" s="28">
        <f t="shared" ref="L455" si="642">IF($K455&gt;0,IF($Z455&lt;&gt;"",IF((IFERROR($Z455,開始日)+$K455)&lt;基準日,基準日-($Z455+$K455),0),0),0)</f>
        <v>0</v>
      </c>
      <c r="M455" s="28">
        <f t="shared" ref="M455" ca="1" si="643">IF(AND(IFERROR(VALUE($X455),0),$Z455="",$V455&lt;基準日),基準日-$V455,0)</f>
        <v>0</v>
      </c>
      <c r="N455" s="28">
        <f t="shared" ca="1" si="519"/>
        <v>0</v>
      </c>
      <c r="O455" s="34"/>
      <c r="P455" s="34"/>
      <c r="Q455" s="70" t="str" cm="1">
        <f t="array" ref="Q455">IF(SUMPRODUCT(--(B455:E455&lt;&gt;""))&gt;0,"○","")</f>
        <v/>
      </c>
      <c r="R455" s="35"/>
      <c r="S455" s="35"/>
      <c r="T455" s="35"/>
      <c r="U455" s="66"/>
      <c r="V455" s="29" t="str">
        <f t="shared" si="520"/>
        <v/>
      </c>
      <c r="W455" s="29" t="str">
        <f t="shared" si="521"/>
        <v/>
      </c>
      <c r="X455" s="30" t="str">
        <f t="shared" si="522"/>
        <v/>
      </c>
      <c r="Y455" s="36"/>
      <c r="Z455" s="37"/>
      <c r="AA455" s="37"/>
      <c r="JG455" s="31" t="str">
        <f t="shared" si="523"/>
        <v/>
      </c>
      <c r="JH455" s="31" t="str">
        <f t="shared" si="523"/>
        <v/>
      </c>
    </row>
    <row r="456" spans="1:268" s="31" customFormat="1" x14ac:dyDescent="0.4">
      <c r="A456" s="32"/>
      <c r="B456" s="32"/>
      <c r="C456" s="32"/>
      <c r="D456" s="32"/>
      <c r="E456" s="38"/>
      <c r="F456" s="61"/>
      <c r="G456" s="33"/>
      <c r="H456" s="33"/>
      <c r="I456" s="27" t="str">
        <f t="shared" si="516"/>
        <v/>
      </c>
      <c r="J456" s="33"/>
      <c r="K456" s="28">
        <f t="shared" si="513"/>
        <v>0</v>
      </c>
      <c r="L456" s="28">
        <f t="shared" ref="L456" si="644">IF($K456&gt;0,IF($Z456&lt;&gt;"",IF((IFERROR($Z456,開始日)+$K456)&lt;基準日,基準日-($Z456+$K456),0),0),0)</f>
        <v>0</v>
      </c>
      <c r="M456" s="28">
        <f t="shared" ref="M456" ca="1" si="645">IF(AND(IFERROR(VALUE($X456),0),$Z456="",$V456&lt;基準日),基準日-$V456,0)</f>
        <v>0</v>
      </c>
      <c r="N456" s="28">
        <f t="shared" ca="1" si="519"/>
        <v>0</v>
      </c>
      <c r="O456" s="34"/>
      <c r="P456" s="34"/>
      <c r="Q456" s="70" t="str" cm="1">
        <f t="array" ref="Q456">IF(SUMPRODUCT(--(B456:E456&lt;&gt;""))&gt;0,"○","")</f>
        <v/>
      </c>
      <c r="R456" s="35"/>
      <c r="S456" s="35"/>
      <c r="T456" s="35"/>
      <c r="U456" s="66"/>
      <c r="V456" s="29" t="str">
        <f t="shared" si="520"/>
        <v/>
      </c>
      <c r="W456" s="29" t="str">
        <f t="shared" si="521"/>
        <v/>
      </c>
      <c r="X456" s="30" t="str">
        <f t="shared" si="522"/>
        <v/>
      </c>
      <c r="Y456" s="36"/>
      <c r="Z456" s="37"/>
      <c r="AA456" s="37"/>
      <c r="JG456" s="31" t="str">
        <f t="shared" si="523"/>
        <v/>
      </c>
      <c r="JH456" s="31" t="str">
        <f t="shared" si="523"/>
        <v/>
      </c>
    </row>
    <row r="457" spans="1:268" s="31" customFormat="1" x14ac:dyDescent="0.4">
      <c r="A457" s="32"/>
      <c r="B457" s="32"/>
      <c r="C457" s="32"/>
      <c r="D457" s="32"/>
      <c r="E457" s="38"/>
      <c r="F457" s="61"/>
      <c r="G457" s="33"/>
      <c r="H457" s="33"/>
      <c r="I457" s="27" t="str">
        <f t="shared" si="516"/>
        <v/>
      </c>
      <c r="J457" s="33"/>
      <c r="K457" s="28">
        <f t="shared" si="513"/>
        <v>0</v>
      </c>
      <c r="L457" s="28">
        <f t="shared" ref="L457" si="646">IF($K457&gt;0,IF($Z457&lt;&gt;"",IF((IFERROR($Z457,開始日)+$K457)&lt;基準日,基準日-($Z457+$K457),0),0),0)</f>
        <v>0</v>
      </c>
      <c r="M457" s="28">
        <f t="shared" ref="M457" ca="1" si="647">IF(AND(IFERROR(VALUE($X457),0),$Z457="",$V457&lt;基準日),基準日-$V457,0)</f>
        <v>0</v>
      </c>
      <c r="N457" s="28">
        <f t="shared" ca="1" si="519"/>
        <v>0</v>
      </c>
      <c r="O457" s="34"/>
      <c r="P457" s="34"/>
      <c r="Q457" s="70" t="str" cm="1">
        <f t="array" ref="Q457">IF(SUMPRODUCT(--(B457:E457&lt;&gt;""))&gt;0,"○","")</f>
        <v/>
      </c>
      <c r="R457" s="35"/>
      <c r="S457" s="35"/>
      <c r="T457" s="35"/>
      <c r="U457" s="66"/>
      <c r="V457" s="29" t="str">
        <f t="shared" si="520"/>
        <v/>
      </c>
      <c r="W457" s="29" t="str">
        <f t="shared" si="521"/>
        <v/>
      </c>
      <c r="X457" s="30" t="str">
        <f t="shared" si="522"/>
        <v/>
      </c>
      <c r="Y457" s="36"/>
      <c r="Z457" s="37"/>
      <c r="AA457" s="37"/>
      <c r="JG457" s="31" t="str">
        <f t="shared" si="523"/>
        <v/>
      </c>
      <c r="JH457" s="31" t="str">
        <f t="shared" si="523"/>
        <v/>
      </c>
    </row>
    <row r="458" spans="1:268" s="31" customFormat="1" x14ac:dyDescent="0.4">
      <c r="A458" s="32"/>
      <c r="B458" s="32"/>
      <c r="C458" s="32"/>
      <c r="D458" s="32"/>
      <c r="E458" s="38"/>
      <c r="F458" s="61"/>
      <c r="G458" s="33"/>
      <c r="H458" s="33"/>
      <c r="I458" s="27" t="str">
        <f t="shared" si="516"/>
        <v/>
      </c>
      <c r="J458" s="33"/>
      <c r="K458" s="28">
        <f t="shared" ref="K458:K521" si="648">IF($Z458&lt;&gt;"",IF($W458&gt;=$Z458,$W458-$Z458,$X458)*$Y458,0)</f>
        <v>0</v>
      </c>
      <c r="L458" s="28">
        <f t="shared" ref="L458" si="649">IF($K458&gt;0,IF($Z458&lt;&gt;"",IF((IFERROR($Z458,開始日)+$K458)&lt;基準日,基準日-($Z458+$K458),0),0),0)</f>
        <v>0</v>
      </c>
      <c r="M458" s="28">
        <f t="shared" ref="M458" ca="1" si="650">IF(AND(IFERROR(VALUE($X458),0),$Z458="",$V458&lt;基準日),基準日-$V458,0)</f>
        <v>0</v>
      </c>
      <c r="N458" s="28">
        <f t="shared" ca="1" si="519"/>
        <v>0</v>
      </c>
      <c r="O458" s="34"/>
      <c r="P458" s="34"/>
      <c r="Q458" s="70" t="str" cm="1">
        <f t="array" ref="Q458">IF(SUMPRODUCT(--(B458:E458&lt;&gt;""))&gt;0,"○","")</f>
        <v/>
      </c>
      <c r="R458" s="35"/>
      <c r="S458" s="35"/>
      <c r="T458" s="35"/>
      <c r="U458" s="66"/>
      <c r="V458" s="29" t="str">
        <f t="shared" si="520"/>
        <v/>
      </c>
      <c r="W458" s="29" t="str">
        <f t="shared" si="521"/>
        <v/>
      </c>
      <c r="X458" s="30" t="str">
        <f t="shared" si="522"/>
        <v/>
      </c>
      <c r="Y458" s="36"/>
      <c r="Z458" s="37"/>
      <c r="AA458" s="37"/>
      <c r="JG458" s="31" t="str">
        <f t="shared" si="523"/>
        <v/>
      </c>
      <c r="JH458" s="31" t="str">
        <f t="shared" si="523"/>
        <v/>
      </c>
    </row>
    <row r="459" spans="1:268" s="31" customFormat="1" x14ac:dyDescent="0.4">
      <c r="A459" s="32"/>
      <c r="B459" s="32"/>
      <c r="C459" s="32"/>
      <c r="D459" s="32"/>
      <c r="E459" s="38"/>
      <c r="F459" s="61"/>
      <c r="G459" s="33"/>
      <c r="H459" s="33"/>
      <c r="I459" s="27" t="str">
        <f t="shared" ref="I459:I522" si="651">IF(ISBLANK(G459),"","○")</f>
        <v/>
      </c>
      <c r="J459" s="33"/>
      <c r="K459" s="28">
        <f t="shared" si="648"/>
        <v>0</v>
      </c>
      <c r="L459" s="28">
        <f t="shared" ref="L459" si="652">IF($K459&gt;0,IF($Z459&lt;&gt;"",IF((IFERROR($Z459,開始日)+$K459)&lt;基準日,基準日-($Z459+$K459),0),0),0)</f>
        <v>0</v>
      </c>
      <c r="M459" s="28">
        <f t="shared" ref="M459" ca="1" si="653">IF(AND(IFERROR(VALUE($X459),0),$Z459="",$V459&lt;基準日),基準日-$V459,0)</f>
        <v>0</v>
      </c>
      <c r="N459" s="28">
        <f t="shared" ref="N459:N522" ca="1" si="654">MAX(L459:M459)</f>
        <v>0</v>
      </c>
      <c r="O459" s="34"/>
      <c r="P459" s="34"/>
      <c r="Q459" s="70" t="str" cm="1">
        <f t="array" ref="Q459">IF(SUMPRODUCT(--(B459:E459&lt;&gt;""))&gt;0,"○","")</f>
        <v/>
      </c>
      <c r="R459" s="35"/>
      <c r="S459" s="35"/>
      <c r="T459" s="35"/>
      <c r="U459" s="66"/>
      <c r="V459" s="29" t="str">
        <f t="shared" ref="V459:V522" si="655">IF(NOT(ISBLANK(S459)),S459,IF(AND(NOT(ISBLANK(T459)),NOT(ISBLANK(U459))),IF(NOT(JH459),T459-U459+1,WORKDAY.INTL(T459,-U459+1,1)),""))</f>
        <v/>
      </c>
      <c r="W459" s="29" t="str">
        <f t="shared" ref="W459:W522" si="656">IF(NOT(ISBLANK(T459)),T459,IF(AND(NOT(ISBLANK(S459)),NOT(ISBLANK(U459))),IF(NOT(JG459),S459+U459-1,WORKDAY.INTL(S459,U459-1,1)),""))</f>
        <v/>
      </c>
      <c r="X459" s="30" t="str">
        <f t="shared" ref="X459:X522" si="657">IF(NOT(ISBLANK(U459)),U459,IF(AND(NOT(ISBLANK(S459)),NOT(ISBLANK(T459))),IF(S459&lt;=T459,IF(OR(NOT(JG459),NOT(JH459)),T459-S459+1,NETWORKDAYS.INTL(S459,T459,1)),0),""))</f>
        <v/>
      </c>
      <c r="Y459" s="36"/>
      <c r="Z459" s="37"/>
      <c r="AA459" s="37"/>
      <c r="JG459" s="31" t="str">
        <f t="shared" ref="JG459:JH522" si="658">IF(ISBLANK(S459),"",IF(OR(WEEKDAY(S459,2)=6,WEEKDAY(S459,2)=7),FALSE,TRUE))</f>
        <v/>
      </c>
      <c r="JH459" s="31" t="str">
        <f t="shared" si="658"/>
        <v/>
      </c>
    </row>
    <row r="460" spans="1:268" s="31" customFormat="1" x14ac:dyDescent="0.4">
      <c r="A460" s="32"/>
      <c r="B460" s="32"/>
      <c r="C460" s="32"/>
      <c r="D460" s="32"/>
      <c r="E460" s="38"/>
      <c r="F460" s="61"/>
      <c r="G460" s="33"/>
      <c r="H460" s="33"/>
      <c r="I460" s="27" t="str">
        <f t="shared" si="651"/>
        <v/>
      </c>
      <c r="J460" s="33"/>
      <c r="K460" s="28">
        <f t="shared" si="648"/>
        <v>0</v>
      </c>
      <c r="L460" s="28">
        <f t="shared" ref="L460" si="659">IF($K460&gt;0,IF($Z460&lt;&gt;"",IF((IFERROR($Z460,開始日)+$K460)&lt;基準日,基準日-($Z460+$K460),0),0),0)</f>
        <v>0</v>
      </c>
      <c r="M460" s="28">
        <f t="shared" ref="M460" ca="1" si="660">IF(AND(IFERROR(VALUE($X460),0),$Z460="",$V460&lt;基準日),基準日-$V460,0)</f>
        <v>0</v>
      </c>
      <c r="N460" s="28">
        <f t="shared" ca="1" si="654"/>
        <v>0</v>
      </c>
      <c r="O460" s="34"/>
      <c r="P460" s="34"/>
      <c r="Q460" s="70" t="str" cm="1">
        <f t="array" ref="Q460">IF(SUMPRODUCT(--(B460:E460&lt;&gt;""))&gt;0,"○","")</f>
        <v/>
      </c>
      <c r="R460" s="35"/>
      <c r="S460" s="35"/>
      <c r="T460" s="35"/>
      <c r="U460" s="66"/>
      <c r="V460" s="29" t="str">
        <f t="shared" si="655"/>
        <v/>
      </c>
      <c r="W460" s="29" t="str">
        <f t="shared" si="656"/>
        <v/>
      </c>
      <c r="X460" s="30" t="str">
        <f t="shared" si="657"/>
        <v/>
      </c>
      <c r="Y460" s="36"/>
      <c r="Z460" s="37"/>
      <c r="AA460" s="37"/>
      <c r="JG460" s="31" t="str">
        <f t="shared" si="658"/>
        <v/>
      </c>
      <c r="JH460" s="31" t="str">
        <f t="shared" si="658"/>
        <v/>
      </c>
    </row>
    <row r="461" spans="1:268" s="31" customFormat="1" x14ac:dyDescent="0.4">
      <c r="A461" s="32"/>
      <c r="B461" s="32"/>
      <c r="C461" s="32"/>
      <c r="D461" s="32"/>
      <c r="E461" s="38"/>
      <c r="F461" s="61"/>
      <c r="G461" s="33"/>
      <c r="H461" s="33"/>
      <c r="I461" s="27" t="str">
        <f t="shared" si="651"/>
        <v/>
      </c>
      <c r="J461" s="33"/>
      <c r="K461" s="28">
        <f t="shared" si="648"/>
        <v>0</v>
      </c>
      <c r="L461" s="28">
        <f t="shared" ref="L461" si="661">IF($K461&gt;0,IF($Z461&lt;&gt;"",IF((IFERROR($Z461,開始日)+$K461)&lt;基準日,基準日-($Z461+$K461),0),0),0)</f>
        <v>0</v>
      </c>
      <c r="M461" s="28">
        <f t="shared" ref="M461" ca="1" si="662">IF(AND(IFERROR(VALUE($X461),0),$Z461="",$V461&lt;基準日),基準日-$V461,0)</f>
        <v>0</v>
      </c>
      <c r="N461" s="28">
        <f t="shared" ca="1" si="654"/>
        <v>0</v>
      </c>
      <c r="O461" s="34"/>
      <c r="P461" s="34"/>
      <c r="Q461" s="70" t="str" cm="1">
        <f t="array" ref="Q461">IF(SUMPRODUCT(--(B461:E461&lt;&gt;""))&gt;0,"○","")</f>
        <v/>
      </c>
      <c r="R461" s="35"/>
      <c r="S461" s="35"/>
      <c r="T461" s="35"/>
      <c r="U461" s="66"/>
      <c r="V461" s="29" t="str">
        <f t="shared" si="655"/>
        <v/>
      </c>
      <c r="W461" s="29" t="str">
        <f t="shared" si="656"/>
        <v/>
      </c>
      <c r="X461" s="30" t="str">
        <f t="shared" si="657"/>
        <v/>
      </c>
      <c r="Y461" s="36"/>
      <c r="Z461" s="37"/>
      <c r="AA461" s="37"/>
      <c r="JG461" s="31" t="str">
        <f t="shared" si="658"/>
        <v/>
      </c>
      <c r="JH461" s="31" t="str">
        <f t="shared" si="658"/>
        <v/>
      </c>
    </row>
    <row r="462" spans="1:268" s="31" customFormat="1" x14ac:dyDescent="0.4">
      <c r="A462" s="32"/>
      <c r="B462" s="32"/>
      <c r="C462" s="32"/>
      <c r="D462" s="32"/>
      <c r="E462" s="38"/>
      <c r="F462" s="61"/>
      <c r="G462" s="33"/>
      <c r="H462" s="33"/>
      <c r="I462" s="27" t="str">
        <f t="shared" si="651"/>
        <v/>
      </c>
      <c r="J462" s="33"/>
      <c r="K462" s="28">
        <f t="shared" si="648"/>
        <v>0</v>
      </c>
      <c r="L462" s="28">
        <f t="shared" ref="L462" si="663">IF($K462&gt;0,IF($Z462&lt;&gt;"",IF((IFERROR($Z462,開始日)+$K462)&lt;基準日,基準日-($Z462+$K462),0),0),0)</f>
        <v>0</v>
      </c>
      <c r="M462" s="28">
        <f t="shared" ref="M462" ca="1" si="664">IF(AND(IFERROR(VALUE($X462),0),$Z462="",$V462&lt;基準日),基準日-$V462,0)</f>
        <v>0</v>
      </c>
      <c r="N462" s="28">
        <f t="shared" ca="1" si="654"/>
        <v>0</v>
      </c>
      <c r="O462" s="34"/>
      <c r="P462" s="34"/>
      <c r="Q462" s="70" t="str" cm="1">
        <f t="array" ref="Q462">IF(SUMPRODUCT(--(B462:E462&lt;&gt;""))&gt;0,"○","")</f>
        <v/>
      </c>
      <c r="R462" s="35"/>
      <c r="S462" s="35"/>
      <c r="T462" s="35"/>
      <c r="U462" s="66"/>
      <c r="V462" s="29" t="str">
        <f t="shared" si="655"/>
        <v/>
      </c>
      <c r="W462" s="29" t="str">
        <f t="shared" si="656"/>
        <v/>
      </c>
      <c r="X462" s="30" t="str">
        <f t="shared" si="657"/>
        <v/>
      </c>
      <c r="Y462" s="36"/>
      <c r="Z462" s="37"/>
      <c r="AA462" s="37"/>
      <c r="JG462" s="31" t="str">
        <f t="shared" si="658"/>
        <v/>
      </c>
      <c r="JH462" s="31" t="str">
        <f t="shared" si="658"/>
        <v/>
      </c>
    </row>
    <row r="463" spans="1:268" s="31" customFormat="1" x14ac:dyDescent="0.4">
      <c r="A463" s="32"/>
      <c r="B463" s="32"/>
      <c r="C463" s="32"/>
      <c r="D463" s="32"/>
      <c r="E463" s="38"/>
      <c r="F463" s="61"/>
      <c r="G463" s="33"/>
      <c r="H463" s="33"/>
      <c r="I463" s="27" t="str">
        <f t="shared" si="651"/>
        <v/>
      </c>
      <c r="J463" s="33"/>
      <c r="K463" s="28">
        <f t="shared" si="648"/>
        <v>0</v>
      </c>
      <c r="L463" s="28">
        <f t="shared" ref="L463" si="665">IF($K463&gt;0,IF($Z463&lt;&gt;"",IF((IFERROR($Z463,開始日)+$K463)&lt;基準日,基準日-($Z463+$K463),0),0),0)</f>
        <v>0</v>
      </c>
      <c r="M463" s="28">
        <f t="shared" ref="M463" ca="1" si="666">IF(AND(IFERROR(VALUE($X463),0),$Z463="",$V463&lt;基準日),基準日-$V463,0)</f>
        <v>0</v>
      </c>
      <c r="N463" s="28">
        <f t="shared" ca="1" si="654"/>
        <v>0</v>
      </c>
      <c r="O463" s="34"/>
      <c r="P463" s="34"/>
      <c r="Q463" s="70" t="str" cm="1">
        <f t="array" ref="Q463">IF(SUMPRODUCT(--(B463:E463&lt;&gt;""))&gt;0,"○","")</f>
        <v/>
      </c>
      <c r="R463" s="35"/>
      <c r="S463" s="35"/>
      <c r="T463" s="35"/>
      <c r="U463" s="66"/>
      <c r="V463" s="29" t="str">
        <f t="shared" si="655"/>
        <v/>
      </c>
      <c r="W463" s="29" t="str">
        <f t="shared" si="656"/>
        <v/>
      </c>
      <c r="X463" s="30" t="str">
        <f t="shared" si="657"/>
        <v/>
      </c>
      <c r="Y463" s="36"/>
      <c r="Z463" s="37"/>
      <c r="AA463" s="37"/>
      <c r="JG463" s="31" t="str">
        <f t="shared" si="658"/>
        <v/>
      </c>
      <c r="JH463" s="31" t="str">
        <f t="shared" si="658"/>
        <v/>
      </c>
    </row>
    <row r="464" spans="1:268" s="31" customFormat="1" x14ac:dyDescent="0.4">
      <c r="A464" s="32"/>
      <c r="B464" s="32"/>
      <c r="C464" s="32"/>
      <c r="D464" s="32"/>
      <c r="E464" s="38"/>
      <c r="F464" s="61"/>
      <c r="G464" s="33"/>
      <c r="H464" s="33"/>
      <c r="I464" s="27" t="str">
        <f t="shared" si="651"/>
        <v/>
      </c>
      <c r="J464" s="33"/>
      <c r="K464" s="28">
        <f t="shared" si="648"/>
        <v>0</v>
      </c>
      <c r="L464" s="28">
        <f t="shared" ref="L464" si="667">IF($K464&gt;0,IF($Z464&lt;&gt;"",IF((IFERROR($Z464,開始日)+$K464)&lt;基準日,基準日-($Z464+$K464),0),0),0)</f>
        <v>0</v>
      </c>
      <c r="M464" s="28">
        <f t="shared" ref="M464" ca="1" si="668">IF(AND(IFERROR(VALUE($X464),0),$Z464="",$V464&lt;基準日),基準日-$V464,0)</f>
        <v>0</v>
      </c>
      <c r="N464" s="28">
        <f t="shared" ca="1" si="654"/>
        <v>0</v>
      </c>
      <c r="O464" s="34"/>
      <c r="P464" s="34"/>
      <c r="Q464" s="70" t="str" cm="1">
        <f t="array" ref="Q464">IF(SUMPRODUCT(--(B464:E464&lt;&gt;""))&gt;0,"○","")</f>
        <v/>
      </c>
      <c r="R464" s="35"/>
      <c r="S464" s="35"/>
      <c r="T464" s="35"/>
      <c r="U464" s="66"/>
      <c r="V464" s="29" t="str">
        <f t="shared" si="655"/>
        <v/>
      </c>
      <c r="W464" s="29" t="str">
        <f t="shared" si="656"/>
        <v/>
      </c>
      <c r="X464" s="30" t="str">
        <f t="shared" si="657"/>
        <v/>
      </c>
      <c r="Y464" s="36"/>
      <c r="Z464" s="37"/>
      <c r="AA464" s="37"/>
      <c r="JG464" s="31" t="str">
        <f t="shared" si="658"/>
        <v/>
      </c>
      <c r="JH464" s="31" t="str">
        <f t="shared" si="658"/>
        <v/>
      </c>
    </row>
    <row r="465" spans="1:268" s="31" customFormat="1" x14ac:dyDescent="0.4">
      <c r="A465" s="32"/>
      <c r="B465" s="32"/>
      <c r="C465" s="32"/>
      <c r="D465" s="32"/>
      <c r="E465" s="38"/>
      <c r="F465" s="61"/>
      <c r="G465" s="33"/>
      <c r="H465" s="33"/>
      <c r="I465" s="27" t="str">
        <f t="shared" si="651"/>
        <v/>
      </c>
      <c r="J465" s="33"/>
      <c r="K465" s="28">
        <f t="shared" si="648"/>
        <v>0</v>
      </c>
      <c r="L465" s="28">
        <f t="shared" ref="L465" si="669">IF($K465&gt;0,IF($Z465&lt;&gt;"",IF((IFERROR($Z465,開始日)+$K465)&lt;基準日,基準日-($Z465+$K465),0),0),0)</f>
        <v>0</v>
      </c>
      <c r="M465" s="28">
        <f t="shared" ref="M465" ca="1" si="670">IF(AND(IFERROR(VALUE($X465),0),$Z465="",$V465&lt;基準日),基準日-$V465,0)</f>
        <v>0</v>
      </c>
      <c r="N465" s="28">
        <f t="shared" ca="1" si="654"/>
        <v>0</v>
      </c>
      <c r="O465" s="34"/>
      <c r="P465" s="34"/>
      <c r="Q465" s="70" t="str" cm="1">
        <f t="array" ref="Q465">IF(SUMPRODUCT(--(B465:E465&lt;&gt;""))&gt;0,"○","")</f>
        <v/>
      </c>
      <c r="R465" s="35"/>
      <c r="S465" s="35"/>
      <c r="T465" s="35"/>
      <c r="U465" s="66"/>
      <c r="V465" s="29" t="str">
        <f t="shared" si="655"/>
        <v/>
      </c>
      <c r="W465" s="29" t="str">
        <f t="shared" si="656"/>
        <v/>
      </c>
      <c r="X465" s="30" t="str">
        <f t="shared" si="657"/>
        <v/>
      </c>
      <c r="Y465" s="36"/>
      <c r="Z465" s="37"/>
      <c r="AA465" s="37"/>
      <c r="JG465" s="31" t="str">
        <f t="shared" si="658"/>
        <v/>
      </c>
      <c r="JH465" s="31" t="str">
        <f t="shared" si="658"/>
        <v/>
      </c>
    </row>
    <row r="466" spans="1:268" s="31" customFormat="1" x14ac:dyDescent="0.4">
      <c r="A466" s="32"/>
      <c r="B466" s="32"/>
      <c r="C466" s="32"/>
      <c r="D466" s="32"/>
      <c r="E466" s="38"/>
      <c r="F466" s="61"/>
      <c r="G466" s="33"/>
      <c r="H466" s="33"/>
      <c r="I466" s="27" t="str">
        <f t="shared" si="651"/>
        <v/>
      </c>
      <c r="J466" s="33"/>
      <c r="K466" s="28">
        <f t="shared" si="648"/>
        <v>0</v>
      </c>
      <c r="L466" s="28">
        <f t="shared" ref="L466" si="671">IF($K466&gt;0,IF($Z466&lt;&gt;"",IF((IFERROR($Z466,開始日)+$K466)&lt;基準日,基準日-($Z466+$K466),0),0),0)</f>
        <v>0</v>
      </c>
      <c r="M466" s="28">
        <f t="shared" ref="M466" ca="1" si="672">IF(AND(IFERROR(VALUE($X466),0),$Z466="",$V466&lt;基準日),基準日-$V466,0)</f>
        <v>0</v>
      </c>
      <c r="N466" s="28">
        <f t="shared" ca="1" si="654"/>
        <v>0</v>
      </c>
      <c r="O466" s="34"/>
      <c r="P466" s="34"/>
      <c r="Q466" s="70" t="str" cm="1">
        <f t="array" ref="Q466">IF(SUMPRODUCT(--(B466:E466&lt;&gt;""))&gt;0,"○","")</f>
        <v/>
      </c>
      <c r="R466" s="35"/>
      <c r="S466" s="35"/>
      <c r="T466" s="35"/>
      <c r="U466" s="66"/>
      <c r="V466" s="29" t="str">
        <f t="shared" si="655"/>
        <v/>
      </c>
      <c r="W466" s="29" t="str">
        <f t="shared" si="656"/>
        <v/>
      </c>
      <c r="X466" s="30" t="str">
        <f t="shared" si="657"/>
        <v/>
      </c>
      <c r="Y466" s="36"/>
      <c r="Z466" s="37"/>
      <c r="AA466" s="37"/>
      <c r="JG466" s="31" t="str">
        <f t="shared" si="658"/>
        <v/>
      </c>
      <c r="JH466" s="31" t="str">
        <f t="shared" si="658"/>
        <v/>
      </c>
    </row>
    <row r="467" spans="1:268" s="31" customFormat="1" x14ac:dyDescent="0.4">
      <c r="A467" s="32"/>
      <c r="B467" s="32"/>
      <c r="C467" s="32"/>
      <c r="D467" s="32"/>
      <c r="E467" s="38"/>
      <c r="F467" s="61"/>
      <c r="G467" s="33"/>
      <c r="H467" s="33"/>
      <c r="I467" s="27" t="str">
        <f t="shared" si="651"/>
        <v/>
      </c>
      <c r="J467" s="33"/>
      <c r="K467" s="28">
        <f t="shared" si="648"/>
        <v>0</v>
      </c>
      <c r="L467" s="28">
        <f t="shared" ref="L467" si="673">IF($K467&gt;0,IF($Z467&lt;&gt;"",IF((IFERROR($Z467,開始日)+$K467)&lt;基準日,基準日-($Z467+$K467),0),0),0)</f>
        <v>0</v>
      </c>
      <c r="M467" s="28">
        <f t="shared" ref="M467" ca="1" si="674">IF(AND(IFERROR(VALUE($X467),0),$Z467="",$V467&lt;基準日),基準日-$V467,0)</f>
        <v>0</v>
      </c>
      <c r="N467" s="28">
        <f t="shared" ca="1" si="654"/>
        <v>0</v>
      </c>
      <c r="O467" s="34"/>
      <c r="P467" s="34"/>
      <c r="Q467" s="70" t="str" cm="1">
        <f t="array" ref="Q467">IF(SUMPRODUCT(--(B467:E467&lt;&gt;""))&gt;0,"○","")</f>
        <v/>
      </c>
      <c r="R467" s="35"/>
      <c r="S467" s="35"/>
      <c r="T467" s="35"/>
      <c r="U467" s="66"/>
      <c r="V467" s="29" t="str">
        <f t="shared" si="655"/>
        <v/>
      </c>
      <c r="W467" s="29" t="str">
        <f t="shared" si="656"/>
        <v/>
      </c>
      <c r="X467" s="30" t="str">
        <f t="shared" si="657"/>
        <v/>
      </c>
      <c r="Y467" s="36"/>
      <c r="Z467" s="37"/>
      <c r="AA467" s="37"/>
      <c r="JG467" s="31" t="str">
        <f t="shared" si="658"/>
        <v/>
      </c>
      <c r="JH467" s="31" t="str">
        <f t="shared" si="658"/>
        <v/>
      </c>
    </row>
    <row r="468" spans="1:268" s="31" customFormat="1" x14ac:dyDescent="0.4">
      <c r="A468" s="32"/>
      <c r="B468" s="32"/>
      <c r="C468" s="32"/>
      <c r="D468" s="32"/>
      <c r="E468" s="38"/>
      <c r="F468" s="61"/>
      <c r="G468" s="33"/>
      <c r="H468" s="33"/>
      <c r="I468" s="27" t="str">
        <f t="shared" si="651"/>
        <v/>
      </c>
      <c r="J468" s="33"/>
      <c r="K468" s="28">
        <f t="shared" si="648"/>
        <v>0</v>
      </c>
      <c r="L468" s="28">
        <f t="shared" ref="L468" si="675">IF($K468&gt;0,IF($Z468&lt;&gt;"",IF((IFERROR($Z468,開始日)+$K468)&lt;基準日,基準日-($Z468+$K468),0),0),0)</f>
        <v>0</v>
      </c>
      <c r="M468" s="28">
        <f t="shared" ref="M468" ca="1" si="676">IF(AND(IFERROR(VALUE($X468),0),$Z468="",$V468&lt;基準日),基準日-$V468,0)</f>
        <v>0</v>
      </c>
      <c r="N468" s="28">
        <f t="shared" ca="1" si="654"/>
        <v>0</v>
      </c>
      <c r="O468" s="34"/>
      <c r="P468" s="34"/>
      <c r="Q468" s="70" t="str" cm="1">
        <f t="array" ref="Q468">IF(SUMPRODUCT(--(B468:E468&lt;&gt;""))&gt;0,"○","")</f>
        <v/>
      </c>
      <c r="R468" s="35"/>
      <c r="S468" s="35"/>
      <c r="T468" s="35"/>
      <c r="U468" s="66"/>
      <c r="V468" s="29" t="str">
        <f t="shared" si="655"/>
        <v/>
      </c>
      <c r="W468" s="29" t="str">
        <f t="shared" si="656"/>
        <v/>
      </c>
      <c r="X468" s="30" t="str">
        <f t="shared" si="657"/>
        <v/>
      </c>
      <c r="Y468" s="36"/>
      <c r="Z468" s="37"/>
      <c r="AA468" s="37"/>
      <c r="JG468" s="31" t="str">
        <f t="shared" si="658"/>
        <v/>
      </c>
      <c r="JH468" s="31" t="str">
        <f t="shared" si="658"/>
        <v/>
      </c>
    </row>
    <row r="469" spans="1:268" s="31" customFormat="1" x14ac:dyDescent="0.4">
      <c r="A469" s="32"/>
      <c r="B469" s="32"/>
      <c r="C469" s="32"/>
      <c r="D469" s="32"/>
      <c r="E469" s="38"/>
      <c r="F469" s="61"/>
      <c r="G469" s="33"/>
      <c r="H469" s="33"/>
      <c r="I469" s="27" t="str">
        <f t="shared" si="651"/>
        <v/>
      </c>
      <c r="J469" s="33"/>
      <c r="K469" s="28">
        <f t="shared" si="648"/>
        <v>0</v>
      </c>
      <c r="L469" s="28">
        <f t="shared" ref="L469" si="677">IF($K469&gt;0,IF($Z469&lt;&gt;"",IF((IFERROR($Z469,開始日)+$K469)&lt;基準日,基準日-($Z469+$K469),0),0),0)</f>
        <v>0</v>
      </c>
      <c r="M469" s="28">
        <f t="shared" ref="M469" ca="1" si="678">IF(AND(IFERROR(VALUE($X469),0),$Z469="",$V469&lt;基準日),基準日-$V469,0)</f>
        <v>0</v>
      </c>
      <c r="N469" s="28">
        <f t="shared" ca="1" si="654"/>
        <v>0</v>
      </c>
      <c r="O469" s="34"/>
      <c r="P469" s="34"/>
      <c r="Q469" s="70" t="str" cm="1">
        <f t="array" ref="Q469">IF(SUMPRODUCT(--(B469:E469&lt;&gt;""))&gt;0,"○","")</f>
        <v/>
      </c>
      <c r="R469" s="35"/>
      <c r="S469" s="35"/>
      <c r="T469" s="35"/>
      <c r="U469" s="66"/>
      <c r="V469" s="29" t="str">
        <f t="shared" si="655"/>
        <v/>
      </c>
      <c r="W469" s="29" t="str">
        <f t="shared" si="656"/>
        <v/>
      </c>
      <c r="X469" s="30" t="str">
        <f t="shared" si="657"/>
        <v/>
      </c>
      <c r="Y469" s="36"/>
      <c r="Z469" s="37"/>
      <c r="AA469" s="37"/>
      <c r="JG469" s="31" t="str">
        <f t="shared" si="658"/>
        <v/>
      </c>
      <c r="JH469" s="31" t="str">
        <f t="shared" si="658"/>
        <v/>
      </c>
    </row>
    <row r="470" spans="1:268" s="31" customFormat="1" x14ac:dyDescent="0.4">
      <c r="A470" s="32"/>
      <c r="B470" s="32"/>
      <c r="C470" s="32"/>
      <c r="D470" s="32"/>
      <c r="E470" s="38"/>
      <c r="F470" s="61"/>
      <c r="G470" s="33"/>
      <c r="H470" s="33"/>
      <c r="I470" s="27" t="str">
        <f t="shared" si="651"/>
        <v/>
      </c>
      <c r="J470" s="33"/>
      <c r="K470" s="28">
        <f t="shared" si="648"/>
        <v>0</v>
      </c>
      <c r="L470" s="28">
        <f t="shared" ref="L470" si="679">IF($K470&gt;0,IF($Z470&lt;&gt;"",IF((IFERROR($Z470,開始日)+$K470)&lt;基準日,基準日-($Z470+$K470),0),0),0)</f>
        <v>0</v>
      </c>
      <c r="M470" s="28">
        <f t="shared" ref="M470" ca="1" si="680">IF(AND(IFERROR(VALUE($X470),0),$Z470="",$V470&lt;基準日),基準日-$V470,0)</f>
        <v>0</v>
      </c>
      <c r="N470" s="28">
        <f t="shared" ca="1" si="654"/>
        <v>0</v>
      </c>
      <c r="O470" s="34"/>
      <c r="P470" s="34"/>
      <c r="Q470" s="70" t="str" cm="1">
        <f t="array" ref="Q470">IF(SUMPRODUCT(--(B470:E470&lt;&gt;""))&gt;0,"○","")</f>
        <v/>
      </c>
      <c r="R470" s="35"/>
      <c r="S470" s="35"/>
      <c r="T470" s="35"/>
      <c r="U470" s="66"/>
      <c r="V470" s="29" t="str">
        <f t="shared" si="655"/>
        <v/>
      </c>
      <c r="W470" s="29" t="str">
        <f t="shared" si="656"/>
        <v/>
      </c>
      <c r="X470" s="30" t="str">
        <f t="shared" si="657"/>
        <v/>
      </c>
      <c r="Y470" s="36"/>
      <c r="Z470" s="37"/>
      <c r="AA470" s="37"/>
      <c r="JG470" s="31" t="str">
        <f t="shared" si="658"/>
        <v/>
      </c>
      <c r="JH470" s="31" t="str">
        <f t="shared" si="658"/>
        <v/>
      </c>
    </row>
    <row r="471" spans="1:268" s="31" customFormat="1" x14ac:dyDescent="0.4">
      <c r="A471" s="32"/>
      <c r="B471" s="32"/>
      <c r="C471" s="32"/>
      <c r="D471" s="32"/>
      <c r="E471" s="38"/>
      <c r="F471" s="61"/>
      <c r="G471" s="33"/>
      <c r="H471" s="33"/>
      <c r="I471" s="27" t="str">
        <f t="shared" si="651"/>
        <v/>
      </c>
      <c r="J471" s="33"/>
      <c r="K471" s="28">
        <f t="shared" si="648"/>
        <v>0</v>
      </c>
      <c r="L471" s="28">
        <f t="shared" ref="L471" si="681">IF($K471&gt;0,IF($Z471&lt;&gt;"",IF((IFERROR($Z471,開始日)+$K471)&lt;基準日,基準日-($Z471+$K471),0),0),0)</f>
        <v>0</v>
      </c>
      <c r="M471" s="28">
        <f t="shared" ref="M471" ca="1" si="682">IF(AND(IFERROR(VALUE($X471),0),$Z471="",$V471&lt;基準日),基準日-$V471,0)</f>
        <v>0</v>
      </c>
      <c r="N471" s="28">
        <f t="shared" ca="1" si="654"/>
        <v>0</v>
      </c>
      <c r="O471" s="34"/>
      <c r="P471" s="34"/>
      <c r="Q471" s="70" t="str" cm="1">
        <f t="array" ref="Q471">IF(SUMPRODUCT(--(B471:E471&lt;&gt;""))&gt;0,"○","")</f>
        <v/>
      </c>
      <c r="R471" s="35"/>
      <c r="S471" s="35"/>
      <c r="T471" s="35"/>
      <c r="U471" s="66"/>
      <c r="V471" s="29" t="str">
        <f t="shared" si="655"/>
        <v/>
      </c>
      <c r="W471" s="29" t="str">
        <f t="shared" si="656"/>
        <v/>
      </c>
      <c r="X471" s="30" t="str">
        <f t="shared" si="657"/>
        <v/>
      </c>
      <c r="Y471" s="36"/>
      <c r="Z471" s="37"/>
      <c r="AA471" s="37"/>
      <c r="JG471" s="31" t="str">
        <f t="shared" si="658"/>
        <v/>
      </c>
      <c r="JH471" s="31" t="str">
        <f t="shared" si="658"/>
        <v/>
      </c>
    </row>
    <row r="472" spans="1:268" s="31" customFormat="1" x14ac:dyDescent="0.4">
      <c r="A472" s="32"/>
      <c r="B472" s="32"/>
      <c r="C472" s="32"/>
      <c r="D472" s="32"/>
      <c r="E472" s="38"/>
      <c r="F472" s="61"/>
      <c r="G472" s="33"/>
      <c r="H472" s="33"/>
      <c r="I472" s="27" t="str">
        <f t="shared" si="651"/>
        <v/>
      </c>
      <c r="J472" s="33"/>
      <c r="K472" s="28">
        <f t="shared" si="648"/>
        <v>0</v>
      </c>
      <c r="L472" s="28">
        <f t="shared" ref="L472" si="683">IF($K472&gt;0,IF($Z472&lt;&gt;"",IF((IFERROR($Z472,開始日)+$K472)&lt;基準日,基準日-($Z472+$K472),0),0),0)</f>
        <v>0</v>
      </c>
      <c r="M472" s="28">
        <f t="shared" ref="M472" ca="1" si="684">IF(AND(IFERROR(VALUE($X472),0),$Z472="",$V472&lt;基準日),基準日-$V472,0)</f>
        <v>0</v>
      </c>
      <c r="N472" s="28">
        <f t="shared" ca="1" si="654"/>
        <v>0</v>
      </c>
      <c r="O472" s="34"/>
      <c r="P472" s="34"/>
      <c r="Q472" s="70" t="str" cm="1">
        <f t="array" ref="Q472">IF(SUMPRODUCT(--(B472:E472&lt;&gt;""))&gt;0,"○","")</f>
        <v/>
      </c>
      <c r="R472" s="35"/>
      <c r="S472" s="35"/>
      <c r="T472" s="35"/>
      <c r="U472" s="66"/>
      <c r="V472" s="29" t="str">
        <f t="shared" si="655"/>
        <v/>
      </c>
      <c r="W472" s="29" t="str">
        <f t="shared" si="656"/>
        <v/>
      </c>
      <c r="X472" s="30" t="str">
        <f t="shared" si="657"/>
        <v/>
      </c>
      <c r="Y472" s="36"/>
      <c r="Z472" s="37"/>
      <c r="AA472" s="37"/>
      <c r="JG472" s="31" t="str">
        <f t="shared" si="658"/>
        <v/>
      </c>
      <c r="JH472" s="31" t="str">
        <f t="shared" si="658"/>
        <v/>
      </c>
    </row>
    <row r="473" spans="1:268" s="31" customFormat="1" x14ac:dyDescent="0.4">
      <c r="A473" s="32"/>
      <c r="B473" s="32"/>
      <c r="C473" s="32"/>
      <c r="D473" s="32"/>
      <c r="E473" s="38"/>
      <c r="F473" s="61"/>
      <c r="G473" s="33"/>
      <c r="H473" s="33"/>
      <c r="I473" s="27" t="str">
        <f t="shared" si="651"/>
        <v/>
      </c>
      <c r="J473" s="33"/>
      <c r="K473" s="28">
        <f t="shared" si="648"/>
        <v>0</v>
      </c>
      <c r="L473" s="28">
        <f t="shared" ref="L473" si="685">IF($K473&gt;0,IF($Z473&lt;&gt;"",IF((IFERROR($Z473,開始日)+$K473)&lt;基準日,基準日-($Z473+$K473),0),0),0)</f>
        <v>0</v>
      </c>
      <c r="M473" s="28">
        <f t="shared" ref="M473" ca="1" si="686">IF(AND(IFERROR(VALUE($X473),0),$Z473="",$V473&lt;基準日),基準日-$V473,0)</f>
        <v>0</v>
      </c>
      <c r="N473" s="28">
        <f t="shared" ca="1" si="654"/>
        <v>0</v>
      </c>
      <c r="O473" s="34"/>
      <c r="P473" s="34"/>
      <c r="Q473" s="70" t="str" cm="1">
        <f t="array" ref="Q473">IF(SUMPRODUCT(--(B473:E473&lt;&gt;""))&gt;0,"○","")</f>
        <v/>
      </c>
      <c r="R473" s="35"/>
      <c r="S473" s="35"/>
      <c r="T473" s="35"/>
      <c r="U473" s="66"/>
      <c r="V473" s="29" t="str">
        <f t="shared" si="655"/>
        <v/>
      </c>
      <c r="W473" s="29" t="str">
        <f t="shared" si="656"/>
        <v/>
      </c>
      <c r="X473" s="30" t="str">
        <f t="shared" si="657"/>
        <v/>
      </c>
      <c r="Y473" s="36"/>
      <c r="Z473" s="37"/>
      <c r="AA473" s="37"/>
      <c r="JG473" s="31" t="str">
        <f t="shared" si="658"/>
        <v/>
      </c>
      <c r="JH473" s="31" t="str">
        <f t="shared" si="658"/>
        <v/>
      </c>
    </row>
    <row r="474" spans="1:268" s="31" customFormat="1" x14ac:dyDescent="0.4">
      <c r="A474" s="32"/>
      <c r="B474" s="32"/>
      <c r="C474" s="32"/>
      <c r="D474" s="32"/>
      <c r="E474" s="38"/>
      <c r="F474" s="61"/>
      <c r="G474" s="33"/>
      <c r="H474" s="33"/>
      <c r="I474" s="27" t="str">
        <f t="shared" si="651"/>
        <v/>
      </c>
      <c r="J474" s="33"/>
      <c r="K474" s="28">
        <f t="shared" si="648"/>
        <v>0</v>
      </c>
      <c r="L474" s="28">
        <f t="shared" ref="L474" si="687">IF($K474&gt;0,IF($Z474&lt;&gt;"",IF((IFERROR($Z474,開始日)+$K474)&lt;基準日,基準日-($Z474+$K474),0),0),0)</f>
        <v>0</v>
      </c>
      <c r="M474" s="28">
        <f t="shared" ref="M474" ca="1" si="688">IF(AND(IFERROR(VALUE($X474),0),$Z474="",$V474&lt;基準日),基準日-$V474,0)</f>
        <v>0</v>
      </c>
      <c r="N474" s="28">
        <f t="shared" ca="1" si="654"/>
        <v>0</v>
      </c>
      <c r="O474" s="34"/>
      <c r="P474" s="34"/>
      <c r="Q474" s="70" t="str" cm="1">
        <f t="array" ref="Q474">IF(SUMPRODUCT(--(B474:E474&lt;&gt;""))&gt;0,"○","")</f>
        <v/>
      </c>
      <c r="R474" s="35"/>
      <c r="S474" s="35"/>
      <c r="T474" s="35"/>
      <c r="U474" s="66"/>
      <c r="V474" s="29" t="str">
        <f t="shared" si="655"/>
        <v/>
      </c>
      <c r="W474" s="29" t="str">
        <f t="shared" si="656"/>
        <v/>
      </c>
      <c r="X474" s="30" t="str">
        <f t="shared" si="657"/>
        <v/>
      </c>
      <c r="Y474" s="36"/>
      <c r="Z474" s="37"/>
      <c r="AA474" s="37"/>
      <c r="JG474" s="31" t="str">
        <f t="shared" si="658"/>
        <v/>
      </c>
      <c r="JH474" s="31" t="str">
        <f t="shared" si="658"/>
        <v/>
      </c>
    </row>
    <row r="475" spans="1:268" s="31" customFormat="1" x14ac:dyDescent="0.4">
      <c r="A475" s="32"/>
      <c r="B475" s="32"/>
      <c r="C475" s="32"/>
      <c r="D475" s="32"/>
      <c r="E475" s="38"/>
      <c r="F475" s="61"/>
      <c r="G475" s="33"/>
      <c r="H475" s="33"/>
      <c r="I475" s="27" t="str">
        <f t="shared" si="651"/>
        <v/>
      </c>
      <c r="J475" s="33"/>
      <c r="K475" s="28">
        <f t="shared" si="648"/>
        <v>0</v>
      </c>
      <c r="L475" s="28">
        <f t="shared" ref="L475" si="689">IF($K475&gt;0,IF($Z475&lt;&gt;"",IF((IFERROR($Z475,開始日)+$K475)&lt;基準日,基準日-($Z475+$K475),0),0),0)</f>
        <v>0</v>
      </c>
      <c r="M475" s="28">
        <f t="shared" ref="M475" ca="1" si="690">IF(AND(IFERROR(VALUE($X475),0),$Z475="",$V475&lt;基準日),基準日-$V475,0)</f>
        <v>0</v>
      </c>
      <c r="N475" s="28">
        <f t="shared" ca="1" si="654"/>
        <v>0</v>
      </c>
      <c r="O475" s="34"/>
      <c r="P475" s="34"/>
      <c r="Q475" s="70" t="str" cm="1">
        <f t="array" ref="Q475">IF(SUMPRODUCT(--(B475:E475&lt;&gt;""))&gt;0,"○","")</f>
        <v/>
      </c>
      <c r="R475" s="35"/>
      <c r="S475" s="35"/>
      <c r="T475" s="35"/>
      <c r="U475" s="66"/>
      <c r="V475" s="29" t="str">
        <f t="shared" si="655"/>
        <v/>
      </c>
      <c r="W475" s="29" t="str">
        <f t="shared" si="656"/>
        <v/>
      </c>
      <c r="X475" s="30" t="str">
        <f t="shared" si="657"/>
        <v/>
      </c>
      <c r="Y475" s="36"/>
      <c r="Z475" s="37"/>
      <c r="AA475" s="37"/>
      <c r="JG475" s="31" t="str">
        <f t="shared" si="658"/>
        <v/>
      </c>
      <c r="JH475" s="31" t="str">
        <f t="shared" si="658"/>
        <v/>
      </c>
    </row>
    <row r="476" spans="1:268" s="31" customFormat="1" x14ac:dyDescent="0.4">
      <c r="A476" s="32"/>
      <c r="B476" s="32"/>
      <c r="C476" s="32"/>
      <c r="D476" s="32"/>
      <c r="E476" s="38"/>
      <c r="F476" s="61"/>
      <c r="G476" s="33"/>
      <c r="H476" s="33"/>
      <c r="I476" s="27" t="str">
        <f t="shared" si="651"/>
        <v/>
      </c>
      <c r="J476" s="33"/>
      <c r="K476" s="28">
        <f t="shared" si="648"/>
        <v>0</v>
      </c>
      <c r="L476" s="28">
        <f t="shared" ref="L476" si="691">IF($K476&gt;0,IF($Z476&lt;&gt;"",IF((IFERROR($Z476,開始日)+$K476)&lt;基準日,基準日-($Z476+$K476),0),0),0)</f>
        <v>0</v>
      </c>
      <c r="M476" s="28">
        <f t="shared" ref="M476" ca="1" si="692">IF(AND(IFERROR(VALUE($X476),0),$Z476="",$V476&lt;基準日),基準日-$V476,0)</f>
        <v>0</v>
      </c>
      <c r="N476" s="28">
        <f t="shared" ca="1" si="654"/>
        <v>0</v>
      </c>
      <c r="O476" s="34"/>
      <c r="P476" s="34"/>
      <c r="Q476" s="70" t="str" cm="1">
        <f t="array" ref="Q476">IF(SUMPRODUCT(--(B476:E476&lt;&gt;""))&gt;0,"○","")</f>
        <v/>
      </c>
      <c r="R476" s="35"/>
      <c r="S476" s="35"/>
      <c r="T476" s="35"/>
      <c r="U476" s="66"/>
      <c r="V476" s="29" t="str">
        <f t="shared" si="655"/>
        <v/>
      </c>
      <c r="W476" s="29" t="str">
        <f t="shared" si="656"/>
        <v/>
      </c>
      <c r="X476" s="30" t="str">
        <f t="shared" si="657"/>
        <v/>
      </c>
      <c r="Y476" s="36"/>
      <c r="Z476" s="37"/>
      <c r="AA476" s="37"/>
      <c r="JG476" s="31" t="str">
        <f t="shared" si="658"/>
        <v/>
      </c>
      <c r="JH476" s="31" t="str">
        <f t="shared" si="658"/>
        <v/>
      </c>
    </row>
    <row r="477" spans="1:268" s="31" customFormat="1" x14ac:dyDescent="0.4">
      <c r="A477" s="32"/>
      <c r="B477" s="32"/>
      <c r="C477" s="32"/>
      <c r="D477" s="32"/>
      <c r="E477" s="38"/>
      <c r="F477" s="61"/>
      <c r="G477" s="33"/>
      <c r="H477" s="33"/>
      <c r="I477" s="27" t="str">
        <f t="shared" si="651"/>
        <v/>
      </c>
      <c r="J477" s="33"/>
      <c r="K477" s="28">
        <f t="shared" si="648"/>
        <v>0</v>
      </c>
      <c r="L477" s="28">
        <f t="shared" ref="L477" si="693">IF($K477&gt;0,IF($Z477&lt;&gt;"",IF((IFERROR($Z477,開始日)+$K477)&lt;基準日,基準日-($Z477+$K477),0),0),0)</f>
        <v>0</v>
      </c>
      <c r="M477" s="28">
        <f t="shared" ref="M477" ca="1" si="694">IF(AND(IFERROR(VALUE($X477),0),$Z477="",$V477&lt;基準日),基準日-$V477,0)</f>
        <v>0</v>
      </c>
      <c r="N477" s="28">
        <f t="shared" ca="1" si="654"/>
        <v>0</v>
      </c>
      <c r="O477" s="34"/>
      <c r="P477" s="34"/>
      <c r="Q477" s="70" t="str" cm="1">
        <f t="array" ref="Q477">IF(SUMPRODUCT(--(B477:E477&lt;&gt;""))&gt;0,"○","")</f>
        <v/>
      </c>
      <c r="R477" s="35"/>
      <c r="S477" s="35"/>
      <c r="T477" s="35"/>
      <c r="U477" s="66"/>
      <c r="V477" s="29" t="str">
        <f t="shared" si="655"/>
        <v/>
      </c>
      <c r="W477" s="29" t="str">
        <f t="shared" si="656"/>
        <v/>
      </c>
      <c r="X477" s="30" t="str">
        <f t="shared" si="657"/>
        <v/>
      </c>
      <c r="Y477" s="36"/>
      <c r="Z477" s="37"/>
      <c r="AA477" s="37"/>
      <c r="JG477" s="31" t="str">
        <f t="shared" si="658"/>
        <v/>
      </c>
      <c r="JH477" s="31" t="str">
        <f t="shared" si="658"/>
        <v/>
      </c>
    </row>
    <row r="478" spans="1:268" s="31" customFormat="1" x14ac:dyDescent="0.4">
      <c r="A478" s="32"/>
      <c r="B478" s="32"/>
      <c r="C478" s="32"/>
      <c r="D478" s="32"/>
      <c r="E478" s="38"/>
      <c r="F478" s="61"/>
      <c r="G478" s="33"/>
      <c r="H478" s="33"/>
      <c r="I478" s="27" t="str">
        <f t="shared" si="651"/>
        <v/>
      </c>
      <c r="J478" s="33"/>
      <c r="K478" s="28">
        <f t="shared" si="648"/>
        <v>0</v>
      </c>
      <c r="L478" s="28">
        <f t="shared" ref="L478" si="695">IF($K478&gt;0,IF($Z478&lt;&gt;"",IF((IFERROR($Z478,開始日)+$K478)&lt;基準日,基準日-($Z478+$K478),0),0),0)</f>
        <v>0</v>
      </c>
      <c r="M478" s="28">
        <f t="shared" ref="M478" ca="1" si="696">IF(AND(IFERROR(VALUE($X478),0),$Z478="",$V478&lt;基準日),基準日-$V478,0)</f>
        <v>0</v>
      </c>
      <c r="N478" s="28">
        <f t="shared" ca="1" si="654"/>
        <v>0</v>
      </c>
      <c r="O478" s="34"/>
      <c r="P478" s="34"/>
      <c r="Q478" s="70" t="str" cm="1">
        <f t="array" ref="Q478">IF(SUMPRODUCT(--(B478:E478&lt;&gt;""))&gt;0,"○","")</f>
        <v/>
      </c>
      <c r="R478" s="35"/>
      <c r="S478" s="35"/>
      <c r="T478" s="35"/>
      <c r="U478" s="66"/>
      <c r="V478" s="29" t="str">
        <f t="shared" si="655"/>
        <v/>
      </c>
      <c r="W478" s="29" t="str">
        <f t="shared" si="656"/>
        <v/>
      </c>
      <c r="X478" s="30" t="str">
        <f t="shared" si="657"/>
        <v/>
      </c>
      <c r="Y478" s="36"/>
      <c r="Z478" s="37"/>
      <c r="AA478" s="37"/>
      <c r="JG478" s="31" t="str">
        <f t="shared" si="658"/>
        <v/>
      </c>
      <c r="JH478" s="31" t="str">
        <f t="shared" si="658"/>
        <v/>
      </c>
    </row>
    <row r="479" spans="1:268" s="31" customFormat="1" x14ac:dyDescent="0.4">
      <c r="A479" s="32"/>
      <c r="B479" s="32"/>
      <c r="C479" s="32"/>
      <c r="D479" s="32"/>
      <c r="E479" s="38"/>
      <c r="F479" s="61"/>
      <c r="G479" s="33"/>
      <c r="H479" s="33"/>
      <c r="I479" s="27" t="str">
        <f t="shared" si="651"/>
        <v/>
      </c>
      <c r="J479" s="33"/>
      <c r="K479" s="28">
        <f t="shared" si="648"/>
        <v>0</v>
      </c>
      <c r="L479" s="28">
        <f t="shared" ref="L479" si="697">IF($K479&gt;0,IF($Z479&lt;&gt;"",IF((IFERROR($Z479,開始日)+$K479)&lt;基準日,基準日-($Z479+$K479),0),0),0)</f>
        <v>0</v>
      </c>
      <c r="M479" s="28">
        <f t="shared" ref="M479" ca="1" si="698">IF(AND(IFERROR(VALUE($X479),0),$Z479="",$V479&lt;基準日),基準日-$V479,0)</f>
        <v>0</v>
      </c>
      <c r="N479" s="28">
        <f t="shared" ca="1" si="654"/>
        <v>0</v>
      </c>
      <c r="O479" s="34"/>
      <c r="P479" s="34"/>
      <c r="Q479" s="70" t="str" cm="1">
        <f t="array" ref="Q479">IF(SUMPRODUCT(--(B479:E479&lt;&gt;""))&gt;0,"○","")</f>
        <v/>
      </c>
      <c r="R479" s="35"/>
      <c r="S479" s="35"/>
      <c r="T479" s="35"/>
      <c r="U479" s="66"/>
      <c r="V479" s="29" t="str">
        <f t="shared" si="655"/>
        <v/>
      </c>
      <c r="W479" s="29" t="str">
        <f t="shared" si="656"/>
        <v/>
      </c>
      <c r="X479" s="30" t="str">
        <f t="shared" si="657"/>
        <v/>
      </c>
      <c r="Y479" s="36"/>
      <c r="Z479" s="37"/>
      <c r="AA479" s="37"/>
      <c r="JG479" s="31" t="str">
        <f t="shared" si="658"/>
        <v/>
      </c>
      <c r="JH479" s="31" t="str">
        <f t="shared" si="658"/>
        <v/>
      </c>
    </row>
    <row r="480" spans="1:268" s="31" customFormat="1" x14ac:dyDescent="0.4">
      <c r="A480" s="32"/>
      <c r="B480" s="32"/>
      <c r="C480" s="32"/>
      <c r="D480" s="32"/>
      <c r="E480" s="38"/>
      <c r="F480" s="61"/>
      <c r="G480" s="33"/>
      <c r="H480" s="33"/>
      <c r="I480" s="27" t="str">
        <f t="shared" si="651"/>
        <v/>
      </c>
      <c r="J480" s="33"/>
      <c r="K480" s="28">
        <f t="shared" si="648"/>
        <v>0</v>
      </c>
      <c r="L480" s="28">
        <f t="shared" ref="L480" si="699">IF($K480&gt;0,IF($Z480&lt;&gt;"",IF((IFERROR($Z480,開始日)+$K480)&lt;基準日,基準日-($Z480+$K480),0),0),0)</f>
        <v>0</v>
      </c>
      <c r="M480" s="28">
        <f t="shared" ref="M480" ca="1" si="700">IF(AND(IFERROR(VALUE($X480),0),$Z480="",$V480&lt;基準日),基準日-$V480,0)</f>
        <v>0</v>
      </c>
      <c r="N480" s="28">
        <f t="shared" ca="1" si="654"/>
        <v>0</v>
      </c>
      <c r="O480" s="34"/>
      <c r="P480" s="34"/>
      <c r="Q480" s="70" t="str" cm="1">
        <f t="array" ref="Q480">IF(SUMPRODUCT(--(B480:E480&lt;&gt;""))&gt;0,"○","")</f>
        <v/>
      </c>
      <c r="R480" s="35"/>
      <c r="S480" s="35"/>
      <c r="T480" s="35"/>
      <c r="U480" s="66"/>
      <c r="V480" s="29" t="str">
        <f t="shared" si="655"/>
        <v/>
      </c>
      <c r="W480" s="29" t="str">
        <f t="shared" si="656"/>
        <v/>
      </c>
      <c r="X480" s="30" t="str">
        <f t="shared" si="657"/>
        <v/>
      </c>
      <c r="Y480" s="36"/>
      <c r="Z480" s="37"/>
      <c r="AA480" s="37"/>
      <c r="JG480" s="31" t="str">
        <f t="shared" si="658"/>
        <v/>
      </c>
      <c r="JH480" s="31" t="str">
        <f t="shared" si="658"/>
        <v/>
      </c>
    </row>
    <row r="481" spans="1:268" s="31" customFormat="1" x14ac:dyDescent="0.4">
      <c r="A481" s="32"/>
      <c r="B481" s="32"/>
      <c r="C481" s="32"/>
      <c r="D481" s="32"/>
      <c r="E481" s="38"/>
      <c r="F481" s="61"/>
      <c r="G481" s="33"/>
      <c r="H481" s="33"/>
      <c r="I481" s="27" t="str">
        <f t="shared" si="651"/>
        <v/>
      </c>
      <c r="J481" s="33"/>
      <c r="K481" s="28">
        <f t="shared" si="648"/>
        <v>0</v>
      </c>
      <c r="L481" s="28">
        <f t="shared" ref="L481" si="701">IF($K481&gt;0,IF($Z481&lt;&gt;"",IF((IFERROR($Z481,開始日)+$K481)&lt;基準日,基準日-($Z481+$K481),0),0),0)</f>
        <v>0</v>
      </c>
      <c r="M481" s="28">
        <f t="shared" ref="M481" ca="1" si="702">IF(AND(IFERROR(VALUE($X481),0),$Z481="",$V481&lt;基準日),基準日-$V481,0)</f>
        <v>0</v>
      </c>
      <c r="N481" s="28">
        <f t="shared" ca="1" si="654"/>
        <v>0</v>
      </c>
      <c r="O481" s="34"/>
      <c r="P481" s="34"/>
      <c r="Q481" s="70" t="str" cm="1">
        <f t="array" ref="Q481">IF(SUMPRODUCT(--(B481:E481&lt;&gt;""))&gt;0,"○","")</f>
        <v/>
      </c>
      <c r="R481" s="35"/>
      <c r="S481" s="35"/>
      <c r="T481" s="35"/>
      <c r="U481" s="66"/>
      <c r="V481" s="29" t="str">
        <f t="shared" si="655"/>
        <v/>
      </c>
      <c r="W481" s="29" t="str">
        <f t="shared" si="656"/>
        <v/>
      </c>
      <c r="X481" s="30" t="str">
        <f t="shared" si="657"/>
        <v/>
      </c>
      <c r="Y481" s="36"/>
      <c r="Z481" s="37"/>
      <c r="AA481" s="37"/>
      <c r="JG481" s="31" t="str">
        <f t="shared" si="658"/>
        <v/>
      </c>
      <c r="JH481" s="31" t="str">
        <f t="shared" si="658"/>
        <v/>
      </c>
    </row>
    <row r="482" spans="1:268" s="31" customFormat="1" x14ac:dyDescent="0.4">
      <c r="A482" s="32"/>
      <c r="B482" s="32"/>
      <c r="C482" s="32"/>
      <c r="D482" s="32"/>
      <c r="E482" s="38"/>
      <c r="F482" s="61"/>
      <c r="G482" s="33"/>
      <c r="H482" s="33"/>
      <c r="I482" s="27" t="str">
        <f t="shared" si="651"/>
        <v/>
      </c>
      <c r="J482" s="33"/>
      <c r="K482" s="28">
        <f t="shared" si="648"/>
        <v>0</v>
      </c>
      <c r="L482" s="28">
        <f t="shared" ref="L482" si="703">IF($K482&gt;0,IF($Z482&lt;&gt;"",IF((IFERROR($Z482,開始日)+$K482)&lt;基準日,基準日-($Z482+$K482),0),0),0)</f>
        <v>0</v>
      </c>
      <c r="M482" s="28">
        <f t="shared" ref="M482" ca="1" si="704">IF(AND(IFERROR(VALUE($X482),0),$Z482="",$V482&lt;基準日),基準日-$V482,0)</f>
        <v>0</v>
      </c>
      <c r="N482" s="28">
        <f t="shared" ca="1" si="654"/>
        <v>0</v>
      </c>
      <c r="O482" s="34"/>
      <c r="P482" s="34"/>
      <c r="Q482" s="70" t="str" cm="1">
        <f t="array" ref="Q482">IF(SUMPRODUCT(--(B482:E482&lt;&gt;""))&gt;0,"○","")</f>
        <v/>
      </c>
      <c r="R482" s="35"/>
      <c r="S482" s="35"/>
      <c r="T482" s="35"/>
      <c r="U482" s="66"/>
      <c r="V482" s="29" t="str">
        <f t="shared" si="655"/>
        <v/>
      </c>
      <c r="W482" s="29" t="str">
        <f t="shared" si="656"/>
        <v/>
      </c>
      <c r="X482" s="30" t="str">
        <f t="shared" si="657"/>
        <v/>
      </c>
      <c r="Y482" s="36"/>
      <c r="Z482" s="37"/>
      <c r="AA482" s="37"/>
      <c r="JG482" s="31" t="str">
        <f t="shared" si="658"/>
        <v/>
      </c>
      <c r="JH482" s="31" t="str">
        <f t="shared" si="658"/>
        <v/>
      </c>
    </row>
    <row r="483" spans="1:268" s="31" customFormat="1" x14ac:dyDescent="0.4">
      <c r="A483" s="32"/>
      <c r="B483" s="32"/>
      <c r="C483" s="32"/>
      <c r="D483" s="32"/>
      <c r="E483" s="38"/>
      <c r="F483" s="61"/>
      <c r="G483" s="33"/>
      <c r="H483" s="33"/>
      <c r="I483" s="27" t="str">
        <f t="shared" si="651"/>
        <v/>
      </c>
      <c r="J483" s="33"/>
      <c r="K483" s="28">
        <f t="shared" si="648"/>
        <v>0</v>
      </c>
      <c r="L483" s="28">
        <f t="shared" ref="L483" si="705">IF($K483&gt;0,IF($Z483&lt;&gt;"",IF((IFERROR($Z483,開始日)+$K483)&lt;基準日,基準日-($Z483+$K483),0),0),0)</f>
        <v>0</v>
      </c>
      <c r="M483" s="28">
        <f t="shared" ref="M483" ca="1" si="706">IF(AND(IFERROR(VALUE($X483),0),$Z483="",$V483&lt;基準日),基準日-$V483,0)</f>
        <v>0</v>
      </c>
      <c r="N483" s="28">
        <f t="shared" ca="1" si="654"/>
        <v>0</v>
      </c>
      <c r="O483" s="34"/>
      <c r="P483" s="34"/>
      <c r="Q483" s="70" t="str" cm="1">
        <f t="array" ref="Q483">IF(SUMPRODUCT(--(B483:E483&lt;&gt;""))&gt;0,"○","")</f>
        <v/>
      </c>
      <c r="R483" s="35"/>
      <c r="S483" s="35"/>
      <c r="T483" s="35"/>
      <c r="U483" s="66"/>
      <c r="V483" s="29" t="str">
        <f t="shared" si="655"/>
        <v/>
      </c>
      <c r="W483" s="29" t="str">
        <f t="shared" si="656"/>
        <v/>
      </c>
      <c r="X483" s="30" t="str">
        <f t="shared" si="657"/>
        <v/>
      </c>
      <c r="Y483" s="36"/>
      <c r="Z483" s="37"/>
      <c r="AA483" s="37"/>
      <c r="JG483" s="31" t="str">
        <f t="shared" si="658"/>
        <v/>
      </c>
      <c r="JH483" s="31" t="str">
        <f t="shared" si="658"/>
        <v/>
      </c>
    </row>
    <row r="484" spans="1:268" s="31" customFormat="1" x14ac:dyDescent="0.4">
      <c r="A484" s="32"/>
      <c r="B484" s="32"/>
      <c r="C484" s="32"/>
      <c r="D484" s="32"/>
      <c r="E484" s="38"/>
      <c r="F484" s="61"/>
      <c r="G484" s="33"/>
      <c r="H484" s="33"/>
      <c r="I484" s="27" t="str">
        <f t="shared" si="651"/>
        <v/>
      </c>
      <c r="J484" s="33"/>
      <c r="K484" s="28">
        <f t="shared" si="648"/>
        <v>0</v>
      </c>
      <c r="L484" s="28">
        <f t="shared" ref="L484" si="707">IF($K484&gt;0,IF($Z484&lt;&gt;"",IF((IFERROR($Z484,開始日)+$K484)&lt;基準日,基準日-($Z484+$K484),0),0),0)</f>
        <v>0</v>
      </c>
      <c r="M484" s="28">
        <f t="shared" ref="M484" ca="1" si="708">IF(AND(IFERROR(VALUE($X484),0),$Z484="",$V484&lt;基準日),基準日-$V484,0)</f>
        <v>0</v>
      </c>
      <c r="N484" s="28">
        <f t="shared" ca="1" si="654"/>
        <v>0</v>
      </c>
      <c r="O484" s="34"/>
      <c r="P484" s="34"/>
      <c r="Q484" s="70" t="str" cm="1">
        <f t="array" ref="Q484">IF(SUMPRODUCT(--(B484:E484&lt;&gt;""))&gt;0,"○","")</f>
        <v/>
      </c>
      <c r="R484" s="35"/>
      <c r="S484" s="35"/>
      <c r="T484" s="35"/>
      <c r="U484" s="66"/>
      <c r="V484" s="29" t="str">
        <f t="shared" si="655"/>
        <v/>
      </c>
      <c r="W484" s="29" t="str">
        <f t="shared" si="656"/>
        <v/>
      </c>
      <c r="X484" s="30" t="str">
        <f t="shared" si="657"/>
        <v/>
      </c>
      <c r="Y484" s="36"/>
      <c r="Z484" s="37"/>
      <c r="AA484" s="37"/>
      <c r="JG484" s="31" t="str">
        <f t="shared" si="658"/>
        <v/>
      </c>
      <c r="JH484" s="31" t="str">
        <f t="shared" si="658"/>
        <v/>
      </c>
    </row>
    <row r="485" spans="1:268" s="31" customFormat="1" x14ac:dyDescent="0.4">
      <c r="A485" s="32"/>
      <c r="B485" s="32"/>
      <c r="C485" s="32"/>
      <c r="D485" s="32"/>
      <c r="E485" s="38"/>
      <c r="F485" s="61"/>
      <c r="G485" s="33"/>
      <c r="H485" s="33"/>
      <c r="I485" s="27" t="str">
        <f t="shared" si="651"/>
        <v/>
      </c>
      <c r="J485" s="33"/>
      <c r="K485" s="28">
        <f t="shared" si="648"/>
        <v>0</v>
      </c>
      <c r="L485" s="28">
        <f t="shared" ref="L485" si="709">IF($K485&gt;0,IF($Z485&lt;&gt;"",IF((IFERROR($Z485,開始日)+$K485)&lt;基準日,基準日-($Z485+$K485),0),0),0)</f>
        <v>0</v>
      </c>
      <c r="M485" s="28">
        <f t="shared" ref="M485" ca="1" si="710">IF(AND(IFERROR(VALUE($X485),0),$Z485="",$V485&lt;基準日),基準日-$V485,0)</f>
        <v>0</v>
      </c>
      <c r="N485" s="28">
        <f t="shared" ca="1" si="654"/>
        <v>0</v>
      </c>
      <c r="O485" s="34"/>
      <c r="P485" s="34"/>
      <c r="Q485" s="70" t="str" cm="1">
        <f t="array" ref="Q485">IF(SUMPRODUCT(--(B485:E485&lt;&gt;""))&gt;0,"○","")</f>
        <v/>
      </c>
      <c r="R485" s="35"/>
      <c r="S485" s="35"/>
      <c r="T485" s="35"/>
      <c r="U485" s="66"/>
      <c r="V485" s="29" t="str">
        <f t="shared" si="655"/>
        <v/>
      </c>
      <c r="W485" s="29" t="str">
        <f t="shared" si="656"/>
        <v/>
      </c>
      <c r="X485" s="30" t="str">
        <f t="shared" si="657"/>
        <v/>
      </c>
      <c r="Y485" s="36"/>
      <c r="Z485" s="37"/>
      <c r="AA485" s="37"/>
      <c r="JG485" s="31" t="str">
        <f t="shared" si="658"/>
        <v/>
      </c>
      <c r="JH485" s="31" t="str">
        <f t="shared" si="658"/>
        <v/>
      </c>
    </row>
    <row r="486" spans="1:268" s="31" customFormat="1" x14ac:dyDescent="0.4">
      <c r="A486" s="32"/>
      <c r="B486" s="32"/>
      <c r="C486" s="32"/>
      <c r="D486" s="32"/>
      <c r="E486" s="38"/>
      <c r="F486" s="61"/>
      <c r="G486" s="33"/>
      <c r="H486" s="33"/>
      <c r="I486" s="27" t="str">
        <f t="shared" si="651"/>
        <v/>
      </c>
      <c r="J486" s="33"/>
      <c r="K486" s="28">
        <f t="shared" si="648"/>
        <v>0</v>
      </c>
      <c r="L486" s="28">
        <f t="shared" ref="L486" si="711">IF($K486&gt;0,IF($Z486&lt;&gt;"",IF((IFERROR($Z486,開始日)+$K486)&lt;基準日,基準日-($Z486+$K486),0),0),0)</f>
        <v>0</v>
      </c>
      <c r="M486" s="28">
        <f t="shared" ref="M486" ca="1" si="712">IF(AND(IFERROR(VALUE($X486),0),$Z486="",$V486&lt;基準日),基準日-$V486,0)</f>
        <v>0</v>
      </c>
      <c r="N486" s="28">
        <f t="shared" ca="1" si="654"/>
        <v>0</v>
      </c>
      <c r="O486" s="34"/>
      <c r="P486" s="34"/>
      <c r="Q486" s="70" t="str" cm="1">
        <f t="array" ref="Q486">IF(SUMPRODUCT(--(B486:E486&lt;&gt;""))&gt;0,"○","")</f>
        <v/>
      </c>
      <c r="R486" s="35"/>
      <c r="S486" s="35"/>
      <c r="T486" s="35"/>
      <c r="U486" s="66"/>
      <c r="V486" s="29" t="str">
        <f t="shared" si="655"/>
        <v/>
      </c>
      <c r="W486" s="29" t="str">
        <f t="shared" si="656"/>
        <v/>
      </c>
      <c r="X486" s="30" t="str">
        <f t="shared" si="657"/>
        <v/>
      </c>
      <c r="Y486" s="36"/>
      <c r="Z486" s="37"/>
      <c r="AA486" s="37"/>
      <c r="JG486" s="31" t="str">
        <f t="shared" si="658"/>
        <v/>
      </c>
      <c r="JH486" s="31" t="str">
        <f t="shared" si="658"/>
        <v/>
      </c>
    </row>
    <row r="487" spans="1:268" s="31" customFormat="1" x14ac:dyDescent="0.4">
      <c r="A487" s="32"/>
      <c r="B487" s="32"/>
      <c r="C487" s="32"/>
      <c r="D487" s="32"/>
      <c r="E487" s="38"/>
      <c r="F487" s="61"/>
      <c r="G487" s="33"/>
      <c r="H487" s="33"/>
      <c r="I487" s="27" t="str">
        <f t="shared" si="651"/>
        <v/>
      </c>
      <c r="J487" s="33"/>
      <c r="K487" s="28">
        <f t="shared" si="648"/>
        <v>0</v>
      </c>
      <c r="L487" s="28">
        <f t="shared" ref="L487" si="713">IF($K487&gt;0,IF($Z487&lt;&gt;"",IF((IFERROR($Z487,開始日)+$K487)&lt;基準日,基準日-($Z487+$K487),0),0),0)</f>
        <v>0</v>
      </c>
      <c r="M487" s="28">
        <f t="shared" ref="M487" ca="1" si="714">IF(AND(IFERROR(VALUE($X487),0),$Z487="",$V487&lt;基準日),基準日-$V487,0)</f>
        <v>0</v>
      </c>
      <c r="N487" s="28">
        <f t="shared" ca="1" si="654"/>
        <v>0</v>
      </c>
      <c r="O487" s="34"/>
      <c r="P487" s="34"/>
      <c r="Q487" s="70" t="str" cm="1">
        <f t="array" ref="Q487">IF(SUMPRODUCT(--(B487:E487&lt;&gt;""))&gt;0,"○","")</f>
        <v/>
      </c>
      <c r="R487" s="35"/>
      <c r="S487" s="35"/>
      <c r="T487" s="35"/>
      <c r="U487" s="66"/>
      <c r="V487" s="29" t="str">
        <f t="shared" si="655"/>
        <v/>
      </c>
      <c r="W487" s="29" t="str">
        <f t="shared" si="656"/>
        <v/>
      </c>
      <c r="X487" s="30" t="str">
        <f t="shared" si="657"/>
        <v/>
      </c>
      <c r="Y487" s="36"/>
      <c r="Z487" s="37"/>
      <c r="AA487" s="37"/>
      <c r="JG487" s="31" t="str">
        <f t="shared" si="658"/>
        <v/>
      </c>
      <c r="JH487" s="31" t="str">
        <f t="shared" si="658"/>
        <v/>
      </c>
    </row>
    <row r="488" spans="1:268" s="31" customFormat="1" x14ac:dyDescent="0.4">
      <c r="A488" s="32"/>
      <c r="B488" s="32"/>
      <c r="C488" s="32"/>
      <c r="D488" s="32"/>
      <c r="E488" s="38"/>
      <c r="F488" s="61"/>
      <c r="G488" s="33"/>
      <c r="H488" s="33"/>
      <c r="I488" s="27" t="str">
        <f t="shared" si="651"/>
        <v/>
      </c>
      <c r="J488" s="33"/>
      <c r="K488" s="28">
        <f t="shared" si="648"/>
        <v>0</v>
      </c>
      <c r="L488" s="28">
        <f t="shared" ref="L488" si="715">IF($K488&gt;0,IF($Z488&lt;&gt;"",IF((IFERROR($Z488,開始日)+$K488)&lt;基準日,基準日-($Z488+$K488),0),0),0)</f>
        <v>0</v>
      </c>
      <c r="M488" s="28">
        <f t="shared" ref="M488" ca="1" si="716">IF(AND(IFERROR(VALUE($X488),0),$Z488="",$V488&lt;基準日),基準日-$V488,0)</f>
        <v>0</v>
      </c>
      <c r="N488" s="28">
        <f t="shared" ca="1" si="654"/>
        <v>0</v>
      </c>
      <c r="O488" s="34"/>
      <c r="P488" s="34"/>
      <c r="Q488" s="70" t="str" cm="1">
        <f t="array" ref="Q488">IF(SUMPRODUCT(--(B488:E488&lt;&gt;""))&gt;0,"○","")</f>
        <v/>
      </c>
      <c r="R488" s="35"/>
      <c r="S488" s="35"/>
      <c r="T488" s="35"/>
      <c r="U488" s="66"/>
      <c r="V488" s="29" t="str">
        <f t="shared" si="655"/>
        <v/>
      </c>
      <c r="W488" s="29" t="str">
        <f t="shared" si="656"/>
        <v/>
      </c>
      <c r="X488" s="30" t="str">
        <f t="shared" si="657"/>
        <v/>
      </c>
      <c r="Y488" s="36"/>
      <c r="Z488" s="37"/>
      <c r="AA488" s="37"/>
      <c r="JG488" s="31" t="str">
        <f t="shared" si="658"/>
        <v/>
      </c>
      <c r="JH488" s="31" t="str">
        <f t="shared" si="658"/>
        <v/>
      </c>
    </row>
    <row r="489" spans="1:268" s="31" customFormat="1" x14ac:dyDescent="0.4">
      <c r="A489" s="32"/>
      <c r="B489" s="32"/>
      <c r="C489" s="32"/>
      <c r="D489" s="32"/>
      <c r="E489" s="38"/>
      <c r="F489" s="61"/>
      <c r="G489" s="33"/>
      <c r="H489" s="33"/>
      <c r="I489" s="27" t="str">
        <f t="shared" si="651"/>
        <v/>
      </c>
      <c r="J489" s="33"/>
      <c r="K489" s="28">
        <f t="shared" si="648"/>
        <v>0</v>
      </c>
      <c r="L489" s="28">
        <f t="shared" ref="L489" si="717">IF($K489&gt;0,IF($Z489&lt;&gt;"",IF((IFERROR($Z489,開始日)+$K489)&lt;基準日,基準日-($Z489+$K489),0),0),0)</f>
        <v>0</v>
      </c>
      <c r="M489" s="28">
        <f t="shared" ref="M489" ca="1" si="718">IF(AND(IFERROR(VALUE($X489),0),$Z489="",$V489&lt;基準日),基準日-$V489,0)</f>
        <v>0</v>
      </c>
      <c r="N489" s="28">
        <f t="shared" ca="1" si="654"/>
        <v>0</v>
      </c>
      <c r="O489" s="34"/>
      <c r="P489" s="34"/>
      <c r="Q489" s="70" t="str" cm="1">
        <f t="array" ref="Q489">IF(SUMPRODUCT(--(B489:E489&lt;&gt;""))&gt;0,"○","")</f>
        <v/>
      </c>
      <c r="R489" s="35"/>
      <c r="S489" s="35"/>
      <c r="T489" s="35"/>
      <c r="U489" s="66"/>
      <c r="V489" s="29" t="str">
        <f t="shared" si="655"/>
        <v/>
      </c>
      <c r="W489" s="29" t="str">
        <f t="shared" si="656"/>
        <v/>
      </c>
      <c r="X489" s="30" t="str">
        <f t="shared" si="657"/>
        <v/>
      </c>
      <c r="Y489" s="36"/>
      <c r="Z489" s="37"/>
      <c r="AA489" s="37"/>
      <c r="JG489" s="31" t="str">
        <f t="shared" si="658"/>
        <v/>
      </c>
      <c r="JH489" s="31" t="str">
        <f t="shared" si="658"/>
        <v/>
      </c>
    </row>
    <row r="490" spans="1:268" s="31" customFormat="1" x14ac:dyDescent="0.4">
      <c r="A490" s="32"/>
      <c r="B490" s="32"/>
      <c r="C490" s="32"/>
      <c r="D490" s="32"/>
      <c r="E490" s="38"/>
      <c r="F490" s="61"/>
      <c r="G490" s="33"/>
      <c r="H490" s="33"/>
      <c r="I490" s="27" t="str">
        <f t="shared" si="651"/>
        <v/>
      </c>
      <c r="J490" s="33"/>
      <c r="K490" s="28">
        <f t="shared" si="648"/>
        <v>0</v>
      </c>
      <c r="L490" s="28">
        <f t="shared" ref="L490" si="719">IF($K490&gt;0,IF($Z490&lt;&gt;"",IF((IFERROR($Z490,開始日)+$K490)&lt;基準日,基準日-($Z490+$K490),0),0),0)</f>
        <v>0</v>
      </c>
      <c r="M490" s="28">
        <f t="shared" ref="M490" ca="1" si="720">IF(AND(IFERROR(VALUE($X490),0),$Z490="",$V490&lt;基準日),基準日-$V490,0)</f>
        <v>0</v>
      </c>
      <c r="N490" s="28">
        <f t="shared" ca="1" si="654"/>
        <v>0</v>
      </c>
      <c r="O490" s="34"/>
      <c r="P490" s="34"/>
      <c r="Q490" s="70" t="str" cm="1">
        <f t="array" ref="Q490">IF(SUMPRODUCT(--(B490:E490&lt;&gt;""))&gt;0,"○","")</f>
        <v/>
      </c>
      <c r="R490" s="35"/>
      <c r="S490" s="35"/>
      <c r="T490" s="35"/>
      <c r="U490" s="66"/>
      <c r="V490" s="29" t="str">
        <f t="shared" si="655"/>
        <v/>
      </c>
      <c r="W490" s="29" t="str">
        <f t="shared" si="656"/>
        <v/>
      </c>
      <c r="X490" s="30" t="str">
        <f t="shared" si="657"/>
        <v/>
      </c>
      <c r="Y490" s="36"/>
      <c r="Z490" s="37"/>
      <c r="AA490" s="37"/>
      <c r="JG490" s="31" t="str">
        <f t="shared" si="658"/>
        <v/>
      </c>
      <c r="JH490" s="31" t="str">
        <f t="shared" si="658"/>
        <v/>
      </c>
    </row>
    <row r="491" spans="1:268" s="31" customFormat="1" x14ac:dyDescent="0.4">
      <c r="A491" s="32"/>
      <c r="B491" s="32"/>
      <c r="C491" s="32"/>
      <c r="D491" s="32"/>
      <c r="E491" s="38"/>
      <c r="F491" s="61"/>
      <c r="G491" s="33"/>
      <c r="H491" s="33"/>
      <c r="I491" s="27" t="str">
        <f t="shared" si="651"/>
        <v/>
      </c>
      <c r="J491" s="33"/>
      <c r="K491" s="28">
        <f t="shared" si="648"/>
        <v>0</v>
      </c>
      <c r="L491" s="28">
        <f t="shared" ref="L491" si="721">IF($K491&gt;0,IF($Z491&lt;&gt;"",IF((IFERROR($Z491,開始日)+$K491)&lt;基準日,基準日-($Z491+$K491),0),0),0)</f>
        <v>0</v>
      </c>
      <c r="M491" s="28">
        <f t="shared" ref="M491" ca="1" si="722">IF(AND(IFERROR(VALUE($X491),0),$Z491="",$V491&lt;基準日),基準日-$V491,0)</f>
        <v>0</v>
      </c>
      <c r="N491" s="28">
        <f t="shared" ca="1" si="654"/>
        <v>0</v>
      </c>
      <c r="O491" s="34"/>
      <c r="P491" s="34"/>
      <c r="Q491" s="70" t="str" cm="1">
        <f t="array" ref="Q491">IF(SUMPRODUCT(--(B491:E491&lt;&gt;""))&gt;0,"○","")</f>
        <v/>
      </c>
      <c r="R491" s="35"/>
      <c r="S491" s="35"/>
      <c r="T491" s="35"/>
      <c r="U491" s="66"/>
      <c r="V491" s="29" t="str">
        <f t="shared" si="655"/>
        <v/>
      </c>
      <c r="W491" s="29" t="str">
        <f t="shared" si="656"/>
        <v/>
      </c>
      <c r="X491" s="30" t="str">
        <f t="shared" si="657"/>
        <v/>
      </c>
      <c r="Y491" s="36"/>
      <c r="Z491" s="37"/>
      <c r="AA491" s="37"/>
      <c r="JG491" s="31" t="str">
        <f t="shared" si="658"/>
        <v/>
      </c>
      <c r="JH491" s="31" t="str">
        <f t="shared" si="658"/>
        <v/>
      </c>
    </row>
    <row r="492" spans="1:268" s="31" customFormat="1" x14ac:dyDescent="0.4">
      <c r="A492" s="32"/>
      <c r="B492" s="32"/>
      <c r="C492" s="32"/>
      <c r="D492" s="32"/>
      <c r="E492" s="38"/>
      <c r="F492" s="61"/>
      <c r="G492" s="33"/>
      <c r="H492" s="33"/>
      <c r="I492" s="27" t="str">
        <f t="shared" si="651"/>
        <v/>
      </c>
      <c r="J492" s="33"/>
      <c r="K492" s="28">
        <f t="shared" si="648"/>
        <v>0</v>
      </c>
      <c r="L492" s="28">
        <f t="shared" ref="L492" si="723">IF($K492&gt;0,IF($Z492&lt;&gt;"",IF((IFERROR($Z492,開始日)+$K492)&lt;基準日,基準日-($Z492+$K492),0),0),0)</f>
        <v>0</v>
      </c>
      <c r="M492" s="28">
        <f t="shared" ref="M492" ca="1" si="724">IF(AND(IFERROR(VALUE($X492),0),$Z492="",$V492&lt;基準日),基準日-$V492,0)</f>
        <v>0</v>
      </c>
      <c r="N492" s="28">
        <f t="shared" ca="1" si="654"/>
        <v>0</v>
      </c>
      <c r="O492" s="34"/>
      <c r="P492" s="34"/>
      <c r="Q492" s="70" t="str" cm="1">
        <f t="array" ref="Q492">IF(SUMPRODUCT(--(B492:E492&lt;&gt;""))&gt;0,"○","")</f>
        <v/>
      </c>
      <c r="R492" s="35"/>
      <c r="S492" s="35"/>
      <c r="T492" s="35"/>
      <c r="U492" s="66"/>
      <c r="V492" s="29" t="str">
        <f t="shared" si="655"/>
        <v/>
      </c>
      <c r="W492" s="29" t="str">
        <f t="shared" si="656"/>
        <v/>
      </c>
      <c r="X492" s="30" t="str">
        <f t="shared" si="657"/>
        <v/>
      </c>
      <c r="Y492" s="36"/>
      <c r="Z492" s="37"/>
      <c r="AA492" s="37"/>
      <c r="JG492" s="31" t="str">
        <f t="shared" si="658"/>
        <v/>
      </c>
      <c r="JH492" s="31" t="str">
        <f t="shared" si="658"/>
        <v/>
      </c>
    </row>
    <row r="493" spans="1:268" s="31" customFormat="1" x14ac:dyDescent="0.4">
      <c r="A493" s="32"/>
      <c r="B493" s="32"/>
      <c r="C493" s="32"/>
      <c r="D493" s="32"/>
      <c r="E493" s="38"/>
      <c r="F493" s="61"/>
      <c r="G493" s="33"/>
      <c r="H493" s="33"/>
      <c r="I493" s="27" t="str">
        <f t="shared" si="651"/>
        <v/>
      </c>
      <c r="J493" s="33"/>
      <c r="K493" s="28">
        <f t="shared" si="648"/>
        <v>0</v>
      </c>
      <c r="L493" s="28">
        <f t="shared" ref="L493" si="725">IF($K493&gt;0,IF($Z493&lt;&gt;"",IF((IFERROR($Z493,開始日)+$K493)&lt;基準日,基準日-($Z493+$K493),0),0),0)</f>
        <v>0</v>
      </c>
      <c r="M493" s="28">
        <f t="shared" ref="M493" ca="1" si="726">IF(AND(IFERROR(VALUE($X493),0),$Z493="",$V493&lt;基準日),基準日-$V493,0)</f>
        <v>0</v>
      </c>
      <c r="N493" s="28">
        <f t="shared" ca="1" si="654"/>
        <v>0</v>
      </c>
      <c r="O493" s="34"/>
      <c r="P493" s="34"/>
      <c r="Q493" s="70" t="str" cm="1">
        <f t="array" ref="Q493">IF(SUMPRODUCT(--(B493:E493&lt;&gt;""))&gt;0,"○","")</f>
        <v/>
      </c>
      <c r="R493" s="35"/>
      <c r="S493" s="35"/>
      <c r="T493" s="35"/>
      <c r="U493" s="66"/>
      <c r="V493" s="29" t="str">
        <f t="shared" si="655"/>
        <v/>
      </c>
      <c r="W493" s="29" t="str">
        <f t="shared" si="656"/>
        <v/>
      </c>
      <c r="X493" s="30" t="str">
        <f t="shared" si="657"/>
        <v/>
      </c>
      <c r="Y493" s="36"/>
      <c r="Z493" s="37"/>
      <c r="AA493" s="37"/>
      <c r="JG493" s="31" t="str">
        <f t="shared" si="658"/>
        <v/>
      </c>
      <c r="JH493" s="31" t="str">
        <f t="shared" si="658"/>
        <v/>
      </c>
    </row>
    <row r="494" spans="1:268" s="31" customFormat="1" x14ac:dyDescent="0.4">
      <c r="A494" s="32"/>
      <c r="B494" s="32"/>
      <c r="C494" s="32"/>
      <c r="D494" s="32"/>
      <c r="E494" s="38"/>
      <c r="F494" s="61"/>
      <c r="G494" s="33"/>
      <c r="H494" s="33"/>
      <c r="I494" s="27" t="str">
        <f t="shared" si="651"/>
        <v/>
      </c>
      <c r="J494" s="33"/>
      <c r="K494" s="28">
        <f t="shared" si="648"/>
        <v>0</v>
      </c>
      <c r="L494" s="28">
        <f t="shared" ref="L494" si="727">IF($K494&gt;0,IF($Z494&lt;&gt;"",IF((IFERROR($Z494,開始日)+$K494)&lt;基準日,基準日-($Z494+$K494),0),0),0)</f>
        <v>0</v>
      </c>
      <c r="M494" s="28">
        <f t="shared" ref="M494" ca="1" si="728">IF(AND(IFERROR(VALUE($X494),0),$Z494="",$V494&lt;基準日),基準日-$V494,0)</f>
        <v>0</v>
      </c>
      <c r="N494" s="28">
        <f t="shared" ca="1" si="654"/>
        <v>0</v>
      </c>
      <c r="O494" s="34"/>
      <c r="P494" s="34"/>
      <c r="Q494" s="70" t="str" cm="1">
        <f t="array" ref="Q494">IF(SUMPRODUCT(--(B494:E494&lt;&gt;""))&gt;0,"○","")</f>
        <v/>
      </c>
      <c r="R494" s="35"/>
      <c r="S494" s="35"/>
      <c r="T494" s="35"/>
      <c r="U494" s="66"/>
      <c r="V494" s="29" t="str">
        <f t="shared" si="655"/>
        <v/>
      </c>
      <c r="W494" s="29" t="str">
        <f t="shared" si="656"/>
        <v/>
      </c>
      <c r="X494" s="30" t="str">
        <f t="shared" si="657"/>
        <v/>
      </c>
      <c r="Y494" s="36"/>
      <c r="Z494" s="37"/>
      <c r="AA494" s="37"/>
      <c r="JG494" s="31" t="str">
        <f t="shared" si="658"/>
        <v/>
      </c>
      <c r="JH494" s="31" t="str">
        <f t="shared" si="658"/>
        <v/>
      </c>
    </row>
    <row r="495" spans="1:268" s="31" customFormat="1" x14ac:dyDescent="0.4">
      <c r="A495" s="32"/>
      <c r="B495" s="32"/>
      <c r="C495" s="32"/>
      <c r="D495" s="32"/>
      <c r="E495" s="38"/>
      <c r="F495" s="61"/>
      <c r="G495" s="33"/>
      <c r="H495" s="33"/>
      <c r="I495" s="27" t="str">
        <f t="shared" si="651"/>
        <v/>
      </c>
      <c r="J495" s="33"/>
      <c r="K495" s="28">
        <f t="shared" si="648"/>
        <v>0</v>
      </c>
      <c r="L495" s="28">
        <f t="shared" ref="L495" si="729">IF($K495&gt;0,IF($Z495&lt;&gt;"",IF((IFERROR($Z495,開始日)+$K495)&lt;基準日,基準日-($Z495+$K495),0),0),0)</f>
        <v>0</v>
      </c>
      <c r="M495" s="28">
        <f t="shared" ref="M495" ca="1" si="730">IF(AND(IFERROR(VALUE($X495),0),$Z495="",$V495&lt;基準日),基準日-$V495,0)</f>
        <v>0</v>
      </c>
      <c r="N495" s="28">
        <f t="shared" ca="1" si="654"/>
        <v>0</v>
      </c>
      <c r="O495" s="34"/>
      <c r="P495" s="34"/>
      <c r="Q495" s="70" t="str" cm="1">
        <f t="array" ref="Q495">IF(SUMPRODUCT(--(B495:E495&lt;&gt;""))&gt;0,"○","")</f>
        <v/>
      </c>
      <c r="R495" s="35"/>
      <c r="S495" s="35"/>
      <c r="T495" s="35"/>
      <c r="U495" s="66"/>
      <c r="V495" s="29" t="str">
        <f t="shared" si="655"/>
        <v/>
      </c>
      <c r="W495" s="29" t="str">
        <f t="shared" si="656"/>
        <v/>
      </c>
      <c r="X495" s="30" t="str">
        <f t="shared" si="657"/>
        <v/>
      </c>
      <c r="Y495" s="36"/>
      <c r="Z495" s="37"/>
      <c r="AA495" s="37"/>
      <c r="JG495" s="31" t="str">
        <f t="shared" si="658"/>
        <v/>
      </c>
      <c r="JH495" s="31" t="str">
        <f t="shared" si="658"/>
        <v/>
      </c>
    </row>
    <row r="496" spans="1:268" s="31" customFormat="1" x14ac:dyDescent="0.4">
      <c r="A496" s="32"/>
      <c r="B496" s="32"/>
      <c r="C496" s="32"/>
      <c r="D496" s="32"/>
      <c r="E496" s="38"/>
      <c r="F496" s="61"/>
      <c r="G496" s="33"/>
      <c r="H496" s="33"/>
      <c r="I496" s="27" t="str">
        <f t="shared" si="651"/>
        <v/>
      </c>
      <c r="J496" s="33"/>
      <c r="K496" s="28">
        <f t="shared" si="648"/>
        <v>0</v>
      </c>
      <c r="L496" s="28">
        <f t="shared" ref="L496" si="731">IF($K496&gt;0,IF($Z496&lt;&gt;"",IF((IFERROR($Z496,開始日)+$K496)&lt;基準日,基準日-($Z496+$K496),0),0),0)</f>
        <v>0</v>
      </c>
      <c r="M496" s="28">
        <f t="shared" ref="M496" ca="1" si="732">IF(AND(IFERROR(VALUE($X496),0),$Z496="",$V496&lt;基準日),基準日-$V496,0)</f>
        <v>0</v>
      </c>
      <c r="N496" s="28">
        <f t="shared" ca="1" si="654"/>
        <v>0</v>
      </c>
      <c r="O496" s="34"/>
      <c r="P496" s="34"/>
      <c r="Q496" s="70" t="str" cm="1">
        <f t="array" ref="Q496">IF(SUMPRODUCT(--(B496:E496&lt;&gt;""))&gt;0,"○","")</f>
        <v/>
      </c>
      <c r="R496" s="35"/>
      <c r="S496" s="35"/>
      <c r="T496" s="35"/>
      <c r="U496" s="66"/>
      <c r="V496" s="29" t="str">
        <f t="shared" si="655"/>
        <v/>
      </c>
      <c r="W496" s="29" t="str">
        <f t="shared" si="656"/>
        <v/>
      </c>
      <c r="X496" s="30" t="str">
        <f t="shared" si="657"/>
        <v/>
      </c>
      <c r="Y496" s="36"/>
      <c r="Z496" s="37"/>
      <c r="AA496" s="37"/>
      <c r="JG496" s="31" t="str">
        <f t="shared" si="658"/>
        <v/>
      </c>
      <c r="JH496" s="31" t="str">
        <f t="shared" si="658"/>
        <v/>
      </c>
    </row>
    <row r="497" spans="1:268" s="31" customFormat="1" x14ac:dyDescent="0.4">
      <c r="A497" s="32"/>
      <c r="B497" s="32"/>
      <c r="C497" s="32"/>
      <c r="D497" s="32"/>
      <c r="E497" s="38"/>
      <c r="F497" s="61"/>
      <c r="G497" s="33"/>
      <c r="H497" s="33"/>
      <c r="I497" s="27" t="str">
        <f t="shared" si="651"/>
        <v/>
      </c>
      <c r="J497" s="33"/>
      <c r="K497" s="28">
        <f t="shared" si="648"/>
        <v>0</v>
      </c>
      <c r="L497" s="28">
        <f t="shared" ref="L497" si="733">IF($K497&gt;0,IF($Z497&lt;&gt;"",IF((IFERROR($Z497,開始日)+$K497)&lt;基準日,基準日-($Z497+$K497),0),0),0)</f>
        <v>0</v>
      </c>
      <c r="M497" s="28">
        <f t="shared" ref="M497" ca="1" si="734">IF(AND(IFERROR(VALUE($X497),0),$Z497="",$V497&lt;基準日),基準日-$V497,0)</f>
        <v>0</v>
      </c>
      <c r="N497" s="28">
        <f t="shared" ca="1" si="654"/>
        <v>0</v>
      </c>
      <c r="O497" s="34"/>
      <c r="P497" s="34"/>
      <c r="Q497" s="70" t="str" cm="1">
        <f t="array" ref="Q497">IF(SUMPRODUCT(--(B497:E497&lt;&gt;""))&gt;0,"○","")</f>
        <v/>
      </c>
      <c r="R497" s="35"/>
      <c r="S497" s="35"/>
      <c r="T497" s="35"/>
      <c r="U497" s="66"/>
      <c r="V497" s="29" t="str">
        <f t="shared" si="655"/>
        <v/>
      </c>
      <c r="W497" s="29" t="str">
        <f t="shared" si="656"/>
        <v/>
      </c>
      <c r="X497" s="30" t="str">
        <f t="shared" si="657"/>
        <v/>
      </c>
      <c r="Y497" s="36"/>
      <c r="Z497" s="37"/>
      <c r="AA497" s="37"/>
      <c r="JG497" s="31" t="str">
        <f t="shared" si="658"/>
        <v/>
      </c>
      <c r="JH497" s="31" t="str">
        <f t="shared" si="658"/>
        <v/>
      </c>
    </row>
    <row r="498" spans="1:268" s="31" customFormat="1" x14ac:dyDescent="0.4">
      <c r="A498" s="32"/>
      <c r="B498" s="32"/>
      <c r="C498" s="32"/>
      <c r="D498" s="32"/>
      <c r="E498" s="38"/>
      <c r="F498" s="61"/>
      <c r="G498" s="33"/>
      <c r="H498" s="33"/>
      <c r="I498" s="27" t="str">
        <f t="shared" si="651"/>
        <v/>
      </c>
      <c r="J498" s="33"/>
      <c r="K498" s="28">
        <f t="shared" si="648"/>
        <v>0</v>
      </c>
      <c r="L498" s="28">
        <f t="shared" ref="L498" si="735">IF($K498&gt;0,IF($Z498&lt;&gt;"",IF((IFERROR($Z498,開始日)+$K498)&lt;基準日,基準日-($Z498+$K498),0),0),0)</f>
        <v>0</v>
      </c>
      <c r="M498" s="28">
        <f t="shared" ref="M498" ca="1" si="736">IF(AND(IFERROR(VALUE($X498),0),$Z498="",$V498&lt;基準日),基準日-$V498,0)</f>
        <v>0</v>
      </c>
      <c r="N498" s="28">
        <f t="shared" ca="1" si="654"/>
        <v>0</v>
      </c>
      <c r="O498" s="34"/>
      <c r="P498" s="34"/>
      <c r="Q498" s="70" t="str" cm="1">
        <f t="array" ref="Q498">IF(SUMPRODUCT(--(B498:E498&lt;&gt;""))&gt;0,"○","")</f>
        <v/>
      </c>
      <c r="R498" s="35"/>
      <c r="S498" s="35"/>
      <c r="T498" s="35"/>
      <c r="U498" s="66"/>
      <c r="V498" s="29" t="str">
        <f t="shared" si="655"/>
        <v/>
      </c>
      <c r="W498" s="29" t="str">
        <f t="shared" si="656"/>
        <v/>
      </c>
      <c r="X498" s="30" t="str">
        <f t="shared" si="657"/>
        <v/>
      </c>
      <c r="Y498" s="36"/>
      <c r="Z498" s="37"/>
      <c r="AA498" s="37"/>
      <c r="JG498" s="31" t="str">
        <f t="shared" si="658"/>
        <v/>
      </c>
      <c r="JH498" s="31" t="str">
        <f t="shared" si="658"/>
        <v/>
      </c>
    </row>
    <row r="499" spans="1:268" s="31" customFormat="1" x14ac:dyDescent="0.4">
      <c r="A499" s="32"/>
      <c r="B499" s="32"/>
      <c r="C499" s="32"/>
      <c r="D499" s="32"/>
      <c r="E499" s="38"/>
      <c r="F499" s="61"/>
      <c r="G499" s="33"/>
      <c r="H499" s="33"/>
      <c r="I499" s="27" t="str">
        <f t="shared" si="651"/>
        <v/>
      </c>
      <c r="J499" s="33"/>
      <c r="K499" s="28">
        <f t="shared" si="648"/>
        <v>0</v>
      </c>
      <c r="L499" s="28">
        <f t="shared" ref="L499" si="737">IF($K499&gt;0,IF($Z499&lt;&gt;"",IF((IFERROR($Z499,開始日)+$K499)&lt;基準日,基準日-($Z499+$K499),0),0),0)</f>
        <v>0</v>
      </c>
      <c r="M499" s="28">
        <f t="shared" ref="M499" ca="1" si="738">IF(AND(IFERROR(VALUE($X499),0),$Z499="",$V499&lt;基準日),基準日-$V499,0)</f>
        <v>0</v>
      </c>
      <c r="N499" s="28">
        <f t="shared" ca="1" si="654"/>
        <v>0</v>
      </c>
      <c r="O499" s="34"/>
      <c r="P499" s="34"/>
      <c r="Q499" s="70" t="str" cm="1">
        <f t="array" ref="Q499">IF(SUMPRODUCT(--(B499:E499&lt;&gt;""))&gt;0,"○","")</f>
        <v/>
      </c>
      <c r="R499" s="35"/>
      <c r="S499" s="35"/>
      <c r="T499" s="35"/>
      <c r="U499" s="66"/>
      <c r="V499" s="29" t="str">
        <f t="shared" si="655"/>
        <v/>
      </c>
      <c r="W499" s="29" t="str">
        <f t="shared" si="656"/>
        <v/>
      </c>
      <c r="X499" s="30" t="str">
        <f t="shared" si="657"/>
        <v/>
      </c>
      <c r="Y499" s="36"/>
      <c r="Z499" s="37"/>
      <c r="AA499" s="37"/>
      <c r="JG499" s="31" t="str">
        <f t="shared" si="658"/>
        <v/>
      </c>
      <c r="JH499" s="31" t="str">
        <f t="shared" si="658"/>
        <v/>
      </c>
    </row>
    <row r="500" spans="1:268" s="31" customFormat="1" x14ac:dyDescent="0.4">
      <c r="A500" s="32"/>
      <c r="B500" s="32"/>
      <c r="C500" s="32"/>
      <c r="D500" s="32"/>
      <c r="E500" s="38"/>
      <c r="F500" s="61"/>
      <c r="G500" s="33"/>
      <c r="H500" s="33"/>
      <c r="I500" s="27" t="str">
        <f t="shared" si="651"/>
        <v/>
      </c>
      <c r="J500" s="33"/>
      <c r="K500" s="28">
        <f t="shared" si="648"/>
        <v>0</v>
      </c>
      <c r="L500" s="28">
        <f t="shared" ref="L500" si="739">IF($K500&gt;0,IF($Z500&lt;&gt;"",IF((IFERROR($Z500,開始日)+$K500)&lt;基準日,基準日-($Z500+$K500),0),0),0)</f>
        <v>0</v>
      </c>
      <c r="M500" s="28">
        <f t="shared" ref="M500" ca="1" si="740">IF(AND(IFERROR(VALUE($X500),0),$Z500="",$V500&lt;基準日),基準日-$V500,0)</f>
        <v>0</v>
      </c>
      <c r="N500" s="28">
        <f t="shared" ca="1" si="654"/>
        <v>0</v>
      </c>
      <c r="O500" s="34"/>
      <c r="P500" s="34"/>
      <c r="Q500" s="70" t="str" cm="1">
        <f t="array" ref="Q500">IF(SUMPRODUCT(--(B500:E500&lt;&gt;""))&gt;0,"○","")</f>
        <v/>
      </c>
      <c r="R500" s="35"/>
      <c r="S500" s="35"/>
      <c r="T500" s="35"/>
      <c r="U500" s="66"/>
      <c r="V500" s="29" t="str">
        <f t="shared" si="655"/>
        <v/>
      </c>
      <c r="W500" s="29" t="str">
        <f t="shared" si="656"/>
        <v/>
      </c>
      <c r="X500" s="30" t="str">
        <f t="shared" si="657"/>
        <v/>
      </c>
      <c r="Y500" s="36"/>
      <c r="Z500" s="37"/>
      <c r="AA500" s="37"/>
      <c r="JG500" s="31" t="str">
        <f t="shared" si="658"/>
        <v/>
      </c>
      <c r="JH500" s="31" t="str">
        <f t="shared" si="658"/>
        <v/>
      </c>
    </row>
    <row r="501" spans="1:268" s="31" customFormat="1" x14ac:dyDescent="0.4">
      <c r="A501" s="32"/>
      <c r="B501" s="32"/>
      <c r="C501" s="32"/>
      <c r="D501" s="32"/>
      <c r="E501" s="38"/>
      <c r="F501" s="61"/>
      <c r="G501" s="33"/>
      <c r="H501" s="33"/>
      <c r="I501" s="27" t="str">
        <f t="shared" si="651"/>
        <v/>
      </c>
      <c r="J501" s="33"/>
      <c r="K501" s="28">
        <f t="shared" si="648"/>
        <v>0</v>
      </c>
      <c r="L501" s="28">
        <f t="shared" ref="L501" si="741">IF($K501&gt;0,IF($Z501&lt;&gt;"",IF((IFERROR($Z501,開始日)+$K501)&lt;基準日,基準日-($Z501+$K501),0),0),0)</f>
        <v>0</v>
      </c>
      <c r="M501" s="28">
        <f t="shared" ref="M501" ca="1" si="742">IF(AND(IFERROR(VALUE($X501),0),$Z501="",$V501&lt;基準日),基準日-$V501,0)</f>
        <v>0</v>
      </c>
      <c r="N501" s="28">
        <f t="shared" ca="1" si="654"/>
        <v>0</v>
      </c>
      <c r="O501" s="34"/>
      <c r="P501" s="34"/>
      <c r="Q501" s="70" t="str" cm="1">
        <f t="array" ref="Q501">IF(SUMPRODUCT(--(B501:E501&lt;&gt;""))&gt;0,"○","")</f>
        <v/>
      </c>
      <c r="R501" s="35"/>
      <c r="S501" s="35"/>
      <c r="T501" s="35"/>
      <c r="U501" s="66"/>
      <c r="V501" s="29" t="str">
        <f t="shared" si="655"/>
        <v/>
      </c>
      <c r="W501" s="29" t="str">
        <f t="shared" si="656"/>
        <v/>
      </c>
      <c r="X501" s="30" t="str">
        <f t="shared" si="657"/>
        <v/>
      </c>
      <c r="Y501" s="36"/>
      <c r="Z501" s="37"/>
      <c r="AA501" s="37"/>
      <c r="JG501" s="31" t="str">
        <f t="shared" si="658"/>
        <v/>
      </c>
      <c r="JH501" s="31" t="str">
        <f t="shared" si="658"/>
        <v/>
      </c>
    </row>
    <row r="502" spans="1:268" s="31" customFormat="1" x14ac:dyDescent="0.4">
      <c r="A502" s="32"/>
      <c r="B502" s="32"/>
      <c r="C502" s="32"/>
      <c r="D502" s="32"/>
      <c r="E502" s="38"/>
      <c r="F502" s="61"/>
      <c r="G502" s="33"/>
      <c r="H502" s="33"/>
      <c r="I502" s="27" t="str">
        <f t="shared" si="651"/>
        <v/>
      </c>
      <c r="J502" s="33"/>
      <c r="K502" s="28">
        <f t="shared" si="648"/>
        <v>0</v>
      </c>
      <c r="L502" s="28">
        <f t="shared" ref="L502" si="743">IF($K502&gt;0,IF($Z502&lt;&gt;"",IF((IFERROR($Z502,開始日)+$K502)&lt;基準日,基準日-($Z502+$K502),0),0),0)</f>
        <v>0</v>
      </c>
      <c r="M502" s="28">
        <f t="shared" ref="M502" ca="1" si="744">IF(AND(IFERROR(VALUE($X502),0),$Z502="",$V502&lt;基準日),基準日-$V502,0)</f>
        <v>0</v>
      </c>
      <c r="N502" s="28">
        <f t="shared" ca="1" si="654"/>
        <v>0</v>
      </c>
      <c r="O502" s="34"/>
      <c r="P502" s="34"/>
      <c r="Q502" s="70" t="str" cm="1">
        <f t="array" ref="Q502">IF(SUMPRODUCT(--(B502:E502&lt;&gt;""))&gt;0,"○","")</f>
        <v/>
      </c>
      <c r="R502" s="35"/>
      <c r="S502" s="35"/>
      <c r="T502" s="35"/>
      <c r="U502" s="66"/>
      <c r="V502" s="29" t="str">
        <f t="shared" si="655"/>
        <v/>
      </c>
      <c r="W502" s="29" t="str">
        <f t="shared" si="656"/>
        <v/>
      </c>
      <c r="X502" s="30" t="str">
        <f t="shared" si="657"/>
        <v/>
      </c>
      <c r="Y502" s="36"/>
      <c r="Z502" s="37"/>
      <c r="AA502" s="37"/>
      <c r="JG502" s="31" t="str">
        <f t="shared" si="658"/>
        <v/>
      </c>
      <c r="JH502" s="31" t="str">
        <f t="shared" si="658"/>
        <v/>
      </c>
    </row>
    <row r="503" spans="1:268" s="31" customFormat="1" x14ac:dyDescent="0.4">
      <c r="A503" s="32"/>
      <c r="B503" s="32"/>
      <c r="C503" s="32"/>
      <c r="D503" s="32"/>
      <c r="E503" s="38"/>
      <c r="F503" s="61"/>
      <c r="G503" s="33"/>
      <c r="H503" s="33"/>
      <c r="I503" s="27" t="str">
        <f t="shared" si="651"/>
        <v/>
      </c>
      <c r="J503" s="33"/>
      <c r="K503" s="28">
        <f t="shared" si="648"/>
        <v>0</v>
      </c>
      <c r="L503" s="28">
        <f t="shared" ref="L503" si="745">IF($K503&gt;0,IF($Z503&lt;&gt;"",IF((IFERROR($Z503,開始日)+$K503)&lt;基準日,基準日-($Z503+$K503),0),0),0)</f>
        <v>0</v>
      </c>
      <c r="M503" s="28">
        <f t="shared" ref="M503" ca="1" si="746">IF(AND(IFERROR(VALUE($X503),0),$Z503="",$V503&lt;基準日),基準日-$V503,0)</f>
        <v>0</v>
      </c>
      <c r="N503" s="28">
        <f t="shared" ca="1" si="654"/>
        <v>0</v>
      </c>
      <c r="O503" s="34"/>
      <c r="P503" s="34"/>
      <c r="Q503" s="70" t="str" cm="1">
        <f t="array" ref="Q503">IF(SUMPRODUCT(--(B503:E503&lt;&gt;""))&gt;0,"○","")</f>
        <v/>
      </c>
      <c r="R503" s="35"/>
      <c r="S503" s="35"/>
      <c r="T503" s="35"/>
      <c r="U503" s="66"/>
      <c r="V503" s="29" t="str">
        <f t="shared" si="655"/>
        <v/>
      </c>
      <c r="W503" s="29" t="str">
        <f t="shared" si="656"/>
        <v/>
      </c>
      <c r="X503" s="30" t="str">
        <f t="shared" si="657"/>
        <v/>
      </c>
      <c r="Y503" s="36"/>
      <c r="Z503" s="37"/>
      <c r="AA503" s="37"/>
      <c r="JG503" s="31" t="str">
        <f t="shared" si="658"/>
        <v/>
      </c>
      <c r="JH503" s="31" t="str">
        <f t="shared" si="658"/>
        <v/>
      </c>
    </row>
    <row r="504" spans="1:268" s="31" customFormat="1" x14ac:dyDescent="0.4">
      <c r="A504" s="32"/>
      <c r="B504" s="32"/>
      <c r="C504" s="32"/>
      <c r="D504" s="32"/>
      <c r="E504" s="38"/>
      <c r="F504" s="61"/>
      <c r="G504" s="33"/>
      <c r="H504" s="33"/>
      <c r="I504" s="27" t="str">
        <f t="shared" si="651"/>
        <v/>
      </c>
      <c r="J504" s="33"/>
      <c r="K504" s="28">
        <f t="shared" si="648"/>
        <v>0</v>
      </c>
      <c r="L504" s="28">
        <f t="shared" ref="L504" si="747">IF($K504&gt;0,IF($Z504&lt;&gt;"",IF((IFERROR($Z504,開始日)+$K504)&lt;基準日,基準日-($Z504+$K504),0),0),0)</f>
        <v>0</v>
      </c>
      <c r="M504" s="28">
        <f t="shared" ref="M504" ca="1" si="748">IF(AND(IFERROR(VALUE($X504),0),$Z504="",$V504&lt;基準日),基準日-$V504,0)</f>
        <v>0</v>
      </c>
      <c r="N504" s="28">
        <f t="shared" ca="1" si="654"/>
        <v>0</v>
      </c>
      <c r="O504" s="34"/>
      <c r="P504" s="34"/>
      <c r="Q504" s="70" t="str" cm="1">
        <f t="array" ref="Q504">IF(SUMPRODUCT(--(B504:E504&lt;&gt;""))&gt;0,"○","")</f>
        <v/>
      </c>
      <c r="R504" s="35"/>
      <c r="S504" s="35"/>
      <c r="T504" s="35"/>
      <c r="U504" s="66"/>
      <c r="V504" s="29" t="str">
        <f t="shared" si="655"/>
        <v/>
      </c>
      <c r="W504" s="29" t="str">
        <f t="shared" si="656"/>
        <v/>
      </c>
      <c r="X504" s="30" t="str">
        <f t="shared" si="657"/>
        <v/>
      </c>
      <c r="Y504" s="36"/>
      <c r="Z504" s="37"/>
      <c r="AA504" s="37"/>
      <c r="JG504" s="31" t="str">
        <f t="shared" si="658"/>
        <v/>
      </c>
      <c r="JH504" s="31" t="str">
        <f t="shared" si="658"/>
        <v/>
      </c>
    </row>
    <row r="505" spans="1:268" s="31" customFormat="1" x14ac:dyDescent="0.4">
      <c r="A505" s="32"/>
      <c r="B505" s="32"/>
      <c r="C505" s="32"/>
      <c r="D505" s="32"/>
      <c r="E505" s="38"/>
      <c r="F505" s="61"/>
      <c r="G505" s="33"/>
      <c r="H505" s="33"/>
      <c r="I505" s="27" t="str">
        <f t="shared" si="651"/>
        <v/>
      </c>
      <c r="J505" s="33"/>
      <c r="K505" s="28">
        <f t="shared" si="648"/>
        <v>0</v>
      </c>
      <c r="L505" s="28">
        <f t="shared" ref="L505" si="749">IF($K505&gt;0,IF($Z505&lt;&gt;"",IF((IFERROR($Z505,開始日)+$K505)&lt;基準日,基準日-($Z505+$K505),0),0),0)</f>
        <v>0</v>
      </c>
      <c r="M505" s="28">
        <f t="shared" ref="M505" ca="1" si="750">IF(AND(IFERROR(VALUE($X505),0),$Z505="",$V505&lt;基準日),基準日-$V505,0)</f>
        <v>0</v>
      </c>
      <c r="N505" s="28">
        <f t="shared" ca="1" si="654"/>
        <v>0</v>
      </c>
      <c r="O505" s="34"/>
      <c r="P505" s="34"/>
      <c r="Q505" s="70" t="str" cm="1">
        <f t="array" ref="Q505">IF(SUMPRODUCT(--(B505:E505&lt;&gt;""))&gt;0,"○","")</f>
        <v/>
      </c>
      <c r="R505" s="35"/>
      <c r="S505" s="35"/>
      <c r="T505" s="35"/>
      <c r="U505" s="66"/>
      <c r="V505" s="29" t="str">
        <f t="shared" si="655"/>
        <v/>
      </c>
      <c r="W505" s="29" t="str">
        <f t="shared" si="656"/>
        <v/>
      </c>
      <c r="X505" s="30" t="str">
        <f t="shared" si="657"/>
        <v/>
      </c>
      <c r="Y505" s="36"/>
      <c r="Z505" s="37"/>
      <c r="AA505" s="37"/>
      <c r="JG505" s="31" t="str">
        <f t="shared" si="658"/>
        <v/>
      </c>
      <c r="JH505" s="31" t="str">
        <f t="shared" si="658"/>
        <v/>
      </c>
    </row>
    <row r="506" spans="1:268" s="31" customFormat="1" x14ac:dyDescent="0.4">
      <c r="A506" s="32"/>
      <c r="B506" s="32"/>
      <c r="C506" s="32"/>
      <c r="D506" s="32"/>
      <c r="E506" s="38"/>
      <c r="F506" s="61"/>
      <c r="G506" s="33"/>
      <c r="H506" s="33"/>
      <c r="I506" s="27" t="str">
        <f t="shared" si="651"/>
        <v/>
      </c>
      <c r="J506" s="33"/>
      <c r="K506" s="28">
        <f t="shared" si="648"/>
        <v>0</v>
      </c>
      <c r="L506" s="28">
        <f t="shared" ref="L506" si="751">IF($K506&gt;0,IF($Z506&lt;&gt;"",IF((IFERROR($Z506,開始日)+$K506)&lt;基準日,基準日-($Z506+$K506),0),0),0)</f>
        <v>0</v>
      </c>
      <c r="M506" s="28">
        <f t="shared" ref="M506" ca="1" si="752">IF(AND(IFERROR(VALUE($X506),0),$Z506="",$V506&lt;基準日),基準日-$V506,0)</f>
        <v>0</v>
      </c>
      <c r="N506" s="28">
        <f t="shared" ca="1" si="654"/>
        <v>0</v>
      </c>
      <c r="O506" s="34"/>
      <c r="P506" s="34"/>
      <c r="Q506" s="70" t="str" cm="1">
        <f t="array" ref="Q506">IF(SUMPRODUCT(--(B506:E506&lt;&gt;""))&gt;0,"○","")</f>
        <v/>
      </c>
      <c r="R506" s="35"/>
      <c r="S506" s="35"/>
      <c r="T506" s="35"/>
      <c r="U506" s="66"/>
      <c r="V506" s="29" t="str">
        <f t="shared" si="655"/>
        <v/>
      </c>
      <c r="W506" s="29" t="str">
        <f t="shared" si="656"/>
        <v/>
      </c>
      <c r="X506" s="30" t="str">
        <f t="shared" si="657"/>
        <v/>
      </c>
      <c r="Y506" s="36"/>
      <c r="Z506" s="37"/>
      <c r="AA506" s="37"/>
      <c r="JG506" s="31" t="str">
        <f t="shared" si="658"/>
        <v/>
      </c>
      <c r="JH506" s="31" t="str">
        <f t="shared" si="658"/>
        <v/>
      </c>
    </row>
    <row r="507" spans="1:268" s="31" customFormat="1" x14ac:dyDescent="0.4">
      <c r="A507" s="32"/>
      <c r="B507" s="32"/>
      <c r="C507" s="32"/>
      <c r="D507" s="32"/>
      <c r="E507" s="38"/>
      <c r="F507" s="61"/>
      <c r="G507" s="33"/>
      <c r="H507" s="33"/>
      <c r="I507" s="27" t="str">
        <f t="shared" si="651"/>
        <v/>
      </c>
      <c r="J507" s="33"/>
      <c r="K507" s="28">
        <f t="shared" si="648"/>
        <v>0</v>
      </c>
      <c r="L507" s="28">
        <f t="shared" ref="L507" si="753">IF($K507&gt;0,IF($Z507&lt;&gt;"",IF((IFERROR($Z507,開始日)+$K507)&lt;基準日,基準日-($Z507+$K507),0),0),0)</f>
        <v>0</v>
      </c>
      <c r="M507" s="28">
        <f t="shared" ref="M507" ca="1" si="754">IF(AND(IFERROR(VALUE($X507),0),$Z507="",$V507&lt;基準日),基準日-$V507,0)</f>
        <v>0</v>
      </c>
      <c r="N507" s="28">
        <f t="shared" ca="1" si="654"/>
        <v>0</v>
      </c>
      <c r="O507" s="34"/>
      <c r="P507" s="34"/>
      <c r="Q507" s="70" t="str" cm="1">
        <f t="array" ref="Q507">IF(SUMPRODUCT(--(B507:E507&lt;&gt;""))&gt;0,"○","")</f>
        <v/>
      </c>
      <c r="R507" s="35"/>
      <c r="S507" s="35"/>
      <c r="T507" s="35"/>
      <c r="U507" s="66"/>
      <c r="V507" s="29" t="str">
        <f t="shared" si="655"/>
        <v/>
      </c>
      <c r="W507" s="29" t="str">
        <f t="shared" si="656"/>
        <v/>
      </c>
      <c r="X507" s="30" t="str">
        <f t="shared" si="657"/>
        <v/>
      </c>
      <c r="Y507" s="36"/>
      <c r="Z507" s="37"/>
      <c r="AA507" s="37"/>
      <c r="JG507" s="31" t="str">
        <f t="shared" si="658"/>
        <v/>
      </c>
      <c r="JH507" s="31" t="str">
        <f t="shared" si="658"/>
        <v/>
      </c>
    </row>
    <row r="508" spans="1:268" s="31" customFormat="1" x14ac:dyDescent="0.4">
      <c r="A508" s="32"/>
      <c r="B508" s="32"/>
      <c r="C508" s="32"/>
      <c r="D508" s="32"/>
      <c r="E508" s="38"/>
      <c r="F508" s="61"/>
      <c r="G508" s="33"/>
      <c r="H508" s="33"/>
      <c r="I508" s="27" t="str">
        <f t="shared" si="651"/>
        <v/>
      </c>
      <c r="J508" s="33"/>
      <c r="K508" s="28">
        <f t="shared" si="648"/>
        <v>0</v>
      </c>
      <c r="L508" s="28">
        <f t="shared" ref="L508" si="755">IF($K508&gt;0,IF($Z508&lt;&gt;"",IF((IFERROR($Z508,開始日)+$K508)&lt;基準日,基準日-($Z508+$K508),0),0),0)</f>
        <v>0</v>
      </c>
      <c r="M508" s="28">
        <f t="shared" ref="M508" ca="1" si="756">IF(AND(IFERROR(VALUE($X508),0),$Z508="",$V508&lt;基準日),基準日-$V508,0)</f>
        <v>0</v>
      </c>
      <c r="N508" s="28">
        <f t="shared" ca="1" si="654"/>
        <v>0</v>
      </c>
      <c r="O508" s="34"/>
      <c r="P508" s="34"/>
      <c r="Q508" s="70" t="str" cm="1">
        <f t="array" ref="Q508">IF(SUMPRODUCT(--(B508:E508&lt;&gt;""))&gt;0,"○","")</f>
        <v/>
      </c>
      <c r="R508" s="35"/>
      <c r="S508" s="35"/>
      <c r="T508" s="35"/>
      <c r="U508" s="66"/>
      <c r="V508" s="29" t="str">
        <f t="shared" si="655"/>
        <v/>
      </c>
      <c r="W508" s="29" t="str">
        <f t="shared" si="656"/>
        <v/>
      </c>
      <c r="X508" s="30" t="str">
        <f t="shared" si="657"/>
        <v/>
      </c>
      <c r="Y508" s="36"/>
      <c r="Z508" s="37"/>
      <c r="AA508" s="37"/>
      <c r="JG508" s="31" t="str">
        <f t="shared" si="658"/>
        <v/>
      </c>
      <c r="JH508" s="31" t="str">
        <f t="shared" si="658"/>
        <v/>
      </c>
    </row>
    <row r="509" spans="1:268" s="31" customFormat="1" x14ac:dyDescent="0.4">
      <c r="A509" s="32"/>
      <c r="B509" s="32"/>
      <c r="C509" s="32"/>
      <c r="D509" s="32"/>
      <c r="E509" s="38"/>
      <c r="F509" s="61"/>
      <c r="G509" s="33"/>
      <c r="H509" s="33"/>
      <c r="I509" s="27" t="str">
        <f t="shared" si="651"/>
        <v/>
      </c>
      <c r="J509" s="33"/>
      <c r="K509" s="28">
        <f t="shared" si="648"/>
        <v>0</v>
      </c>
      <c r="L509" s="28">
        <f t="shared" ref="L509" si="757">IF($K509&gt;0,IF($Z509&lt;&gt;"",IF((IFERROR($Z509,開始日)+$K509)&lt;基準日,基準日-($Z509+$K509),0),0),0)</f>
        <v>0</v>
      </c>
      <c r="M509" s="28">
        <f t="shared" ref="M509" ca="1" si="758">IF(AND(IFERROR(VALUE($X509),0),$Z509="",$V509&lt;基準日),基準日-$V509,0)</f>
        <v>0</v>
      </c>
      <c r="N509" s="28">
        <f t="shared" ca="1" si="654"/>
        <v>0</v>
      </c>
      <c r="O509" s="34"/>
      <c r="P509" s="34"/>
      <c r="Q509" s="70" t="str" cm="1">
        <f t="array" ref="Q509">IF(SUMPRODUCT(--(B509:E509&lt;&gt;""))&gt;0,"○","")</f>
        <v/>
      </c>
      <c r="R509" s="35"/>
      <c r="S509" s="35"/>
      <c r="T509" s="35"/>
      <c r="U509" s="66"/>
      <c r="V509" s="29" t="str">
        <f t="shared" si="655"/>
        <v/>
      </c>
      <c r="W509" s="29" t="str">
        <f t="shared" si="656"/>
        <v/>
      </c>
      <c r="X509" s="30" t="str">
        <f t="shared" si="657"/>
        <v/>
      </c>
      <c r="Y509" s="36"/>
      <c r="Z509" s="37"/>
      <c r="AA509" s="37"/>
      <c r="JG509" s="31" t="str">
        <f t="shared" si="658"/>
        <v/>
      </c>
      <c r="JH509" s="31" t="str">
        <f t="shared" si="658"/>
        <v/>
      </c>
    </row>
    <row r="510" spans="1:268" s="31" customFormat="1" x14ac:dyDescent="0.4">
      <c r="A510" s="32"/>
      <c r="B510" s="32"/>
      <c r="C510" s="32"/>
      <c r="D510" s="32"/>
      <c r="E510" s="38"/>
      <c r="F510" s="61"/>
      <c r="G510" s="33"/>
      <c r="H510" s="33"/>
      <c r="I510" s="27" t="str">
        <f t="shared" si="651"/>
        <v/>
      </c>
      <c r="J510" s="33"/>
      <c r="K510" s="28">
        <f t="shared" si="648"/>
        <v>0</v>
      </c>
      <c r="L510" s="28">
        <f t="shared" ref="L510" si="759">IF($K510&gt;0,IF($Z510&lt;&gt;"",IF((IFERROR($Z510,開始日)+$K510)&lt;基準日,基準日-($Z510+$K510),0),0),0)</f>
        <v>0</v>
      </c>
      <c r="M510" s="28">
        <f t="shared" ref="M510" ca="1" si="760">IF(AND(IFERROR(VALUE($X510),0),$Z510="",$V510&lt;基準日),基準日-$V510,0)</f>
        <v>0</v>
      </c>
      <c r="N510" s="28">
        <f t="shared" ca="1" si="654"/>
        <v>0</v>
      </c>
      <c r="O510" s="34"/>
      <c r="P510" s="34"/>
      <c r="Q510" s="70" t="str" cm="1">
        <f t="array" ref="Q510">IF(SUMPRODUCT(--(B510:E510&lt;&gt;""))&gt;0,"○","")</f>
        <v/>
      </c>
      <c r="R510" s="35"/>
      <c r="S510" s="35"/>
      <c r="T510" s="35"/>
      <c r="U510" s="66"/>
      <c r="V510" s="29" t="str">
        <f t="shared" si="655"/>
        <v/>
      </c>
      <c r="W510" s="29" t="str">
        <f t="shared" si="656"/>
        <v/>
      </c>
      <c r="X510" s="30" t="str">
        <f t="shared" si="657"/>
        <v/>
      </c>
      <c r="Y510" s="36"/>
      <c r="Z510" s="37"/>
      <c r="AA510" s="37"/>
      <c r="JG510" s="31" t="str">
        <f t="shared" si="658"/>
        <v/>
      </c>
      <c r="JH510" s="31" t="str">
        <f t="shared" si="658"/>
        <v/>
      </c>
    </row>
    <row r="511" spans="1:268" s="31" customFormat="1" x14ac:dyDescent="0.4">
      <c r="A511" s="32"/>
      <c r="B511" s="32"/>
      <c r="C511" s="32"/>
      <c r="D511" s="32"/>
      <c r="E511" s="38"/>
      <c r="F511" s="61"/>
      <c r="G511" s="33"/>
      <c r="H511" s="33"/>
      <c r="I511" s="27" t="str">
        <f t="shared" si="651"/>
        <v/>
      </c>
      <c r="J511" s="33"/>
      <c r="K511" s="28">
        <f t="shared" si="648"/>
        <v>0</v>
      </c>
      <c r="L511" s="28">
        <f t="shared" ref="L511" si="761">IF($K511&gt;0,IF($Z511&lt;&gt;"",IF((IFERROR($Z511,開始日)+$K511)&lt;基準日,基準日-($Z511+$K511),0),0),0)</f>
        <v>0</v>
      </c>
      <c r="M511" s="28">
        <f t="shared" ref="M511" ca="1" si="762">IF(AND(IFERROR(VALUE($X511),0),$Z511="",$V511&lt;基準日),基準日-$V511,0)</f>
        <v>0</v>
      </c>
      <c r="N511" s="28">
        <f t="shared" ca="1" si="654"/>
        <v>0</v>
      </c>
      <c r="O511" s="34"/>
      <c r="P511" s="34"/>
      <c r="Q511" s="70" t="str" cm="1">
        <f t="array" ref="Q511">IF(SUMPRODUCT(--(B511:E511&lt;&gt;""))&gt;0,"○","")</f>
        <v/>
      </c>
      <c r="R511" s="35"/>
      <c r="S511" s="35"/>
      <c r="T511" s="35"/>
      <c r="U511" s="66"/>
      <c r="V511" s="29" t="str">
        <f t="shared" si="655"/>
        <v/>
      </c>
      <c r="W511" s="29" t="str">
        <f t="shared" si="656"/>
        <v/>
      </c>
      <c r="X511" s="30" t="str">
        <f t="shared" si="657"/>
        <v/>
      </c>
      <c r="Y511" s="36"/>
      <c r="Z511" s="37"/>
      <c r="AA511" s="37"/>
      <c r="JG511" s="31" t="str">
        <f t="shared" si="658"/>
        <v/>
      </c>
      <c r="JH511" s="31" t="str">
        <f t="shared" si="658"/>
        <v/>
      </c>
    </row>
    <row r="512" spans="1:268" s="31" customFormat="1" x14ac:dyDescent="0.4">
      <c r="A512" s="32"/>
      <c r="B512" s="32"/>
      <c r="C512" s="32"/>
      <c r="D512" s="32"/>
      <c r="E512" s="38"/>
      <c r="F512" s="61"/>
      <c r="G512" s="33"/>
      <c r="H512" s="33"/>
      <c r="I512" s="27" t="str">
        <f t="shared" si="651"/>
        <v/>
      </c>
      <c r="J512" s="33"/>
      <c r="K512" s="28">
        <f t="shared" si="648"/>
        <v>0</v>
      </c>
      <c r="L512" s="28">
        <f t="shared" ref="L512" si="763">IF($K512&gt;0,IF($Z512&lt;&gt;"",IF((IFERROR($Z512,開始日)+$K512)&lt;基準日,基準日-($Z512+$K512),0),0),0)</f>
        <v>0</v>
      </c>
      <c r="M512" s="28">
        <f t="shared" ref="M512" ca="1" si="764">IF(AND(IFERROR(VALUE($X512),0),$Z512="",$V512&lt;基準日),基準日-$V512,0)</f>
        <v>0</v>
      </c>
      <c r="N512" s="28">
        <f t="shared" ca="1" si="654"/>
        <v>0</v>
      </c>
      <c r="O512" s="34"/>
      <c r="P512" s="34"/>
      <c r="Q512" s="70" t="str" cm="1">
        <f t="array" ref="Q512">IF(SUMPRODUCT(--(B512:E512&lt;&gt;""))&gt;0,"○","")</f>
        <v/>
      </c>
      <c r="R512" s="35"/>
      <c r="S512" s="35"/>
      <c r="T512" s="35"/>
      <c r="U512" s="66"/>
      <c r="V512" s="29" t="str">
        <f t="shared" si="655"/>
        <v/>
      </c>
      <c r="W512" s="29" t="str">
        <f t="shared" si="656"/>
        <v/>
      </c>
      <c r="X512" s="30" t="str">
        <f t="shared" si="657"/>
        <v/>
      </c>
      <c r="Y512" s="36"/>
      <c r="Z512" s="37"/>
      <c r="AA512" s="37"/>
      <c r="JG512" s="31" t="str">
        <f t="shared" si="658"/>
        <v/>
      </c>
      <c r="JH512" s="31" t="str">
        <f t="shared" si="658"/>
        <v/>
      </c>
    </row>
    <row r="513" spans="1:268" s="31" customFormat="1" x14ac:dyDescent="0.4">
      <c r="A513" s="32"/>
      <c r="B513" s="32"/>
      <c r="C513" s="32"/>
      <c r="D513" s="32"/>
      <c r="E513" s="38"/>
      <c r="F513" s="61"/>
      <c r="G513" s="33"/>
      <c r="H513" s="33"/>
      <c r="I513" s="27" t="str">
        <f t="shared" si="651"/>
        <v/>
      </c>
      <c r="J513" s="33"/>
      <c r="K513" s="28">
        <f t="shared" si="648"/>
        <v>0</v>
      </c>
      <c r="L513" s="28">
        <f t="shared" ref="L513" si="765">IF($K513&gt;0,IF($Z513&lt;&gt;"",IF((IFERROR($Z513,開始日)+$K513)&lt;基準日,基準日-($Z513+$K513),0),0),0)</f>
        <v>0</v>
      </c>
      <c r="M513" s="28">
        <f t="shared" ref="M513" ca="1" si="766">IF(AND(IFERROR(VALUE($X513),0),$Z513="",$V513&lt;基準日),基準日-$V513,0)</f>
        <v>0</v>
      </c>
      <c r="N513" s="28">
        <f t="shared" ca="1" si="654"/>
        <v>0</v>
      </c>
      <c r="O513" s="34"/>
      <c r="P513" s="34"/>
      <c r="Q513" s="70" t="str" cm="1">
        <f t="array" ref="Q513">IF(SUMPRODUCT(--(B513:E513&lt;&gt;""))&gt;0,"○","")</f>
        <v/>
      </c>
      <c r="R513" s="35"/>
      <c r="S513" s="35"/>
      <c r="T513" s="35"/>
      <c r="U513" s="66"/>
      <c r="V513" s="29" t="str">
        <f t="shared" si="655"/>
        <v/>
      </c>
      <c r="W513" s="29" t="str">
        <f t="shared" si="656"/>
        <v/>
      </c>
      <c r="X513" s="30" t="str">
        <f t="shared" si="657"/>
        <v/>
      </c>
      <c r="Y513" s="36"/>
      <c r="Z513" s="37"/>
      <c r="AA513" s="37"/>
      <c r="JG513" s="31" t="str">
        <f t="shared" si="658"/>
        <v/>
      </c>
      <c r="JH513" s="31" t="str">
        <f t="shared" si="658"/>
        <v/>
      </c>
    </row>
    <row r="514" spans="1:268" s="31" customFormat="1" x14ac:dyDescent="0.4">
      <c r="A514" s="32"/>
      <c r="B514" s="32"/>
      <c r="C514" s="32"/>
      <c r="D514" s="32"/>
      <c r="E514" s="38"/>
      <c r="F514" s="61"/>
      <c r="G514" s="33"/>
      <c r="H514" s="33"/>
      <c r="I514" s="27" t="str">
        <f t="shared" si="651"/>
        <v/>
      </c>
      <c r="J514" s="33"/>
      <c r="K514" s="28">
        <f t="shared" si="648"/>
        <v>0</v>
      </c>
      <c r="L514" s="28">
        <f t="shared" ref="L514" si="767">IF($K514&gt;0,IF($Z514&lt;&gt;"",IF((IFERROR($Z514,開始日)+$K514)&lt;基準日,基準日-($Z514+$K514),0),0),0)</f>
        <v>0</v>
      </c>
      <c r="M514" s="28">
        <f t="shared" ref="M514" ca="1" si="768">IF(AND(IFERROR(VALUE($X514),0),$Z514="",$V514&lt;基準日),基準日-$V514,0)</f>
        <v>0</v>
      </c>
      <c r="N514" s="28">
        <f t="shared" ca="1" si="654"/>
        <v>0</v>
      </c>
      <c r="O514" s="34"/>
      <c r="P514" s="34"/>
      <c r="Q514" s="70" t="str" cm="1">
        <f t="array" ref="Q514">IF(SUMPRODUCT(--(B514:E514&lt;&gt;""))&gt;0,"○","")</f>
        <v/>
      </c>
      <c r="R514" s="35"/>
      <c r="S514" s="35"/>
      <c r="T514" s="35"/>
      <c r="U514" s="66"/>
      <c r="V514" s="29" t="str">
        <f t="shared" si="655"/>
        <v/>
      </c>
      <c r="W514" s="29" t="str">
        <f t="shared" si="656"/>
        <v/>
      </c>
      <c r="X514" s="30" t="str">
        <f t="shared" si="657"/>
        <v/>
      </c>
      <c r="Y514" s="36"/>
      <c r="Z514" s="37"/>
      <c r="AA514" s="37"/>
      <c r="JG514" s="31" t="str">
        <f t="shared" si="658"/>
        <v/>
      </c>
      <c r="JH514" s="31" t="str">
        <f t="shared" si="658"/>
        <v/>
      </c>
    </row>
    <row r="515" spans="1:268" s="31" customFormat="1" x14ac:dyDescent="0.4">
      <c r="A515" s="32"/>
      <c r="B515" s="32"/>
      <c r="C515" s="32"/>
      <c r="D515" s="32"/>
      <c r="E515" s="38"/>
      <c r="F515" s="61"/>
      <c r="G515" s="33"/>
      <c r="H515" s="33"/>
      <c r="I515" s="27" t="str">
        <f t="shared" si="651"/>
        <v/>
      </c>
      <c r="J515" s="33"/>
      <c r="K515" s="28">
        <f t="shared" si="648"/>
        <v>0</v>
      </c>
      <c r="L515" s="28">
        <f t="shared" ref="L515" si="769">IF($K515&gt;0,IF($Z515&lt;&gt;"",IF((IFERROR($Z515,開始日)+$K515)&lt;基準日,基準日-($Z515+$K515),0),0),0)</f>
        <v>0</v>
      </c>
      <c r="M515" s="28">
        <f t="shared" ref="M515" ca="1" si="770">IF(AND(IFERROR(VALUE($X515),0),$Z515="",$V515&lt;基準日),基準日-$V515,0)</f>
        <v>0</v>
      </c>
      <c r="N515" s="28">
        <f t="shared" ca="1" si="654"/>
        <v>0</v>
      </c>
      <c r="O515" s="34"/>
      <c r="P515" s="34"/>
      <c r="Q515" s="70" t="str" cm="1">
        <f t="array" ref="Q515">IF(SUMPRODUCT(--(B515:E515&lt;&gt;""))&gt;0,"○","")</f>
        <v/>
      </c>
      <c r="R515" s="35"/>
      <c r="S515" s="35"/>
      <c r="T515" s="35"/>
      <c r="U515" s="66"/>
      <c r="V515" s="29" t="str">
        <f t="shared" si="655"/>
        <v/>
      </c>
      <c r="W515" s="29" t="str">
        <f t="shared" si="656"/>
        <v/>
      </c>
      <c r="X515" s="30" t="str">
        <f t="shared" si="657"/>
        <v/>
      </c>
      <c r="Y515" s="36"/>
      <c r="Z515" s="37"/>
      <c r="AA515" s="37"/>
      <c r="JG515" s="31" t="str">
        <f t="shared" si="658"/>
        <v/>
      </c>
      <c r="JH515" s="31" t="str">
        <f t="shared" si="658"/>
        <v/>
      </c>
    </row>
    <row r="516" spans="1:268" s="31" customFormat="1" x14ac:dyDescent="0.4">
      <c r="A516" s="32"/>
      <c r="B516" s="32"/>
      <c r="C516" s="32"/>
      <c r="D516" s="32"/>
      <c r="E516" s="38"/>
      <c r="F516" s="61"/>
      <c r="G516" s="33"/>
      <c r="H516" s="33"/>
      <c r="I516" s="27" t="str">
        <f t="shared" si="651"/>
        <v/>
      </c>
      <c r="J516" s="33"/>
      <c r="K516" s="28">
        <f t="shared" si="648"/>
        <v>0</v>
      </c>
      <c r="L516" s="28">
        <f t="shared" ref="L516" si="771">IF($K516&gt;0,IF($Z516&lt;&gt;"",IF((IFERROR($Z516,開始日)+$K516)&lt;基準日,基準日-($Z516+$K516),0),0),0)</f>
        <v>0</v>
      </c>
      <c r="M516" s="28">
        <f t="shared" ref="M516" ca="1" si="772">IF(AND(IFERROR(VALUE($X516),0),$Z516="",$V516&lt;基準日),基準日-$V516,0)</f>
        <v>0</v>
      </c>
      <c r="N516" s="28">
        <f t="shared" ca="1" si="654"/>
        <v>0</v>
      </c>
      <c r="O516" s="34"/>
      <c r="P516" s="34"/>
      <c r="Q516" s="70" t="str" cm="1">
        <f t="array" ref="Q516">IF(SUMPRODUCT(--(B516:E516&lt;&gt;""))&gt;0,"○","")</f>
        <v/>
      </c>
      <c r="R516" s="35"/>
      <c r="S516" s="35"/>
      <c r="T516" s="35"/>
      <c r="U516" s="66"/>
      <c r="V516" s="29" t="str">
        <f t="shared" si="655"/>
        <v/>
      </c>
      <c r="W516" s="29" t="str">
        <f t="shared" si="656"/>
        <v/>
      </c>
      <c r="X516" s="30" t="str">
        <f t="shared" si="657"/>
        <v/>
      </c>
      <c r="Y516" s="36"/>
      <c r="Z516" s="37"/>
      <c r="AA516" s="37"/>
      <c r="JG516" s="31" t="str">
        <f t="shared" si="658"/>
        <v/>
      </c>
      <c r="JH516" s="31" t="str">
        <f t="shared" si="658"/>
        <v/>
      </c>
    </row>
    <row r="517" spans="1:268" s="31" customFormat="1" x14ac:dyDescent="0.4">
      <c r="A517" s="32"/>
      <c r="B517" s="32"/>
      <c r="C517" s="32"/>
      <c r="D517" s="32"/>
      <c r="E517" s="38"/>
      <c r="F517" s="61"/>
      <c r="G517" s="33"/>
      <c r="H517" s="33"/>
      <c r="I517" s="27" t="str">
        <f t="shared" si="651"/>
        <v/>
      </c>
      <c r="J517" s="33"/>
      <c r="K517" s="28">
        <f t="shared" si="648"/>
        <v>0</v>
      </c>
      <c r="L517" s="28">
        <f t="shared" ref="L517" si="773">IF($K517&gt;0,IF($Z517&lt;&gt;"",IF((IFERROR($Z517,開始日)+$K517)&lt;基準日,基準日-($Z517+$K517),0),0),0)</f>
        <v>0</v>
      </c>
      <c r="M517" s="28">
        <f t="shared" ref="M517" ca="1" si="774">IF(AND(IFERROR(VALUE($X517),0),$Z517="",$V517&lt;基準日),基準日-$V517,0)</f>
        <v>0</v>
      </c>
      <c r="N517" s="28">
        <f t="shared" ca="1" si="654"/>
        <v>0</v>
      </c>
      <c r="O517" s="34"/>
      <c r="P517" s="34"/>
      <c r="Q517" s="70" t="str" cm="1">
        <f t="array" ref="Q517">IF(SUMPRODUCT(--(B517:E517&lt;&gt;""))&gt;0,"○","")</f>
        <v/>
      </c>
      <c r="R517" s="35"/>
      <c r="S517" s="35"/>
      <c r="T517" s="35"/>
      <c r="U517" s="66"/>
      <c r="V517" s="29" t="str">
        <f t="shared" si="655"/>
        <v/>
      </c>
      <c r="W517" s="29" t="str">
        <f t="shared" si="656"/>
        <v/>
      </c>
      <c r="X517" s="30" t="str">
        <f t="shared" si="657"/>
        <v/>
      </c>
      <c r="Y517" s="36"/>
      <c r="Z517" s="37"/>
      <c r="AA517" s="37"/>
      <c r="JG517" s="31" t="str">
        <f t="shared" si="658"/>
        <v/>
      </c>
      <c r="JH517" s="31" t="str">
        <f t="shared" si="658"/>
        <v/>
      </c>
    </row>
    <row r="518" spans="1:268" s="31" customFormat="1" x14ac:dyDescent="0.4">
      <c r="A518" s="32"/>
      <c r="B518" s="32"/>
      <c r="C518" s="32"/>
      <c r="D518" s="32"/>
      <c r="E518" s="38"/>
      <c r="F518" s="61"/>
      <c r="G518" s="33"/>
      <c r="H518" s="33"/>
      <c r="I518" s="27" t="str">
        <f t="shared" si="651"/>
        <v/>
      </c>
      <c r="J518" s="33"/>
      <c r="K518" s="28">
        <f t="shared" si="648"/>
        <v>0</v>
      </c>
      <c r="L518" s="28">
        <f t="shared" ref="L518" si="775">IF($K518&gt;0,IF($Z518&lt;&gt;"",IF((IFERROR($Z518,開始日)+$K518)&lt;基準日,基準日-($Z518+$K518),0),0),0)</f>
        <v>0</v>
      </c>
      <c r="M518" s="28">
        <f t="shared" ref="M518" ca="1" si="776">IF(AND(IFERROR(VALUE($X518),0),$Z518="",$V518&lt;基準日),基準日-$V518,0)</f>
        <v>0</v>
      </c>
      <c r="N518" s="28">
        <f t="shared" ca="1" si="654"/>
        <v>0</v>
      </c>
      <c r="O518" s="34"/>
      <c r="P518" s="34"/>
      <c r="Q518" s="70" t="str" cm="1">
        <f t="array" ref="Q518">IF(SUMPRODUCT(--(B518:E518&lt;&gt;""))&gt;0,"○","")</f>
        <v/>
      </c>
      <c r="R518" s="35"/>
      <c r="S518" s="35"/>
      <c r="T518" s="35"/>
      <c r="U518" s="66"/>
      <c r="V518" s="29" t="str">
        <f t="shared" si="655"/>
        <v/>
      </c>
      <c r="W518" s="29" t="str">
        <f t="shared" si="656"/>
        <v/>
      </c>
      <c r="X518" s="30" t="str">
        <f t="shared" si="657"/>
        <v/>
      </c>
      <c r="Y518" s="36"/>
      <c r="Z518" s="37"/>
      <c r="AA518" s="37"/>
      <c r="JG518" s="31" t="str">
        <f t="shared" si="658"/>
        <v/>
      </c>
      <c r="JH518" s="31" t="str">
        <f t="shared" si="658"/>
        <v/>
      </c>
    </row>
    <row r="519" spans="1:268" s="31" customFormat="1" x14ac:dyDescent="0.4">
      <c r="A519" s="32"/>
      <c r="B519" s="32"/>
      <c r="C519" s="32"/>
      <c r="D519" s="32"/>
      <c r="E519" s="38"/>
      <c r="F519" s="61"/>
      <c r="G519" s="33"/>
      <c r="H519" s="33"/>
      <c r="I519" s="27" t="str">
        <f t="shared" si="651"/>
        <v/>
      </c>
      <c r="J519" s="33"/>
      <c r="K519" s="28">
        <f t="shared" si="648"/>
        <v>0</v>
      </c>
      <c r="L519" s="28">
        <f t="shared" ref="L519" si="777">IF($K519&gt;0,IF($Z519&lt;&gt;"",IF((IFERROR($Z519,開始日)+$K519)&lt;基準日,基準日-($Z519+$K519),0),0),0)</f>
        <v>0</v>
      </c>
      <c r="M519" s="28">
        <f t="shared" ref="M519" ca="1" si="778">IF(AND(IFERROR(VALUE($X519),0),$Z519="",$V519&lt;基準日),基準日-$V519,0)</f>
        <v>0</v>
      </c>
      <c r="N519" s="28">
        <f t="shared" ca="1" si="654"/>
        <v>0</v>
      </c>
      <c r="O519" s="34"/>
      <c r="P519" s="34"/>
      <c r="Q519" s="70" t="str" cm="1">
        <f t="array" ref="Q519">IF(SUMPRODUCT(--(B519:E519&lt;&gt;""))&gt;0,"○","")</f>
        <v/>
      </c>
      <c r="R519" s="35"/>
      <c r="S519" s="35"/>
      <c r="T519" s="35"/>
      <c r="U519" s="66"/>
      <c r="V519" s="29" t="str">
        <f t="shared" si="655"/>
        <v/>
      </c>
      <c r="W519" s="29" t="str">
        <f t="shared" si="656"/>
        <v/>
      </c>
      <c r="X519" s="30" t="str">
        <f t="shared" si="657"/>
        <v/>
      </c>
      <c r="Y519" s="36"/>
      <c r="Z519" s="37"/>
      <c r="AA519" s="37"/>
      <c r="JG519" s="31" t="str">
        <f t="shared" si="658"/>
        <v/>
      </c>
      <c r="JH519" s="31" t="str">
        <f t="shared" si="658"/>
        <v/>
      </c>
    </row>
    <row r="520" spans="1:268" s="31" customFormat="1" x14ac:dyDescent="0.4">
      <c r="A520" s="32"/>
      <c r="B520" s="32"/>
      <c r="C520" s="32"/>
      <c r="D520" s="32"/>
      <c r="E520" s="38"/>
      <c r="F520" s="61"/>
      <c r="G520" s="33"/>
      <c r="H520" s="33"/>
      <c r="I520" s="27" t="str">
        <f t="shared" si="651"/>
        <v/>
      </c>
      <c r="J520" s="33"/>
      <c r="K520" s="28">
        <f t="shared" si="648"/>
        <v>0</v>
      </c>
      <c r="L520" s="28">
        <f t="shared" ref="L520" si="779">IF($K520&gt;0,IF($Z520&lt;&gt;"",IF((IFERROR($Z520,開始日)+$K520)&lt;基準日,基準日-($Z520+$K520),0),0),0)</f>
        <v>0</v>
      </c>
      <c r="M520" s="28">
        <f t="shared" ref="M520" ca="1" si="780">IF(AND(IFERROR(VALUE($X520),0),$Z520="",$V520&lt;基準日),基準日-$V520,0)</f>
        <v>0</v>
      </c>
      <c r="N520" s="28">
        <f t="shared" ca="1" si="654"/>
        <v>0</v>
      </c>
      <c r="O520" s="34"/>
      <c r="P520" s="34"/>
      <c r="Q520" s="70" t="str" cm="1">
        <f t="array" ref="Q520">IF(SUMPRODUCT(--(B520:E520&lt;&gt;""))&gt;0,"○","")</f>
        <v/>
      </c>
      <c r="R520" s="35"/>
      <c r="S520" s="35"/>
      <c r="T520" s="35"/>
      <c r="U520" s="66"/>
      <c r="V520" s="29" t="str">
        <f t="shared" si="655"/>
        <v/>
      </c>
      <c r="W520" s="29" t="str">
        <f t="shared" si="656"/>
        <v/>
      </c>
      <c r="X520" s="30" t="str">
        <f t="shared" si="657"/>
        <v/>
      </c>
      <c r="Y520" s="36"/>
      <c r="Z520" s="37"/>
      <c r="AA520" s="37"/>
      <c r="JG520" s="31" t="str">
        <f t="shared" si="658"/>
        <v/>
      </c>
      <c r="JH520" s="31" t="str">
        <f t="shared" si="658"/>
        <v/>
      </c>
    </row>
    <row r="521" spans="1:268" s="31" customFormat="1" x14ac:dyDescent="0.4">
      <c r="A521" s="32"/>
      <c r="B521" s="32"/>
      <c r="C521" s="32"/>
      <c r="D521" s="32"/>
      <c r="E521" s="38"/>
      <c r="F521" s="61"/>
      <c r="G521" s="33"/>
      <c r="H521" s="33"/>
      <c r="I521" s="27" t="str">
        <f t="shared" si="651"/>
        <v/>
      </c>
      <c r="J521" s="33"/>
      <c r="K521" s="28">
        <f t="shared" si="648"/>
        <v>0</v>
      </c>
      <c r="L521" s="28">
        <f t="shared" ref="L521" si="781">IF($K521&gt;0,IF($Z521&lt;&gt;"",IF((IFERROR($Z521,開始日)+$K521)&lt;基準日,基準日-($Z521+$K521),0),0),0)</f>
        <v>0</v>
      </c>
      <c r="M521" s="28">
        <f t="shared" ref="M521" ca="1" si="782">IF(AND(IFERROR(VALUE($X521),0),$Z521="",$V521&lt;基準日),基準日-$V521,0)</f>
        <v>0</v>
      </c>
      <c r="N521" s="28">
        <f t="shared" ca="1" si="654"/>
        <v>0</v>
      </c>
      <c r="O521" s="34"/>
      <c r="P521" s="34"/>
      <c r="Q521" s="70" t="str" cm="1">
        <f t="array" ref="Q521">IF(SUMPRODUCT(--(B521:E521&lt;&gt;""))&gt;0,"○","")</f>
        <v/>
      </c>
      <c r="R521" s="35"/>
      <c r="S521" s="35"/>
      <c r="T521" s="35"/>
      <c r="U521" s="66"/>
      <c r="V521" s="29" t="str">
        <f t="shared" si="655"/>
        <v/>
      </c>
      <c r="W521" s="29" t="str">
        <f t="shared" si="656"/>
        <v/>
      </c>
      <c r="X521" s="30" t="str">
        <f t="shared" si="657"/>
        <v/>
      </c>
      <c r="Y521" s="36"/>
      <c r="Z521" s="37"/>
      <c r="AA521" s="37"/>
      <c r="JG521" s="31" t="str">
        <f t="shared" si="658"/>
        <v/>
      </c>
      <c r="JH521" s="31" t="str">
        <f t="shared" si="658"/>
        <v/>
      </c>
    </row>
    <row r="522" spans="1:268" s="31" customFormat="1" x14ac:dyDescent="0.4">
      <c r="A522" s="32"/>
      <c r="B522" s="32"/>
      <c r="C522" s="32"/>
      <c r="D522" s="32"/>
      <c r="E522" s="38"/>
      <c r="F522" s="61"/>
      <c r="G522" s="33"/>
      <c r="H522" s="33"/>
      <c r="I522" s="27" t="str">
        <f t="shared" si="651"/>
        <v/>
      </c>
      <c r="J522" s="33"/>
      <c r="K522" s="28">
        <f t="shared" ref="K522:K572" si="783">IF($Z522&lt;&gt;"",IF($W522&gt;=$Z522,$W522-$Z522,$X522)*$Y522,0)</f>
        <v>0</v>
      </c>
      <c r="L522" s="28">
        <f t="shared" ref="L522" si="784">IF($K522&gt;0,IF($Z522&lt;&gt;"",IF((IFERROR($Z522,開始日)+$K522)&lt;基準日,基準日-($Z522+$K522),0),0),0)</f>
        <v>0</v>
      </c>
      <c r="M522" s="28">
        <f t="shared" ref="M522" ca="1" si="785">IF(AND(IFERROR(VALUE($X522),0),$Z522="",$V522&lt;基準日),基準日-$V522,0)</f>
        <v>0</v>
      </c>
      <c r="N522" s="28">
        <f t="shared" ca="1" si="654"/>
        <v>0</v>
      </c>
      <c r="O522" s="34"/>
      <c r="P522" s="34"/>
      <c r="Q522" s="70" t="str" cm="1">
        <f t="array" ref="Q522">IF(SUMPRODUCT(--(B522:E522&lt;&gt;""))&gt;0,"○","")</f>
        <v/>
      </c>
      <c r="R522" s="35"/>
      <c r="S522" s="35"/>
      <c r="T522" s="35"/>
      <c r="U522" s="66"/>
      <c r="V522" s="29" t="str">
        <f t="shared" si="655"/>
        <v/>
      </c>
      <c r="W522" s="29" t="str">
        <f t="shared" si="656"/>
        <v/>
      </c>
      <c r="X522" s="30" t="str">
        <f t="shared" si="657"/>
        <v/>
      </c>
      <c r="Y522" s="36"/>
      <c r="Z522" s="37"/>
      <c r="AA522" s="37"/>
      <c r="JG522" s="31" t="str">
        <f t="shared" si="658"/>
        <v/>
      </c>
      <c r="JH522" s="31" t="str">
        <f t="shared" si="658"/>
        <v/>
      </c>
    </row>
    <row r="523" spans="1:268" s="31" customFormat="1" x14ac:dyDescent="0.4">
      <c r="A523" s="32"/>
      <c r="B523" s="32"/>
      <c r="C523" s="32"/>
      <c r="D523" s="32"/>
      <c r="E523" s="38"/>
      <c r="F523" s="61"/>
      <c r="G523" s="33"/>
      <c r="H523" s="33"/>
      <c r="I523" s="27" t="str">
        <f t="shared" ref="I523:I572" si="786">IF(ISBLANK(G523),"","○")</f>
        <v/>
      </c>
      <c r="J523" s="33"/>
      <c r="K523" s="28">
        <f t="shared" si="783"/>
        <v>0</v>
      </c>
      <c r="L523" s="28">
        <f t="shared" ref="L523" si="787">IF($K523&gt;0,IF($Z523&lt;&gt;"",IF((IFERROR($Z523,開始日)+$K523)&lt;基準日,基準日-($Z523+$K523),0),0),0)</f>
        <v>0</v>
      </c>
      <c r="M523" s="28">
        <f t="shared" ref="M523" ca="1" si="788">IF(AND(IFERROR(VALUE($X523),0),$Z523="",$V523&lt;基準日),基準日-$V523,0)</f>
        <v>0</v>
      </c>
      <c r="N523" s="28">
        <f t="shared" ref="N523:N572" ca="1" si="789">MAX(L523:M523)</f>
        <v>0</v>
      </c>
      <c r="O523" s="34"/>
      <c r="P523" s="34"/>
      <c r="Q523" s="70" t="str" cm="1">
        <f t="array" ref="Q523">IF(SUMPRODUCT(--(B523:E523&lt;&gt;""))&gt;0,"○","")</f>
        <v/>
      </c>
      <c r="R523" s="35"/>
      <c r="S523" s="35"/>
      <c r="T523" s="35"/>
      <c r="U523" s="66"/>
      <c r="V523" s="29" t="str">
        <f t="shared" ref="V523:V572" si="790">IF(NOT(ISBLANK(S523)),S523,IF(AND(NOT(ISBLANK(T523)),NOT(ISBLANK(U523))),IF(NOT(JH523),T523-U523+1,WORKDAY.INTL(T523,-U523+1,1)),""))</f>
        <v/>
      </c>
      <c r="W523" s="29" t="str">
        <f t="shared" ref="W523:W572" si="791">IF(NOT(ISBLANK(T523)),T523,IF(AND(NOT(ISBLANK(S523)),NOT(ISBLANK(U523))),IF(NOT(JG523),S523+U523-1,WORKDAY.INTL(S523,U523-1,1)),""))</f>
        <v/>
      </c>
      <c r="X523" s="30" t="str">
        <f t="shared" ref="X523:X572" si="792">IF(NOT(ISBLANK(U523)),U523,IF(AND(NOT(ISBLANK(S523)),NOT(ISBLANK(T523))),IF(S523&lt;=T523,IF(OR(NOT(JG523),NOT(JH523)),T523-S523+1,NETWORKDAYS.INTL(S523,T523,1)),0),""))</f>
        <v/>
      </c>
      <c r="Y523" s="36"/>
      <c r="Z523" s="37"/>
      <c r="AA523" s="37"/>
      <c r="JG523" s="31" t="str">
        <f t="shared" ref="JG523:JH572" si="793">IF(ISBLANK(S523),"",IF(OR(WEEKDAY(S523,2)=6,WEEKDAY(S523,2)=7),FALSE,TRUE))</f>
        <v/>
      </c>
      <c r="JH523" s="31" t="str">
        <f t="shared" si="793"/>
        <v/>
      </c>
    </row>
    <row r="524" spans="1:268" s="31" customFormat="1" x14ac:dyDescent="0.4">
      <c r="A524" s="32"/>
      <c r="B524" s="32"/>
      <c r="C524" s="32"/>
      <c r="D524" s="32"/>
      <c r="E524" s="38"/>
      <c r="F524" s="61"/>
      <c r="G524" s="33"/>
      <c r="H524" s="33"/>
      <c r="I524" s="27" t="str">
        <f t="shared" si="786"/>
        <v/>
      </c>
      <c r="J524" s="33"/>
      <c r="K524" s="28">
        <f t="shared" si="783"/>
        <v>0</v>
      </c>
      <c r="L524" s="28">
        <f t="shared" ref="L524" si="794">IF($K524&gt;0,IF($Z524&lt;&gt;"",IF((IFERROR($Z524,開始日)+$K524)&lt;基準日,基準日-($Z524+$K524),0),0),0)</f>
        <v>0</v>
      </c>
      <c r="M524" s="28">
        <f t="shared" ref="M524" ca="1" si="795">IF(AND(IFERROR(VALUE($X524),0),$Z524="",$V524&lt;基準日),基準日-$V524,0)</f>
        <v>0</v>
      </c>
      <c r="N524" s="28">
        <f t="shared" ca="1" si="789"/>
        <v>0</v>
      </c>
      <c r="O524" s="34"/>
      <c r="P524" s="34"/>
      <c r="Q524" s="70" t="str" cm="1">
        <f t="array" ref="Q524">IF(SUMPRODUCT(--(B524:E524&lt;&gt;""))&gt;0,"○","")</f>
        <v/>
      </c>
      <c r="R524" s="35"/>
      <c r="S524" s="35"/>
      <c r="T524" s="35"/>
      <c r="U524" s="66"/>
      <c r="V524" s="29" t="str">
        <f t="shared" si="790"/>
        <v/>
      </c>
      <c r="W524" s="29" t="str">
        <f t="shared" si="791"/>
        <v/>
      </c>
      <c r="X524" s="30" t="str">
        <f t="shared" si="792"/>
        <v/>
      </c>
      <c r="Y524" s="36"/>
      <c r="Z524" s="37"/>
      <c r="AA524" s="37"/>
      <c r="JG524" s="31" t="str">
        <f t="shared" si="793"/>
        <v/>
      </c>
      <c r="JH524" s="31" t="str">
        <f t="shared" si="793"/>
        <v/>
      </c>
    </row>
    <row r="525" spans="1:268" s="31" customFormat="1" x14ac:dyDescent="0.4">
      <c r="A525" s="32"/>
      <c r="B525" s="32"/>
      <c r="C525" s="32"/>
      <c r="D525" s="32"/>
      <c r="E525" s="38"/>
      <c r="F525" s="61"/>
      <c r="G525" s="33"/>
      <c r="H525" s="33"/>
      <c r="I525" s="27" t="str">
        <f t="shared" si="786"/>
        <v/>
      </c>
      <c r="J525" s="33"/>
      <c r="K525" s="28">
        <f t="shared" si="783"/>
        <v>0</v>
      </c>
      <c r="L525" s="28">
        <f t="shared" ref="L525" si="796">IF($K525&gt;0,IF($Z525&lt;&gt;"",IF((IFERROR($Z525,開始日)+$K525)&lt;基準日,基準日-($Z525+$K525),0),0),0)</f>
        <v>0</v>
      </c>
      <c r="M525" s="28">
        <f t="shared" ref="M525" ca="1" si="797">IF(AND(IFERROR(VALUE($X525),0),$Z525="",$V525&lt;基準日),基準日-$V525,0)</f>
        <v>0</v>
      </c>
      <c r="N525" s="28">
        <f t="shared" ca="1" si="789"/>
        <v>0</v>
      </c>
      <c r="O525" s="34"/>
      <c r="P525" s="34"/>
      <c r="Q525" s="70" t="str" cm="1">
        <f t="array" ref="Q525">IF(SUMPRODUCT(--(B525:E525&lt;&gt;""))&gt;0,"○","")</f>
        <v/>
      </c>
      <c r="R525" s="35"/>
      <c r="S525" s="35"/>
      <c r="T525" s="35"/>
      <c r="U525" s="66"/>
      <c r="V525" s="29" t="str">
        <f t="shared" si="790"/>
        <v/>
      </c>
      <c r="W525" s="29" t="str">
        <f t="shared" si="791"/>
        <v/>
      </c>
      <c r="X525" s="30" t="str">
        <f t="shared" si="792"/>
        <v/>
      </c>
      <c r="Y525" s="36"/>
      <c r="Z525" s="37"/>
      <c r="AA525" s="37"/>
      <c r="JG525" s="31" t="str">
        <f t="shared" si="793"/>
        <v/>
      </c>
      <c r="JH525" s="31" t="str">
        <f t="shared" si="793"/>
        <v/>
      </c>
    </row>
    <row r="526" spans="1:268" s="31" customFormat="1" x14ac:dyDescent="0.4">
      <c r="A526" s="32"/>
      <c r="B526" s="32"/>
      <c r="C526" s="32"/>
      <c r="D526" s="32"/>
      <c r="E526" s="38"/>
      <c r="F526" s="61"/>
      <c r="G526" s="33"/>
      <c r="H526" s="33"/>
      <c r="I526" s="27" t="str">
        <f t="shared" si="786"/>
        <v/>
      </c>
      <c r="J526" s="33"/>
      <c r="K526" s="28">
        <f t="shared" si="783"/>
        <v>0</v>
      </c>
      <c r="L526" s="28">
        <f t="shared" ref="L526" si="798">IF($K526&gt;0,IF($Z526&lt;&gt;"",IF((IFERROR($Z526,開始日)+$K526)&lt;基準日,基準日-($Z526+$K526),0),0),0)</f>
        <v>0</v>
      </c>
      <c r="M526" s="28">
        <f t="shared" ref="M526" ca="1" si="799">IF(AND(IFERROR(VALUE($X526),0),$Z526="",$V526&lt;基準日),基準日-$V526,0)</f>
        <v>0</v>
      </c>
      <c r="N526" s="28">
        <f t="shared" ca="1" si="789"/>
        <v>0</v>
      </c>
      <c r="O526" s="34"/>
      <c r="P526" s="34"/>
      <c r="Q526" s="70" t="str" cm="1">
        <f t="array" ref="Q526">IF(SUMPRODUCT(--(B526:E526&lt;&gt;""))&gt;0,"○","")</f>
        <v/>
      </c>
      <c r="R526" s="35"/>
      <c r="S526" s="35"/>
      <c r="T526" s="35"/>
      <c r="U526" s="66"/>
      <c r="V526" s="29" t="str">
        <f t="shared" si="790"/>
        <v/>
      </c>
      <c r="W526" s="29" t="str">
        <f t="shared" si="791"/>
        <v/>
      </c>
      <c r="X526" s="30" t="str">
        <f t="shared" si="792"/>
        <v/>
      </c>
      <c r="Y526" s="36"/>
      <c r="Z526" s="37"/>
      <c r="AA526" s="37"/>
      <c r="JG526" s="31" t="str">
        <f t="shared" si="793"/>
        <v/>
      </c>
      <c r="JH526" s="31" t="str">
        <f t="shared" si="793"/>
        <v/>
      </c>
    </row>
    <row r="527" spans="1:268" s="31" customFormat="1" x14ac:dyDescent="0.4">
      <c r="A527" s="32"/>
      <c r="B527" s="32"/>
      <c r="C527" s="32"/>
      <c r="D527" s="32"/>
      <c r="E527" s="38"/>
      <c r="F527" s="61"/>
      <c r="G527" s="33"/>
      <c r="H527" s="33"/>
      <c r="I527" s="27" t="str">
        <f t="shared" si="786"/>
        <v/>
      </c>
      <c r="J527" s="33"/>
      <c r="K527" s="28">
        <f t="shared" si="783"/>
        <v>0</v>
      </c>
      <c r="L527" s="28">
        <f t="shared" ref="L527" si="800">IF($K527&gt;0,IF($Z527&lt;&gt;"",IF((IFERROR($Z527,開始日)+$K527)&lt;基準日,基準日-($Z527+$K527),0),0),0)</f>
        <v>0</v>
      </c>
      <c r="M527" s="28">
        <f t="shared" ref="M527" ca="1" si="801">IF(AND(IFERROR(VALUE($X527),0),$Z527="",$V527&lt;基準日),基準日-$V527,0)</f>
        <v>0</v>
      </c>
      <c r="N527" s="28">
        <f t="shared" ca="1" si="789"/>
        <v>0</v>
      </c>
      <c r="O527" s="34"/>
      <c r="P527" s="34"/>
      <c r="Q527" s="70" t="str" cm="1">
        <f t="array" ref="Q527">IF(SUMPRODUCT(--(B527:E527&lt;&gt;""))&gt;0,"○","")</f>
        <v/>
      </c>
      <c r="R527" s="35"/>
      <c r="S527" s="35"/>
      <c r="T527" s="35"/>
      <c r="U527" s="66"/>
      <c r="V527" s="29" t="str">
        <f t="shared" si="790"/>
        <v/>
      </c>
      <c r="W527" s="29" t="str">
        <f t="shared" si="791"/>
        <v/>
      </c>
      <c r="X527" s="30" t="str">
        <f t="shared" si="792"/>
        <v/>
      </c>
      <c r="Y527" s="36"/>
      <c r="Z527" s="37"/>
      <c r="AA527" s="37"/>
      <c r="JG527" s="31" t="str">
        <f t="shared" si="793"/>
        <v/>
      </c>
      <c r="JH527" s="31" t="str">
        <f t="shared" si="793"/>
        <v/>
      </c>
    </row>
    <row r="528" spans="1:268" s="31" customFormat="1" x14ac:dyDescent="0.4">
      <c r="A528" s="32"/>
      <c r="B528" s="32"/>
      <c r="C528" s="32"/>
      <c r="D528" s="32"/>
      <c r="E528" s="38"/>
      <c r="F528" s="61"/>
      <c r="G528" s="33"/>
      <c r="H528" s="33"/>
      <c r="I528" s="27" t="str">
        <f t="shared" si="786"/>
        <v/>
      </c>
      <c r="J528" s="33"/>
      <c r="K528" s="28">
        <f t="shared" si="783"/>
        <v>0</v>
      </c>
      <c r="L528" s="28">
        <f t="shared" ref="L528" si="802">IF($K528&gt;0,IF($Z528&lt;&gt;"",IF((IFERROR($Z528,開始日)+$K528)&lt;基準日,基準日-($Z528+$K528),0),0),0)</f>
        <v>0</v>
      </c>
      <c r="M528" s="28">
        <f t="shared" ref="M528" ca="1" si="803">IF(AND(IFERROR(VALUE($X528),0),$Z528="",$V528&lt;基準日),基準日-$V528,0)</f>
        <v>0</v>
      </c>
      <c r="N528" s="28">
        <f t="shared" ca="1" si="789"/>
        <v>0</v>
      </c>
      <c r="O528" s="34"/>
      <c r="P528" s="34"/>
      <c r="Q528" s="70" t="str" cm="1">
        <f t="array" ref="Q528">IF(SUMPRODUCT(--(B528:E528&lt;&gt;""))&gt;0,"○","")</f>
        <v/>
      </c>
      <c r="R528" s="35"/>
      <c r="S528" s="35"/>
      <c r="T528" s="35"/>
      <c r="U528" s="66"/>
      <c r="V528" s="29" t="str">
        <f t="shared" si="790"/>
        <v/>
      </c>
      <c r="W528" s="29" t="str">
        <f t="shared" si="791"/>
        <v/>
      </c>
      <c r="X528" s="30" t="str">
        <f t="shared" si="792"/>
        <v/>
      </c>
      <c r="Y528" s="36"/>
      <c r="Z528" s="37"/>
      <c r="AA528" s="37"/>
      <c r="JG528" s="31" t="str">
        <f t="shared" si="793"/>
        <v/>
      </c>
      <c r="JH528" s="31" t="str">
        <f t="shared" si="793"/>
        <v/>
      </c>
    </row>
    <row r="529" spans="1:268" s="31" customFormat="1" x14ac:dyDescent="0.4">
      <c r="A529" s="32"/>
      <c r="B529" s="32"/>
      <c r="C529" s="32"/>
      <c r="D529" s="32"/>
      <c r="E529" s="38"/>
      <c r="F529" s="61"/>
      <c r="G529" s="33"/>
      <c r="H529" s="33"/>
      <c r="I529" s="27" t="str">
        <f t="shared" si="786"/>
        <v/>
      </c>
      <c r="J529" s="33"/>
      <c r="K529" s="28">
        <f t="shared" si="783"/>
        <v>0</v>
      </c>
      <c r="L529" s="28">
        <f t="shared" ref="L529" si="804">IF($K529&gt;0,IF($Z529&lt;&gt;"",IF((IFERROR($Z529,開始日)+$K529)&lt;基準日,基準日-($Z529+$K529),0),0),0)</f>
        <v>0</v>
      </c>
      <c r="M529" s="28">
        <f t="shared" ref="M529" ca="1" si="805">IF(AND(IFERROR(VALUE($X529),0),$Z529="",$V529&lt;基準日),基準日-$V529,0)</f>
        <v>0</v>
      </c>
      <c r="N529" s="28">
        <f t="shared" ca="1" si="789"/>
        <v>0</v>
      </c>
      <c r="O529" s="34"/>
      <c r="P529" s="34"/>
      <c r="Q529" s="70" t="str" cm="1">
        <f t="array" ref="Q529">IF(SUMPRODUCT(--(B529:E529&lt;&gt;""))&gt;0,"○","")</f>
        <v/>
      </c>
      <c r="R529" s="35"/>
      <c r="S529" s="35"/>
      <c r="T529" s="35"/>
      <c r="U529" s="66"/>
      <c r="V529" s="29" t="str">
        <f t="shared" si="790"/>
        <v/>
      </c>
      <c r="W529" s="29" t="str">
        <f t="shared" si="791"/>
        <v/>
      </c>
      <c r="X529" s="30" t="str">
        <f t="shared" si="792"/>
        <v/>
      </c>
      <c r="Y529" s="36"/>
      <c r="Z529" s="37"/>
      <c r="AA529" s="37"/>
      <c r="JG529" s="31" t="str">
        <f t="shared" si="793"/>
        <v/>
      </c>
      <c r="JH529" s="31" t="str">
        <f t="shared" si="793"/>
        <v/>
      </c>
    </row>
    <row r="530" spans="1:268" s="31" customFormat="1" x14ac:dyDescent="0.4">
      <c r="A530" s="32"/>
      <c r="B530" s="32"/>
      <c r="C530" s="32"/>
      <c r="D530" s="32"/>
      <c r="E530" s="38"/>
      <c r="F530" s="61"/>
      <c r="G530" s="33"/>
      <c r="H530" s="33"/>
      <c r="I530" s="27" t="str">
        <f t="shared" si="786"/>
        <v/>
      </c>
      <c r="J530" s="33"/>
      <c r="K530" s="28">
        <f t="shared" si="783"/>
        <v>0</v>
      </c>
      <c r="L530" s="28">
        <f t="shared" ref="L530" si="806">IF($K530&gt;0,IF($Z530&lt;&gt;"",IF((IFERROR($Z530,開始日)+$K530)&lt;基準日,基準日-($Z530+$K530),0),0),0)</f>
        <v>0</v>
      </c>
      <c r="M530" s="28">
        <f t="shared" ref="M530" ca="1" si="807">IF(AND(IFERROR(VALUE($X530),0),$Z530="",$V530&lt;基準日),基準日-$V530,0)</f>
        <v>0</v>
      </c>
      <c r="N530" s="28">
        <f t="shared" ca="1" si="789"/>
        <v>0</v>
      </c>
      <c r="O530" s="34"/>
      <c r="P530" s="34"/>
      <c r="Q530" s="70" t="str" cm="1">
        <f t="array" ref="Q530">IF(SUMPRODUCT(--(B530:E530&lt;&gt;""))&gt;0,"○","")</f>
        <v/>
      </c>
      <c r="R530" s="35"/>
      <c r="S530" s="35"/>
      <c r="T530" s="35"/>
      <c r="U530" s="66"/>
      <c r="V530" s="29" t="str">
        <f t="shared" si="790"/>
        <v/>
      </c>
      <c r="W530" s="29" t="str">
        <f t="shared" si="791"/>
        <v/>
      </c>
      <c r="X530" s="30" t="str">
        <f t="shared" si="792"/>
        <v/>
      </c>
      <c r="Y530" s="36"/>
      <c r="Z530" s="37"/>
      <c r="AA530" s="37"/>
      <c r="JG530" s="31" t="str">
        <f t="shared" si="793"/>
        <v/>
      </c>
      <c r="JH530" s="31" t="str">
        <f t="shared" si="793"/>
        <v/>
      </c>
    </row>
    <row r="531" spans="1:268" s="31" customFormat="1" x14ac:dyDescent="0.4">
      <c r="A531" s="32"/>
      <c r="B531" s="32"/>
      <c r="C531" s="32"/>
      <c r="D531" s="32"/>
      <c r="E531" s="38"/>
      <c r="F531" s="61"/>
      <c r="G531" s="33"/>
      <c r="H531" s="33"/>
      <c r="I531" s="27" t="str">
        <f t="shared" si="786"/>
        <v/>
      </c>
      <c r="J531" s="33"/>
      <c r="K531" s="28">
        <f t="shared" si="783"/>
        <v>0</v>
      </c>
      <c r="L531" s="28">
        <f t="shared" ref="L531" si="808">IF($K531&gt;0,IF($Z531&lt;&gt;"",IF((IFERROR($Z531,開始日)+$K531)&lt;基準日,基準日-($Z531+$K531),0),0),0)</f>
        <v>0</v>
      </c>
      <c r="M531" s="28">
        <f t="shared" ref="M531" ca="1" si="809">IF(AND(IFERROR(VALUE($X531),0),$Z531="",$V531&lt;基準日),基準日-$V531,0)</f>
        <v>0</v>
      </c>
      <c r="N531" s="28">
        <f t="shared" ca="1" si="789"/>
        <v>0</v>
      </c>
      <c r="O531" s="34"/>
      <c r="P531" s="34"/>
      <c r="Q531" s="70" t="str" cm="1">
        <f t="array" ref="Q531">IF(SUMPRODUCT(--(B531:E531&lt;&gt;""))&gt;0,"○","")</f>
        <v/>
      </c>
      <c r="R531" s="35"/>
      <c r="S531" s="35"/>
      <c r="T531" s="35"/>
      <c r="U531" s="66"/>
      <c r="V531" s="29" t="str">
        <f t="shared" si="790"/>
        <v/>
      </c>
      <c r="W531" s="29" t="str">
        <f t="shared" si="791"/>
        <v/>
      </c>
      <c r="X531" s="30" t="str">
        <f t="shared" si="792"/>
        <v/>
      </c>
      <c r="Y531" s="36"/>
      <c r="Z531" s="37"/>
      <c r="AA531" s="37"/>
      <c r="JG531" s="31" t="str">
        <f t="shared" si="793"/>
        <v/>
      </c>
      <c r="JH531" s="31" t="str">
        <f t="shared" si="793"/>
        <v/>
      </c>
    </row>
    <row r="532" spans="1:268" s="31" customFormat="1" x14ac:dyDescent="0.4">
      <c r="A532" s="32"/>
      <c r="B532" s="32"/>
      <c r="C532" s="32"/>
      <c r="D532" s="32"/>
      <c r="E532" s="38"/>
      <c r="F532" s="61"/>
      <c r="G532" s="33"/>
      <c r="H532" s="33"/>
      <c r="I532" s="27" t="str">
        <f t="shared" si="786"/>
        <v/>
      </c>
      <c r="J532" s="33"/>
      <c r="K532" s="28">
        <f t="shared" si="783"/>
        <v>0</v>
      </c>
      <c r="L532" s="28">
        <f t="shared" ref="L532" si="810">IF($K532&gt;0,IF($Z532&lt;&gt;"",IF((IFERROR($Z532,開始日)+$K532)&lt;基準日,基準日-($Z532+$K532),0),0),0)</f>
        <v>0</v>
      </c>
      <c r="M532" s="28">
        <f t="shared" ref="M532" ca="1" si="811">IF(AND(IFERROR(VALUE($X532),0),$Z532="",$V532&lt;基準日),基準日-$V532,0)</f>
        <v>0</v>
      </c>
      <c r="N532" s="28">
        <f t="shared" ca="1" si="789"/>
        <v>0</v>
      </c>
      <c r="O532" s="34"/>
      <c r="P532" s="34"/>
      <c r="Q532" s="70" t="str" cm="1">
        <f t="array" ref="Q532">IF(SUMPRODUCT(--(B532:E532&lt;&gt;""))&gt;0,"○","")</f>
        <v/>
      </c>
      <c r="R532" s="35"/>
      <c r="S532" s="35"/>
      <c r="T532" s="35"/>
      <c r="U532" s="66"/>
      <c r="V532" s="29" t="str">
        <f t="shared" si="790"/>
        <v/>
      </c>
      <c r="W532" s="29" t="str">
        <f t="shared" si="791"/>
        <v/>
      </c>
      <c r="X532" s="30" t="str">
        <f t="shared" si="792"/>
        <v/>
      </c>
      <c r="Y532" s="36"/>
      <c r="Z532" s="37"/>
      <c r="AA532" s="37"/>
      <c r="JG532" s="31" t="str">
        <f t="shared" si="793"/>
        <v/>
      </c>
      <c r="JH532" s="31" t="str">
        <f t="shared" si="793"/>
        <v/>
      </c>
    </row>
    <row r="533" spans="1:268" s="31" customFormat="1" x14ac:dyDescent="0.4">
      <c r="A533" s="32"/>
      <c r="B533" s="32"/>
      <c r="C533" s="32"/>
      <c r="D533" s="32"/>
      <c r="E533" s="38"/>
      <c r="F533" s="61"/>
      <c r="G533" s="33"/>
      <c r="H533" s="33"/>
      <c r="I533" s="27" t="str">
        <f t="shared" si="786"/>
        <v/>
      </c>
      <c r="J533" s="33"/>
      <c r="K533" s="28">
        <f t="shared" si="783"/>
        <v>0</v>
      </c>
      <c r="L533" s="28">
        <f t="shared" ref="L533" si="812">IF($K533&gt;0,IF($Z533&lt;&gt;"",IF((IFERROR($Z533,開始日)+$K533)&lt;基準日,基準日-($Z533+$K533),0),0),0)</f>
        <v>0</v>
      </c>
      <c r="M533" s="28">
        <f t="shared" ref="M533" ca="1" si="813">IF(AND(IFERROR(VALUE($X533),0),$Z533="",$V533&lt;基準日),基準日-$V533,0)</f>
        <v>0</v>
      </c>
      <c r="N533" s="28">
        <f t="shared" ca="1" si="789"/>
        <v>0</v>
      </c>
      <c r="O533" s="34"/>
      <c r="P533" s="34"/>
      <c r="Q533" s="70" t="str" cm="1">
        <f t="array" ref="Q533">IF(SUMPRODUCT(--(B533:E533&lt;&gt;""))&gt;0,"○","")</f>
        <v/>
      </c>
      <c r="R533" s="35"/>
      <c r="S533" s="35"/>
      <c r="T533" s="35"/>
      <c r="U533" s="66"/>
      <c r="V533" s="29" t="str">
        <f t="shared" si="790"/>
        <v/>
      </c>
      <c r="W533" s="29" t="str">
        <f t="shared" si="791"/>
        <v/>
      </c>
      <c r="X533" s="30" t="str">
        <f t="shared" si="792"/>
        <v/>
      </c>
      <c r="Y533" s="36"/>
      <c r="Z533" s="37"/>
      <c r="AA533" s="37"/>
      <c r="JG533" s="31" t="str">
        <f t="shared" si="793"/>
        <v/>
      </c>
      <c r="JH533" s="31" t="str">
        <f t="shared" si="793"/>
        <v/>
      </c>
    </row>
    <row r="534" spans="1:268" s="31" customFormat="1" x14ac:dyDescent="0.4">
      <c r="A534" s="32"/>
      <c r="B534" s="32"/>
      <c r="C534" s="32"/>
      <c r="D534" s="32"/>
      <c r="E534" s="38"/>
      <c r="F534" s="61"/>
      <c r="G534" s="33"/>
      <c r="H534" s="33"/>
      <c r="I534" s="27" t="str">
        <f t="shared" si="786"/>
        <v/>
      </c>
      <c r="J534" s="33"/>
      <c r="K534" s="28">
        <f t="shared" si="783"/>
        <v>0</v>
      </c>
      <c r="L534" s="28">
        <f t="shared" ref="L534" si="814">IF($K534&gt;0,IF($Z534&lt;&gt;"",IF((IFERROR($Z534,開始日)+$K534)&lt;基準日,基準日-($Z534+$K534),0),0),0)</f>
        <v>0</v>
      </c>
      <c r="M534" s="28">
        <f t="shared" ref="M534" ca="1" si="815">IF(AND(IFERROR(VALUE($X534),0),$Z534="",$V534&lt;基準日),基準日-$V534,0)</f>
        <v>0</v>
      </c>
      <c r="N534" s="28">
        <f t="shared" ca="1" si="789"/>
        <v>0</v>
      </c>
      <c r="O534" s="34"/>
      <c r="P534" s="34"/>
      <c r="Q534" s="70" t="str" cm="1">
        <f t="array" ref="Q534">IF(SUMPRODUCT(--(B534:E534&lt;&gt;""))&gt;0,"○","")</f>
        <v/>
      </c>
      <c r="R534" s="35"/>
      <c r="S534" s="35"/>
      <c r="T534" s="35"/>
      <c r="U534" s="66"/>
      <c r="V534" s="29" t="str">
        <f t="shared" si="790"/>
        <v/>
      </c>
      <c r="W534" s="29" t="str">
        <f t="shared" si="791"/>
        <v/>
      </c>
      <c r="X534" s="30" t="str">
        <f t="shared" si="792"/>
        <v/>
      </c>
      <c r="Y534" s="36"/>
      <c r="Z534" s="37"/>
      <c r="AA534" s="37"/>
      <c r="JG534" s="31" t="str">
        <f t="shared" si="793"/>
        <v/>
      </c>
      <c r="JH534" s="31" t="str">
        <f t="shared" si="793"/>
        <v/>
      </c>
    </row>
    <row r="535" spans="1:268" s="31" customFormat="1" x14ac:dyDescent="0.4">
      <c r="A535" s="32"/>
      <c r="B535" s="32"/>
      <c r="C535" s="32"/>
      <c r="D535" s="32"/>
      <c r="E535" s="38"/>
      <c r="F535" s="61"/>
      <c r="G535" s="33"/>
      <c r="H535" s="33"/>
      <c r="I535" s="27" t="str">
        <f t="shared" si="786"/>
        <v/>
      </c>
      <c r="J535" s="33"/>
      <c r="K535" s="28">
        <f t="shared" si="783"/>
        <v>0</v>
      </c>
      <c r="L535" s="28">
        <f t="shared" ref="L535" si="816">IF($K535&gt;0,IF($Z535&lt;&gt;"",IF((IFERROR($Z535,開始日)+$K535)&lt;基準日,基準日-($Z535+$K535),0),0),0)</f>
        <v>0</v>
      </c>
      <c r="M535" s="28">
        <f t="shared" ref="M535" ca="1" si="817">IF(AND(IFERROR(VALUE($X535),0),$Z535="",$V535&lt;基準日),基準日-$V535,0)</f>
        <v>0</v>
      </c>
      <c r="N535" s="28">
        <f t="shared" ca="1" si="789"/>
        <v>0</v>
      </c>
      <c r="O535" s="34"/>
      <c r="P535" s="34"/>
      <c r="Q535" s="70" t="str" cm="1">
        <f t="array" ref="Q535">IF(SUMPRODUCT(--(B535:E535&lt;&gt;""))&gt;0,"○","")</f>
        <v/>
      </c>
      <c r="R535" s="35"/>
      <c r="S535" s="35"/>
      <c r="T535" s="35"/>
      <c r="U535" s="66"/>
      <c r="V535" s="29" t="str">
        <f t="shared" si="790"/>
        <v/>
      </c>
      <c r="W535" s="29" t="str">
        <f t="shared" si="791"/>
        <v/>
      </c>
      <c r="X535" s="30" t="str">
        <f t="shared" si="792"/>
        <v/>
      </c>
      <c r="Y535" s="36"/>
      <c r="Z535" s="37"/>
      <c r="AA535" s="37"/>
      <c r="JG535" s="31" t="str">
        <f t="shared" si="793"/>
        <v/>
      </c>
      <c r="JH535" s="31" t="str">
        <f t="shared" si="793"/>
        <v/>
      </c>
    </row>
    <row r="536" spans="1:268" s="31" customFormat="1" x14ac:dyDescent="0.4">
      <c r="A536" s="32"/>
      <c r="B536" s="32"/>
      <c r="C536" s="32"/>
      <c r="D536" s="32"/>
      <c r="E536" s="38"/>
      <c r="F536" s="61"/>
      <c r="G536" s="33"/>
      <c r="H536" s="33"/>
      <c r="I536" s="27" t="str">
        <f t="shared" si="786"/>
        <v/>
      </c>
      <c r="J536" s="33"/>
      <c r="K536" s="28">
        <f t="shared" si="783"/>
        <v>0</v>
      </c>
      <c r="L536" s="28">
        <f t="shared" ref="L536" si="818">IF($K536&gt;0,IF($Z536&lt;&gt;"",IF((IFERROR($Z536,開始日)+$K536)&lt;基準日,基準日-($Z536+$K536),0),0),0)</f>
        <v>0</v>
      </c>
      <c r="M536" s="28">
        <f t="shared" ref="M536" ca="1" si="819">IF(AND(IFERROR(VALUE($X536),0),$Z536="",$V536&lt;基準日),基準日-$V536,0)</f>
        <v>0</v>
      </c>
      <c r="N536" s="28">
        <f t="shared" ca="1" si="789"/>
        <v>0</v>
      </c>
      <c r="O536" s="34"/>
      <c r="P536" s="34"/>
      <c r="Q536" s="70" t="str" cm="1">
        <f t="array" ref="Q536">IF(SUMPRODUCT(--(B536:E536&lt;&gt;""))&gt;0,"○","")</f>
        <v/>
      </c>
      <c r="R536" s="35"/>
      <c r="S536" s="35"/>
      <c r="T536" s="35"/>
      <c r="U536" s="66"/>
      <c r="V536" s="29" t="str">
        <f t="shared" si="790"/>
        <v/>
      </c>
      <c r="W536" s="29" t="str">
        <f t="shared" si="791"/>
        <v/>
      </c>
      <c r="X536" s="30" t="str">
        <f t="shared" si="792"/>
        <v/>
      </c>
      <c r="Y536" s="36"/>
      <c r="Z536" s="37"/>
      <c r="AA536" s="37"/>
      <c r="JG536" s="31" t="str">
        <f t="shared" si="793"/>
        <v/>
      </c>
      <c r="JH536" s="31" t="str">
        <f t="shared" si="793"/>
        <v/>
      </c>
    </row>
    <row r="537" spans="1:268" s="31" customFormat="1" x14ac:dyDescent="0.4">
      <c r="A537" s="32"/>
      <c r="B537" s="32"/>
      <c r="C537" s="32"/>
      <c r="D537" s="32"/>
      <c r="E537" s="38"/>
      <c r="F537" s="61"/>
      <c r="G537" s="33"/>
      <c r="H537" s="33"/>
      <c r="I537" s="27" t="str">
        <f t="shared" si="786"/>
        <v/>
      </c>
      <c r="J537" s="33"/>
      <c r="K537" s="28">
        <f t="shared" si="783"/>
        <v>0</v>
      </c>
      <c r="L537" s="28">
        <f t="shared" ref="L537" si="820">IF($K537&gt;0,IF($Z537&lt;&gt;"",IF((IFERROR($Z537,開始日)+$K537)&lt;基準日,基準日-($Z537+$K537),0),0),0)</f>
        <v>0</v>
      </c>
      <c r="M537" s="28">
        <f t="shared" ref="M537" ca="1" si="821">IF(AND(IFERROR(VALUE($X537),0),$Z537="",$V537&lt;基準日),基準日-$V537,0)</f>
        <v>0</v>
      </c>
      <c r="N537" s="28">
        <f t="shared" ca="1" si="789"/>
        <v>0</v>
      </c>
      <c r="O537" s="34"/>
      <c r="P537" s="34"/>
      <c r="Q537" s="70" t="str" cm="1">
        <f t="array" ref="Q537">IF(SUMPRODUCT(--(B537:E537&lt;&gt;""))&gt;0,"○","")</f>
        <v/>
      </c>
      <c r="R537" s="35"/>
      <c r="S537" s="35"/>
      <c r="T537" s="35"/>
      <c r="U537" s="66"/>
      <c r="V537" s="29" t="str">
        <f t="shared" si="790"/>
        <v/>
      </c>
      <c r="W537" s="29" t="str">
        <f t="shared" si="791"/>
        <v/>
      </c>
      <c r="X537" s="30" t="str">
        <f t="shared" si="792"/>
        <v/>
      </c>
      <c r="Y537" s="36"/>
      <c r="Z537" s="37"/>
      <c r="AA537" s="37"/>
      <c r="JG537" s="31" t="str">
        <f t="shared" si="793"/>
        <v/>
      </c>
      <c r="JH537" s="31" t="str">
        <f t="shared" si="793"/>
        <v/>
      </c>
    </row>
    <row r="538" spans="1:268" s="31" customFormat="1" x14ac:dyDescent="0.4">
      <c r="A538" s="32"/>
      <c r="B538" s="32"/>
      <c r="C538" s="32"/>
      <c r="D538" s="32"/>
      <c r="E538" s="38"/>
      <c r="F538" s="61"/>
      <c r="G538" s="33"/>
      <c r="H538" s="33"/>
      <c r="I538" s="27" t="str">
        <f t="shared" si="786"/>
        <v/>
      </c>
      <c r="J538" s="33"/>
      <c r="K538" s="28">
        <f t="shared" si="783"/>
        <v>0</v>
      </c>
      <c r="L538" s="28">
        <f t="shared" ref="L538" si="822">IF($K538&gt;0,IF($Z538&lt;&gt;"",IF((IFERROR($Z538,開始日)+$K538)&lt;基準日,基準日-($Z538+$K538),0),0),0)</f>
        <v>0</v>
      </c>
      <c r="M538" s="28">
        <f t="shared" ref="M538" ca="1" si="823">IF(AND(IFERROR(VALUE($X538),0),$Z538="",$V538&lt;基準日),基準日-$V538,0)</f>
        <v>0</v>
      </c>
      <c r="N538" s="28">
        <f t="shared" ca="1" si="789"/>
        <v>0</v>
      </c>
      <c r="O538" s="34"/>
      <c r="P538" s="34"/>
      <c r="Q538" s="70" t="str" cm="1">
        <f t="array" ref="Q538">IF(SUMPRODUCT(--(B538:E538&lt;&gt;""))&gt;0,"○","")</f>
        <v/>
      </c>
      <c r="R538" s="35"/>
      <c r="S538" s="35"/>
      <c r="T538" s="35"/>
      <c r="U538" s="66"/>
      <c r="V538" s="29" t="str">
        <f t="shared" si="790"/>
        <v/>
      </c>
      <c r="W538" s="29" t="str">
        <f t="shared" si="791"/>
        <v/>
      </c>
      <c r="X538" s="30" t="str">
        <f t="shared" si="792"/>
        <v/>
      </c>
      <c r="Y538" s="36"/>
      <c r="Z538" s="37"/>
      <c r="AA538" s="37"/>
      <c r="JG538" s="31" t="str">
        <f t="shared" si="793"/>
        <v/>
      </c>
      <c r="JH538" s="31" t="str">
        <f t="shared" si="793"/>
        <v/>
      </c>
    </row>
    <row r="539" spans="1:268" s="31" customFormat="1" x14ac:dyDescent="0.4">
      <c r="A539" s="32"/>
      <c r="B539" s="32"/>
      <c r="C539" s="32"/>
      <c r="D539" s="32"/>
      <c r="E539" s="38"/>
      <c r="F539" s="61"/>
      <c r="G539" s="33"/>
      <c r="H539" s="33"/>
      <c r="I539" s="27" t="str">
        <f t="shared" si="786"/>
        <v/>
      </c>
      <c r="J539" s="33"/>
      <c r="K539" s="28">
        <f t="shared" si="783"/>
        <v>0</v>
      </c>
      <c r="L539" s="28">
        <f t="shared" ref="L539" si="824">IF($K539&gt;0,IF($Z539&lt;&gt;"",IF((IFERROR($Z539,開始日)+$K539)&lt;基準日,基準日-($Z539+$K539),0),0),0)</f>
        <v>0</v>
      </c>
      <c r="M539" s="28">
        <f t="shared" ref="M539" ca="1" si="825">IF(AND(IFERROR(VALUE($X539),0),$Z539="",$V539&lt;基準日),基準日-$V539,0)</f>
        <v>0</v>
      </c>
      <c r="N539" s="28">
        <f t="shared" ca="1" si="789"/>
        <v>0</v>
      </c>
      <c r="O539" s="34"/>
      <c r="P539" s="34"/>
      <c r="Q539" s="70" t="str" cm="1">
        <f t="array" ref="Q539">IF(SUMPRODUCT(--(B539:E539&lt;&gt;""))&gt;0,"○","")</f>
        <v/>
      </c>
      <c r="R539" s="35"/>
      <c r="S539" s="35"/>
      <c r="T539" s="35"/>
      <c r="U539" s="66"/>
      <c r="V539" s="29" t="str">
        <f t="shared" si="790"/>
        <v/>
      </c>
      <c r="W539" s="29" t="str">
        <f t="shared" si="791"/>
        <v/>
      </c>
      <c r="X539" s="30" t="str">
        <f t="shared" si="792"/>
        <v/>
      </c>
      <c r="Y539" s="36"/>
      <c r="Z539" s="37"/>
      <c r="AA539" s="37"/>
      <c r="JG539" s="31" t="str">
        <f t="shared" si="793"/>
        <v/>
      </c>
      <c r="JH539" s="31" t="str">
        <f t="shared" si="793"/>
        <v/>
      </c>
    </row>
    <row r="540" spans="1:268" s="31" customFormat="1" x14ac:dyDescent="0.4">
      <c r="A540" s="32"/>
      <c r="B540" s="32"/>
      <c r="C540" s="32"/>
      <c r="D540" s="32"/>
      <c r="E540" s="38"/>
      <c r="F540" s="61"/>
      <c r="G540" s="33"/>
      <c r="H540" s="33"/>
      <c r="I540" s="27" t="str">
        <f t="shared" si="786"/>
        <v/>
      </c>
      <c r="J540" s="33"/>
      <c r="K540" s="28">
        <f t="shared" si="783"/>
        <v>0</v>
      </c>
      <c r="L540" s="28">
        <f t="shared" ref="L540" si="826">IF($K540&gt;0,IF($Z540&lt;&gt;"",IF((IFERROR($Z540,開始日)+$K540)&lt;基準日,基準日-($Z540+$K540),0),0),0)</f>
        <v>0</v>
      </c>
      <c r="M540" s="28">
        <f t="shared" ref="M540" ca="1" si="827">IF(AND(IFERROR(VALUE($X540),0),$Z540="",$V540&lt;基準日),基準日-$V540,0)</f>
        <v>0</v>
      </c>
      <c r="N540" s="28">
        <f t="shared" ca="1" si="789"/>
        <v>0</v>
      </c>
      <c r="O540" s="34"/>
      <c r="P540" s="34"/>
      <c r="Q540" s="70" t="str" cm="1">
        <f t="array" ref="Q540">IF(SUMPRODUCT(--(B540:E540&lt;&gt;""))&gt;0,"○","")</f>
        <v/>
      </c>
      <c r="R540" s="35"/>
      <c r="S540" s="35"/>
      <c r="T540" s="35"/>
      <c r="U540" s="66"/>
      <c r="V540" s="29" t="str">
        <f t="shared" si="790"/>
        <v/>
      </c>
      <c r="W540" s="29" t="str">
        <f t="shared" si="791"/>
        <v/>
      </c>
      <c r="X540" s="30" t="str">
        <f t="shared" si="792"/>
        <v/>
      </c>
      <c r="Y540" s="36"/>
      <c r="Z540" s="37"/>
      <c r="AA540" s="37"/>
      <c r="JG540" s="31" t="str">
        <f t="shared" si="793"/>
        <v/>
      </c>
      <c r="JH540" s="31" t="str">
        <f t="shared" si="793"/>
        <v/>
      </c>
    </row>
    <row r="541" spans="1:268" s="31" customFormat="1" x14ac:dyDescent="0.4">
      <c r="A541" s="32"/>
      <c r="B541" s="32"/>
      <c r="C541" s="32"/>
      <c r="D541" s="32"/>
      <c r="E541" s="38"/>
      <c r="F541" s="61"/>
      <c r="G541" s="33"/>
      <c r="H541" s="33"/>
      <c r="I541" s="27" t="str">
        <f t="shared" si="786"/>
        <v/>
      </c>
      <c r="J541" s="33"/>
      <c r="K541" s="28">
        <f t="shared" si="783"/>
        <v>0</v>
      </c>
      <c r="L541" s="28">
        <f t="shared" ref="L541" si="828">IF($K541&gt;0,IF($Z541&lt;&gt;"",IF((IFERROR($Z541,開始日)+$K541)&lt;基準日,基準日-($Z541+$K541),0),0),0)</f>
        <v>0</v>
      </c>
      <c r="M541" s="28">
        <f t="shared" ref="M541" ca="1" si="829">IF(AND(IFERROR(VALUE($X541),0),$Z541="",$V541&lt;基準日),基準日-$V541,0)</f>
        <v>0</v>
      </c>
      <c r="N541" s="28">
        <f t="shared" ca="1" si="789"/>
        <v>0</v>
      </c>
      <c r="O541" s="34"/>
      <c r="P541" s="34"/>
      <c r="Q541" s="70" t="str" cm="1">
        <f t="array" ref="Q541">IF(SUMPRODUCT(--(B541:E541&lt;&gt;""))&gt;0,"○","")</f>
        <v/>
      </c>
      <c r="R541" s="35"/>
      <c r="S541" s="35"/>
      <c r="T541" s="35"/>
      <c r="U541" s="66"/>
      <c r="V541" s="29" t="str">
        <f t="shared" si="790"/>
        <v/>
      </c>
      <c r="W541" s="29" t="str">
        <f t="shared" si="791"/>
        <v/>
      </c>
      <c r="X541" s="30" t="str">
        <f t="shared" si="792"/>
        <v/>
      </c>
      <c r="Y541" s="36"/>
      <c r="Z541" s="37"/>
      <c r="AA541" s="37"/>
      <c r="JG541" s="31" t="str">
        <f t="shared" si="793"/>
        <v/>
      </c>
      <c r="JH541" s="31" t="str">
        <f t="shared" si="793"/>
        <v/>
      </c>
    </row>
    <row r="542" spans="1:268" s="31" customFormat="1" x14ac:dyDescent="0.4">
      <c r="A542" s="32"/>
      <c r="B542" s="32"/>
      <c r="C542" s="32"/>
      <c r="D542" s="32"/>
      <c r="E542" s="38"/>
      <c r="F542" s="61"/>
      <c r="G542" s="33"/>
      <c r="H542" s="33"/>
      <c r="I542" s="27" t="str">
        <f t="shared" si="786"/>
        <v/>
      </c>
      <c r="J542" s="33"/>
      <c r="K542" s="28">
        <f t="shared" si="783"/>
        <v>0</v>
      </c>
      <c r="L542" s="28">
        <f t="shared" ref="L542" si="830">IF($K542&gt;0,IF($Z542&lt;&gt;"",IF((IFERROR($Z542,開始日)+$K542)&lt;基準日,基準日-($Z542+$K542),0),0),0)</f>
        <v>0</v>
      </c>
      <c r="M542" s="28">
        <f t="shared" ref="M542" ca="1" si="831">IF(AND(IFERROR(VALUE($X542),0),$Z542="",$V542&lt;基準日),基準日-$V542,0)</f>
        <v>0</v>
      </c>
      <c r="N542" s="28">
        <f t="shared" ca="1" si="789"/>
        <v>0</v>
      </c>
      <c r="O542" s="34"/>
      <c r="P542" s="34"/>
      <c r="Q542" s="70" t="str" cm="1">
        <f t="array" ref="Q542">IF(SUMPRODUCT(--(B542:E542&lt;&gt;""))&gt;0,"○","")</f>
        <v/>
      </c>
      <c r="R542" s="35"/>
      <c r="S542" s="35"/>
      <c r="T542" s="35"/>
      <c r="U542" s="66"/>
      <c r="V542" s="29" t="str">
        <f t="shared" si="790"/>
        <v/>
      </c>
      <c r="W542" s="29" t="str">
        <f t="shared" si="791"/>
        <v/>
      </c>
      <c r="X542" s="30" t="str">
        <f t="shared" si="792"/>
        <v/>
      </c>
      <c r="Y542" s="36"/>
      <c r="Z542" s="37"/>
      <c r="AA542" s="37"/>
      <c r="JG542" s="31" t="str">
        <f t="shared" si="793"/>
        <v/>
      </c>
      <c r="JH542" s="31" t="str">
        <f t="shared" si="793"/>
        <v/>
      </c>
    </row>
    <row r="543" spans="1:268" s="31" customFormat="1" x14ac:dyDescent="0.4">
      <c r="A543" s="32"/>
      <c r="B543" s="32"/>
      <c r="C543" s="32"/>
      <c r="D543" s="32"/>
      <c r="E543" s="38"/>
      <c r="F543" s="61"/>
      <c r="G543" s="33"/>
      <c r="H543" s="33"/>
      <c r="I543" s="27" t="str">
        <f t="shared" si="786"/>
        <v/>
      </c>
      <c r="J543" s="33"/>
      <c r="K543" s="28">
        <f t="shared" si="783"/>
        <v>0</v>
      </c>
      <c r="L543" s="28">
        <f t="shared" ref="L543" si="832">IF($K543&gt;0,IF($Z543&lt;&gt;"",IF((IFERROR($Z543,開始日)+$K543)&lt;基準日,基準日-($Z543+$K543),0),0),0)</f>
        <v>0</v>
      </c>
      <c r="M543" s="28">
        <f t="shared" ref="M543" ca="1" si="833">IF(AND(IFERROR(VALUE($X543),0),$Z543="",$V543&lt;基準日),基準日-$V543,0)</f>
        <v>0</v>
      </c>
      <c r="N543" s="28">
        <f t="shared" ca="1" si="789"/>
        <v>0</v>
      </c>
      <c r="O543" s="34"/>
      <c r="P543" s="34"/>
      <c r="Q543" s="70" t="str" cm="1">
        <f t="array" ref="Q543">IF(SUMPRODUCT(--(B543:E543&lt;&gt;""))&gt;0,"○","")</f>
        <v/>
      </c>
      <c r="R543" s="35"/>
      <c r="S543" s="35"/>
      <c r="T543" s="35"/>
      <c r="U543" s="66"/>
      <c r="V543" s="29" t="str">
        <f t="shared" si="790"/>
        <v/>
      </c>
      <c r="W543" s="29" t="str">
        <f t="shared" si="791"/>
        <v/>
      </c>
      <c r="X543" s="30" t="str">
        <f t="shared" si="792"/>
        <v/>
      </c>
      <c r="Y543" s="36"/>
      <c r="Z543" s="37"/>
      <c r="AA543" s="37"/>
      <c r="JG543" s="31" t="str">
        <f t="shared" si="793"/>
        <v/>
      </c>
      <c r="JH543" s="31" t="str">
        <f t="shared" si="793"/>
        <v/>
      </c>
    </row>
    <row r="544" spans="1:268" s="31" customFormat="1" x14ac:dyDescent="0.4">
      <c r="A544" s="32"/>
      <c r="B544" s="32"/>
      <c r="C544" s="32"/>
      <c r="D544" s="32"/>
      <c r="E544" s="38"/>
      <c r="F544" s="61"/>
      <c r="G544" s="33"/>
      <c r="H544" s="33"/>
      <c r="I544" s="27" t="str">
        <f t="shared" si="786"/>
        <v/>
      </c>
      <c r="J544" s="33"/>
      <c r="K544" s="28">
        <f t="shared" si="783"/>
        <v>0</v>
      </c>
      <c r="L544" s="28">
        <f t="shared" ref="L544" si="834">IF($K544&gt;0,IF($Z544&lt;&gt;"",IF((IFERROR($Z544,開始日)+$K544)&lt;基準日,基準日-($Z544+$K544),0),0),0)</f>
        <v>0</v>
      </c>
      <c r="M544" s="28">
        <f t="shared" ref="M544" ca="1" si="835">IF(AND(IFERROR(VALUE($X544),0),$Z544="",$V544&lt;基準日),基準日-$V544,0)</f>
        <v>0</v>
      </c>
      <c r="N544" s="28">
        <f t="shared" ca="1" si="789"/>
        <v>0</v>
      </c>
      <c r="O544" s="34"/>
      <c r="P544" s="34"/>
      <c r="Q544" s="70" t="str" cm="1">
        <f t="array" ref="Q544">IF(SUMPRODUCT(--(B544:E544&lt;&gt;""))&gt;0,"○","")</f>
        <v/>
      </c>
      <c r="R544" s="35"/>
      <c r="S544" s="35"/>
      <c r="T544" s="35"/>
      <c r="U544" s="66"/>
      <c r="V544" s="29" t="str">
        <f t="shared" si="790"/>
        <v/>
      </c>
      <c r="W544" s="29" t="str">
        <f t="shared" si="791"/>
        <v/>
      </c>
      <c r="X544" s="30" t="str">
        <f t="shared" si="792"/>
        <v/>
      </c>
      <c r="Y544" s="36"/>
      <c r="Z544" s="37"/>
      <c r="AA544" s="37"/>
      <c r="JG544" s="31" t="str">
        <f t="shared" si="793"/>
        <v/>
      </c>
      <c r="JH544" s="31" t="str">
        <f t="shared" si="793"/>
        <v/>
      </c>
    </row>
    <row r="545" spans="1:268" s="31" customFormat="1" x14ac:dyDescent="0.4">
      <c r="A545" s="32"/>
      <c r="B545" s="32"/>
      <c r="C545" s="32"/>
      <c r="D545" s="32"/>
      <c r="E545" s="38"/>
      <c r="F545" s="61"/>
      <c r="G545" s="33"/>
      <c r="H545" s="33"/>
      <c r="I545" s="27" t="str">
        <f t="shared" si="786"/>
        <v/>
      </c>
      <c r="J545" s="33"/>
      <c r="K545" s="28">
        <f t="shared" si="783"/>
        <v>0</v>
      </c>
      <c r="L545" s="28">
        <f t="shared" ref="L545" si="836">IF($K545&gt;0,IF($Z545&lt;&gt;"",IF((IFERROR($Z545,開始日)+$K545)&lt;基準日,基準日-($Z545+$K545),0),0),0)</f>
        <v>0</v>
      </c>
      <c r="M545" s="28">
        <f t="shared" ref="M545" ca="1" si="837">IF(AND(IFERROR(VALUE($X545),0),$Z545="",$V545&lt;基準日),基準日-$V545,0)</f>
        <v>0</v>
      </c>
      <c r="N545" s="28">
        <f t="shared" ca="1" si="789"/>
        <v>0</v>
      </c>
      <c r="O545" s="34"/>
      <c r="P545" s="34"/>
      <c r="Q545" s="70" t="str" cm="1">
        <f t="array" ref="Q545">IF(SUMPRODUCT(--(B545:E545&lt;&gt;""))&gt;0,"○","")</f>
        <v/>
      </c>
      <c r="R545" s="35"/>
      <c r="S545" s="35"/>
      <c r="T545" s="35"/>
      <c r="U545" s="66"/>
      <c r="V545" s="29" t="str">
        <f t="shared" si="790"/>
        <v/>
      </c>
      <c r="W545" s="29" t="str">
        <f t="shared" si="791"/>
        <v/>
      </c>
      <c r="X545" s="30" t="str">
        <f t="shared" si="792"/>
        <v/>
      </c>
      <c r="Y545" s="36"/>
      <c r="Z545" s="37"/>
      <c r="AA545" s="37"/>
      <c r="JG545" s="31" t="str">
        <f t="shared" si="793"/>
        <v/>
      </c>
      <c r="JH545" s="31" t="str">
        <f t="shared" si="793"/>
        <v/>
      </c>
    </row>
    <row r="546" spans="1:268" s="31" customFormat="1" x14ac:dyDescent="0.4">
      <c r="A546" s="32"/>
      <c r="B546" s="32"/>
      <c r="C546" s="32"/>
      <c r="D546" s="32"/>
      <c r="E546" s="38"/>
      <c r="F546" s="61"/>
      <c r="G546" s="33"/>
      <c r="H546" s="33"/>
      <c r="I546" s="27" t="str">
        <f t="shared" si="786"/>
        <v/>
      </c>
      <c r="J546" s="33"/>
      <c r="K546" s="28">
        <f t="shared" si="783"/>
        <v>0</v>
      </c>
      <c r="L546" s="28">
        <f t="shared" ref="L546" si="838">IF($K546&gt;0,IF($Z546&lt;&gt;"",IF((IFERROR($Z546,開始日)+$K546)&lt;基準日,基準日-($Z546+$K546),0),0),0)</f>
        <v>0</v>
      </c>
      <c r="M546" s="28">
        <f t="shared" ref="M546" ca="1" si="839">IF(AND(IFERROR(VALUE($X546),0),$Z546="",$V546&lt;基準日),基準日-$V546,0)</f>
        <v>0</v>
      </c>
      <c r="N546" s="28">
        <f t="shared" ca="1" si="789"/>
        <v>0</v>
      </c>
      <c r="O546" s="34"/>
      <c r="P546" s="34"/>
      <c r="Q546" s="70" t="str" cm="1">
        <f t="array" ref="Q546">IF(SUMPRODUCT(--(B546:E546&lt;&gt;""))&gt;0,"○","")</f>
        <v/>
      </c>
      <c r="R546" s="35"/>
      <c r="S546" s="35"/>
      <c r="T546" s="35"/>
      <c r="U546" s="66"/>
      <c r="V546" s="29" t="str">
        <f t="shared" si="790"/>
        <v/>
      </c>
      <c r="W546" s="29" t="str">
        <f t="shared" si="791"/>
        <v/>
      </c>
      <c r="X546" s="30" t="str">
        <f t="shared" si="792"/>
        <v/>
      </c>
      <c r="Y546" s="36"/>
      <c r="Z546" s="37"/>
      <c r="AA546" s="37"/>
      <c r="JG546" s="31" t="str">
        <f t="shared" si="793"/>
        <v/>
      </c>
      <c r="JH546" s="31" t="str">
        <f t="shared" si="793"/>
        <v/>
      </c>
    </row>
    <row r="547" spans="1:268" s="31" customFormat="1" x14ac:dyDescent="0.4">
      <c r="A547" s="32"/>
      <c r="B547" s="32"/>
      <c r="C547" s="32"/>
      <c r="D547" s="32"/>
      <c r="E547" s="38"/>
      <c r="F547" s="61"/>
      <c r="G547" s="33"/>
      <c r="H547" s="33"/>
      <c r="I547" s="27" t="str">
        <f t="shared" si="786"/>
        <v/>
      </c>
      <c r="J547" s="33"/>
      <c r="K547" s="28">
        <f t="shared" si="783"/>
        <v>0</v>
      </c>
      <c r="L547" s="28">
        <f t="shared" ref="L547" si="840">IF($K547&gt;0,IF($Z547&lt;&gt;"",IF((IFERROR($Z547,開始日)+$K547)&lt;基準日,基準日-($Z547+$K547),0),0),0)</f>
        <v>0</v>
      </c>
      <c r="M547" s="28">
        <f t="shared" ref="M547" ca="1" si="841">IF(AND(IFERROR(VALUE($X547),0),$Z547="",$V547&lt;基準日),基準日-$V547,0)</f>
        <v>0</v>
      </c>
      <c r="N547" s="28">
        <f t="shared" ca="1" si="789"/>
        <v>0</v>
      </c>
      <c r="O547" s="34"/>
      <c r="P547" s="34"/>
      <c r="Q547" s="70" t="str" cm="1">
        <f t="array" ref="Q547">IF(SUMPRODUCT(--(B547:E547&lt;&gt;""))&gt;0,"○","")</f>
        <v/>
      </c>
      <c r="R547" s="35"/>
      <c r="S547" s="35"/>
      <c r="T547" s="35"/>
      <c r="U547" s="66"/>
      <c r="V547" s="29" t="str">
        <f t="shared" si="790"/>
        <v/>
      </c>
      <c r="W547" s="29" t="str">
        <f t="shared" si="791"/>
        <v/>
      </c>
      <c r="X547" s="30" t="str">
        <f t="shared" si="792"/>
        <v/>
      </c>
      <c r="Y547" s="36"/>
      <c r="Z547" s="37"/>
      <c r="AA547" s="37"/>
      <c r="JG547" s="31" t="str">
        <f t="shared" si="793"/>
        <v/>
      </c>
      <c r="JH547" s="31" t="str">
        <f t="shared" si="793"/>
        <v/>
      </c>
    </row>
    <row r="548" spans="1:268" s="31" customFormat="1" x14ac:dyDescent="0.4">
      <c r="A548" s="32"/>
      <c r="B548" s="32"/>
      <c r="C548" s="32"/>
      <c r="D548" s="32"/>
      <c r="E548" s="38"/>
      <c r="F548" s="61"/>
      <c r="G548" s="33"/>
      <c r="H548" s="33"/>
      <c r="I548" s="27" t="str">
        <f t="shared" si="786"/>
        <v/>
      </c>
      <c r="J548" s="33"/>
      <c r="K548" s="28">
        <f t="shared" si="783"/>
        <v>0</v>
      </c>
      <c r="L548" s="28">
        <f t="shared" ref="L548" si="842">IF($K548&gt;0,IF($Z548&lt;&gt;"",IF((IFERROR($Z548,開始日)+$K548)&lt;基準日,基準日-($Z548+$K548),0),0),0)</f>
        <v>0</v>
      </c>
      <c r="M548" s="28">
        <f t="shared" ref="M548" ca="1" si="843">IF(AND(IFERROR(VALUE($X548),0),$Z548="",$V548&lt;基準日),基準日-$V548,0)</f>
        <v>0</v>
      </c>
      <c r="N548" s="28">
        <f t="shared" ca="1" si="789"/>
        <v>0</v>
      </c>
      <c r="O548" s="34"/>
      <c r="P548" s="34"/>
      <c r="Q548" s="70" t="str" cm="1">
        <f t="array" ref="Q548">IF(SUMPRODUCT(--(B548:E548&lt;&gt;""))&gt;0,"○","")</f>
        <v/>
      </c>
      <c r="R548" s="35"/>
      <c r="S548" s="35"/>
      <c r="T548" s="35"/>
      <c r="U548" s="66"/>
      <c r="V548" s="29" t="str">
        <f t="shared" si="790"/>
        <v/>
      </c>
      <c r="W548" s="29" t="str">
        <f t="shared" si="791"/>
        <v/>
      </c>
      <c r="X548" s="30" t="str">
        <f t="shared" si="792"/>
        <v/>
      </c>
      <c r="Y548" s="36"/>
      <c r="Z548" s="37"/>
      <c r="AA548" s="37"/>
      <c r="JG548" s="31" t="str">
        <f t="shared" si="793"/>
        <v/>
      </c>
      <c r="JH548" s="31" t="str">
        <f t="shared" si="793"/>
        <v/>
      </c>
    </row>
    <row r="549" spans="1:268" s="31" customFormat="1" x14ac:dyDescent="0.4">
      <c r="A549" s="32"/>
      <c r="B549" s="32"/>
      <c r="C549" s="32"/>
      <c r="D549" s="32"/>
      <c r="E549" s="38"/>
      <c r="F549" s="61"/>
      <c r="G549" s="33"/>
      <c r="H549" s="33"/>
      <c r="I549" s="27" t="str">
        <f t="shared" si="786"/>
        <v/>
      </c>
      <c r="J549" s="33"/>
      <c r="K549" s="28">
        <f t="shared" si="783"/>
        <v>0</v>
      </c>
      <c r="L549" s="28">
        <f t="shared" ref="L549" si="844">IF($K549&gt;0,IF($Z549&lt;&gt;"",IF((IFERROR($Z549,開始日)+$K549)&lt;基準日,基準日-($Z549+$K549),0),0),0)</f>
        <v>0</v>
      </c>
      <c r="M549" s="28">
        <f t="shared" ref="M549" ca="1" si="845">IF(AND(IFERROR(VALUE($X549),0),$Z549="",$V549&lt;基準日),基準日-$V549,0)</f>
        <v>0</v>
      </c>
      <c r="N549" s="28">
        <f t="shared" ca="1" si="789"/>
        <v>0</v>
      </c>
      <c r="O549" s="34"/>
      <c r="P549" s="34"/>
      <c r="Q549" s="70" t="str" cm="1">
        <f t="array" ref="Q549">IF(SUMPRODUCT(--(B549:E549&lt;&gt;""))&gt;0,"○","")</f>
        <v/>
      </c>
      <c r="R549" s="35"/>
      <c r="S549" s="35"/>
      <c r="T549" s="35"/>
      <c r="U549" s="66"/>
      <c r="V549" s="29" t="str">
        <f t="shared" si="790"/>
        <v/>
      </c>
      <c r="W549" s="29" t="str">
        <f t="shared" si="791"/>
        <v/>
      </c>
      <c r="X549" s="30" t="str">
        <f t="shared" si="792"/>
        <v/>
      </c>
      <c r="Y549" s="36"/>
      <c r="Z549" s="37"/>
      <c r="AA549" s="37"/>
      <c r="JG549" s="31" t="str">
        <f t="shared" si="793"/>
        <v/>
      </c>
      <c r="JH549" s="31" t="str">
        <f t="shared" si="793"/>
        <v/>
      </c>
    </row>
    <row r="550" spans="1:268" s="31" customFormat="1" x14ac:dyDescent="0.4">
      <c r="A550" s="32"/>
      <c r="B550" s="32"/>
      <c r="C550" s="32"/>
      <c r="D550" s="32"/>
      <c r="E550" s="38"/>
      <c r="F550" s="61"/>
      <c r="G550" s="33"/>
      <c r="H550" s="33"/>
      <c r="I550" s="27" t="str">
        <f t="shared" si="786"/>
        <v/>
      </c>
      <c r="J550" s="33"/>
      <c r="K550" s="28">
        <f t="shared" si="783"/>
        <v>0</v>
      </c>
      <c r="L550" s="28">
        <f t="shared" ref="L550" si="846">IF($K550&gt;0,IF($Z550&lt;&gt;"",IF((IFERROR($Z550,開始日)+$K550)&lt;基準日,基準日-($Z550+$K550),0),0),0)</f>
        <v>0</v>
      </c>
      <c r="M550" s="28">
        <f t="shared" ref="M550" ca="1" si="847">IF(AND(IFERROR(VALUE($X550),0),$Z550="",$V550&lt;基準日),基準日-$V550,0)</f>
        <v>0</v>
      </c>
      <c r="N550" s="28">
        <f t="shared" ca="1" si="789"/>
        <v>0</v>
      </c>
      <c r="O550" s="34"/>
      <c r="P550" s="34"/>
      <c r="Q550" s="70" t="str" cm="1">
        <f t="array" ref="Q550">IF(SUMPRODUCT(--(B550:E550&lt;&gt;""))&gt;0,"○","")</f>
        <v/>
      </c>
      <c r="R550" s="35"/>
      <c r="S550" s="35"/>
      <c r="T550" s="35"/>
      <c r="U550" s="66"/>
      <c r="V550" s="29" t="str">
        <f t="shared" si="790"/>
        <v/>
      </c>
      <c r="W550" s="29" t="str">
        <f t="shared" si="791"/>
        <v/>
      </c>
      <c r="X550" s="30" t="str">
        <f t="shared" si="792"/>
        <v/>
      </c>
      <c r="Y550" s="36"/>
      <c r="Z550" s="37"/>
      <c r="AA550" s="37"/>
      <c r="JG550" s="31" t="str">
        <f t="shared" si="793"/>
        <v/>
      </c>
      <c r="JH550" s="31" t="str">
        <f t="shared" si="793"/>
        <v/>
      </c>
    </row>
    <row r="551" spans="1:268" s="31" customFormat="1" x14ac:dyDescent="0.4">
      <c r="A551" s="32"/>
      <c r="B551" s="32"/>
      <c r="C551" s="32"/>
      <c r="D551" s="32"/>
      <c r="E551" s="38"/>
      <c r="F551" s="61"/>
      <c r="G551" s="33"/>
      <c r="H551" s="33"/>
      <c r="I551" s="27" t="str">
        <f t="shared" si="786"/>
        <v/>
      </c>
      <c r="J551" s="33"/>
      <c r="K551" s="28">
        <f t="shared" si="783"/>
        <v>0</v>
      </c>
      <c r="L551" s="28">
        <f t="shared" ref="L551" si="848">IF($K551&gt;0,IF($Z551&lt;&gt;"",IF((IFERROR($Z551,開始日)+$K551)&lt;基準日,基準日-($Z551+$K551),0),0),0)</f>
        <v>0</v>
      </c>
      <c r="M551" s="28">
        <f t="shared" ref="M551" ca="1" si="849">IF(AND(IFERROR(VALUE($X551),0),$Z551="",$V551&lt;基準日),基準日-$V551,0)</f>
        <v>0</v>
      </c>
      <c r="N551" s="28">
        <f t="shared" ca="1" si="789"/>
        <v>0</v>
      </c>
      <c r="O551" s="34"/>
      <c r="P551" s="34"/>
      <c r="Q551" s="70" t="str" cm="1">
        <f t="array" ref="Q551">IF(SUMPRODUCT(--(B551:E551&lt;&gt;""))&gt;0,"○","")</f>
        <v/>
      </c>
      <c r="R551" s="35"/>
      <c r="S551" s="35"/>
      <c r="T551" s="35"/>
      <c r="U551" s="66"/>
      <c r="V551" s="29" t="str">
        <f t="shared" si="790"/>
        <v/>
      </c>
      <c r="W551" s="29" t="str">
        <f t="shared" si="791"/>
        <v/>
      </c>
      <c r="X551" s="30" t="str">
        <f t="shared" si="792"/>
        <v/>
      </c>
      <c r="Y551" s="36"/>
      <c r="Z551" s="37"/>
      <c r="AA551" s="37"/>
      <c r="JG551" s="31" t="str">
        <f t="shared" si="793"/>
        <v/>
      </c>
      <c r="JH551" s="31" t="str">
        <f t="shared" si="793"/>
        <v/>
      </c>
    </row>
    <row r="552" spans="1:268" s="31" customFormat="1" x14ac:dyDescent="0.4">
      <c r="A552" s="32"/>
      <c r="B552" s="32"/>
      <c r="C552" s="32"/>
      <c r="D552" s="32"/>
      <c r="E552" s="38"/>
      <c r="F552" s="61"/>
      <c r="G552" s="33"/>
      <c r="H552" s="33"/>
      <c r="I552" s="27" t="str">
        <f t="shared" si="786"/>
        <v/>
      </c>
      <c r="J552" s="33"/>
      <c r="K552" s="28">
        <f t="shared" si="783"/>
        <v>0</v>
      </c>
      <c r="L552" s="28">
        <f t="shared" ref="L552" si="850">IF($K552&gt;0,IF($Z552&lt;&gt;"",IF((IFERROR($Z552,開始日)+$K552)&lt;基準日,基準日-($Z552+$K552),0),0),0)</f>
        <v>0</v>
      </c>
      <c r="M552" s="28">
        <f t="shared" ref="M552" ca="1" si="851">IF(AND(IFERROR(VALUE($X552),0),$Z552="",$V552&lt;基準日),基準日-$V552,0)</f>
        <v>0</v>
      </c>
      <c r="N552" s="28">
        <f t="shared" ca="1" si="789"/>
        <v>0</v>
      </c>
      <c r="O552" s="34"/>
      <c r="P552" s="34"/>
      <c r="Q552" s="70" t="str" cm="1">
        <f t="array" ref="Q552">IF(SUMPRODUCT(--(B552:E552&lt;&gt;""))&gt;0,"○","")</f>
        <v/>
      </c>
      <c r="R552" s="35"/>
      <c r="S552" s="35"/>
      <c r="T552" s="35"/>
      <c r="U552" s="66"/>
      <c r="V552" s="29" t="str">
        <f t="shared" si="790"/>
        <v/>
      </c>
      <c r="W552" s="29" t="str">
        <f t="shared" si="791"/>
        <v/>
      </c>
      <c r="X552" s="30" t="str">
        <f t="shared" si="792"/>
        <v/>
      </c>
      <c r="Y552" s="36"/>
      <c r="Z552" s="37"/>
      <c r="AA552" s="37"/>
      <c r="JG552" s="31" t="str">
        <f t="shared" si="793"/>
        <v/>
      </c>
      <c r="JH552" s="31" t="str">
        <f t="shared" si="793"/>
        <v/>
      </c>
    </row>
    <row r="553" spans="1:268" s="31" customFormat="1" x14ac:dyDescent="0.4">
      <c r="A553" s="32"/>
      <c r="B553" s="32"/>
      <c r="C553" s="32"/>
      <c r="D553" s="32"/>
      <c r="E553" s="38"/>
      <c r="F553" s="61"/>
      <c r="G553" s="33"/>
      <c r="H553" s="33"/>
      <c r="I553" s="27" t="str">
        <f t="shared" si="786"/>
        <v/>
      </c>
      <c r="J553" s="33"/>
      <c r="K553" s="28">
        <f t="shared" si="783"/>
        <v>0</v>
      </c>
      <c r="L553" s="28">
        <f t="shared" ref="L553" si="852">IF($K553&gt;0,IF($Z553&lt;&gt;"",IF((IFERROR($Z553,開始日)+$K553)&lt;基準日,基準日-($Z553+$K553),0),0),0)</f>
        <v>0</v>
      </c>
      <c r="M553" s="28">
        <f t="shared" ref="M553" ca="1" si="853">IF(AND(IFERROR(VALUE($X553),0),$Z553="",$V553&lt;基準日),基準日-$V553,0)</f>
        <v>0</v>
      </c>
      <c r="N553" s="28">
        <f t="shared" ca="1" si="789"/>
        <v>0</v>
      </c>
      <c r="O553" s="34"/>
      <c r="P553" s="34"/>
      <c r="Q553" s="70" t="str" cm="1">
        <f t="array" ref="Q553">IF(SUMPRODUCT(--(B553:E553&lt;&gt;""))&gt;0,"○","")</f>
        <v/>
      </c>
      <c r="R553" s="35"/>
      <c r="S553" s="35"/>
      <c r="T553" s="35"/>
      <c r="U553" s="66"/>
      <c r="V553" s="29" t="str">
        <f t="shared" si="790"/>
        <v/>
      </c>
      <c r="W553" s="29" t="str">
        <f t="shared" si="791"/>
        <v/>
      </c>
      <c r="X553" s="30" t="str">
        <f t="shared" si="792"/>
        <v/>
      </c>
      <c r="Y553" s="36"/>
      <c r="Z553" s="37"/>
      <c r="AA553" s="37"/>
      <c r="JG553" s="31" t="str">
        <f t="shared" si="793"/>
        <v/>
      </c>
      <c r="JH553" s="31" t="str">
        <f t="shared" si="793"/>
        <v/>
      </c>
    </row>
    <row r="554" spans="1:268" s="31" customFormat="1" x14ac:dyDescent="0.4">
      <c r="A554" s="32"/>
      <c r="B554" s="32"/>
      <c r="C554" s="32"/>
      <c r="D554" s="32"/>
      <c r="E554" s="38"/>
      <c r="F554" s="61"/>
      <c r="G554" s="33"/>
      <c r="H554" s="33"/>
      <c r="I554" s="27" t="str">
        <f t="shared" si="786"/>
        <v/>
      </c>
      <c r="J554" s="33"/>
      <c r="K554" s="28">
        <f t="shared" si="783"/>
        <v>0</v>
      </c>
      <c r="L554" s="28">
        <f t="shared" ref="L554" si="854">IF($K554&gt;0,IF($Z554&lt;&gt;"",IF((IFERROR($Z554,開始日)+$K554)&lt;基準日,基準日-($Z554+$K554),0),0),0)</f>
        <v>0</v>
      </c>
      <c r="M554" s="28">
        <f t="shared" ref="M554" ca="1" si="855">IF(AND(IFERROR(VALUE($X554),0),$Z554="",$V554&lt;基準日),基準日-$V554,0)</f>
        <v>0</v>
      </c>
      <c r="N554" s="28">
        <f t="shared" ca="1" si="789"/>
        <v>0</v>
      </c>
      <c r="O554" s="34"/>
      <c r="P554" s="34"/>
      <c r="Q554" s="70" t="str" cm="1">
        <f t="array" ref="Q554">IF(SUMPRODUCT(--(B554:E554&lt;&gt;""))&gt;0,"○","")</f>
        <v/>
      </c>
      <c r="R554" s="35"/>
      <c r="S554" s="35"/>
      <c r="T554" s="35"/>
      <c r="U554" s="66"/>
      <c r="V554" s="29" t="str">
        <f t="shared" si="790"/>
        <v/>
      </c>
      <c r="W554" s="29" t="str">
        <f t="shared" si="791"/>
        <v/>
      </c>
      <c r="X554" s="30" t="str">
        <f t="shared" si="792"/>
        <v/>
      </c>
      <c r="Y554" s="36"/>
      <c r="Z554" s="37"/>
      <c r="AA554" s="37"/>
      <c r="JG554" s="31" t="str">
        <f t="shared" si="793"/>
        <v/>
      </c>
      <c r="JH554" s="31" t="str">
        <f t="shared" si="793"/>
        <v/>
      </c>
    </row>
    <row r="555" spans="1:268" s="31" customFormat="1" x14ac:dyDescent="0.4">
      <c r="A555" s="32"/>
      <c r="B555" s="32"/>
      <c r="C555" s="32"/>
      <c r="D555" s="32"/>
      <c r="E555" s="38"/>
      <c r="F555" s="61"/>
      <c r="G555" s="33"/>
      <c r="H555" s="33"/>
      <c r="I555" s="27" t="str">
        <f t="shared" si="786"/>
        <v/>
      </c>
      <c r="J555" s="33"/>
      <c r="K555" s="28">
        <f t="shared" si="783"/>
        <v>0</v>
      </c>
      <c r="L555" s="28">
        <f t="shared" ref="L555" si="856">IF($K555&gt;0,IF($Z555&lt;&gt;"",IF((IFERROR($Z555,開始日)+$K555)&lt;基準日,基準日-($Z555+$K555),0),0),0)</f>
        <v>0</v>
      </c>
      <c r="M555" s="28">
        <f t="shared" ref="M555" ca="1" si="857">IF(AND(IFERROR(VALUE($X555),0),$Z555="",$V555&lt;基準日),基準日-$V555,0)</f>
        <v>0</v>
      </c>
      <c r="N555" s="28">
        <f t="shared" ca="1" si="789"/>
        <v>0</v>
      </c>
      <c r="O555" s="34"/>
      <c r="P555" s="34"/>
      <c r="Q555" s="70" t="str" cm="1">
        <f t="array" ref="Q555">IF(SUMPRODUCT(--(B555:E555&lt;&gt;""))&gt;0,"○","")</f>
        <v/>
      </c>
      <c r="R555" s="35"/>
      <c r="S555" s="35"/>
      <c r="T555" s="35"/>
      <c r="U555" s="66"/>
      <c r="V555" s="29" t="str">
        <f t="shared" si="790"/>
        <v/>
      </c>
      <c r="W555" s="29" t="str">
        <f t="shared" si="791"/>
        <v/>
      </c>
      <c r="X555" s="30" t="str">
        <f t="shared" si="792"/>
        <v/>
      </c>
      <c r="Y555" s="36"/>
      <c r="Z555" s="37"/>
      <c r="AA555" s="37"/>
      <c r="JG555" s="31" t="str">
        <f t="shared" si="793"/>
        <v/>
      </c>
      <c r="JH555" s="31" t="str">
        <f t="shared" si="793"/>
        <v/>
      </c>
    </row>
    <row r="556" spans="1:268" s="31" customFormat="1" x14ac:dyDescent="0.4">
      <c r="A556" s="32"/>
      <c r="B556" s="32"/>
      <c r="C556" s="32"/>
      <c r="D556" s="32"/>
      <c r="E556" s="38"/>
      <c r="F556" s="61"/>
      <c r="G556" s="33"/>
      <c r="H556" s="33"/>
      <c r="I556" s="27" t="str">
        <f t="shared" si="786"/>
        <v/>
      </c>
      <c r="J556" s="33"/>
      <c r="K556" s="28">
        <f t="shared" si="783"/>
        <v>0</v>
      </c>
      <c r="L556" s="28">
        <f t="shared" ref="L556" si="858">IF($K556&gt;0,IF($Z556&lt;&gt;"",IF((IFERROR($Z556,開始日)+$K556)&lt;基準日,基準日-($Z556+$K556),0),0),0)</f>
        <v>0</v>
      </c>
      <c r="M556" s="28">
        <f t="shared" ref="M556" ca="1" si="859">IF(AND(IFERROR(VALUE($X556),0),$Z556="",$V556&lt;基準日),基準日-$V556,0)</f>
        <v>0</v>
      </c>
      <c r="N556" s="28">
        <f t="shared" ca="1" si="789"/>
        <v>0</v>
      </c>
      <c r="O556" s="34"/>
      <c r="P556" s="34"/>
      <c r="Q556" s="70" t="str" cm="1">
        <f t="array" ref="Q556">IF(SUMPRODUCT(--(B556:E556&lt;&gt;""))&gt;0,"○","")</f>
        <v/>
      </c>
      <c r="R556" s="35"/>
      <c r="S556" s="35"/>
      <c r="T556" s="35"/>
      <c r="U556" s="66"/>
      <c r="V556" s="29" t="str">
        <f t="shared" si="790"/>
        <v/>
      </c>
      <c r="W556" s="29" t="str">
        <f t="shared" si="791"/>
        <v/>
      </c>
      <c r="X556" s="30" t="str">
        <f t="shared" si="792"/>
        <v/>
      </c>
      <c r="Y556" s="36"/>
      <c r="Z556" s="37"/>
      <c r="AA556" s="37"/>
      <c r="JG556" s="31" t="str">
        <f t="shared" si="793"/>
        <v/>
      </c>
      <c r="JH556" s="31" t="str">
        <f t="shared" si="793"/>
        <v/>
      </c>
    </row>
    <row r="557" spans="1:268" s="31" customFormat="1" x14ac:dyDescent="0.4">
      <c r="A557" s="32"/>
      <c r="B557" s="32"/>
      <c r="C557" s="32"/>
      <c r="D557" s="32"/>
      <c r="E557" s="38"/>
      <c r="F557" s="61"/>
      <c r="G557" s="33"/>
      <c r="H557" s="33"/>
      <c r="I557" s="27" t="str">
        <f t="shared" si="786"/>
        <v/>
      </c>
      <c r="J557" s="33"/>
      <c r="K557" s="28">
        <f t="shared" si="783"/>
        <v>0</v>
      </c>
      <c r="L557" s="28">
        <f t="shared" ref="L557" si="860">IF($K557&gt;0,IF($Z557&lt;&gt;"",IF((IFERROR($Z557,開始日)+$K557)&lt;基準日,基準日-($Z557+$K557),0),0),0)</f>
        <v>0</v>
      </c>
      <c r="M557" s="28">
        <f t="shared" ref="M557" ca="1" si="861">IF(AND(IFERROR(VALUE($X557),0),$Z557="",$V557&lt;基準日),基準日-$V557,0)</f>
        <v>0</v>
      </c>
      <c r="N557" s="28">
        <f t="shared" ca="1" si="789"/>
        <v>0</v>
      </c>
      <c r="O557" s="34"/>
      <c r="P557" s="34"/>
      <c r="Q557" s="70" t="str" cm="1">
        <f t="array" ref="Q557">IF(SUMPRODUCT(--(B557:E557&lt;&gt;""))&gt;0,"○","")</f>
        <v/>
      </c>
      <c r="R557" s="35"/>
      <c r="S557" s="35"/>
      <c r="T557" s="35"/>
      <c r="U557" s="66"/>
      <c r="V557" s="29" t="str">
        <f t="shared" si="790"/>
        <v/>
      </c>
      <c r="W557" s="29" t="str">
        <f t="shared" si="791"/>
        <v/>
      </c>
      <c r="X557" s="30" t="str">
        <f t="shared" si="792"/>
        <v/>
      </c>
      <c r="Y557" s="36"/>
      <c r="Z557" s="37"/>
      <c r="AA557" s="37"/>
      <c r="JG557" s="31" t="str">
        <f t="shared" si="793"/>
        <v/>
      </c>
      <c r="JH557" s="31" t="str">
        <f t="shared" si="793"/>
        <v/>
      </c>
    </row>
    <row r="558" spans="1:268" s="31" customFormat="1" x14ac:dyDescent="0.4">
      <c r="A558" s="32"/>
      <c r="B558" s="32"/>
      <c r="C558" s="32"/>
      <c r="D558" s="32"/>
      <c r="E558" s="38"/>
      <c r="F558" s="61"/>
      <c r="G558" s="33"/>
      <c r="H558" s="33"/>
      <c r="I558" s="27" t="str">
        <f t="shared" si="786"/>
        <v/>
      </c>
      <c r="J558" s="33"/>
      <c r="K558" s="28">
        <f t="shared" si="783"/>
        <v>0</v>
      </c>
      <c r="L558" s="28">
        <f t="shared" ref="L558" si="862">IF($K558&gt;0,IF($Z558&lt;&gt;"",IF((IFERROR($Z558,開始日)+$K558)&lt;基準日,基準日-($Z558+$K558),0),0),0)</f>
        <v>0</v>
      </c>
      <c r="M558" s="28">
        <f t="shared" ref="M558" ca="1" si="863">IF(AND(IFERROR(VALUE($X558),0),$Z558="",$V558&lt;基準日),基準日-$V558,0)</f>
        <v>0</v>
      </c>
      <c r="N558" s="28">
        <f t="shared" ca="1" si="789"/>
        <v>0</v>
      </c>
      <c r="O558" s="34"/>
      <c r="P558" s="34"/>
      <c r="Q558" s="70" t="str" cm="1">
        <f t="array" ref="Q558">IF(SUMPRODUCT(--(B558:E558&lt;&gt;""))&gt;0,"○","")</f>
        <v/>
      </c>
      <c r="R558" s="35"/>
      <c r="S558" s="35"/>
      <c r="T558" s="35"/>
      <c r="U558" s="66"/>
      <c r="V558" s="29" t="str">
        <f t="shared" si="790"/>
        <v/>
      </c>
      <c r="W558" s="29" t="str">
        <f t="shared" si="791"/>
        <v/>
      </c>
      <c r="X558" s="30" t="str">
        <f t="shared" si="792"/>
        <v/>
      </c>
      <c r="Y558" s="36"/>
      <c r="Z558" s="37"/>
      <c r="AA558" s="37"/>
      <c r="JG558" s="31" t="str">
        <f t="shared" si="793"/>
        <v/>
      </c>
      <c r="JH558" s="31" t="str">
        <f t="shared" si="793"/>
        <v/>
      </c>
    </row>
    <row r="559" spans="1:268" s="31" customFormat="1" x14ac:dyDescent="0.4">
      <c r="A559" s="32"/>
      <c r="B559" s="32"/>
      <c r="C559" s="32"/>
      <c r="D559" s="32"/>
      <c r="E559" s="38"/>
      <c r="F559" s="61"/>
      <c r="G559" s="33"/>
      <c r="H559" s="33"/>
      <c r="I559" s="27" t="str">
        <f t="shared" si="786"/>
        <v/>
      </c>
      <c r="J559" s="33"/>
      <c r="K559" s="28">
        <f t="shared" si="783"/>
        <v>0</v>
      </c>
      <c r="L559" s="28">
        <f t="shared" ref="L559" si="864">IF($K559&gt;0,IF($Z559&lt;&gt;"",IF((IFERROR($Z559,開始日)+$K559)&lt;基準日,基準日-($Z559+$K559),0),0),0)</f>
        <v>0</v>
      </c>
      <c r="M559" s="28">
        <f t="shared" ref="M559" ca="1" si="865">IF(AND(IFERROR(VALUE($X559),0),$Z559="",$V559&lt;基準日),基準日-$V559,0)</f>
        <v>0</v>
      </c>
      <c r="N559" s="28">
        <f t="shared" ca="1" si="789"/>
        <v>0</v>
      </c>
      <c r="O559" s="34"/>
      <c r="P559" s="34"/>
      <c r="Q559" s="70" t="str" cm="1">
        <f t="array" ref="Q559">IF(SUMPRODUCT(--(B559:E559&lt;&gt;""))&gt;0,"○","")</f>
        <v/>
      </c>
      <c r="R559" s="35"/>
      <c r="S559" s="35"/>
      <c r="T559" s="35"/>
      <c r="U559" s="66"/>
      <c r="V559" s="29" t="str">
        <f t="shared" si="790"/>
        <v/>
      </c>
      <c r="W559" s="29" t="str">
        <f t="shared" si="791"/>
        <v/>
      </c>
      <c r="X559" s="30" t="str">
        <f t="shared" si="792"/>
        <v/>
      </c>
      <c r="Y559" s="36"/>
      <c r="Z559" s="37"/>
      <c r="AA559" s="37"/>
      <c r="JG559" s="31" t="str">
        <f t="shared" si="793"/>
        <v/>
      </c>
      <c r="JH559" s="31" t="str">
        <f t="shared" si="793"/>
        <v/>
      </c>
    </row>
    <row r="560" spans="1:268" s="31" customFormat="1" x14ac:dyDescent="0.4">
      <c r="A560" s="32"/>
      <c r="B560" s="32"/>
      <c r="C560" s="32"/>
      <c r="D560" s="32"/>
      <c r="E560" s="38"/>
      <c r="F560" s="61"/>
      <c r="G560" s="33"/>
      <c r="H560" s="33"/>
      <c r="I560" s="27" t="str">
        <f t="shared" si="786"/>
        <v/>
      </c>
      <c r="J560" s="33"/>
      <c r="K560" s="28">
        <f t="shared" si="783"/>
        <v>0</v>
      </c>
      <c r="L560" s="28">
        <f t="shared" ref="L560" si="866">IF($K560&gt;0,IF($Z560&lt;&gt;"",IF((IFERROR($Z560,開始日)+$K560)&lt;基準日,基準日-($Z560+$K560),0),0),0)</f>
        <v>0</v>
      </c>
      <c r="M560" s="28">
        <f t="shared" ref="M560" ca="1" si="867">IF(AND(IFERROR(VALUE($X560),0),$Z560="",$V560&lt;基準日),基準日-$V560,0)</f>
        <v>0</v>
      </c>
      <c r="N560" s="28">
        <f t="shared" ca="1" si="789"/>
        <v>0</v>
      </c>
      <c r="O560" s="34"/>
      <c r="P560" s="34"/>
      <c r="Q560" s="70" t="str" cm="1">
        <f t="array" ref="Q560">IF(SUMPRODUCT(--(B560:E560&lt;&gt;""))&gt;0,"○","")</f>
        <v/>
      </c>
      <c r="R560" s="35"/>
      <c r="S560" s="35"/>
      <c r="T560" s="35"/>
      <c r="U560" s="66"/>
      <c r="V560" s="29" t="str">
        <f t="shared" si="790"/>
        <v/>
      </c>
      <c r="W560" s="29" t="str">
        <f t="shared" si="791"/>
        <v/>
      </c>
      <c r="X560" s="30" t="str">
        <f t="shared" si="792"/>
        <v/>
      </c>
      <c r="Y560" s="36"/>
      <c r="Z560" s="37"/>
      <c r="AA560" s="37"/>
      <c r="JG560" s="31" t="str">
        <f t="shared" si="793"/>
        <v/>
      </c>
      <c r="JH560" s="31" t="str">
        <f t="shared" si="793"/>
        <v/>
      </c>
    </row>
    <row r="561" spans="1:268" s="31" customFormat="1" x14ac:dyDescent="0.4">
      <c r="A561" s="32"/>
      <c r="B561" s="32"/>
      <c r="C561" s="32"/>
      <c r="D561" s="32"/>
      <c r="E561" s="38"/>
      <c r="F561" s="61"/>
      <c r="G561" s="33"/>
      <c r="H561" s="33"/>
      <c r="I561" s="27" t="str">
        <f t="shared" si="786"/>
        <v/>
      </c>
      <c r="J561" s="33"/>
      <c r="K561" s="28">
        <f t="shared" si="783"/>
        <v>0</v>
      </c>
      <c r="L561" s="28">
        <f t="shared" ref="L561" si="868">IF($K561&gt;0,IF($Z561&lt;&gt;"",IF((IFERROR($Z561,開始日)+$K561)&lt;基準日,基準日-($Z561+$K561),0),0),0)</f>
        <v>0</v>
      </c>
      <c r="M561" s="28">
        <f t="shared" ref="M561" ca="1" si="869">IF(AND(IFERROR(VALUE($X561),0),$Z561="",$V561&lt;基準日),基準日-$V561,0)</f>
        <v>0</v>
      </c>
      <c r="N561" s="28">
        <f t="shared" ca="1" si="789"/>
        <v>0</v>
      </c>
      <c r="O561" s="34"/>
      <c r="P561" s="34"/>
      <c r="Q561" s="70" t="str" cm="1">
        <f t="array" ref="Q561">IF(SUMPRODUCT(--(B561:E561&lt;&gt;""))&gt;0,"○","")</f>
        <v/>
      </c>
      <c r="R561" s="35"/>
      <c r="S561" s="35"/>
      <c r="T561" s="35"/>
      <c r="U561" s="66"/>
      <c r="V561" s="29" t="str">
        <f t="shared" si="790"/>
        <v/>
      </c>
      <c r="W561" s="29" t="str">
        <f t="shared" si="791"/>
        <v/>
      </c>
      <c r="X561" s="30" t="str">
        <f t="shared" si="792"/>
        <v/>
      </c>
      <c r="Y561" s="36"/>
      <c r="Z561" s="37"/>
      <c r="AA561" s="37"/>
      <c r="JG561" s="31" t="str">
        <f t="shared" si="793"/>
        <v/>
      </c>
      <c r="JH561" s="31" t="str">
        <f t="shared" si="793"/>
        <v/>
      </c>
    </row>
    <row r="562" spans="1:268" s="31" customFormat="1" x14ac:dyDescent="0.4">
      <c r="A562" s="32"/>
      <c r="B562" s="32"/>
      <c r="C562" s="32"/>
      <c r="D562" s="32"/>
      <c r="E562" s="38"/>
      <c r="F562" s="61"/>
      <c r="G562" s="33"/>
      <c r="H562" s="33"/>
      <c r="I562" s="27" t="str">
        <f t="shared" si="786"/>
        <v/>
      </c>
      <c r="J562" s="33"/>
      <c r="K562" s="28">
        <f t="shared" si="783"/>
        <v>0</v>
      </c>
      <c r="L562" s="28">
        <f t="shared" ref="L562" si="870">IF($K562&gt;0,IF($Z562&lt;&gt;"",IF((IFERROR($Z562,開始日)+$K562)&lt;基準日,基準日-($Z562+$K562),0),0),0)</f>
        <v>0</v>
      </c>
      <c r="M562" s="28">
        <f t="shared" ref="M562" ca="1" si="871">IF(AND(IFERROR(VALUE($X562),0),$Z562="",$V562&lt;基準日),基準日-$V562,0)</f>
        <v>0</v>
      </c>
      <c r="N562" s="28">
        <f t="shared" ca="1" si="789"/>
        <v>0</v>
      </c>
      <c r="O562" s="34"/>
      <c r="P562" s="34"/>
      <c r="Q562" s="70" t="str" cm="1">
        <f t="array" ref="Q562">IF(SUMPRODUCT(--(B562:E562&lt;&gt;""))&gt;0,"○","")</f>
        <v/>
      </c>
      <c r="R562" s="35"/>
      <c r="S562" s="35"/>
      <c r="T562" s="35"/>
      <c r="U562" s="66"/>
      <c r="V562" s="29" t="str">
        <f t="shared" si="790"/>
        <v/>
      </c>
      <c r="W562" s="29" t="str">
        <f t="shared" si="791"/>
        <v/>
      </c>
      <c r="X562" s="30" t="str">
        <f t="shared" si="792"/>
        <v/>
      </c>
      <c r="Y562" s="36"/>
      <c r="Z562" s="37"/>
      <c r="AA562" s="37"/>
      <c r="JG562" s="31" t="str">
        <f t="shared" si="793"/>
        <v/>
      </c>
      <c r="JH562" s="31" t="str">
        <f t="shared" si="793"/>
        <v/>
      </c>
    </row>
    <row r="563" spans="1:268" s="31" customFormat="1" x14ac:dyDescent="0.4">
      <c r="A563" s="32"/>
      <c r="B563" s="32"/>
      <c r="C563" s="32"/>
      <c r="D563" s="32"/>
      <c r="E563" s="38"/>
      <c r="F563" s="61"/>
      <c r="G563" s="33"/>
      <c r="H563" s="33"/>
      <c r="I563" s="27" t="str">
        <f t="shared" si="786"/>
        <v/>
      </c>
      <c r="J563" s="33"/>
      <c r="K563" s="28">
        <f t="shared" si="783"/>
        <v>0</v>
      </c>
      <c r="L563" s="28">
        <f t="shared" ref="L563" si="872">IF($K563&gt;0,IF($Z563&lt;&gt;"",IF((IFERROR($Z563,開始日)+$K563)&lt;基準日,基準日-($Z563+$K563),0),0),0)</f>
        <v>0</v>
      </c>
      <c r="M563" s="28">
        <f t="shared" ref="M563" ca="1" si="873">IF(AND(IFERROR(VALUE($X563),0),$Z563="",$V563&lt;基準日),基準日-$V563,0)</f>
        <v>0</v>
      </c>
      <c r="N563" s="28">
        <f t="shared" ca="1" si="789"/>
        <v>0</v>
      </c>
      <c r="O563" s="34"/>
      <c r="P563" s="34"/>
      <c r="Q563" s="70" t="str" cm="1">
        <f t="array" ref="Q563">IF(SUMPRODUCT(--(B563:E563&lt;&gt;""))&gt;0,"○","")</f>
        <v/>
      </c>
      <c r="R563" s="35"/>
      <c r="S563" s="35"/>
      <c r="T563" s="35"/>
      <c r="U563" s="66"/>
      <c r="V563" s="29" t="str">
        <f t="shared" si="790"/>
        <v/>
      </c>
      <c r="W563" s="29" t="str">
        <f t="shared" si="791"/>
        <v/>
      </c>
      <c r="X563" s="30" t="str">
        <f t="shared" si="792"/>
        <v/>
      </c>
      <c r="Y563" s="36"/>
      <c r="Z563" s="37"/>
      <c r="AA563" s="37"/>
      <c r="JG563" s="31" t="str">
        <f t="shared" si="793"/>
        <v/>
      </c>
      <c r="JH563" s="31" t="str">
        <f t="shared" si="793"/>
        <v/>
      </c>
    </row>
    <row r="564" spans="1:268" s="31" customFormat="1" x14ac:dyDescent="0.4">
      <c r="A564" s="32"/>
      <c r="B564" s="32"/>
      <c r="C564" s="32"/>
      <c r="D564" s="32"/>
      <c r="E564" s="38"/>
      <c r="F564" s="61"/>
      <c r="G564" s="33"/>
      <c r="H564" s="33"/>
      <c r="I564" s="27" t="str">
        <f t="shared" si="786"/>
        <v/>
      </c>
      <c r="J564" s="33"/>
      <c r="K564" s="28">
        <f t="shared" si="783"/>
        <v>0</v>
      </c>
      <c r="L564" s="28">
        <f t="shared" ref="L564" si="874">IF($K564&gt;0,IF($Z564&lt;&gt;"",IF((IFERROR($Z564,開始日)+$K564)&lt;基準日,基準日-($Z564+$K564),0),0),0)</f>
        <v>0</v>
      </c>
      <c r="M564" s="28">
        <f t="shared" ref="M564" ca="1" si="875">IF(AND(IFERROR(VALUE($X564),0),$Z564="",$V564&lt;基準日),基準日-$V564,0)</f>
        <v>0</v>
      </c>
      <c r="N564" s="28">
        <f t="shared" ca="1" si="789"/>
        <v>0</v>
      </c>
      <c r="O564" s="34"/>
      <c r="P564" s="34"/>
      <c r="Q564" s="70" t="str" cm="1">
        <f t="array" ref="Q564">IF(SUMPRODUCT(--(B564:E564&lt;&gt;""))&gt;0,"○","")</f>
        <v/>
      </c>
      <c r="R564" s="35"/>
      <c r="S564" s="35"/>
      <c r="T564" s="35"/>
      <c r="U564" s="66"/>
      <c r="V564" s="29" t="str">
        <f t="shared" si="790"/>
        <v/>
      </c>
      <c r="W564" s="29" t="str">
        <f t="shared" si="791"/>
        <v/>
      </c>
      <c r="X564" s="30" t="str">
        <f t="shared" si="792"/>
        <v/>
      </c>
      <c r="Y564" s="36"/>
      <c r="Z564" s="37"/>
      <c r="AA564" s="37"/>
      <c r="JG564" s="31" t="str">
        <f t="shared" si="793"/>
        <v/>
      </c>
      <c r="JH564" s="31" t="str">
        <f t="shared" si="793"/>
        <v/>
      </c>
    </row>
    <row r="565" spans="1:268" s="31" customFormat="1" x14ac:dyDescent="0.4">
      <c r="A565" s="32"/>
      <c r="B565" s="32"/>
      <c r="C565" s="32"/>
      <c r="D565" s="32"/>
      <c r="E565" s="38"/>
      <c r="F565" s="61"/>
      <c r="G565" s="33"/>
      <c r="H565" s="33"/>
      <c r="I565" s="27" t="str">
        <f t="shared" si="786"/>
        <v/>
      </c>
      <c r="J565" s="33"/>
      <c r="K565" s="28">
        <f t="shared" si="783"/>
        <v>0</v>
      </c>
      <c r="L565" s="28">
        <f t="shared" ref="L565" si="876">IF($K565&gt;0,IF($Z565&lt;&gt;"",IF((IFERROR($Z565,開始日)+$K565)&lt;基準日,基準日-($Z565+$K565),0),0),0)</f>
        <v>0</v>
      </c>
      <c r="M565" s="28">
        <f t="shared" ref="M565" ca="1" si="877">IF(AND(IFERROR(VALUE($X565),0),$Z565="",$V565&lt;基準日),基準日-$V565,0)</f>
        <v>0</v>
      </c>
      <c r="N565" s="28">
        <f t="shared" ca="1" si="789"/>
        <v>0</v>
      </c>
      <c r="O565" s="34"/>
      <c r="P565" s="34"/>
      <c r="Q565" s="70" t="str" cm="1">
        <f t="array" ref="Q565">IF(SUMPRODUCT(--(B565:E565&lt;&gt;""))&gt;0,"○","")</f>
        <v/>
      </c>
      <c r="R565" s="35"/>
      <c r="S565" s="35"/>
      <c r="T565" s="35"/>
      <c r="U565" s="66"/>
      <c r="V565" s="29" t="str">
        <f t="shared" si="790"/>
        <v/>
      </c>
      <c r="W565" s="29" t="str">
        <f t="shared" si="791"/>
        <v/>
      </c>
      <c r="X565" s="30" t="str">
        <f t="shared" si="792"/>
        <v/>
      </c>
      <c r="Y565" s="36"/>
      <c r="Z565" s="37"/>
      <c r="AA565" s="37"/>
      <c r="JG565" s="31" t="str">
        <f t="shared" si="793"/>
        <v/>
      </c>
      <c r="JH565" s="31" t="str">
        <f t="shared" si="793"/>
        <v/>
      </c>
    </row>
    <row r="566" spans="1:268" s="31" customFormat="1" x14ac:dyDescent="0.4">
      <c r="A566" s="32"/>
      <c r="B566" s="32"/>
      <c r="C566" s="32"/>
      <c r="D566" s="32"/>
      <c r="E566" s="38"/>
      <c r="F566" s="61"/>
      <c r="G566" s="33"/>
      <c r="H566" s="33"/>
      <c r="I566" s="27" t="str">
        <f t="shared" si="786"/>
        <v/>
      </c>
      <c r="J566" s="33"/>
      <c r="K566" s="28">
        <f t="shared" si="783"/>
        <v>0</v>
      </c>
      <c r="L566" s="28">
        <f t="shared" ref="L566" si="878">IF($K566&gt;0,IF($Z566&lt;&gt;"",IF((IFERROR($Z566,開始日)+$K566)&lt;基準日,基準日-($Z566+$K566),0),0),0)</f>
        <v>0</v>
      </c>
      <c r="M566" s="28">
        <f t="shared" ref="M566" ca="1" si="879">IF(AND(IFERROR(VALUE($X566),0),$Z566="",$V566&lt;基準日),基準日-$V566,0)</f>
        <v>0</v>
      </c>
      <c r="N566" s="28">
        <f t="shared" ca="1" si="789"/>
        <v>0</v>
      </c>
      <c r="O566" s="34"/>
      <c r="P566" s="34"/>
      <c r="Q566" s="70" t="str" cm="1">
        <f t="array" ref="Q566">IF(SUMPRODUCT(--(B566:E566&lt;&gt;""))&gt;0,"○","")</f>
        <v/>
      </c>
      <c r="R566" s="35"/>
      <c r="S566" s="35"/>
      <c r="T566" s="35"/>
      <c r="U566" s="66"/>
      <c r="V566" s="29" t="str">
        <f t="shared" si="790"/>
        <v/>
      </c>
      <c r="W566" s="29" t="str">
        <f t="shared" si="791"/>
        <v/>
      </c>
      <c r="X566" s="30" t="str">
        <f t="shared" si="792"/>
        <v/>
      </c>
      <c r="Y566" s="36"/>
      <c r="Z566" s="37"/>
      <c r="AA566" s="37"/>
      <c r="JG566" s="31" t="str">
        <f t="shared" si="793"/>
        <v/>
      </c>
      <c r="JH566" s="31" t="str">
        <f t="shared" si="793"/>
        <v/>
      </c>
    </row>
    <row r="567" spans="1:268" s="31" customFormat="1" x14ac:dyDescent="0.4">
      <c r="A567" s="32"/>
      <c r="B567" s="32"/>
      <c r="C567" s="32"/>
      <c r="D567" s="32"/>
      <c r="E567" s="38"/>
      <c r="F567" s="61"/>
      <c r="G567" s="33"/>
      <c r="H567" s="33"/>
      <c r="I567" s="27" t="str">
        <f t="shared" si="786"/>
        <v/>
      </c>
      <c r="J567" s="33"/>
      <c r="K567" s="28">
        <f t="shared" si="783"/>
        <v>0</v>
      </c>
      <c r="L567" s="28">
        <f t="shared" ref="L567" si="880">IF($K567&gt;0,IF($Z567&lt;&gt;"",IF((IFERROR($Z567,開始日)+$K567)&lt;基準日,基準日-($Z567+$K567),0),0),0)</f>
        <v>0</v>
      </c>
      <c r="M567" s="28">
        <f t="shared" ref="M567" ca="1" si="881">IF(AND(IFERROR(VALUE($X567),0),$Z567="",$V567&lt;基準日),基準日-$V567,0)</f>
        <v>0</v>
      </c>
      <c r="N567" s="28">
        <f t="shared" ca="1" si="789"/>
        <v>0</v>
      </c>
      <c r="O567" s="34"/>
      <c r="P567" s="34"/>
      <c r="Q567" s="70" t="str" cm="1">
        <f t="array" ref="Q567">IF(SUMPRODUCT(--(B567:E567&lt;&gt;""))&gt;0,"○","")</f>
        <v/>
      </c>
      <c r="R567" s="35"/>
      <c r="S567" s="35"/>
      <c r="T567" s="35"/>
      <c r="U567" s="66"/>
      <c r="V567" s="29" t="str">
        <f t="shared" si="790"/>
        <v/>
      </c>
      <c r="W567" s="29" t="str">
        <f t="shared" si="791"/>
        <v/>
      </c>
      <c r="X567" s="30" t="str">
        <f t="shared" si="792"/>
        <v/>
      </c>
      <c r="Y567" s="36"/>
      <c r="Z567" s="37"/>
      <c r="AA567" s="37"/>
      <c r="JG567" s="31" t="str">
        <f t="shared" si="793"/>
        <v/>
      </c>
      <c r="JH567" s="31" t="str">
        <f t="shared" si="793"/>
        <v/>
      </c>
    </row>
    <row r="568" spans="1:268" s="31" customFormat="1" x14ac:dyDescent="0.4">
      <c r="A568" s="32"/>
      <c r="B568" s="32"/>
      <c r="C568" s="32"/>
      <c r="D568" s="32"/>
      <c r="E568" s="38"/>
      <c r="F568" s="61"/>
      <c r="G568" s="33"/>
      <c r="H568" s="33"/>
      <c r="I568" s="27" t="str">
        <f t="shared" si="786"/>
        <v/>
      </c>
      <c r="J568" s="33"/>
      <c r="K568" s="28">
        <f t="shared" si="783"/>
        <v>0</v>
      </c>
      <c r="L568" s="28">
        <f t="shared" ref="L568" si="882">IF($K568&gt;0,IF($Z568&lt;&gt;"",IF((IFERROR($Z568,開始日)+$K568)&lt;基準日,基準日-($Z568+$K568),0),0),0)</f>
        <v>0</v>
      </c>
      <c r="M568" s="28">
        <f t="shared" ref="M568" ca="1" si="883">IF(AND(IFERROR(VALUE($X568),0),$Z568="",$V568&lt;基準日),基準日-$V568,0)</f>
        <v>0</v>
      </c>
      <c r="N568" s="28">
        <f t="shared" ca="1" si="789"/>
        <v>0</v>
      </c>
      <c r="O568" s="34"/>
      <c r="P568" s="34"/>
      <c r="Q568" s="70" t="str" cm="1">
        <f t="array" ref="Q568">IF(SUMPRODUCT(--(B568:E568&lt;&gt;""))&gt;0,"○","")</f>
        <v/>
      </c>
      <c r="R568" s="35"/>
      <c r="S568" s="35"/>
      <c r="T568" s="35"/>
      <c r="U568" s="66"/>
      <c r="V568" s="29" t="str">
        <f t="shared" si="790"/>
        <v/>
      </c>
      <c r="W568" s="29" t="str">
        <f t="shared" si="791"/>
        <v/>
      </c>
      <c r="X568" s="30" t="str">
        <f t="shared" si="792"/>
        <v/>
      </c>
      <c r="Y568" s="36"/>
      <c r="Z568" s="37"/>
      <c r="AA568" s="37"/>
      <c r="JG568" s="31" t="str">
        <f t="shared" si="793"/>
        <v/>
      </c>
      <c r="JH568" s="31" t="str">
        <f t="shared" si="793"/>
        <v/>
      </c>
    </row>
    <row r="569" spans="1:268" s="31" customFormat="1" x14ac:dyDescent="0.4">
      <c r="A569" s="32"/>
      <c r="B569" s="32"/>
      <c r="C569" s="32"/>
      <c r="D569" s="32"/>
      <c r="E569" s="38"/>
      <c r="F569" s="61"/>
      <c r="G569" s="33"/>
      <c r="H569" s="33"/>
      <c r="I569" s="27" t="str">
        <f t="shared" si="786"/>
        <v/>
      </c>
      <c r="J569" s="33"/>
      <c r="K569" s="28">
        <f t="shared" si="783"/>
        <v>0</v>
      </c>
      <c r="L569" s="28">
        <f t="shared" ref="L569" si="884">IF($K569&gt;0,IF($Z569&lt;&gt;"",IF((IFERROR($Z569,開始日)+$K569)&lt;基準日,基準日-($Z569+$K569),0),0),0)</f>
        <v>0</v>
      </c>
      <c r="M569" s="28">
        <f t="shared" ref="M569" ca="1" si="885">IF(AND(IFERROR(VALUE($X569),0),$Z569="",$V569&lt;基準日),基準日-$V569,0)</f>
        <v>0</v>
      </c>
      <c r="N569" s="28">
        <f t="shared" ca="1" si="789"/>
        <v>0</v>
      </c>
      <c r="O569" s="34"/>
      <c r="P569" s="34"/>
      <c r="Q569" s="70" t="str" cm="1">
        <f t="array" ref="Q569">IF(SUMPRODUCT(--(B569:E569&lt;&gt;""))&gt;0,"○","")</f>
        <v/>
      </c>
      <c r="R569" s="35"/>
      <c r="S569" s="35"/>
      <c r="T569" s="35"/>
      <c r="U569" s="66"/>
      <c r="V569" s="29" t="str">
        <f t="shared" si="790"/>
        <v/>
      </c>
      <c r="W569" s="29" t="str">
        <f t="shared" si="791"/>
        <v/>
      </c>
      <c r="X569" s="30" t="str">
        <f t="shared" si="792"/>
        <v/>
      </c>
      <c r="Y569" s="36"/>
      <c r="Z569" s="37"/>
      <c r="AA569" s="37"/>
      <c r="JG569" s="31" t="str">
        <f t="shared" si="793"/>
        <v/>
      </c>
      <c r="JH569" s="31" t="str">
        <f t="shared" si="793"/>
        <v/>
      </c>
    </row>
    <row r="570" spans="1:268" s="31" customFormat="1" x14ac:dyDescent="0.4">
      <c r="A570" s="32"/>
      <c r="B570" s="32"/>
      <c r="C570" s="32"/>
      <c r="D570" s="32"/>
      <c r="E570" s="38"/>
      <c r="F570" s="61"/>
      <c r="G570" s="33"/>
      <c r="H570" s="33"/>
      <c r="I570" s="27" t="str">
        <f t="shared" si="786"/>
        <v/>
      </c>
      <c r="J570" s="33"/>
      <c r="K570" s="28">
        <f t="shared" si="783"/>
        <v>0</v>
      </c>
      <c r="L570" s="28">
        <f t="shared" ref="L570" si="886">IF($K570&gt;0,IF($Z570&lt;&gt;"",IF((IFERROR($Z570,開始日)+$K570)&lt;基準日,基準日-($Z570+$K570),0),0),0)</f>
        <v>0</v>
      </c>
      <c r="M570" s="28">
        <f t="shared" ref="M570" ca="1" si="887">IF(AND(IFERROR(VALUE($X570),0),$Z570="",$V570&lt;基準日),基準日-$V570,0)</f>
        <v>0</v>
      </c>
      <c r="N570" s="28">
        <f t="shared" ca="1" si="789"/>
        <v>0</v>
      </c>
      <c r="O570" s="34"/>
      <c r="P570" s="34"/>
      <c r="Q570" s="70" t="str" cm="1">
        <f t="array" ref="Q570">IF(SUMPRODUCT(--(B570:E570&lt;&gt;""))&gt;0,"○","")</f>
        <v/>
      </c>
      <c r="R570" s="35"/>
      <c r="S570" s="35"/>
      <c r="T570" s="35"/>
      <c r="U570" s="66"/>
      <c r="V570" s="29" t="str">
        <f t="shared" si="790"/>
        <v/>
      </c>
      <c r="W570" s="29" t="str">
        <f t="shared" si="791"/>
        <v/>
      </c>
      <c r="X570" s="30" t="str">
        <f t="shared" si="792"/>
        <v/>
      </c>
      <c r="Y570" s="36"/>
      <c r="Z570" s="37"/>
      <c r="AA570" s="37"/>
      <c r="JG570" s="31" t="str">
        <f t="shared" si="793"/>
        <v/>
      </c>
      <c r="JH570" s="31" t="str">
        <f t="shared" si="793"/>
        <v/>
      </c>
    </row>
    <row r="571" spans="1:268" s="31" customFormat="1" x14ac:dyDescent="0.4">
      <c r="A571" s="32"/>
      <c r="B571" s="32"/>
      <c r="C571" s="32"/>
      <c r="D571" s="32"/>
      <c r="E571" s="38"/>
      <c r="F571" s="61"/>
      <c r="G571" s="33"/>
      <c r="H571" s="33"/>
      <c r="I571" s="27" t="str">
        <f t="shared" si="786"/>
        <v/>
      </c>
      <c r="J571" s="33"/>
      <c r="K571" s="28">
        <f t="shared" si="783"/>
        <v>0</v>
      </c>
      <c r="L571" s="28">
        <f t="shared" ref="L571" si="888">IF($K571&gt;0,IF($Z571&lt;&gt;"",IF((IFERROR($Z571,開始日)+$K571)&lt;基準日,基準日-($Z571+$K571),0),0),0)</f>
        <v>0</v>
      </c>
      <c r="M571" s="28">
        <f t="shared" ref="M571" ca="1" si="889">IF(AND(IFERROR(VALUE($X571),0),$Z571="",$V571&lt;基準日),基準日-$V571,0)</f>
        <v>0</v>
      </c>
      <c r="N571" s="28">
        <f t="shared" ca="1" si="789"/>
        <v>0</v>
      </c>
      <c r="O571" s="34"/>
      <c r="P571" s="34"/>
      <c r="Q571" s="70" t="str" cm="1">
        <f t="array" ref="Q571">IF(SUMPRODUCT(--(B571:E571&lt;&gt;""))&gt;0,"○","")</f>
        <v/>
      </c>
      <c r="R571" s="35"/>
      <c r="S571" s="35"/>
      <c r="T571" s="35"/>
      <c r="U571" s="66"/>
      <c r="V571" s="29" t="str">
        <f t="shared" si="790"/>
        <v/>
      </c>
      <c r="W571" s="29" t="str">
        <f t="shared" si="791"/>
        <v/>
      </c>
      <c r="X571" s="30" t="str">
        <f t="shared" si="792"/>
        <v/>
      </c>
      <c r="Y571" s="36"/>
      <c r="Z571" s="37"/>
      <c r="AA571" s="37"/>
      <c r="JG571" s="31" t="str">
        <f t="shared" si="793"/>
        <v/>
      </c>
      <c r="JH571" s="31" t="str">
        <f t="shared" si="793"/>
        <v/>
      </c>
    </row>
    <row r="572" spans="1:268" s="31" customFormat="1" x14ac:dyDescent="0.4">
      <c r="A572" s="32"/>
      <c r="B572" s="32"/>
      <c r="C572" s="32"/>
      <c r="D572" s="32"/>
      <c r="E572" s="38"/>
      <c r="F572" s="61"/>
      <c r="G572" s="33"/>
      <c r="H572" s="33"/>
      <c r="I572" s="27" t="str">
        <f t="shared" si="786"/>
        <v/>
      </c>
      <c r="J572" s="33"/>
      <c r="K572" s="28">
        <f t="shared" si="783"/>
        <v>0</v>
      </c>
      <c r="L572" s="28">
        <f t="shared" ref="L572" si="890">IF($K572&gt;0,IF($Z572&lt;&gt;"",IF((IFERROR($Z572,開始日)+$K572)&lt;基準日,基準日-($Z572+$K572),0),0),0)</f>
        <v>0</v>
      </c>
      <c r="M572" s="28">
        <f t="shared" ref="M572" ca="1" si="891">IF(AND(IFERROR(VALUE($X572),0),$Z572="",$V572&lt;基準日),基準日-$V572,0)</f>
        <v>0</v>
      </c>
      <c r="N572" s="28">
        <f t="shared" ca="1" si="789"/>
        <v>0</v>
      </c>
      <c r="O572" s="34"/>
      <c r="P572" s="34"/>
      <c r="Q572" s="70" t="str" cm="1">
        <f t="array" ref="Q572">IF(SUMPRODUCT(--(B572:E572&lt;&gt;""))&gt;0,"○","")</f>
        <v/>
      </c>
      <c r="R572" s="35"/>
      <c r="S572" s="35"/>
      <c r="T572" s="35"/>
      <c r="U572" s="66"/>
      <c r="V572" s="29" t="str">
        <f t="shared" si="790"/>
        <v/>
      </c>
      <c r="W572" s="29" t="str">
        <f t="shared" si="791"/>
        <v/>
      </c>
      <c r="X572" s="30" t="str">
        <f t="shared" si="792"/>
        <v/>
      </c>
      <c r="Y572" s="36"/>
      <c r="Z572" s="37"/>
      <c r="AA572" s="37"/>
      <c r="JG572" s="31" t="str">
        <f t="shared" si="793"/>
        <v/>
      </c>
      <c r="JH572" s="31" t="str">
        <f t="shared" si="793"/>
        <v/>
      </c>
    </row>
    <row r="573" spans="1:268" s="46" customFormat="1" x14ac:dyDescent="0.4">
      <c r="A573" s="39"/>
      <c r="B573" s="39"/>
      <c r="C573" s="39"/>
      <c r="D573" s="39"/>
      <c r="E573" s="40" t="s">
        <v>21</v>
      </c>
      <c r="F573" s="40"/>
      <c r="G573" s="40"/>
      <c r="H573" s="40"/>
      <c r="I573" s="41"/>
      <c r="J573" s="40"/>
      <c r="K573" s="41"/>
      <c r="L573" s="41"/>
      <c r="M573" s="41"/>
      <c r="N573" s="41"/>
      <c r="O573" s="40"/>
      <c r="P573" s="40"/>
      <c r="Q573" s="72"/>
      <c r="R573" s="42"/>
      <c r="S573" s="42"/>
      <c r="T573" s="42"/>
      <c r="U573" s="67"/>
      <c r="V573" s="43"/>
      <c r="W573" s="44"/>
      <c r="X573" s="44"/>
      <c r="Y573" s="45"/>
      <c r="Z573" s="44"/>
      <c r="AA573" s="44"/>
    </row>
    <row r="575" spans="1:268" x14ac:dyDescent="0.4">
      <c r="O575" s="47"/>
      <c r="P575" s="47"/>
      <c r="Q575" s="73"/>
      <c r="R575" s="48"/>
      <c r="S575" s="48"/>
      <c r="T575" s="48"/>
    </row>
    <row r="576" spans="1:268" x14ac:dyDescent="0.4">
      <c r="O576" s="49"/>
      <c r="P576" s="49"/>
      <c r="Q576" s="74"/>
      <c r="R576" s="50"/>
      <c r="S576" s="50"/>
      <c r="T576" s="50"/>
    </row>
  </sheetData>
  <autoFilter ref="A4:AA573" xr:uid="{00000000-0001-0000-0000-000000000000}"/>
  <phoneticPr fontId="6"/>
  <conditionalFormatting sqref="A5:AA572">
    <cfRule type="expression" dxfId="6" priority="5">
      <formula>$B5&lt;&gt;""</formula>
    </cfRule>
    <cfRule type="expression" dxfId="5" priority="6">
      <formula>$C5&lt;&gt;""</formula>
    </cfRule>
    <cfRule type="expression" dxfId="4" priority="7">
      <formula>$D5&lt;&gt;""</formula>
    </cfRule>
    <cfRule type="expression" dxfId="3" priority="8">
      <formula>AND($Z5&lt;&gt;"",$AA5&lt;&gt;"")</formula>
    </cfRule>
  </conditionalFormatting>
  <conditionalFormatting sqref="N5:N572">
    <cfRule type="expression" dxfId="2" priority="2">
      <formula>IFERROR($N5,0)&gt;0</formula>
    </cfRule>
  </conditionalFormatting>
  <conditionalFormatting sqref="O5:P572">
    <cfRule type="containsBlanks" dxfId="1" priority="1">
      <formula>LEN(TRIM(O5))=0</formula>
    </cfRule>
  </conditionalFormatting>
  <conditionalFormatting sqref="R5:R572">
    <cfRule type="expression" dxfId="0" priority="3">
      <formula>ABS(基準日-$R5)&gt;=5</formula>
    </cfRule>
  </conditionalFormatting>
  <conditionalFormatting sqref="Y1:Y1048576">
    <cfRule type="dataBar" priority="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{24B601B5-F63D-4B4A-9E8D-A5F2C2ACDB2D}</x14:id>
        </ext>
      </extLst>
    </cfRule>
  </conditionalFormatting>
  <dataValidations disablePrompts="1" count="1">
    <dataValidation type="whole" operator="greaterThanOrEqual" allowBlank="1" showInputMessage="1" promptTitle="週表示" prompt="この数字を変更すると、ガント チャート ビューがスクロールされます。" sqref="P3:Q3" xr:uid="{6D2234D3-C90B-4260-9929-17F0847DEE49}">
      <formula1>1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B601B5-F63D-4B4A-9E8D-A5F2C2ACDB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Y1:Y1048576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16</vt:i4>
      </vt:variant>
    </vt:vector>
  </HeadingPairs>
  <TitlesOfParts>
    <vt:vector size="18" baseType="lpstr">
      <vt:lpstr>Sheet1</vt:lpstr>
      <vt:lpstr>編集用</vt:lpstr>
      <vt:lpstr>編集用!開始日</vt:lpstr>
      <vt:lpstr>開始日</vt:lpstr>
      <vt:lpstr>編集用!基準日</vt:lpstr>
      <vt:lpstr>基準日</vt:lpstr>
      <vt:lpstr>編集用!計画_開始日</vt:lpstr>
      <vt:lpstr>計画_開始日</vt:lpstr>
      <vt:lpstr>編集用!計画_終了日</vt:lpstr>
      <vt:lpstr>計画_終了日</vt:lpstr>
      <vt:lpstr>編集用!計画_日数</vt:lpstr>
      <vt:lpstr>計画_日数</vt:lpstr>
      <vt:lpstr>編集用!実績_開始日</vt:lpstr>
      <vt:lpstr>実績_開始日</vt:lpstr>
      <vt:lpstr>編集用!実績_終了日</vt:lpstr>
      <vt:lpstr>実績_終了日</vt:lpstr>
      <vt:lpstr>編集用!週表示</vt:lpstr>
      <vt:lpstr>週表示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2025-06-06T10:49:17Z</dcterms:created>
  <dcterms:modified xsi:type="dcterms:W3CDTF">2025-06-06T10:50:51Z</dcterms:modified>
  <cp:category/>
  <cp:contentStatus/>
</cp:coreProperties>
</file>