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pire\Code\Resource Analysis\"/>
    </mc:Choice>
  </mc:AlternateContent>
  <xr:revisionPtr revIDLastSave="0" documentId="13_ncr:1_{1C1BA4AB-09E6-41BA-A4D0-3938CDA6A528}" xr6:coauthVersionLast="47" xr6:coauthVersionMax="47" xr10:uidLastSave="{00000000-0000-0000-0000-000000000000}"/>
  <bookViews>
    <workbookView xWindow="-120" yWindow="-120" windowWidth="29040" windowHeight="15720" xr2:uid="{ED383841-D49B-4BD7-8CA2-1B755375DC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N37" i="1" s="1"/>
  <c r="M37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8" i="1"/>
  <c r="O38" i="1"/>
  <c r="U11" i="1"/>
  <c r="V11" i="1"/>
  <c r="W11" i="1"/>
  <c r="X11" i="1"/>
  <c r="Y11" i="1"/>
  <c r="Z11" i="1"/>
  <c r="AA11" i="1"/>
  <c r="AB11" i="1"/>
  <c r="AC11" i="1"/>
  <c r="U12" i="1"/>
  <c r="V12" i="1"/>
  <c r="W12" i="1"/>
  <c r="X12" i="1"/>
  <c r="Y12" i="1"/>
  <c r="Z12" i="1"/>
  <c r="AA12" i="1"/>
  <c r="AB12" i="1"/>
  <c r="AC12" i="1"/>
  <c r="U13" i="1"/>
  <c r="V13" i="1"/>
  <c r="W13" i="1"/>
  <c r="X13" i="1"/>
  <c r="Y13" i="1"/>
  <c r="Z13" i="1"/>
  <c r="AA13" i="1"/>
  <c r="AB13" i="1"/>
  <c r="AC13" i="1"/>
  <c r="U14" i="1"/>
  <c r="V14" i="1"/>
  <c r="W14" i="1"/>
  <c r="X14" i="1"/>
  <c r="Y14" i="1"/>
  <c r="Z14" i="1"/>
  <c r="AA14" i="1"/>
  <c r="AB14" i="1"/>
  <c r="AC14" i="1"/>
  <c r="U15" i="1"/>
  <c r="V15" i="1"/>
  <c r="W15" i="1"/>
  <c r="X15" i="1"/>
  <c r="Y15" i="1"/>
  <c r="Z15" i="1"/>
  <c r="AA15" i="1"/>
  <c r="AB15" i="1"/>
  <c r="AC15" i="1"/>
  <c r="U16" i="1"/>
  <c r="V16" i="1"/>
  <c r="W16" i="1"/>
  <c r="X16" i="1"/>
  <c r="Y16" i="1"/>
  <c r="Z16" i="1"/>
  <c r="AA16" i="1"/>
  <c r="AB16" i="1"/>
  <c r="AC16" i="1"/>
  <c r="U17" i="1"/>
  <c r="V17" i="1"/>
  <c r="W17" i="1"/>
  <c r="X17" i="1"/>
  <c r="Y17" i="1"/>
  <c r="Z17" i="1"/>
  <c r="AA17" i="1"/>
  <c r="AB17" i="1"/>
  <c r="AC17" i="1"/>
  <c r="U18" i="1"/>
  <c r="V18" i="1"/>
  <c r="W18" i="1"/>
  <c r="X18" i="1"/>
  <c r="Y18" i="1"/>
  <c r="Z18" i="1"/>
  <c r="AA18" i="1"/>
  <c r="AB18" i="1"/>
  <c r="AC18" i="1"/>
  <c r="U19" i="1"/>
  <c r="V19" i="1"/>
  <c r="W19" i="1"/>
  <c r="X19" i="1"/>
  <c r="Y19" i="1"/>
  <c r="Z19" i="1"/>
  <c r="AA19" i="1"/>
  <c r="AB19" i="1"/>
  <c r="AC19" i="1"/>
  <c r="U20" i="1"/>
  <c r="V20" i="1"/>
  <c r="W20" i="1"/>
  <c r="X20" i="1"/>
  <c r="Y20" i="1"/>
  <c r="Z20" i="1"/>
  <c r="AA20" i="1"/>
  <c r="AB20" i="1"/>
  <c r="AC20" i="1"/>
  <c r="U21" i="1"/>
  <c r="V21" i="1"/>
  <c r="W21" i="1"/>
  <c r="X21" i="1"/>
  <c r="Y21" i="1"/>
  <c r="Z21" i="1"/>
  <c r="AA21" i="1"/>
  <c r="AB21" i="1"/>
  <c r="AC21" i="1"/>
  <c r="AC10" i="1"/>
  <c r="V10" i="1"/>
  <c r="W10" i="1"/>
  <c r="X10" i="1"/>
  <c r="Y10" i="1"/>
  <c r="Z10" i="1"/>
  <c r="AA10" i="1"/>
  <c r="AB10" i="1"/>
  <c r="U10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R19" i="1"/>
  <c r="R14" i="1"/>
  <c r="R10" i="1"/>
  <c r="O9" i="1"/>
  <c r="L9" i="1"/>
  <c r="R9" i="1" s="1"/>
  <c r="D28" i="1"/>
  <c r="F28" i="1" s="1"/>
  <c r="E28" i="1"/>
  <c r="G28" i="1" s="1"/>
  <c r="D31" i="1"/>
  <c r="E31" i="1"/>
  <c r="D34" i="1"/>
  <c r="D33" i="1" s="1"/>
  <c r="E34" i="1"/>
  <c r="E33" i="1" s="1"/>
  <c r="M38" i="1"/>
  <c r="M36" i="1" s="1"/>
  <c r="O36" i="1" s="1"/>
  <c r="M30" i="1"/>
  <c r="M33" i="1"/>
  <c r="M32" i="1" s="1"/>
  <c r="L33" i="1"/>
  <c r="L32" i="1" s="1"/>
  <c r="L38" i="1"/>
  <c r="M35" i="1"/>
  <c r="M34" i="1" s="1"/>
  <c r="L35" i="1"/>
  <c r="L34" i="1" s="1"/>
  <c r="L30" i="1"/>
  <c r="M29" i="1"/>
  <c r="L29" i="1"/>
  <c r="L28" i="1"/>
  <c r="L27" i="1" s="1"/>
  <c r="T12" i="1"/>
  <c r="N21" i="1"/>
  <c r="P21" i="1"/>
  <c r="P20" i="1" s="1"/>
  <c r="P19" i="1" s="1"/>
  <c r="Q21" i="1"/>
  <c r="Q20" i="1" s="1"/>
  <c r="Q19" i="1" s="1"/>
  <c r="M21" i="1"/>
  <c r="N18" i="1"/>
  <c r="N17" i="1" s="1"/>
  <c r="P18" i="1"/>
  <c r="P17" i="1" s="1"/>
  <c r="Q18" i="1"/>
  <c r="Q17" i="1" s="1"/>
  <c r="M18" i="1"/>
  <c r="M17" i="1" s="1"/>
  <c r="N16" i="1"/>
  <c r="N15" i="1" s="1"/>
  <c r="P16" i="1"/>
  <c r="P15" i="1" s="1"/>
  <c r="Q16" i="1"/>
  <c r="Q15" i="1" s="1"/>
  <c r="M16" i="1"/>
  <c r="M15" i="1" s="1"/>
  <c r="N13" i="1"/>
  <c r="P13" i="1"/>
  <c r="Q13" i="1"/>
  <c r="M13" i="1"/>
  <c r="N12" i="1"/>
  <c r="P12" i="1"/>
  <c r="Q12" i="1"/>
  <c r="M12" i="1"/>
  <c r="S12" i="1" s="1"/>
  <c r="G17" i="1"/>
  <c r="G16" i="1" s="1"/>
  <c r="G14" i="1"/>
  <c r="G11" i="1"/>
  <c r="G10" i="1" s="1"/>
  <c r="H12" i="1"/>
  <c r="I12" i="1"/>
  <c r="H13" i="1"/>
  <c r="I13" i="1"/>
  <c r="H15" i="1"/>
  <c r="I15" i="1"/>
  <c r="H18" i="1"/>
  <c r="I18" i="1"/>
  <c r="H19" i="1"/>
  <c r="I19" i="1"/>
  <c r="F17" i="1"/>
  <c r="F16" i="1" s="1"/>
  <c r="E17" i="1"/>
  <c r="E16" i="1" s="1"/>
  <c r="D17" i="1"/>
  <c r="D16" i="1" s="1"/>
  <c r="F14" i="1"/>
  <c r="E14" i="1"/>
  <c r="D14" i="1"/>
  <c r="H14" i="1" s="1"/>
  <c r="F11" i="1"/>
  <c r="E11" i="1"/>
  <c r="D11" i="1"/>
  <c r="O37" i="1" l="1"/>
  <c r="S13" i="1"/>
  <c r="L36" i="1"/>
  <c r="N36" i="1" s="1"/>
  <c r="G9" i="1"/>
  <c r="T16" i="1"/>
  <c r="M28" i="1"/>
  <c r="M27" i="1" s="1"/>
  <c r="T18" i="1"/>
  <c r="S18" i="1"/>
  <c r="H16" i="1"/>
  <c r="Q11" i="1"/>
  <c r="Q10" i="1" s="1"/>
  <c r="Q9" i="1" s="1"/>
  <c r="S17" i="1"/>
  <c r="P11" i="1"/>
  <c r="P10" i="1" s="1"/>
  <c r="P14" i="1"/>
  <c r="T21" i="1"/>
  <c r="T13" i="1"/>
  <c r="S21" i="1"/>
  <c r="E27" i="1"/>
  <c r="D27" i="1"/>
  <c r="M31" i="1"/>
  <c r="L31" i="1"/>
  <c r="L26" i="1" s="1"/>
  <c r="N26" i="1" s="1"/>
  <c r="S15" i="1"/>
  <c r="T17" i="1"/>
  <c r="T15" i="1"/>
  <c r="N11" i="1"/>
  <c r="T11" i="1" s="1"/>
  <c r="S16" i="1"/>
  <c r="I16" i="1"/>
  <c r="M20" i="1"/>
  <c r="N20" i="1"/>
  <c r="T20" i="1" s="1"/>
  <c r="M11" i="1"/>
  <c r="I14" i="1"/>
  <c r="Q14" i="1"/>
  <c r="M14" i="1"/>
  <c r="M10" i="1"/>
  <c r="N14" i="1"/>
  <c r="I17" i="1"/>
  <c r="H17" i="1"/>
  <c r="D10" i="1"/>
  <c r="D9" i="1" s="1"/>
  <c r="E10" i="1"/>
  <c r="E9" i="1" s="1"/>
  <c r="F10" i="1"/>
  <c r="F9" i="1" s="1"/>
  <c r="I11" i="1"/>
  <c r="H11" i="1"/>
  <c r="E26" i="1" l="1"/>
  <c r="G26" i="1" s="1"/>
  <c r="G27" i="1"/>
  <c r="D26" i="1"/>
  <c r="F26" i="1" s="1"/>
  <c r="F27" i="1"/>
  <c r="M26" i="1"/>
  <c r="O26" i="1" s="1"/>
  <c r="S14" i="1"/>
  <c r="P9" i="1"/>
  <c r="S10" i="1"/>
  <c r="S11" i="1"/>
  <c r="T14" i="1"/>
  <c r="H10" i="1"/>
  <c r="H9" i="1" s="1"/>
  <c r="N19" i="1"/>
  <c r="T19" i="1" s="1"/>
  <c r="N10" i="1"/>
  <c r="M19" i="1"/>
  <c r="S19" i="1" s="1"/>
  <c r="S20" i="1"/>
  <c r="I10" i="1"/>
  <c r="I9" i="1" s="1"/>
  <c r="M9" i="1" l="1"/>
  <c r="S9" i="1" s="1"/>
  <c r="T10" i="1"/>
  <c r="N9" i="1"/>
  <c r="T9" i="1" s="1"/>
</calcChain>
</file>

<file path=xl/sharedStrings.xml><?xml version="1.0" encoding="utf-8"?>
<sst xmlns="http://schemas.openxmlformats.org/spreadsheetml/2006/main" count="117" uniqueCount="39">
  <si>
    <t>Task name 1</t>
  </si>
  <si>
    <t>Task name 2</t>
  </si>
  <si>
    <t>Project name 2</t>
  </si>
  <si>
    <t>Estimated</t>
  </si>
  <si>
    <t xml:space="preserve"> Project name  1</t>
  </si>
  <si>
    <t>Task name 3</t>
  </si>
  <si>
    <t>🙋🏼‍♂️ User name 1</t>
  </si>
  <si>
    <t>🙋🏼‍♂️ User name 2</t>
  </si>
  <si>
    <t>🙋🏼‍♂️ User name 3</t>
  </si>
  <si>
    <t>under:</t>
  </si>
  <si>
    <t>over:</t>
  </si>
  <si>
    <t xml:space="preserve"> week 01-01-24</t>
  </si>
  <si>
    <t xml:space="preserve"> week 08-01-24</t>
  </si>
  <si>
    <t>Total</t>
  </si>
  <si>
    <t>Sum of periods</t>
  </si>
  <si>
    <t>Project name 1</t>
  </si>
  <si>
    <t>Totals</t>
  </si>
  <si>
    <t>Capacity</t>
  </si>
  <si>
    <t>O per periods</t>
  </si>
  <si>
    <t>interval</t>
  </si>
  <si>
    <t>number</t>
  </si>
  <si>
    <t>start</t>
  </si>
  <si>
    <t>O totals</t>
  </si>
  <si>
    <t>Anal type</t>
  </si>
  <si>
    <t>Group by</t>
  </si>
  <si>
    <t>Entity ▼</t>
  </si>
  <si>
    <t>user ▼</t>
  </si>
  <si>
    <t>Status</t>
  </si>
  <si>
    <t>Client</t>
  </si>
  <si>
    <t>Program</t>
  </si>
  <si>
    <t>Objective</t>
  </si>
  <si>
    <t>Project Manager</t>
  </si>
  <si>
    <t>Ideally it would be a full filtering system like dashboards</t>
  </si>
  <si>
    <t>Type</t>
  </si>
  <si>
    <t>Unit</t>
  </si>
  <si>
    <t>Custom field</t>
  </si>
  <si>
    <t>Props entities</t>
  </si>
  <si>
    <t>Missing unassigned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</si>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</sst>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 tint="0.249977111117893"/>
      <name val="Aptos Narrow"/>
      <family val="2"/>
      <scheme val="minor"/>
    </font>
    <font>
      <b/>
      <sz val="11"/>
      <color theme="1" tint="0.249977111117893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theme="6" tint="-0.499984740745262"/>
      <name val="Aptos Narrow"/>
      <family val="2"/>
      <scheme val="minor"/>
    </font>
    <font>
      <b/>
      <sz val="11"/>
      <color theme="6" tint="-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2" tint="-0.499984740745262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9" fontId="0" fillId="0" borderId="0" xfId="0" applyNumberFormat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right"/>
    </xf>
    <xf numFmtId="164" fontId="6" fillId="4" borderId="1" xfId="0" applyNumberFormat="1" applyFont="1" applyFill="1" applyBorder="1" applyAlignment="1">
      <alignment horizontal="right"/>
    </xf>
    <xf numFmtId="164" fontId="7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left" indent="2"/>
    </xf>
    <xf numFmtId="0" fontId="2" fillId="2" borderId="8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13" xfId="0" applyFont="1" applyFill="1" applyBorder="1" applyAlignment="1">
      <alignment horizontal="right"/>
    </xf>
    <xf numFmtId="164" fontId="4" fillId="3" borderId="0" xfId="0" applyNumberFormat="1" applyFont="1" applyFill="1" applyAlignment="1">
      <alignment horizontal="right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3" fontId="0" fillId="0" borderId="0" xfId="0" applyNumberFormat="1" applyAlignment="1">
      <alignment horizontal="right"/>
    </xf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C82AE-DBB7-48CB-BF1D-AC895CC0633A}" name="Table1" displayName="Table1" ref="AE4:AE12" totalsRowShown="0">
  <autoFilter ref="AE4:AE12" xr:uid="{DE6C82AE-DBB7-48CB-BF1D-AC895CC0633A}"/>
  <tableColumns count="1">
    <tableColumn id="1" xr3:uid="{7A1703F8-6A83-4D11-9069-C73E86E3167E}" name="Props entiti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9C10-7E28-4F68-B6EC-A4DA1276D0E5}">
  <dimension ref="C1:AE38"/>
  <sheetViews>
    <sheetView tabSelected="1" topLeftCell="H10" zoomScale="115" zoomScaleNormal="115" workbookViewId="0">
      <selection activeCell="L38" sqref="L38"/>
    </sheetView>
  </sheetViews>
  <sheetFormatPr defaultRowHeight="15" x14ac:dyDescent="0.25"/>
  <cols>
    <col min="3" max="3" width="22.7109375" customWidth="1"/>
    <col min="4" max="9" width="10.28515625" style="7" customWidth="1"/>
    <col min="11" max="11" width="18.140625" bestFit="1" customWidth="1"/>
    <col min="12" max="12" width="9.140625" customWidth="1"/>
    <col min="13" max="13" width="10.5703125" bestFit="1" customWidth="1"/>
    <col min="14" max="14" width="9.140625" customWidth="1"/>
    <col min="15" max="15" width="12.85546875" bestFit="1" customWidth="1"/>
    <col min="16" max="20" width="9.140625" customWidth="1"/>
    <col min="31" max="31" width="12.140625" customWidth="1"/>
  </cols>
  <sheetData>
    <row r="1" spans="3:31" x14ac:dyDescent="0.25">
      <c r="J1" s="31" t="s">
        <v>13</v>
      </c>
      <c r="K1" s="31"/>
      <c r="N1" t="s">
        <v>23</v>
      </c>
      <c r="O1" t="s">
        <v>18</v>
      </c>
      <c r="Q1" t="s">
        <v>19</v>
      </c>
      <c r="R1" t="s">
        <v>20</v>
      </c>
      <c r="S1" t="s">
        <v>21</v>
      </c>
    </row>
    <row r="2" spans="3:31" x14ac:dyDescent="0.25">
      <c r="D2" s="7" t="s">
        <v>9</v>
      </c>
      <c r="E2" s="12">
        <v>0.1</v>
      </c>
      <c r="J2" s="1" t="s">
        <v>3</v>
      </c>
      <c r="K2" s="1" t="s">
        <v>38</v>
      </c>
      <c r="O2" t="s">
        <v>22</v>
      </c>
      <c r="Q2" t="s">
        <v>29</v>
      </c>
      <c r="AE2" t="s">
        <v>32</v>
      </c>
    </row>
    <row r="3" spans="3:31" x14ac:dyDescent="0.25">
      <c r="D3" s="7" t="s">
        <v>10</v>
      </c>
      <c r="E3" s="12">
        <v>0.1</v>
      </c>
      <c r="J3" s="10">
        <v>5.020833333333333</v>
      </c>
      <c r="K3" s="10">
        <v>4.114583333333333</v>
      </c>
    </row>
    <row r="4" spans="3:31" x14ac:dyDescent="0.25">
      <c r="J4" s="10"/>
      <c r="K4" s="10"/>
      <c r="AE4" t="s">
        <v>36</v>
      </c>
    </row>
    <row r="5" spans="3:31" x14ac:dyDescent="0.25">
      <c r="C5" t="s">
        <v>37</v>
      </c>
      <c r="AE5" t="s">
        <v>27</v>
      </c>
    </row>
    <row r="6" spans="3:31" x14ac:dyDescent="0.25">
      <c r="D6" s="7" t="s">
        <v>24</v>
      </c>
      <c r="E6" s="7" t="s">
        <v>25</v>
      </c>
      <c r="L6" s="7" t="s">
        <v>24</v>
      </c>
      <c r="M6" s="7" t="s">
        <v>26</v>
      </c>
      <c r="AE6" t="s">
        <v>28</v>
      </c>
    </row>
    <row r="7" spans="3:31" x14ac:dyDescent="0.25">
      <c r="C7" s="3"/>
      <c r="D7" s="32" t="s">
        <v>11</v>
      </c>
      <c r="E7" s="30"/>
      <c r="F7" s="29" t="s">
        <v>12</v>
      </c>
      <c r="G7" s="30"/>
      <c r="H7" s="29" t="s">
        <v>14</v>
      </c>
      <c r="I7" s="30"/>
      <c r="L7" s="25" t="s">
        <v>11</v>
      </c>
      <c r="M7" s="26"/>
      <c r="N7" s="27"/>
      <c r="O7" s="25" t="s">
        <v>12</v>
      </c>
      <c r="P7" s="26"/>
      <c r="Q7" s="27"/>
      <c r="R7" s="28" t="s">
        <v>14</v>
      </c>
      <c r="S7" s="29"/>
      <c r="T7" s="30"/>
      <c r="AE7" t="s">
        <v>29</v>
      </c>
    </row>
    <row r="8" spans="3:31" x14ac:dyDescent="0.25">
      <c r="C8" s="3"/>
      <c r="D8" s="13" t="s">
        <v>3</v>
      </c>
      <c r="E8" s="14" t="s">
        <v>38</v>
      </c>
      <c r="F8" s="15" t="s">
        <v>3</v>
      </c>
      <c r="G8" s="14" t="s">
        <v>38</v>
      </c>
      <c r="H8" s="15" t="s">
        <v>3</v>
      </c>
      <c r="I8" s="14" t="s">
        <v>38</v>
      </c>
      <c r="L8" s="22" t="s">
        <v>17</v>
      </c>
      <c r="M8" s="21" t="s">
        <v>3</v>
      </c>
      <c r="N8" s="23" t="s">
        <v>38</v>
      </c>
      <c r="O8" s="22" t="s">
        <v>17</v>
      </c>
      <c r="P8" s="15" t="s">
        <v>3</v>
      </c>
      <c r="Q8" s="14" t="s">
        <v>38</v>
      </c>
      <c r="R8" s="22" t="s">
        <v>17</v>
      </c>
      <c r="S8" s="15" t="s">
        <v>3</v>
      </c>
      <c r="T8" s="14" t="s">
        <v>38</v>
      </c>
      <c r="AE8" t="s">
        <v>30</v>
      </c>
    </row>
    <row r="9" spans="3:31" x14ac:dyDescent="0.25">
      <c r="C9" s="3" t="s">
        <v>16</v>
      </c>
      <c r="D9" s="8">
        <f>SUBTOTAL(9,D10:D19)</f>
        <v>3.5416666666666665</v>
      </c>
      <c r="E9" s="9">
        <f t="shared" ref="E9:I9" si="0">SUBTOTAL(9,E10:E19)</f>
        <v>2.9166666666666665</v>
      </c>
      <c r="F9" s="8">
        <f t="shared" si="0"/>
        <v>3.5416666666666665</v>
      </c>
      <c r="G9" s="9">
        <f t="shared" si="0"/>
        <v>2.9166666666666665</v>
      </c>
      <c r="H9" s="8">
        <f t="shared" si="0"/>
        <v>21.249999999999996</v>
      </c>
      <c r="I9" s="9">
        <f t="shared" si="0"/>
        <v>17.5</v>
      </c>
      <c r="K9" s="3" t="s">
        <v>16</v>
      </c>
      <c r="L9" s="8">
        <f>SUBTOTAL(9,L10:L21)</f>
        <v>5</v>
      </c>
      <c r="M9" s="24">
        <f>SUBTOTAL(9,M10:M21)</f>
        <v>3.5416666666666665</v>
      </c>
      <c r="N9" s="9">
        <f t="shared" ref="N9:Q9" si="1">SUBTOTAL(9,N10:N21)</f>
        <v>2.9166666666666665</v>
      </c>
      <c r="O9" s="8">
        <f>SUBTOTAL(9,O10:O21)</f>
        <v>5</v>
      </c>
      <c r="P9" s="24">
        <f t="shared" si="1"/>
        <v>3.5416666666666665</v>
      </c>
      <c r="Q9" s="9">
        <f t="shared" si="1"/>
        <v>2.9166666666666665</v>
      </c>
      <c r="R9" s="8">
        <f t="shared" ref="R9" si="2">L9+O9</f>
        <v>10</v>
      </c>
      <c r="S9" s="24">
        <f>M9+P9</f>
        <v>7.083333333333333</v>
      </c>
      <c r="T9" s="9">
        <f>N9+Q9</f>
        <v>5.833333333333333</v>
      </c>
      <c r="U9" s="22" t="s">
        <v>17</v>
      </c>
      <c r="V9" s="21" t="s">
        <v>3</v>
      </c>
      <c r="W9" s="23" t="s">
        <v>38</v>
      </c>
      <c r="X9" s="22" t="s">
        <v>17</v>
      </c>
      <c r="Y9" s="15" t="s">
        <v>3</v>
      </c>
      <c r="Z9" s="14" t="s">
        <v>38</v>
      </c>
      <c r="AA9" s="22" t="s">
        <v>17</v>
      </c>
      <c r="AB9" s="15" t="s">
        <v>3</v>
      </c>
      <c r="AC9" s="14" t="s">
        <v>38</v>
      </c>
      <c r="AE9" t="s">
        <v>31</v>
      </c>
    </row>
    <row r="10" spans="3:31" x14ac:dyDescent="0.25">
      <c r="C10" s="4" t="s">
        <v>4</v>
      </c>
      <c r="D10" s="8">
        <f>SUBTOTAL(9,D11:D15)</f>
        <v>1.75</v>
      </c>
      <c r="E10" s="16">
        <f>SUBTOTAL(9,E11:E15)</f>
        <v>1.4166666666666665</v>
      </c>
      <c r="F10" s="8">
        <f>SUBTOTAL(9,F11:F15)</f>
        <v>1.75</v>
      </c>
      <c r="G10" s="16">
        <f>SUBTOTAL(9,G11:G15)</f>
        <v>1.4166666666666665</v>
      </c>
      <c r="H10" s="8">
        <f>D10+F10</f>
        <v>3.5</v>
      </c>
      <c r="I10" s="9">
        <f>E10+G10</f>
        <v>2.833333333333333</v>
      </c>
      <c r="K10" s="4" t="s">
        <v>6</v>
      </c>
      <c r="L10" s="8">
        <v>1.6666666666666667</v>
      </c>
      <c r="M10" s="8">
        <f>SUBTOTAL(9,M11:M13)</f>
        <v>1.25</v>
      </c>
      <c r="N10" s="16">
        <f t="shared" ref="N10:Q10" si="3">SUBTOTAL(9,N11:N13)</f>
        <v>0.875</v>
      </c>
      <c r="O10" s="8">
        <v>1.6666666666666667</v>
      </c>
      <c r="P10" s="8">
        <f t="shared" si="3"/>
        <v>1.25</v>
      </c>
      <c r="Q10" s="16">
        <f t="shared" si="3"/>
        <v>0.875</v>
      </c>
      <c r="R10" s="8">
        <f t="shared" ref="R10:S21" si="4">L10+O10</f>
        <v>3.3333333333333335</v>
      </c>
      <c r="S10" s="8">
        <f>M10+P10</f>
        <v>2.5</v>
      </c>
      <c r="T10" s="16">
        <f>N10+Q10</f>
        <v>1.75</v>
      </c>
      <c r="U10" s="34">
        <f>L10*1440</f>
        <v>2400</v>
      </c>
      <c r="V10" s="34">
        <f t="shared" ref="V10:AB10" si="5">M10*1440</f>
        <v>1800</v>
      </c>
      <c r="W10" s="34">
        <f t="shared" si="5"/>
        <v>1260</v>
      </c>
      <c r="X10" s="35">
        <f t="shared" si="5"/>
        <v>2400</v>
      </c>
      <c r="Y10" s="35">
        <f t="shared" si="5"/>
        <v>1800</v>
      </c>
      <c r="Z10" s="35">
        <f t="shared" si="5"/>
        <v>1260</v>
      </c>
      <c r="AA10" s="34">
        <f t="shared" si="5"/>
        <v>4800</v>
      </c>
      <c r="AB10" s="34">
        <f t="shared" si="5"/>
        <v>3600</v>
      </c>
      <c r="AC10" s="34">
        <f>T10*1440</f>
        <v>2520</v>
      </c>
      <c r="AE10" t="s">
        <v>33</v>
      </c>
    </row>
    <row r="11" spans="3:31" x14ac:dyDescent="0.25">
      <c r="C11" s="5" t="s">
        <v>0</v>
      </c>
      <c r="D11" s="10">
        <f>SUBTOTAL(9,D12:D13)</f>
        <v>0.91666666666666674</v>
      </c>
      <c r="E11" s="11">
        <f>SUBTOTAL(9,E12:E13)</f>
        <v>0.91666666666666663</v>
      </c>
      <c r="F11" s="10">
        <f>SUBTOTAL(9,F12:F13)</f>
        <v>0.91666666666666674</v>
      </c>
      <c r="G11" s="11">
        <f>SUBTOTAL(9,G12:G13)</f>
        <v>0.91666666666666663</v>
      </c>
      <c r="H11" s="10">
        <f>D11+F11</f>
        <v>1.8333333333333335</v>
      </c>
      <c r="I11" s="11">
        <f>E11+G11</f>
        <v>1.8333333333333333</v>
      </c>
      <c r="K11" s="5" t="s">
        <v>15</v>
      </c>
      <c r="L11" s="10"/>
      <c r="M11" s="10">
        <f>SUBTOTAL(9,M12:M13)</f>
        <v>1.25</v>
      </c>
      <c r="N11" s="11">
        <f>SUBTOTAL(9,N12:N13)</f>
        <v>0.875</v>
      </c>
      <c r="O11" s="10"/>
      <c r="P11" s="10">
        <f>SUBTOTAL(9,P12:P13)</f>
        <v>1.25</v>
      </c>
      <c r="Q11" s="11">
        <f>SUBTOTAL(9,Q12:Q13)</f>
        <v>0.875</v>
      </c>
      <c r="R11" s="10"/>
      <c r="S11" s="10">
        <f t="shared" si="4"/>
        <v>2.5</v>
      </c>
      <c r="T11" s="11">
        <f t="shared" ref="T11:T21" si="6">N11+Q11</f>
        <v>1.75</v>
      </c>
      <c r="U11" s="34">
        <f t="shared" ref="U11:U21" si="7">L11*1440</f>
        <v>0</v>
      </c>
      <c r="V11" s="34">
        <f t="shared" ref="V11:V21" si="8">M11*1440</f>
        <v>1800</v>
      </c>
      <c r="W11" s="34">
        <f t="shared" ref="W11:W21" si="9">N11*1440</f>
        <v>1260</v>
      </c>
      <c r="X11" s="35">
        <f t="shared" ref="X11:X21" si="10">O11*1440</f>
        <v>0</v>
      </c>
      <c r="Y11" s="35">
        <f t="shared" ref="Y11:Y21" si="11">P11*1440</f>
        <v>1800</v>
      </c>
      <c r="Z11" s="35">
        <f t="shared" ref="Z11:Z21" si="12">Q11*1440</f>
        <v>1260</v>
      </c>
      <c r="AA11" s="34">
        <f t="shared" ref="AA11:AA21" si="13">R11*1440</f>
        <v>0</v>
      </c>
      <c r="AB11" s="34">
        <f t="shared" ref="AB11:AB21" si="14">S11*1440</f>
        <v>3600</v>
      </c>
      <c r="AC11" s="34">
        <f t="shared" ref="AC11:AC21" si="15">T11*1440</f>
        <v>2520</v>
      </c>
      <c r="AE11" t="s">
        <v>34</v>
      </c>
    </row>
    <row r="12" spans="3:31" x14ac:dyDescent="0.25">
      <c r="C12" s="6" t="s">
        <v>6</v>
      </c>
      <c r="D12" s="10">
        <v>0.41666666666666669</v>
      </c>
      <c r="E12" s="11">
        <v>0.375</v>
      </c>
      <c r="F12" s="10">
        <v>0.41666666666666669</v>
      </c>
      <c r="G12" s="11">
        <v>0.375</v>
      </c>
      <c r="H12" s="10">
        <f t="shared" ref="H12:H19" si="16">D12+F12</f>
        <v>0.83333333333333337</v>
      </c>
      <c r="I12" s="11">
        <f t="shared" ref="I12:I19" si="17">E12+G12</f>
        <v>0.75</v>
      </c>
      <c r="J12" s="10"/>
      <c r="K12" s="6" t="s">
        <v>0</v>
      </c>
      <c r="L12" s="10"/>
      <c r="M12" s="10">
        <f>D12</f>
        <v>0.41666666666666669</v>
      </c>
      <c r="N12" s="11">
        <f>E12</f>
        <v>0.375</v>
      </c>
      <c r="O12" s="10"/>
      <c r="P12" s="10">
        <f>F12</f>
        <v>0.41666666666666669</v>
      </c>
      <c r="Q12" s="11">
        <f>G12</f>
        <v>0.375</v>
      </c>
      <c r="R12" s="10"/>
      <c r="S12" s="10">
        <f t="shared" si="4"/>
        <v>0.83333333333333337</v>
      </c>
      <c r="T12" s="11">
        <f t="shared" si="6"/>
        <v>0.75</v>
      </c>
      <c r="U12" s="34">
        <f t="shared" si="7"/>
        <v>0</v>
      </c>
      <c r="V12" s="34">
        <f t="shared" si="8"/>
        <v>600</v>
      </c>
      <c r="W12" s="34">
        <f t="shared" si="9"/>
        <v>540</v>
      </c>
      <c r="X12" s="35">
        <f t="shared" si="10"/>
        <v>0</v>
      </c>
      <c r="Y12" s="35">
        <f t="shared" si="11"/>
        <v>600</v>
      </c>
      <c r="Z12" s="35">
        <f t="shared" si="12"/>
        <v>540</v>
      </c>
      <c r="AA12" s="34">
        <f t="shared" si="13"/>
        <v>0</v>
      </c>
      <c r="AB12" s="34">
        <f t="shared" si="14"/>
        <v>1200</v>
      </c>
      <c r="AC12" s="34">
        <f t="shared" si="15"/>
        <v>1080</v>
      </c>
      <c r="AE12" t="s">
        <v>35</v>
      </c>
    </row>
    <row r="13" spans="3:31" x14ac:dyDescent="0.25">
      <c r="C13" s="6" t="s">
        <v>7</v>
      </c>
      <c r="D13" s="10">
        <v>0.5</v>
      </c>
      <c r="E13" s="11">
        <v>0.54166666666666663</v>
      </c>
      <c r="F13" s="10">
        <v>0.5</v>
      </c>
      <c r="G13" s="11">
        <v>0.54166666666666663</v>
      </c>
      <c r="H13" s="10">
        <f t="shared" si="16"/>
        <v>1</v>
      </c>
      <c r="I13" s="11">
        <f t="shared" si="17"/>
        <v>1.0833333333333333</v>
      </c>
      <c r="J13" s="10"/>
      <c r="K13" s="6" t="s">
        <v>1</v>
      </c>
      <c r="L13" s="10"/>
      <c r="M13" s="10">
        <f>D15</f>
        <v>0.83333333333333337</v>
      </c>
      <c r="N13" s="11">
        <f>E15</f>
        <v>0.5</v>
      </c>
      <c r="O13" s="10"/>
      <c r="P13" s="10">
        <f>F15</f>
        <v>0.83333333333333337</v>
      </c>
      <c r="Q13" s="11">
        <f>G15</f>
        <v>0.5</v>
      </c>
      <c r="R13" s="10"/>
      <c r="S13" s="10">
        <f t="shared" si="4"/>
        <v>1.6666666666666667</v>
      </c>
      <c r="T13" s="11">
        <f t="shared" si="6"/>
        <v>1</v>
      </c>
      <c r="U13" s="34">
        <f t="shared" si="7"/>
        <v>0</v>
      </c>
      <c r="V13" s="34">
        <f t="shared" si="8"/>
        <v>1200</v>
      </c>
      <c r="W13" s="34">
        <f t="shared" si="9"/>
        <v>720</v>
      </c>
      <c r="X13" s="35">
        <f t="shared" si="10"/>
        <v>0</v>
      </c>
      <c r="Y13" s="35">
        <f t="shared" si="11"/>
        <v>1200</v>
      </c>
      <c r="Z13" s="35">
        <f t="shared" si="12"/>
        <v>720</v>
      </c>
      <c r="AA13" s="34">
        <f t="shared" si="13"/>
        <v>0</v>
      </c>
      <c r="AB13" s="34">
        <f t="shared" si="14"/>
        <v>2400</v>
      </c>
      <c r="AC13" s="34">
        <f t="shared" si="15"/>
        <v>1440</v>
      </c>
    </row>
    <row r="14" spans="3:31" x14ac:dyDescent="0.25">
      <c r="C14" s="5" t="s">
        <v>1</v>
      </c>
      <c r="D14" s="10">
        <f>SUBTOTAL(9,D15:D15)</f>
        <v>0.83333333333333337</v>
      </c>
      <c r="E14" s="17">
        <f>SUBTOTAL(9,E15:E15)</f>
        <v>0.5</v>
      </c>
      <c r="F14" s="10">
        <f>SUBTOTAL(9,F15:F15)</f>
        <v>0.83333333333333337</v>
      </c>
      <c r="G14" s="17">
        <f>SUBTOTAL(9,G15:G15)</f>
        <v>0.5</v>
      </c>
      <c r="H14" s="10">
        <f t="shared" si="16"/>
        <v>1.6666666666666667</v>
      </c>
      <c r="I14" s="17">
        <f t="shared" si="17"/>
        <v>1</v>
      </c>
      <c r="J14" s="10"/>
      <c r="K14" s="4" t="s">
        <v>7</v>
      </c>
      <c r="L14" s="8">
        <v>1.6666666666666667</v>
      </c>
      <c r="M14" s="24">
        <f>SUBTOTAL(9,M15:M18)</f>
        <v>1.0416666666666665</v>
      </c>
      <c r="N14" s="19">
        <f t="shared" ref="N14:Q14" si="18">SUBTOTAL(9,N15:N18)</f>
        <v>1.625</v>
      </c>
      <c r="O14" s="8">
        <v>1.6666666666666667</v>
      </c>
      <c r="P14" s="8">
        <f t="shared" si="18"/>
        <v>1.0416666666666665</v>
      </c>
      <c r="Q14" s="19">
        <f t="shared" si="18"/>
        <v>1.625</v>
      </c>
      <c r="R14" s="8">
        <f t="shared" si="4"/>
        <v>3.3333333333333335</v>
      </c>
      <c r="S14" s="8">
        <f t="shared" si="4"/>
        <v>2.083333333333333</v>
      </c>
      <c r="T14" s="19">
        <f t="shared" si="6"/>
        <v>3.25</v>
      </c>
      <c r="U14" s="34">
        <f t="shared" si="7"/>
        <v>2400</v>
      </c>
      <c r="V14" s="34">
        <f t="shared" si="8"/>
        <v>1499.9999999999998</v>
      </c>
      <c r="W14" s="34">
        <f t="shared" si="9"/>
        <v>2340</v>
      </c>
      <c r="X14" s="35">
        <f t="shared" si="10"/>
        <v>2400</v>
      </c>
      <c r="Y14" s="35">
        <f t="shared" si="11"/>
        <v>1499.9999999999998</v>
      </c>
      <c r="Z14" s="35">
        <f t="shared" si="12"/>
        <v>2340</v>
      </c>
      <c r="AA14" s="34">
        <f t="shared" si="13"/>
        <v>4800</v>
      </c>
      <c r="AB14" s="34">
        <f t="shared" si="14"/>
        <v>2999.9999999999995</v>
      </c>
      <c r="AC14" s="34">
        <f t="shared" si="15"/>
        <v>4680</v>
      </c>
    </row>
    <row r="15" spans="3:31" x14ac:dyDescent="0.25">
      <c r="C15" s="6" t="s">
        <v>6</v>
      </c>
      <c r="D15" s="10">
        <v>0.83333333333333337</v>
      </c>
      <c r="E15" s="17">
        <v>0.5</v>
      </c>
      <c r="F15" s="10">
        <v>0.83333333333333337</v>
      </c>
      <c r="G15" s="17">
        <v>0.5</v>
      </c>
      <c r="H15" s="10">
        <f t="shared" si="16"/>
        <v>1.6666666666666667</v>
      </c>
      <c r="I15" s="17">
        <f t="shared" si="17"/>
        <v>1</v>
      </c>
      <c r="J15" s="10"/>
      <c r="K15" s="5" t="s">
        <v>15</v>
      </c>
      <c r="L15" s="10"/>
      <c r="M15" s="10">
        <f>SUBTOTAL(9,M16:M16)</f>
        <v>0.5</v>
      </c>
      <c r="N15" s="11">
        <f t="shared" ref="N15:Q15" si="19">SUBTOTAL(9,N16:N16)</f>
        <v>0.54166666666666663</v>
      </c>
      <c r="O15" s="10"/>
      <c r="P15" s="10">
        <f t="shared" si="19"/>
        <v>0.5</v>
      </c>
      <c r="Q15" s="11">
        <f t="shared" si="19"/>
        <v>0.54166666666666663</v>
      </c>
      <c r="R15" s="10"/>
      <c r="S15" s="10">
        <f t="shared" si="4"/>
        <v>1</v>
      </c>
      <c r="T15" s="11">
        <f t="shared" si="6"/>
        <v>1.0833333333333333</v>
      </c>
      <c r="U15" s="34">
        <f t="shared" si="7"/>
        <v>0</v>
      </c>
      <c r="V15" s="34">
        <f t="shared" si="8"/>
        <v>720</v>
      </c>
      <c r="W15" s="34">
        <f t="shared" si="9"/>
        <v>780</v>
      </c>
      <c r="X15" s="35">
        <f t="shared" si="10"/>
        <v>0</v>
      </c>
      <c r="Y15" s="35">
        <f t="shared" si="11"/>
        <v>720</v>
      </c>
      <c r="Z15" s="35">
        <f t="shared" si="12"/>
        <v>780</v>
      </c>
      <c r="AA15" s="34">
        <f t="shared" si="13"/>
        <v>0</v>
      </c>
      <c r="AB15" s="34">
        <f t="shared" si="14"/>
        <v>1440</v>
      </c>
      <c r="AC15" s="34">
        <f t="shared" si="15"/>
        <v>1560</v>
      </c>
    </row>
    <row r="16" spans="3:31" x14ac:dyDescent="0.25">
      <c r="C16" s="4" t="s">
        <v>2</v>
      </c>
      <c r="D16" s="8">
        <f>SUBTOTAL(9,D17:D19)</f>
        <v>1.7916666666666665</v>
      </c>
      <c r="E16" s="9">
        <f>SUBTOTAL(9,E17:E19)</f>
        <v>1.5</v>
      </c>
      <c r="F16" s="8">
        <f>SUBTOTAL(9,F17:F19)</f>
        <v>1.7916666666666665</v>
      </c>
      <c r="G16" s="9">
        <f>SUBTOTAL(9,G17:G19)</f>
        <v>1.5</v>
      </c>
      <c r="H16" s="8">
        <f t="shared" si="16"/>
        <v>3.583333333333333</v>
      </c>
      <c r="I16" s="9">
        <f t="shared" si="17"/>
        <v>3</v>
      </c>
      <c r="J16" s="10"/>
      <c r="K16" s="6" t="s">
        <v>0</v>
      </c>
      <c r="L16" s="10"/>
      <c r="M16" s="10">
        <f>D13</f>
        <v>0.5</v>
      </c>
      <c r="N16" s="11">
        <f>E13</f>
        <v>0.54166666666666663</v>
      </c>
      <c r="O16" s="10"/>
      <c r="P16" s="10">
        <f>F13</f>
        <v>0.5</v>
      </c>
      <c r="Q16" s="11">
        <f>G13</f>
        <v>0.54166666666666663</v>
      </c>
      <c r="R16" s="10"/>
      <c r="S16" s="10">
        <f t="shared" si="4"/>
        <v>1</v>
      </c>
      <c r="T16" s="11">
        <f t="shared" si="6"/>
        <v>1.0833333333333333</v>
      </c>
      <c r="U16" s="34">
        <f t="shared" si="7"/>
        <v>0</v>
      </c>
      <c r="V16" s="34">
        <f t="shared" si="8"/>
        <v>720</v>
      </c>
      <c r="W16" s="34">
        <f t="shared" si="9"/>
        <v>780</v>
      </c>
      <c r="X16" s="35">
        <f t="shared" si="10"/>
        <v>0</v>
      </c>
      <c r="Y16" s="35">
        <f t="shared" si="11"/>
        <v>720</v>
      </c>
      <c r="Z16" s="35">
        <f t="shared" si="12"/>
        <v>780</v>
      </c>
      <c r="AA16" s="34">
        <f t="shared" si="13"/>
        <v>0</v>
      </c>
      <c r="AB16" s="34">
        <f t="shared" si="14"/>
        <v>1440</v>
      </c>
      <c r="AC16" s="34">
        <f t="shared" si="15"/>
        <v>1560</v>
      </c>
    </row>
    <row r="17" spans="3:29" x14ac:dyDescent="0.25">
      <c r="C17" s="5" t="s">
        <v>5</v>
      </c>
      <c r="D17" s="10">
        <f>SUBTOTAL(9,D18:D19)</f>
        <v>1.7916666666666665</v>
      </c>
      <c r="E17" s="11">
        <f>SUBTOTAL(9,E18:E19)</f>
        <v>1.5</v>
      </c>
      <c r="F17" s="10">
        <f>SUBTOTAL(9,F18:F19)</f>
        <v>1.7916666666666665</v>
      </c>
      <c r="G17" s="11">
        <f>SUBTOTAL(9,G18:G19)</f>
        <v>1.5</v>
      </c>
      <c r="H17" s="10">
        <f t="shared" si="16"/>
        <v>3.583333333333333</v>
      </c>
      <c r="I17" s="11">
        <f t="shared" si="17"/>
        <v>3</v>
      </c>
      <c r="J17" s="10"/>
      <c r="K17" s="5" t="s">
        <v>2</v>
      </c>
      <c r="L17" s="10"/>
      <c r="M17" s="10">
        <f>SUBTOTAL(9,M18:M18)</f>
        <v>0.54166666666666663</v>
      </c>
      <c r="N17" s="11">
        <f t="shared" ref="N17" si="20">SUBTOTAL(9,N18:N18)</f>
        <v>1.0833333333333333</v>
      </c>
      <c r="O17" s="10"/>
      <c r="P17" s="10">
        <f t="shared" ref="P17" si="21">SUBTOTAL(9,P18:P18)</f>
        <v>0.54166666666666663</v>
      </c>
      <c r="Q17" s="11">
        <f t="shared" ref="Q17" si="22">SUBTOTAL(9,Q18:Q18)</f>
        <v>1.0833333333333333</v>
      </c>
      <c r="R17" s="10"/>
      <c r="S17" s="10">
        <f t="shared" si="4"/>
        <v>1.0833333333333333</v>
      </c>
      <c r="T17" s="11">
        <f t="shared" si="6"/>
        <v>2.1666666666666665</v>
      </c>
      <c r="U17" s="34">
        <f t="shared" si="7"/>
        <v>0</v>
      </c>
      <c r="V17" s="34">
        <f t="shared" si="8"/>
        <v>780</v>
      </c>
      <c r="W17" s="34">
        <f t="shared" si="9"/>
        <v>1560</v>
      </c>
      <c r="X17" s="35">
        <f t="shared" si="10"/>
        <v>0</v>
      </c>
      <c r="Y17" s="35">
        <f t="shared" si="11"/>
        <v>780</v>
      </c>
      <c r="Z17" s="35">
        <f t="shared" si="12"/>
        <v>1560</v>
      </c>
      <c r="AA17" s="34">
        <f t="shared" si="13"/>
        <v>0</v>
      </c>
      <c r="AB17" s="34">
        <f t="shared" si="14"/>
        <v>1560</v>
      </c>
      <c r="AC17" s="34">
        <f t="shared" si="15"/>
        <v>3120</v>
      </c>
    </row>
    <row r="18" spans="3:29" x14ac:dyDescent="0.25">
      <c r="C18" s="6" t="s">
        <v>7</v>
      </c>
      <c r="D18" s="10">
        <v>0.54166666666666663</v>
      </c>
      <c r="E18" s="18">
        <v>1.0833333333333333</v>
      </c>
      <c r="F18" s="10">
        <v>0.54166666666666663</v>
      </c>
      <c r="G18" s="18">
        <v>1.0833333333333333</v>
      </c>
      <c r="H18" s="10">
        <f t="shared" si="16"/>
        <v>1.0833333333333333</v>
      </c>
      <c r="I18" s="18">
        <f t="shared" si="17"/>
        <v>2.1666666666666665</v>
      </c>
      <c r="J18" s="10"/>
      <c r="K18" s="6" t="s">
        <v>5</v>
      </c>
      <c r="L18" s="10"/>
      <c r="M18" s="10">
        <f>D18</f>
        <v>0.54166666666666663</v>
      </c>
      <c r="N18" s="11">
        <f>E18</f>
        <v>1.0833333333333333</v>
      </c>
      <c r="O18" s="10"/>
      <c r="P18" s="10">
        <f>F18</f>
        <v>0.54166666666666663</v>
      </c>
      <c r="Q18" s="11">
        <f>G18</f>
        <v>1.0833333333333333</v>
      </c>
      <c r="R18" s="10"/>
      <c r="S18" s="10">
        <f t="shared" si="4"/>
        <v>1.0833333333333333</v>
      </c>
      <c r="T18" s="11">
        <f t="shared" si="6"/>
        <v>2.1666666666666665</v>
      </c>
      <c r="U18" s="34">
        <f t="shared" si="7"/>
        <v>0</v>
      </c>
      <c r="V18" s="34">
        <f t="shared" si="8"/>
        <v>780</v>
      </c>
      <c r="W18" s="34">
        <f t="shared" si="9"/>
        <v>1560</v>
      </c>
      <c r="X18" s="35">
        <f t="shared" si="10"/>
        <v>0</v>
      </c>
      <c r="Y18" s="35">
        <f t="shared" si="11"/>
        <v>780</v>
      </c>
      <c r="Z18" s="35">
        <f t="shared" si="12"/>
        <v>1560</v>
      </c>
      <c r="AA18" s="34">
        <f t="shared" si="13"/>
        <v>0</v>
      </c>
      <c r="AB18" s="34">
        <f t="shared" si="14"/>
        <v>1560</v>
      </c>
      <c r="AC18" s="34">
        <f t="shared" si="15"/>
        <v>3120</v>
      </c>
    </row>
    <row r="19" spans="3:29" x14ac:dyDescent="0.25">
      <c r="C19" s="6" t="s">
        <v>8</v>
      </c>
      <c r="D19" s="10">
        <v>1.25</v>
      </c>
      <c r="E19" s="17">
        <v>0.41666666666666669</v>
      </c>
      <c r="F19" s="10">
        <v>1.25</v>
      </c>
      <c r="G19" s="17">
        <v>0.41666666666666669</v>
      </c>
      <c r="H19" s="10">
        <f t="shared" si="16"/>
        <v>2.5</v>
      </c>
      <c r="I19" s="17">
        <f t="shared" si="17"/>
        <v>0.83333333333333337</v>
      </c>
      <c r="J19" s="10"/>
      <c r="K19" s="4" t="s">
        <v>8</v>
      </c>
      <c r="L19" s="8">
        <v>1.6666666666666667</v>
      </c>
      <c r="M19" s="8">
        <f>SUBTOTAL(9,M20:M21)</f>
        <v>1.25</v>
      </c>
      <c r="N19" s="16">
        <f t="shared" ref="N19:Q19" si="23">SUBTOTAL(9,N20:N21)</f>
        <v>0.41666666666666669</v>
      </c>
      <c r="O19" s="8">
        <v>1.6666666666666667</v>
      </c>
      <c r="P19" s="8">
        <f t="shared" si="23"/>
        <v>1.25</v>
      </c>
      <c r="Q19" s="16">
        <f t="shared" si="23"/>
        <v>0.41666666666666669</v>
      </c>
      <c r="R19" s="8">
        <f t="shared" si="4"/>
        <v>3.3333333333333335</v>
      </c>
      <c r="S19" s="8">
        <f t="shared" si="4"/>
        <v>2.5</v>
      </c>
      <c r="T19" s="16">
        <f t="shared" si="6"/>
        <v>0.83333333333333337</v>
      </c>
      <c r="U19" s="34">
        <f t="shared" si="7"/>
        <v>2400</v>
      </c>
      <c r="V19" s="34">
        <f t="shared" si="8"/>
        <v>1800</v>
      </c>
      <c r="W19" s="34">
        <f t="shared" si="9"/>
        <v>600</v>
      </c>
      <c r="X19" s="35">
        <f t="shared" si="10"/>
        <v>2400</v>
      </c>
      <c r="Y19" s="35">
        <f t="shared" si="11"/>
        <v>1800</v>
      </c>
      <c r="Z19" s="35">
        <f t="shared" si="12"/>
        <v>600</v>
      </c>
      <c r="AA19" s="34">
        <f t="shared" si="13"/>
        <v>4800</v>
      </c>
      <c r="AB19" s="34">
        <f t="shared" si="14"/>
        <v>3600</v>
      </c>
      <c r="AC19" s="34">
        <f t="shared" si="15"/>
        <v>1200</v>
      </c>
    </row>
    <row r="20" spans="3:29" x14ac:dyDescent="0.25">
      <c r="K20" s="5" t="s">
        <v>2</v>
      </c>
      <c r="L20" s="10"/>
      <c r="M20" s="10">
        <f>SUBTOTAL(9,M21:M23)</f>
        <v>1.25</v>
      </c>
      <c r="N20" s="11">
        <f>SUBTOTAL(9,N21:N23)</f>
        <v>0.41666666666666669</v>
      </c>
      <c r="O20" s="10"/>
      <c r="P20" s="10">
        <f>SUBTOTAL(9,P21:P23)</f>
        <v>1.25</v>
      </c>
      <c r="Q20" s="11">
        <f>SUBTOTAL(9,Q21:Q23)</f>
        <v>0.41666666666666669</v>
      </c>
      <c r="R20" s="10"/>
      <c r="S20" s="10">
        <f t="shared" si="4"/>
        <v>2.5</v>
      </c>
      <c r="T20" s="11">
        <f t="shared" si="6"/>
        <v>0.83333333333333337</v>
      </c>
      <c r="U20" s="34">
        <f t="shared" si="7"/>
        <v>0</v>
      </c>
      <c r="V20" s="34">
        <f t="shared" si="8"/>
        <v>1800</v>
      </c>
      <c r="W20" s="34">
        <f t="shared" si="9"/>
        <v>600</v>
      </c>
      <c r="X20" s="35">
        <f t="shared" si="10"/>
        <v>0</v>
      </c>
      <c r="Y20" s="35">
        <f t="shared" si="11"/>
        <v>1800</v>
      </c>
      <c r="Z20" s="35">
        <f t="shared" si="12"/>
        <v>600</v>
      </c>
      <c r="AA20" s="34">
        <f t="shared" si="13"/>
        <v>0</v>
      </c>
      <c r="AB20" s="34">
        <f t="shared" si="14"/>
        <v>3600</v>
      </c>
      <c r="AC20" s="34">
        <f t="shared" si="15"/>
        <v>1200</v>
      </c>
    </row>
    <row r="21" spans="3:29" x14ac:dyDescent="0.25">
      <c r="K21" s="6" t="s">
        <v>5</v>
      </c>
      <c r="L21" s="2"/>
      <c r="M21" s="2">
        <f>D19</f>
        <v>1.25</v>
      </c>
      <c r="N21" s="11">
        <f>E19</f>
        <v>0.41666666666666669</v>
      </c>
      <c r="O21" s="2"/>
      <c r="P21" s="2">
        <f>F19</f>
        <v>1.25</v>
      </c>
      <c r="Q21" s="11">
        <f>G19</f>
        <v>0.41666666666666669</v>
      </c>
      <c r="R21" s="2"/>
      <c r="S21" s="10">
        <f t="shared" si="4"/>
        <v>2.5</v>
      </c>
      <c r="T21" s="11">
        <f t="shared" si="6"/>
        <v>0.83333333333333337</v>
      </c>
      <c r="U21" s="34">
        <f t="shared" si="7"/>
        <v>0</v>
      </c>
      <c r="V21" s="34">
        <f t="shared" si="8"/>
        <v>1800</v>
      </c>
      <c r="W21" s="34">
        <f t="shared" si="9"/>
        <v>600</v>
      </c>
      <c r="X21" s="35">
        <f t="shared" si="10"/>
        <v>0</v>
      </c>
      <c r="Y21" s="35">
        <f t="shared" si="11"/>
        <v>1800</v>
      </c>
      <c r="Z21" s="35">
        <f t="shared" si="12"/>
        <v>600</v>
      </c>
      <c r="AA21" s="34">
        <f t="shared" si="13"/>
        <v>0</v>
      </c>
      <c r="AB21" s="34">
        <f t="shared" si="14"/>
        <v>3600</v>
      </c>
      <c r="AC21" s="34">
        <f t="shared" si="15"/>
        <v>1200</v>
      </c>
    </row>
    <row r="22" spans="3:29" x14ac:dyDescent="0.25">
      <c r="K22" s="20"/>
      <c r="L22" s="2"/>
      <c r="M22" s="2"/>
      <c r="N22" s="10"/>
      <c r="O22" s="10"/>
      <c r="P22" s="2"/>
      <c r="Q22" s="10"/>
      <c r="R22" s="10"/>
      <c r="S22" s="10"/>
      <c r="T22" s="10"/>
    </row>
    <row r="23" spans="3:29" x14ac:dyDescent="0.25">
      <c r="D23" s="7" t="s">
        <v>24</v>
      </c>
      <c r="E23" s="7" t="s">
        <v>25</v>
      </c>
      <c r="L23" s="7" t="s">
        <v>24</v>
      </c>
      <c r="M23" s="7" t="s">
        <v>26</v>
      </c>
    </row>
    <row r="24" spans="3:29" x14ac:dyDescent="0.25">
      <c r="C24" s="3"/>
      <c r="D24" s="32" t="s">
        <v>16</v>
      </c>
      <c r="E24" s="30"/>
      <c r="K24" s="3"/>
      <c r="L24" s="32" t="s">
        <v>16</v>
      </c>
      <c r="M24" s="30"/>
    </row>
    <row r="25" spans="3:29" x14ac:dyDescent="0.25">
      <c r="C25" s="3"/>
      <c r="D25" s="13" t="s">
        <v>3</v>
      </c>
      <c r="E25" s="14" t="s">
        <v>38</v>
      </c>
      <c r="K25" s="3"/>
      <c r="L25" s="13" t="s">
        <v>3</v>
      </c>
      <c r="M25" s="14" t="s">
        <v>38</v>
      </c>
      <c r="N25" s="13" t="s">
        <v>3</v>
      </c>
      <c r="O25" s="14" t="s">
        <v>38</v>
      </c>
    </row>
    <row r="26" spans="3:29" x14ac:dyDescent="0.25">
      <c r="C26" s="3" t="s">
        <v>16</v>
      </c>
      <c r="D26" s="8">
        <f>SUBTOTAL(9,D27:D36)</f>
        <v>30.5625</v>
      </c>
      <c r="E26" s="9">
        <f t="shared" ref="E26" si="24">SUBTOTAL(9,E27:E36)</f>
        <v>27.156250000000004</v>
      </c>
      <c r="F26" s="33">
        <f>D26*1440</f>
        <v>44010</v>
      </c>
      <c r="G26" s="33">
        <f>E26*1440</f>
        <v>39105.000000000007</v>
      </c>
      <c r="K26" s="3" t="s">
        <v>16</v>
      </c>
      <c r="L26" s="8">
        <f>SUBTOTAL(9,L27:L38)</f>
        <v>30.5625</v>
      </c>
      <c r="M26" s="9">
        <f>SUBTOTAL(9,M27:M38)</f>
        <v>27.156250000000004</v>
      </c>
      <c r="N26" s="34">
        <f>L26*1440</f>
        <v>44010</v>
      </c>
      <c r="O26" s="34">
        <f>M26*1440</f>
        <v>39105.000000000007</v>
      </c>
    </row>
    <row r="27" spans="3:29" x14ac:dyDescent="0.25">
      <c r="C27" s="4" t="s">
        <v>4</v>
      </c>
      <c r="D27" s="8">
        <f>SUBTOTAL(9,D28:D32)</f>
        <v>12.645833333333334</v>
      </c>
      <c r="E27" s="16">
        <f>SUBTOTAL(9,E28:E32)</f>
        <v>12.156250000000002</v>
      </c>
      <c r="F27" s="33">
        <f t="shared" ref="F27:F36" si="25">D27*1440</f>
        <v>18210</v>
      </c>
      <c r="G27" s="33">
        <f t="shared" ref="G27:G36" si="26">E27*1440</f>
        <v>17505.000000000004</v>
      </c>
      <c r="K27" s="4" t="s">
        <v>6</v>
      </c>
      <c r="L27" s="8">
        <f>SUBTOTAL(9,L28:L30)</f>
        <v>8.5416666666666661</v>
      </c>
      <c r="M27" s="16">
        <f t="shared" ref="M27" si="27">SUBTOTAL(9,M28:M30)</f>
        <v>8.46875</v>
      </c>
      <c r="N27" s="34">
        <f t="shared" ref="N27:N38" si="28">L27*1440</f>
        <v>12300</v>
      </c>
      <c r="O27" s="34">
        <f t="shared" ref="O27:O38" si="29">M27*1440</f>
        <v>12195</v>
      </c>
    </row>
    <row r="28" spans="3:29" x14ac:dyDescent="0.25">
      <c r="C28" s="5" t="s">
        <v>0</v>
      </c>
      <c r="D28" s="10">
        <f>SUBTOTAL(9,D29:D30)</f>
        <v>9.9375</v>
      </c>
      <c r="E28" s="11">
        <f>SUBTOTAL(9,E29:E30)</f>
        <v>10.385416666666668</v>
      </c>
      <c r="F28" s="33">
        <f t="shared" si="25"/>
        <v>14310</v>
      </c>
      <c r="G28" s="33">
        <f t="shared" si="26"/>
        <v>14955.000000000002</v>
      </c>
      <c r="K28" s="5" t="s">
        <v>15</v>
      </c>
      <c r="L28" s="10">
        <f>SUBTOTAL(9,L29:L30)</f>
        <v>8.5416666666666661</v>
      </c>
      <c r="M28" s="11">
        <f>SUBTOTAL(9,M29:M30)</f>
        <v>8.46875</v>
      </c>
      <c r="N28" s="34">
        <f t="shared" si="28"/>
        <v>12300</v>
      </c>
      <c r="O28" s="34">
        <f t="shared" si="29"/>
        <v>12195</v>
      </c>
    </row>
    <row r="29" spans="3:29" x14ac:dyDescent="0.25">
      <c r="C29" s="6" t="s">
        <v>6</v>
      </c>
      <c r="D29" s="10">
        <v>5.833333333333333</v>
      </c>
      <c r="E29" s="11">
        <v>6.697916666666667</v>
      </c>
      <c r="F29" s="33">
        <f t="shared" si="25"/>
        <v>8400</v>
      </c>
      <c r="G29" s="33">
        <f t="shared" si="26"/>
        <v>9645</v>
      </c>
      <c r="K29" s="6" t="s">
        <v>0</v>
      </c>
      <c r="L29" s="10">
        <f>D29</f>
        <v>5.833333333333333</v>
      </c>
      <c r="M29" s="11">
        <f>E29</f>
        <v>6.697916666666667</v>
      </c>
      <c r="N29" s="34">
        <f t="shared" si="28"/>
        <v>8400</v>
      </c>
      <c r="O29" s="34">
        <f t="shared" si="29"/>
        <v>9645</v>
      </c>
    </row>
    <row r="30" spans="3:29" x14ac:dyDescent="0.25">
      <c r="C30" s="6" t="s">
        <v>7</v>
      </c>
      <c r="D30" s="10">
        <v>4.104166666666667</v>
      </c>
      <c r="E30" s="11">
        <v>3.6875</v>
      </c>
      <c r="F30" s="33">
        <f t="shared" si="25"/>
        <v>5910</v>
      </c>
      <c r="G30" s="33">
        <f t="shared" si="26"/>
        <v>5310</v>
      </c>
      <c r="K30" s="6" t="s">
        <v>1</v>
      </c>
      <c r="L30" s="10">
        <f>D32</f>
        <v>2.7083333333333335</v>
      </c>
      <c r="M30" s="11">
        <f>E32</f>
        <v>1.7708333333333333</v>
      </c>
      <c r="N30" s="34">
        <f t="shared" si="28"/>
        <v>3900</v>
      </c>
      <c r="O30" s="34">
        <f t="shared" si="29"/>
        <v>2550</v>
      </c>
    </row>
    <row r="31" spans="3:29" x14ac:dyDescent="0.25">
      <c r="C31" s="5" t="s">
        <v>1</v>
      </c>
      <c r="D31" s="10">
        <f>SUBTOTAL(9,D32:D32)</f>
        <v>2.7083333333333335</v>
      </c>
      <c r="E31" s="17">
        <f>SUBTOTAL(9,E32:E32)</f>
        <v>1.7708333333333333</v>
      </c>
      <c r="F31" s="33">
        <f t="shared" si="25"/>
        <v>3900</v>
      </c>
      <c r="G31" s="33">
        <f t="shared" si="26"/>
        <v>2550</v>
      </c>
      <c r="K31" s="4" t="s">
        <v>7</v>
      </c>
      <c r="L31" s="8">
        <f>SUBTOTAL(9,L32:L35)</f>
        <v>9.5208333333333339</v>
      </c>
      <c r="M31" s="19">
        <f t="shared" ref="M31" si="30">SUBTOTAL(9,M32:M35)</f>
        <v>14.520833333333334</v>
      </c>
      <c r="N31" s="34">
        <f t="shared" si="28"/>
        <v>13710</v>
      </c>
      <c r="O31" s="34">
        <f t="shared" si="29"/>
        <v>20910</v>
      </c>
    </row>
    <row r="32" spans="3:29" x14ac:dyDescent="0.25">
      <c r="C32" s="6" t="s">
        <v>6</v>
      </c>
      <c r="D32" s="10">
        <v>2.7083333333333335</v>
      </c>
      <c r="E32" s="17">
        <v>1.7708333333333333</v>
      </c>
      <c r="F32" s="33">
        <f t="shared" si="25"/>
        <v>3900</v>
      </c>
      <c r="G32" s="33">
        <f t="shared" si="26"/>
        <v>2550</v>
      </c>
      <c r="K32" s="5" t="s">
        <v>15</v>
      </c>
      <c r="L32" s="10">
        <f>SUBTOTAL(9,L33:L33)</f>
        <v>4.104166666666667</v>
      </c>
      <c r="M32" s="11">
        <f t="shared" ref="M32" si="31">SUBTOTAL(9,M33:M33)</f>
        <v>3.6875</v>
      </c>
      <c r="N32" s="34">
        <f t="shared" si="28"/>
        <v>5910</v>
      </c>
      <c r="O32" s="34">
        <f t="shared" si="29"/>
        <v>5310</v>
      </c>
    </row>
    <row r="33" spans="3:15" x14ac:dyDescent="0.25">
      <c r="C33" s="4" t="s">
        <v>2</v>
      </c>
      <c r="D33" s="8">
        <f>SUBTOTAL(9,D34:D36)</f>
        <v>17.916666666666668</v>
      </c>
      <c r="E33" s="9">
        <f>SUBTOTAL(9,E34:E36)</f>
        <v>15</v>
      </c>
      <c r="F33" s="33">
        <f t="shared" si="25"/>
        <v>25800</v>
      </c>
      <c r="G33" s="33">
        <f t="shared" si="26"/>
        <v>21600</v>
      </c>
      <c r="K33" s="6" t="s">
        <v>0</v>
      </c>
      <c r="L33" s="10">
        <f>D30</f>
        <v>4.104166666666667</v>
      </c>
      <c r="M33" s="11">
        <f>E30</f>
        <v>3.6875</v>
      </c>
      <c r="N33" s="34">
        <f t="shared" si="28"/>
        <v>5910</v>
      </c>
      <c r="O33" s="34">
        <f t="shared" si="29"/>
        <v>5310</v>
      </c>
    </row>
    <row r="34" spans="3:15" x14ac:dyDescent="0.25">
      <c r="C34" s="5" t="s">
        <v>5</v>
      </c>
      <c r="D34" s="10">
        <f>SUBTOTAL(9,D35:D36)</f>
        <v>17.916666666666668</v>
      </c>
      <c r="E34" s="11">
        <f>SUBTOTAL(9,E35:E36)</f>
        <v>15</v>
      </c>
      <c r="F34" s="33">
        <f t="shared" si="25"/>
        <v>25800</v>
      </c>
      <c r="G34" s="33">
        <f t="shared" si="26"/>
        <v>21600</v>
      </c>
      <c r="K34" s="5" t="s">
        <v>2</v>
      </c>
      <c r="L34" s="10">
        <f>SUBTOTAL(9,L35:L35)</f>
        <v>5.416666666666667</v>
      </c>
      <c r="M34" s="11">
        <f t="shared" ref="M34" si="32">SUBTOTAL(9,M35:M35)</f>
        <v>10.833333333333334</v>
      </c>
      <c r="N34" s="34">
        <f t="shared" si="28"/>
        <v>7800</v>
      </c>
      <c r="O34" s="34">
        <f t="shared" si="29"/>
        <v>15600</v>
      </c>
    </row>
    <row r="35" spans="3:15" x14ac:dyDescent="0.25">
      <c r="C35" s="6" t="s">
        <v>7</v>
      </c>
      <c r="D35" s="10">
        <v>5.416666666666667</v>
      </c>
      <c r="E35" s="18">
        <v>10.833333333333334</v>
      </c>
      <c r="F35" s="33">
        <f t="shared" si="25"/>
        <v>7800</v>
      </c>
      <c r="G35" s="33">
        <f t="shared" si="26"/>
        <v>15600</v>
      </c>
      <c r="K35" s="6" t="s">
        <v>5</v>
      </c>
      <c r="L35" s="10">
        <f>D35</f>
        <v>5.416666666666667</v>
      </c>
      <c r="M35" s="11">
        <f>E35</f>
        <v>10.833333333333334</v>
      </c>
      <c r="N35" s="34">
        <f t="shared" si="28"/>
        <v>7800</v>
      </c>
      <c r="O35" s="34">
        <f t="shared" si="29"/>
        <v>15600</v>
      </c>
    </row>
    <row r="36" spans="3:15" x14ac:dyDescent="0.25">
      <c r="C36" s="6" t="s">
        <v>8</v>
      </c>
      <c r="D36" s="10">
        <v>12.5</v>
      </c>
      <c r="E36" s="17">
        <v>4.166666666666667</v>
      </c>
      <c r="F36" s="33">
        <f t="shared" si="25"/>
        <v>18000</v>
      </c>
      <c r="G36" s="33">
        <f t="shared" si="26"/>
        <v>6000</v>
      </c>
      <c r="K36" s="4" t="s">
        <v>8</v>
      </c>
      <c r="L36" s="8">
        <f>SUBTOTAL(9,L37:L38)</f>
        <v>12.5</v>
      </c>
      <c r="M36" s="16">
        <f t="shared" ref="M36" si="33">SUBTOTAL(9,M37:M38)</f>
        <v>4.166666666666667</v>
      </c>
      <c r="N36" s="34">
        <f t="shared" si="28"/>
        <v>18000</v>
      </c>
      <c r="O36" s="34">
        <f t="shared" si="29"/>
        <v>6000</v>
      </c>
    </row>
    <row r="37" spans="3:15" x14ac:dyDescent="0.25">
      <c r="K37" s="5" t="s">
        <v>2</v>
      </c>
      <c r="L37" s="10">
        <f>SUBTOTAL(9,L38:L38)</f>
        <v>12.5</v>
      </c>
      <c r="M37" s="11">
        <f>SUBTOTAL(9,M38:M39)</f>
        <v>4.166666666666667</v>
      </c>
      <c r="N37" s="34">
        <f t="shared" si="28"/>
        <v>18000</v>
      </c>
      <c r="O37" s="34">
        <f t="shared" si="29"/>
        <v>6000</v>
      </c>
    </row>
    <row r="38" spans="3:15" x14ac:dyDescent="0.25">
      <c r="K38" s="6" t="s">
        <v>5</v>
      </c>
      <c r="L38" s="2">
        <f>D36</f>
        <v>12.5</v>
      </c>
      <c r="M38" s="11">
        <f>E36</f>
        <v>4.166666666666667</v>
      </c>
      <c r="N38" s="34">
        <f t="shared" si="28"/>
        <v>18000</v>
      </c>
      <c r="O38" s="34">
        <f t="shared" si="29"/>
        <v>6000</v>
      </c>
    </row>
  </sheetData>
  <mergeCells count="9">
    <mergeCell ref="D24:E24"/>
    <mergeCell ref="D7:E7"/>
    <mergeCell ref="F7:G7"/>
    <mergeCell ref="L24:M24"/>
    <mergeCell ref="O7:Q7"/>
    <mergeCell ref="R7:T7"/>
    <mergeCell ref="J1:K1"/>
    <mergeCell ref="H7:I7"/>
    <mergeCell ref="L7:N7"/>
  </mergeCells>
  <dataValidations disablePrompts="1" count="1">
    <dataValidation type="list" allowBlank="1" showInputMessage="1" showErrorMessage="1" sqref="Q2" xr:uid="{AF915600-9F3C-43B7-B825-E825034E34D4}">
      <formula1>$AE$5:$AE$12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Piret</dc:creator>
  <cp:lastModifiedBy>Daniel Piret</cp:lastModifiedBy>
  <dcterms:created xsi:type="dcterms:W3CDTF">2024-04-05T15:10:29Z</dcterms:created>
  <dcterms:modified xsi:type="dcterms:W3CDTF">2024-04-11T05:03:49Z</dcterms:modified>
</cp:coreProperties>
</file>