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workspace_excel\GVL\DOMS\Agency Monthly Report\"/>
    </mc:Choice>
  </mc:AlternateContent>
  <bookViews>
    <workbookView xWindow="0" yWindow="0" windowWidth="20490" windowHeight="7905" tabRatio="926" activeTab="2"/>
  </bookViews>
  <sheets>
    <sheet name="Cover" sheetId="3" r:id="rId1"/>
    <sheet name="North" sheetId="1" r:id="rId2"/>
    <sheet name="South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_add1">[1]ADD1!$A$2:$B$5</definedName>
    <definedName name="__ADD410">[1]ADD42!$S$5:$W$21</definedName>
    <definedName name="__ADD45">[1]ADD41!$S$5:$W$26</definedName>
    <definedName name="__EAP1">[2]EAP1!$A$9:$B$69</definedName>
    <definedName name="__EEP1">[2]EEP1!$A$4:$V$24</definedName>
    <definedName name="__ENP1">[2]ENP1!$A$7:$AA$72</definedName>
    <definedName name="__ENP41">[1]ENP41!$A$6:$V$71</definedName>
    <definedName name="__OPW3">[1]OPW1!$A$7:$AR$52</definedName>
    <definedName name="__tln4">[3]TLN4!$A$5:$J$47</definedName>
    <definedName name="__tln5">[3]TLN5!$A$5:$L$47</definedName>
    <definedName name="__TLR1">[1]TLR1!$A$7:$AA$52</definedName>
    <definedName name="__TLR41">[1]TLR41!$A$3:$V$48</definedName>
    <definedName name="_add1">[1]ADD1!$A$2:$B$5</definedName>
    <definedName name="_ADD410">[1]ADD42!$S$5:$W$21</definedName>
    <definedName name="_ADD45">[1]ADD41!$S$5:$W$26</definedName>
    <definedName name="_EAP1">[2]EAP1!$A$9:$B$69</definedName>
    <definedName name="_EEP1">[2]EEP1!$A$4:$V$24</definedName>
    <definedName name="_ENP1">[2]ENP1!$A$7:$AA$72</definedName>
    <definedName name="_ENP41">[1]ENP41!$A$6:$V$71</definedName>
    <definedName name="_OPW3">[1]OPW1!$A$7:$AR$52</definedName>
    <definedName name="_tln4">[3]TLN4!$A$5:$J$47</definedName>
    <definedName name="_tln5">[3]TLN5!$A$5:$L$47</definedName>
    <definedName name="_TLR1">[1]TLR1!$A$7:$AA$52</definedName>
    <definedName name="_TLR41">[1]TLR41!$A$3:$V$48</definedName>
    <definedName name="abc" localSheetId="0">#REF!</definedName>
    <definedName name="abc">#REF!</definedName>
    <definedName name="BDName" localSheetId="0">[6]BDList!$A$2:$A$69</definedName>
    <definedName name="BDName">[4]BDList!$A$2:$A$69</definedName>
    <definedName name="CIR1M">[1]CIR1!$A$6:$AA$38</definedName>
    <definedName name="cirage" localSheetId="0">#REF!</definedName>
    <definedName name="cirage">#REF!</definedName>
    <definedName name="DSR">[1]DSR2!$A$6:$AR$48</definedName>
    <definedName name="E" localSheetId="0">#REF!</definedName>
    <definedName name="E">#REF!</definedName>
    <definedName name="EENP2">[1]EENP2!$A$7:$AA$72</definedName>
    <definedName name="Eexrate" localSheetId="0">#REF!</definedName>
    <definedName name="Eexrate">#REF!</definedName>
    <definedName name="LTRage" localSheetId="0">#REF!</definedName>
    <definedName name="LTRage">#REF!</definedName>
    <definedName name="MORTF">'[1]Mort Fac'!$B$4:$D$30</definedName>
    <definedName name="Noi_RDMs" localSheetId="0">#REF!</definedName>
    <definedName name="Noi_RDMs">#REF!</definedName>
    <definedName name="OPW2M">[1]OPW2!$A$6:$AA$38</definedName>
    <definedName name="OPW3X" localSheetId="0">#REF!</definedName>
    <definedName name="OPW3X">#REF!</definedName>
    <definedName name="polterm" localSheetId="0">#REF!</definedName>
    <definedName name="polterm">#REF!</definedName>
    <definedName name="sex" localSheetId="0">#REF!</definedName>
    <definedName name="sex">#REF!</definedName>
    <definedName name="TerRate3">'[5]brief &amp; assumptions'!$E$103</definedName>
    <definedName name="TLR1X">[1]TLR1!$A$61:$AA$106</definedName>
  </definedNames>
  <calcPr calcId="152511" calcOnSave="0"/>
</workbook>
</file>

<file path=xl/calcChain.xml><?xml version="1.0" encoding="utf-8"?>
<calcChain xmlns="http://schemas.openxmlformats.org/spreadsheetml/2006/main">
  <c r="F38" i="2" l="1"/>
  <c r="D37" i="2"/>
  <c r="C36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D36" i="2"/>
  <c r="E36" i="2"/>
  <c r="F36" i="2"/>
  <c r="C37" i="2"/>
  <c r="E37" i="2"/>
  <c r="F37" i="2"/>
  <c r="C38" i="2"/>
  <c r="D38" i="2"/>
  <c r="E38" i="2"/>
  <c r="E31" i="2"/>
  <c r="F31" i="2" s="1"/>
  <c r="D31" i="2"/>
  <c r="C31" i="2"/>
  <c r="F80" i="2"/>
  <c r="E80" i="2"/>
  <c r="E146" i="2" s="1"/>
  <c r="D80" i="2"/>
  <c r="D146" i="2" s="1"/>
  <c r="C80" i="2"/>
  <c r="C146" i="2" s="1"/>
  <c r="F28" i="2"/>
  <c r="F21" i="2"/>
  <c r="F22" i="2"/>
  <c r="F23" i="2"/>
  <c r="F24" i="2"/>
  <c r="F25" i="2"/>
  <c r="F26" i="2"/>
  <c r="F27" i="2"/>
  <c r="E21" i="2"/>
  <c r="E22" i="2"/>
  <c r="E23" i="2"/>
  <c r="E24" i="2"/>
  <c r="E25" i="2"/>
  <c r="E26" i="2"/>
  <c r="E27" i="2"/>
  <c r="E28" i="2"/>
  <c r="D21" i="2"/>
  <c r="D22" i="2"/>
  <c r="D23" i="2"/>
  <c r="D24" i="2"/>
  <c r="D25" i="2"/>
  <c r="D26" i="2"/>
  <c r="D27" i="2"/>
  <c r="D28" i="2"/>
  <c r="C21" i="2"/>
  <c r="C22" i="2"/>
  <c r="C23" i="2"/>
  <c r="C24" i="2"/>
  <c r="C25" i="2"/>
  <c r="C26" i="2"/>
  <c r="C27" i="2"/>
  <c r="C28" i="2"/>
  <c r="F20" i="2"/>
  <c r="E20" i="2"/>
  <c r="D20" i="2"/>
  <c r="C20" i="2"/>
  <c r="D168" i="2"/>
  <c r="F168" i="2" s="1"/>
  <c r="E168" i="2"/>
  <c r="C168" i="2"/>
  <c r="F161" i="2"/>
  <c r="F162" i="2"/>
  <c r="F163" i="2"/>
  <c r="F164" i="2"/>
  <c r="F165" i="2"/>
  <c r="F166" i="2"/>
  <c r="F167" i="2"/>
  <c r="E161" i="2"/>
  <c r="E162" i="2"/>
  <c r="E163" i="2"/>
  <c r="E164" i="2"/>
  <c r="E165" i="2"/>
  <c r="E166" i="2"/>
  <c r="E167" i="2"/>
  <c r="D161" i="2"/>
  <c r="D162" i="2"/>
  <c r="D163" i="2"/>
  <c r="D164" i="2"/>
  <c r="D165" i="2"/>
  <c r="D166" i="2"/>
  <c r="D167" i="2"/>
  <c r="C161" i="2"/>
  <c r="C162" i="2"/>
  <c r="C163" i="2"/>
  <c r="C164" i="2"/>
  <c r="C165" i="2"/>
  <c r="C166" i="2"/>
  <c r="C167" i="2"/>
  <c r="F160" i="2"/>
  <c r="D160" i="2"/>
  <c r="C160" i="2"/>
  <c r="E160" i="2"/>
  <c r="F145" i="2"/>
  <c r="F144" i="2"/>
  <c r="F143" i="2"/>
  <c r="F142" i="2"/>
  <c r="F141" i="2"/>
  <c r="F140" i="2"/>
  <c r="F139" i="2"/>
  <c r="F138" i="2"/>
  <c r="E139" i="2"/>
  <c r="E140" i="2"/>
  <c r="E141" i="2"/>
  <c r="E142" i="2"/>
  <c r="E143" i="2"/>
  <c r="E144" i="2"/>
  <c r="E145" i="2"/>
  <c r="D139" i="2"/>
  <c r="D140" i="2"/>
  <c r="D141" i="2"/>
  <c r="D142" i="2"/>
  <c r="D143" i="2"/>
  <c r="D144" i="2"/>
  <c r="D145" i="2"/>
  <c r="C139" i="2"/>
  <c r="C140" i="2"/>
  <c r="C141" i="2"/>
  <c r="C142" i="2"/>
  <c r="C143" i="2"/>
  <c r="C144" i="2"/>
  <c r="C145" i="2"/>
  <c r="D138" i="2"/>
  <c r="E138" i="2"/>
  <c r="C138" i="2"/>
  <c r="F135" i="2"/>
  <c r="F128" i="2"/>
  <c r="F134" i="2"/>
  <c r="F133" i="2"/>
  <c r="F132" i="2"/>
  <c r="F131" i="2"/>
  <c r="F130" i="2"/>
  <c r="F129" i="2"/>
  <c r="F127" i="2"/>
  <c r="E128" i="2"/>
  <c r="E129" i="2"/>
  <c r="E130" i="2"/>
  <c r="E131" i="2"/>
  <c r="E132" i="2"/>
  <c r="E133" i="2"/>
  <c r="E134" i="2"/>
  <c r="E135" i="2"/>
  <c r="D128" i="2"/>
  <c r="D129" i="2"/>
  <c r="D130" i="2"/>
  <c r="D131" i="2"/>
  <c r="D132" i="2"/>
  <c r="D133" i="2"/>
  <c r="D134" i="2"/>
  <c r="D135" i="2"/>
  <c r="C128" i="2"/>
  <c r="C129" i="2"/>
  <c r="C130" i="2"/>
  <c r="C131" i="2"/>
  <c r="C132" i="2"/>
  <c r="C133" i="2"/>
  <c r="C134" i="2"/>
  <c r="C135" i="2"/>
  <c r="E127" i="2"/>
  <c r="D127" i="2"/>
  <c r="C127" i="2"/>
  <c r="F124" i="2"/>
  <c r="F123" i="2"/>
  <c r="F122" i="2"/>
  <c r="F121" i="2"/>
  <c r="F120" i="2"/>
  <c r="F119" i="2"/>
  <c r="F118" i="2"/>
  <c r="F117" i="2"/>
  <c r="F116" i="2"/>
  <c r="E117" i="2"/>
  <c r="E118" i="2"/>
  <c r="E119" i="2"/>
  <c r="E120" i="2"/>
  <c r="E121" i="2"/>
  <c r="E122" i="2"/>
  <c r="E123" i="2"/>
  <c r="E124" i="2"/>
  <c r="D117" i="2"/>
  <c r="D118" i="2"/>
  <c r="D119" i="2"/>
  <c r="D120" i="2"/>
  <c r="D121" i="2"/>
  <c r="D122" i="2"/>
  <c r="D123" i="2"/>
  <c r="D124" i="2"/>
  <c r="C124" i="2"/>
  <c r="C117" i="2"/>
  <c r="C118" i="2"/>
  <c r="C119" i="2"/>
  <c r="C120" i="2"/>
  <c r="C121" i="2"/>
  <c r="C122" i="2"/>
  <c r="C123" i="2"/>
  <c r="E116" i="2"/>
  <c r="D116" i="2"/>
  <c r="C116" i="2"/>
  <c r="F113" i="2"/>
  <c r="D113" i="2"/>
  <c r="E113" i="2"/>
  <c r="C113" i="2"/>
  <c r="F112" i="2"/>
  <c r="F106" i="2"/>
  <c r="F107" i="2"/>
  <c r="F108" i="2"/>
  <c r="F109" i="2"/>
  <c r="F110" i="2"/>
  <c r="F111" i="2"/>
  <c r="E106" i="2"/>
  <c r="E107" i="2"/>
  <c r="E108" i="2"/>
  <c r="E109" i="2"/>
  <c r="E110" i="2"/>
  <c r="E111" i="2"/>
  <c r="E112" i="2"/>
  <c r="D106" i="2"/>
  <c r="D107" i="2"/>
  <c r="D108" i="2"/>
  <c r="D109" i="2"/>
  <c r="D110" i="2"/>
  <c r="D111" i="2"/>
  <c r="D112" i="2"/>
  <c r="C106" i="2"/>
  <c r="C107" i="2"/>
  <c r="C108" i="2"/>
  <c r="C109" i="2"/>
  <c r="C110" i="2"/>
  <c r="C111" i="2"/>
  <c r="C112" i="2"/>
  <c r="F105" i="2"/>
  <c r="D105" i="2"/>
  <c r="C105" i="2"/>
  <c r="E105" i="2"/>
  <c r="F91" i="2"/>
  <c r="D91" i="2"/>
  <c r="E91" i="2"/>
  <c r="C91" i="2"/>
  <c r="F84" i="2"/>
  <c r="F85" i="2"/>
  <c r="F86" i="2"/>
  <c r="F87" i="2"/>
  <c r="F88" i="2"/>
  <c r="F89" i="2"/>
  <c r="F90" i="2"/>
  <c r="F83" i="2"/>
  <c r="E84" i="2"/>
  <c r="E85" i="2"/>
  <c r="E86" i="2"/>
  <c r="E87" i="2"/>
  <c r="E88" i="2"/>
  <c r="E89" i="2"/>
  <c r="E90" i="2"/>
  <c r="D84" i="2"/>
  <c r="D85" i="2"/>
  <c r="D86" i="2"/>
  <c r="D87" i="2"/>
  <c r="D88" i="2"/>
  <c r="D89" i="2"/>
  <c r="D90" i="2"/>
  <c r="B2" i="2"/>
  <c r="C84" i="2" s="1"/>
  <c r="B2" i="1"/>
  <c r="F146" i="2" l="1"/>
  <c r="D51" i="2"/>
  <c r="C54" i="2"/>
  <c r="E72" i="2"/>
  <c r="E75" i="2"/>
  <c r="F75" i="2" s="1"/>
  <c r="C87" i="2"/>
  <c r="D50" i="2"/>
  <c r="E51" i="2"/>
  <c r="C53" i="2"/>
  <c r="D54" i="2"/>
  <c r="C56" i="2"/>
  <c r="C77" i="2"/>
  <c r="C73" i="2"/>
  <c r="D79" i="2"/>
  <c r="D75" i="2"/>
  <c r="E78" i="2"/>
  <c r="E74" i="2"/>
  <c r="F74" i="2" s="1"/>
  <c r="C49" i="2"/>
  <c r="C90" i="2"/>
  <c r="C86" i="2"/>
  <c r="E49" i="2"/>
  <c r="D55" i="2"/>
  <c r="C74" i="2"/>
  <c r="D76" i="2"/>
  <c r="E83" i="2"/>
  <c r="E50" i="2"/>
  <c r="F50" i="2" s="1"/>
  <c r="C52" i="2"/>
  <c r="D53" i="2"/>
  <c r="E54" i="2"/>
  <c r="F54" i="2" s="1"/>
  <c r="D56" i="2"/>
  <c r="C72" i="2"/>
  <c r="C76" i="2"/>
  <c r="D78" i="2"/>
  <c r="D74" i="2"/>
  <c r="E77" i="2"/>
  <c r="E73" i="2"/>
  <c r="C83" i="2"/>
  <c r="C89" i="2"/>
  <c r="C85" i="2"/>
  <c r="E52" i="2"/>
  <c r="E55" i="2"/>
  <c r="C78" i="2"/>
  <c r="E79" i="2"/>
  <c r="F79" i="2" s="1"/>
  <c r="C50" i="2"/>
  <c r="D49" i="2"/>
  <c r="D57" i="2" s="1"/>
  <c r="C51" i="2"/>
  <c r="C57" i="2" s="1"/>
  <c r="D52" i="2"/>
  <c r="E53" i="2"/>
  <c r="F53" i="2" s="1"/>
  <c r="C55" i="2"/>
  <c r="E56" i="2"/>
  <c r="F56" i="2" s="1"/>
  <c r="C79" i="2"/>
  <c r="C75" i="2"/>
  <c r="D72" i="2"/>
  <c r="D77" i="2"/>
  <c r="D73" i="2"/>
  <c r="E76" i="2"/>
  <c r="F76" i="2" s="1"/>
  <c r="D83" i="2"/>
  <c r="C88" i="2"/>
  <c r="E57" i="2" l="1"/>
  <c r="F57" i="2" s="1"/>
  <c r="F55" i="2"/>
  <c r="F49" i="2"/>
  <c r="F52" i="2"/>
  <c r="F73" i="2"/>
  <c r="F78" i="2"/>
  <c r="F51" i="2"/>
  <c r="F72" i="2"/>
  <c r="F77" i="2"/>
  <c r="S159" i="2" l="1"/>
  <c r="R159" i="2"/>
  <c r="Q159" i="2"/>
  <c r="P159" i="2"/>
  <c r="O159" i="2"/>
  <c r="N159" i="2"/>
  <c r="M159" i="2"/>
  <c r="L159" i="2"/>
  <c r="K159" i="2"/>
  <c r="J159" i="2"/>
  <c r="I159" i="2"/>
  <c r="H159" i="2"/>
  <c r="F159" i="2"/>
  <c r="E159" i="2"/>
  <c r="D159" i="2"/>
  <c r="C159" i="2"/>
  <c r="S160" i="1" l="1"/>
  <c r="R160" i="1"/>
  <c r="Q160" i="1"/>
  <c r="P160" i="1"/>
  <c r="O160" i="1"/>
  <c r="N160" i="1"/>
  <c r="M160" i="1"/>
  <c r="L160" i="1"/>
  <c r="K160" i="1"/>
  <c r="J160" i="1"/>
  <c r="I160" i="1"/>
  <c r="H160" i="1"/>
  <c r="F160" i="1"/>
  <c r="E160" i="1"/>
  <c r="D160" i="1"/>
  <c r="C160" i="1"/>
  <c r="S148" i="2" l="1"/>
  <c r="R148" i="2"/>
  <c r="Q148" i="2"/>
  <c r="P148" i="2"/>
  <c r="O148" i="2"/>
  <c r="N148" i="2"/>
  <c r="M148" i="2"/>
  <c r="L148" i="2"/>
  <c r="K148" i="2"/>
  <c r="J148" i="2"/>
  <c r="I148" i="2"/>
  <c r="H148" i="2"/>
  <c r="F148" i="2"/>
  <c r="E148" i="2"/>
  <c r="D148" i="2"/>
  <c r="C148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BD141" i="2"/>
  <c r="BC141" i="2"/>
  <c r="BB141" i="2"/>
  <c r="BA141" i="2"/>
  <c r="AZ141" i="2"/>
  <c r="AY141" i="2"/>
  <c r="AX141" i="2"/>
  <c r="AW141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BD140" i="2"/>
  <c r="BC140" i="2"/>
  <c r="BB140" i="2"/>
  <c r="BA140" i="2"/>
  <c r="AZ140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BD139" i="2"/>
  <c r="BC139" i="2"/>
  <c r="BB139" i="2"/>
  <c r="BA139" i="2"/>
  <c r="AZ139" i="2"/>
  <c r="AY139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BD138" i="2"/>
  <c r="BC138" i="2"/>
  <c r="BB138" i="2"/>
  <c r="BA138" i="2"/>
  <c r="AZ138" i="2"/>
  <c r="AY138" i="2"/>
  <c r="AX138" i="2"/>
  <c r="AW138" i="2"/>
  <c r="AV138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F137" i="2"/>
  <c r="E137" i="2"/>
  <c r="D137" i="2"/>
  <c r="C137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F126" i="2"/>
  <c r="E126" i="2"/>
  <c r="D126" i="2"/>
  <c r="C126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F115" i="2"/>
  <c r="E115" i="2"/>
  <c r="D115" i="2"/>
  <c r="C115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F104" i="2"/>
  <c r="E104" i="2"/>
  <c r="D104" i="2"/>
  <c r="C104" i="2"/>
  <c r="AX102" i="2"/>
  <c r="AW102" i="2"/>
  <c r="AX101" i="2"/>
  <c r="AW101" i="2"/>
  <c r="AX100" i="2"/>
  <c r="AW100" i="2"/>
  <c r="AX99" i="2"/>
  <c r="AW99" i="2"/>
  <c r="AX98" i="2"/>
  <c r="AW98" i="2"/>
  <c r="AX97" i="2"/>
  <c r="AW97" i="2"/>
  <c r="AX96" i="2"/>
  <c r="AW96" i="2"/>
  <c r="AX95" i="2"/>
  <c r="AW95" i="2"/>
  <c r="BD94" i="2"/>
  <c r="BC94" i="2"/>
  <c r="BB94" i="2"/>
  <c r="BA94" i="2"/>
  <c r="AZ94" i="2"/>
  <c r="AY94" i="2"/>
  <c r="AX94" i="2"/>
  <c r="AW94" i="2"/>
  <c r="S93" i="2"/>
  <c r="R93" i="2"/>
  <c r="Q93" i="2"/>
  <c r="P93" i="2"/>
  <c r="O93" i="2"/>
  <c r="N93" i="2"/>
  <c r="M93" i="2"/>
  <c r="L93" i="2"/>
  <c r="K93" i="2"/>
  <c r="J93" i="2"/>
  <c r="I93" i="2"/>
  <c r="H93" i="2"/>
  <c r="F93" i="2"/>
  <c r="E93" i="2"/>
  <c r="D93" i="2"/>
  <c r="C93" i="2"/>
  <c r="S82" i="2"/>
  <c r="R82" i="2"/>
  <c r="Q82" i="2"/>
  <c r="P82" i="2"/>
  <c r="O82" i="2"/>
  <c r="N82" i="2"/>
  <c r="M82" i="2"/>
  <c r="L82" i="2"/>
  <c r="K82" i="2"/>
  <c r="J82" i="2"/>
  <c r="I82" i="2"/>
  <c r="H82" i="2"/>
  <c r="F82" i="2"/>
  <c r="E82" i="2"/>
  <c r="D82" i="2"/>
  <c r="C82" i="2"/>
  <c r="S71" i="2"/>
  <c r="R71" i="2"/>
  <c r="Q71" i="2"/>
  <c r="P71" i="2"/>
  <c r="O71" i="2"/>
  <c r="N71" i="2"/>
  <c r="M71" i="2"/>
  <c r="L71" i="2"/>
  <c r="K71" i="2"/>
  <c r="J71" i="2"/>
  <c r="I71" i="2"/>
  <c r="H71" i="2"/>
  <c r="F71" i="2"/>
  <c r="E71" i="2"/>
  <c r="D71" i="2"/>
  <c r="C71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S68" i="2"/>
  <c r="R68" i="2"/>
  <c r="Q68" i="2"/>
  <c r="P68" i="2"/>
  <c r="O68" i="2"/>
  <c r="N68" i="2"/>
  <c r="M68" i="2"/>
  <c r="L68" i="2"/>
  <c r="K68" i="2"/>
  <c r="J68" i="2"/>
  <c r="I68" i="2"/>
  <c r="H68" i="2"/>
  <c r="E68" i="2"/>
  <c r="D68" i="2"/>
  <c r="C68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S67" i="2"/>
  <c r="R67" i="2"/>
  <c r="Q67" i="2"/>
  <c r="P67" i="2"/>
  <c r="O67" i="2"/>
  <c r="N67" i="2"/>
  <c r="M67" i="2"/>
  <c r="L67" i="2"/>
  <c r="K67" i="2"/>
  <c r="J67" i="2"/>
  <c r="I67" i="2"/>
  <c r="H67" i="2"/>
  <c r="E67" i="2"/>
  <c r="D67" i="2"/>
  <c r="F67" i="2" s="1"/>
  <c r="C67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S66" i="2"/>
  <c r="R66" i="2"/>
  <c r="Q66" i="2"/>
  <c r="P66" i="2"/>
  <c r="O66" i="2"/>
  <c r="N66" i="2"/>
  <c r="M66" i="2"/>
  <c r="L66" i="2"/>
  <c r="K66" i="2"/>
  <c r="J66" i="2"/>
  <c r="I66" i="2"/>
  <c r="H66" i="2"/>
  <c r="E66" i="2"/>
  <c r="D66" i="2"/>
  <c r="C66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S65" i="2"/>
  <c r="R65" i="2"/>
  <c r="Q65" i="2"/>
  <c r="P65" i="2"/>
  <c r="O65" i="2"/>
  <c r="N65" i="2"/>
  <c r="M65" i="2"/>
  <c r="L65" i="2"/>
  <c r="K65" i="2"/>
  <c r="J65" i="2"/>
  <c r="I65" i="2"/>
  <c r="H65" i="2"/>
  <c r="E65" i="2"/>
  <c r="D65" i="2"/>
  <c r="C65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S64" i="2"/>
  <c r="R64" i="2"/>
  <c r="Q64" i="2"/>
  <c r="P64" i="2"/>
  <c r="O64" i="2"/>
  <c r="N64" i="2"/>
  <c r="M64" i="2"/>
  <c r="L64" i="2"/>
  <c r="K64" i="2"/>
  <c r="J64" i="2"/>
  <c r="I64" i="2"/>
  <c r="H64" i="2"/>
  <c r="E64" i="2"/>
  <c r="D64" i="2"/>
  <c r="C64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S63" i="2"/>
  <c r="R63" i="2"/>
  <c r="Q63" i="2"/>
  <c r="P63" i="2"/>
  <c r="O63" i="2"/>
  <c r="N63" i="2"/>
  <c r="M63" i="2"/>
  <c r="L63" i="2"/>
  <c r="K63" i="2"/>
  <c r="J63" i="2"/>
  <c r="I63" i="2"/>
  <c r="H63" i="2"/>
  <c r="E63" i="2"/>
  <c r="D63" i="2"/>
  <c r="C63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S62" i="2"/>
  <c r="R62" i="2"/>
  <c r="Q62" i="2"/>
  <c r="P62" i="2"/>
  <c r="O62" i="2"/>
  <c r="N62" i="2"/>
  <c r="M62" i="2"/>
  <c r="L62" i="2"/>
  <c r="K62" i="2"/>
  <c r="J62" i="2"/>
  <c r="I62" i="2"/>
  <c r="H62" i="2"/>
  <c r="E62" i="2"/>
  <c r="D62" i="2"/>
  <c r="C62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S61" i="2"/>
  <c r="R61" i="2"/>
  <c r="Q61" i="2"/>
  <c r="P61" i="2"/>
  <c r="O61" i="2"/>
  <c r="N61" i="2"/>
  <c r="M61" i="2"/>
  <c r="L61" i="2"/>
  <c r="K61" i="2"/>
  <c r="J61" i="2"/>
  <c r="I61" i="2"/>
  <c r="H61" i="2"/>
  <c r="E61" i="2"/>
  <c r="D61" i="2"/>
  <c r="C61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S60" i="2"/>
  <c r="R60" i="2"/>
  <c r="Q60" i="2"/>
  <c r="P60" i="2"/>
  <c r="O60" i="2"/>
  <c r="N60" i="2"/>
  <c r="M60" i="2"/>
  <c r="L60" i="2"/>
  <c r="K60" i="2"/>
  <c r="J60" i="2"/>
  <c r="I60" i="2"/>
  <c r="H60" i="2"/>
  <c r="E60" i="2"/>
  <c r="D60" i="2"/>
  <c r="C60" i="2"/>
  <c r="S59" i="2"/>
  <c r="R59" i="2"/>
  <c r="Q59" i="2"/>
  <c r="P59" i="2"/>
  <c r="O59" i="2"/>
  <c r="N59" i="2"/>
  <c r="M59" i="2"/>
  <c r="L59" i="2"/>
  <c r="K59" i="2"/>
  <c r="J59" i="2"/>
  <c r="I59" i="2"/>
  <c r="H59" i="2"/>
  <c r="F59" i="2"/>
  <c r="E59" i="2"/>
  <c r="D59" i="2"/>
  <c r="C59" i="2"/>
  <c r="S48" i="2"/>
  <c r="R48" i="2"/>
  <c r="Q48" i="2"/>
  <c r="P48" i="2"/>
  <c r="O48" i="2"/>
  <c r="N48" i="2"/>
  <c r="M48" i="2"/>
  <c r="L48" i="2"/>
  <c r="K48" i="2"/>
  <c r="J48" i="2"/>
  <c r="I48" i="2"/>
  <c r="H48" i="2"/>
  <c r="F48" i="2"/>
  <c r="E48" i="2"/>
  <c r="D48" i="2"/>
  <c r="C48" i="2"/>
  <c r="S40" i="2"/>
  <c r="R40" i="2"/>
  <c r="Q40" i="2"/>
  <c r="P40" i="2"/>
  <c r="O40" i="2"/>
  <c r="N40" i="2"/>
  <c r="M40" i="2"/>
  <c r="L40" i="2"/>
  <c r="K40" i="2"/>
  <c r="J40" i="2"/>
  <c r="I40" i="2"/>
  <c r="H40" i="2"/>
  <c r="F40" i="2"/>
  <c r="E40" i="2"/>
  <c r="D40" i="2"/>
  <c r="C40" i="2"/>
  <c r="S30" i="2"/>
  <c r="R30" i="2"/>
  <c r="Q30" i="2"/>
  <c r="P30" i="2"/>
  <c r="O30" i="2"/>
  <c r="N30" i="2"/>
  <c r="M30" i="2"/>
  <c r="L30" i="2"/>
  <c r="K30" i="2"/>
  <c r="J30" i="2"/>
  <c r="I30" i="2"/>
  <c r="H30" i="2"/>
  <c r="F30" i="2"/>
  <c r="E30" i="2"/>
  <c r="D30" i="2"/>
  <c r="C30" i="2"/>
  <c r="S19" i="2"/>
  <c r="R19" i="2"/>
  <c r="Q19" i="2"/>
  <c r="P19" i="2"/>
  <c r="O19" i="2"/>
  <c r="N19" i="2"/>
  <c r="M19" i="2"/>
  <c r="L19" i="2"/>
  <c r="K19" i="2"/>
  <c r="J19" i="2"/>
  <c r="I19" i="2"/>
  <c r="H19" i="2"/>
  <c r="F19" i="2"/>
  <c r="E19" i="2"/>
  <c r="D19" i="2"/>
  <c r="C19" i="2"/>
  <c r="BN145" i="2" l="1"/>
  <c r="F65" i="2"/>
  <c r="F62" i="2"/>
  <c r="F64" i="2"/>
  <c r="BG60" i="2"/>
  <c r="BK60" i="2"/>
  <c r="BO60" i="2"/>
  <c r="BH61" i="2"/>
  <c r="BL61" i="2"/>
  <c r="BP61" i="2"/>
  <c r="BF63" i="2"/>
  <c r="BJ63" i="2"/>
  <c r="BN63" i="2"/>
  <c r="BG64" i="2"/>
  <c r="BH65" i="2"/>
  <c r="BP65" i="2"/>
  <c r="BI66" i="2"/>
  <c r="BQ66" i="2"/>
  <c r="BF67" i="2"/>
  <c r="BN67" i="2"/>
  <c r="BG68" i="2"/>
  <c r="BO68" i="2"/>
  <c r="BL138" i="2"/>
  <c r="BM139" i="2"/>
  <c r="BF140" i="2"/>
  <c r="BN140" i="2"/>
  <c r="BG141" i="2"/>
  <c r="BH142" i="2"/>
  <c r="BL142" i="2"/>
  <c r="BP142" i="2"/>
  <c r="BI143" i="2"/>
  <c r="BQ143" i="2"/>
  <c r="BF144" i="2"/>
  <c r="BN144" i="2"/>
  <c r="BG145" i="2"/>
  <c r="BK145" i="2"/>
  <c r="BO145" i="2"/>
  <c r="BH146" i="2"/>
  <c r="BL146" i="2"/>
  <c r="BP146" i="2"/>
  <c r="BL60" i="2"/>
  <c r="BP60" i="2"/>
  <c r="BF62" i="2"/>
  <c r="BN62" i="2"/>
  <c r="BG63" i="2"/>
  <c r="BK63" i="2"/>
  <c r="BO63" i="2"/>
  <c r="BL64" i="2"/>
  <c r="BM65" i="2"/>
  <c r="BF66" i="2"/>
  <c r="BN66" i="2"/>
  <c r="BK67" i="2"/>
  <c r="F60" i="2"/>
  <c r="BF61" i="2"/>
  <c r="BJ61" i="2"/>
  <c r="BN61" i="2"/>
  <c r="BG62" i="2"/>
  <c r="BK62" i="2"/>
  <c r="BO62" i="2"/>
  <c r="BH63" i="2"/>
  <c r="BL63" i="2"/>
  <c r="BP63" i="2"/>
  <c r="BI64" i="2"/>
  <c r="BM64" i="2"/>
  <c r="BQ64" i="2"/>
  <c r="BF65" i="2"/>
  <c r="BJ65" i="2"/>
  <c r="BN65" i="2"/>
  <c r="BG66" i="2"/>
  <c r="BK66" i="2"/>
  <c r="BO66" i="2"/>
  <c r="BH67" i="2"/>
  <c r="BL67" i="2"/>
  <c r="BP67" i="2"/>
  <c r="F68" i="2"/>
  <c r="BI68" i="2"/>
  <c r="BM68" i="2"/>
  <c r="BQ68" i="2"/>
  <c r="BF138" i="2"/>
  <c r="BJ138" i="2"/>
  <c r="BN138" i="2"/>
  <c r="BG139" i="2"/>
  <c r="BK139" i="2"/>
  <c r="BO139" i="2"/>
  <c r="BH140" i="2"/>
  <c r="BF60" i="2"/>
  <c r="BJ60" i="2"/>
  <c r="BN60" i="2"/>
  <c r="BG61" i="2"/>
  <c r="BK61" i="2"/>
  <c r="BO61" i="2"/>
  <c r="BH62" i="2"/>
  <c r="BL62" i="2"/>
  <c r="BP62" i="2"/>
  <c r="F63" i="2"/>
  <c r="BG146" i="2"/>
  <c r="BK146" i="2"/>
  <c r="BO146" i="2"/>
  <c r="BK64" i="2"/>
  <c r="BO64" i="2"/>
  <c r="BL65" i="2"/>
  <c r="BM66" i="2"/>
  <c r="BJ67" i="2"/>
  <c r="BK68" i="2"/>
  <c r="BH138" i="2"/>
  <c r="BP138" i="2"/>
  <c r="BI139" i="2"/>
  <c r="BQ139" i="2"/>
  <c r="BJ140" i="2"/>
  <c r="BK141" i="2"/>
  <c r="BO141" i="2"/>
  <c r="BM143" i="2"/>
  <c r="BJ144" i="2"/>
  <c r="BH60" i="2"/>
  <c r="F61" i="2"/>
  <c r="BJ62" i="2"/>
  <c r="BH64" i="2"/>
  <c r="BP64" i="2"/>
  <c r="BI65" i="2"/>
  <c r="BQ65" i="2"/>
  <c r="BJ66" i="2"/>
  <c r="BG67" i="2"/>
  <c r="BO67" i="2"/>
  <c r="BH68" i="2"/>
  <c r="BL68" i="2"/>
  <c r="BP68" i="2"/>
  <c r="BI138" i="2"/>
  <c r="BM138" i="2"/>
  <c r="BQ138" i="2"/>
  <c r="BF139" i="2"/>
  <c r="BJ139" i="2"/>
  <c r="BN139" i="2"/>
  <c r="BG140" i="2"/>
  <c r="BK140" i="2"/>
  <c r="BO140" i="2"/>
  <c r="BH141" i="2"/>
  <c r="BL141" i="2"/>
  <c r="BP141" i="2"/>
  <c r="BI142" i="2"/>
  <c r="BM142" i="2"/>
  <c r="BQ142" i="2"/>
  <c r="BF143" i="2"/>
  <c r="BJ143" i="2"/>
  <c r="BN143" i="2"/>
  <c r="BG144" i="2"/>
  <c r="BK144" i="2"/>
  <c r="BO144" i="2"/>
  <c r="BH145" i="2"/>
  <c r="BL145" i="2"/>
  <c r="BP145" i="2"/>
  <c r="BL140" i="2"/>
  <c r="BP140" i="2"/>
  <c r="BI141" i="2"/>
  <c r="BM141" i="2"/>
  <c r="BQ141" i="2"/>
  <c r="BF142" i="2"/>
  <c r="BJ142" i="2"/>
  <c r="BN142" i="2"/>
  <c r="BG143" i="2"/>
  <c r="BK143" i="2"/>
  <c r="BO143" i="2"/>
  <c r="BH144" i="2"/>
  <c r="BL144" i="2"/>
  <c r="BP144" i="2"/>
  <c r="BI145" i="2"/>
  <c r="BM145" i="2"/>
  <c r="BQ145" i="2"/>
  <c r="BI146" i="2"/>
  <c r="BM146" i="2"/>
  <c r="BQ146" i="2"/>
  <c r="BI60" i="2"/>
  <c r="BM60" i="2"/>
  <c r="BQ60" i="2"/>
  <c r="BI61" i="2"/>
  <c r="BM61" i="2"/>
  <c r="BQ61" i="2"/>
  <c r="BI62" i="2"/>
  <c r="BM62" i="2"/>
  <c r="BQ62" i="2"/>
  <c r="BI63" i="2"/>
  <c r="BM63" i="2"/>
  <c r="BQ63" i="2"/>
  <c r="BF64" i="2"/>
  <c r="BJ64" i="2"/>
  <c r="BN64" i="2"/>
  <c r="BG65" i="2"/>
  <c r="BK65" i="2"/>
  <c r="BO65" i="2"/>
  <c r="F66" i="2"/>
  <c r="BH66" i="2"/>
  <c r="BL66" i="2"/>
  <c r="BP66" i="2"/>
  <c r="BI67" i="2"/>
  <c r="BM67" i="2"/>
  <c r="BQ67" i="2"/>
  <c r="BF68" i="2"/>
  <c r="BJ68" i="2"/>
  <c r="BN68" i="2"/>
  <c r="BG138" i="2"/>
  <c r="BK138" i="2"/>
  <c r="BO138" i="2"/>
  <c r="BH139" i="2"/>
  <c r="BL139" i="2"/>
  <c r="BP139" i="2"/>
  <c r="BI140" i="2"/>
  <c r="BM140" i="2"/>
  <c r="BQ140" i="2"/>
  <c r="BF141" i="2"/>
  <c r="BJ141" i="2"/>
  <c r="BN141" i="2"/>
  <c r="BG142" i="2"/>
  <c r="BK142" i="2"/>
  <c r="BO142" i="2"/>
  <c r="BH143" i="2"/>
  <c r="BL143" i="2"/>
  <c r="BP143" i="2"/>
  <c r="BI144" i="2"/>
  <c r="BM144" i="2"/>
  <c r="BQ144" i="2"/>
  <c r="BF145" i="2"/>
  <c r="BJ145" i="2"/>
  <c r="BF146" i="2"/>
  <c r="BJ146" i="2"/>
  <c r="BN146" i="2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AJ139" i="1"/>
  <c r="AK139" i="1"/>
  <c r="AL139" i="1"/>
  <c r="AM139" i="1"/>
  <c r="AN139" i="1"/>
  <c r="AO139" i="1"/>
  <c r="AP139" i="1"/>
  <c r="AQ139" i="1"/>
  <c r="AR139" i="1"/>
  <c r="AJ140" i="1"/>
  <c r="AK140" i="1"/>
  <c r="AL140" i="1"/>
  <c r="AM140" i="1"/>
  <c r="AN140" i="1"/>
  <c r="AO140" i="1"/>
  <c r="AP140" i="1"/>
  <c r="AQ140" i="1"/>
  <c r="AR140" i="1"/>
  <c r="AJ141" i="1"/>
  <c r="AK141" i="1"/>
  <c r="AL141" i="1"/>
  <c r="AM141" i="1"/>
  <c r="AN141" i="1"/>
  <c r="AO141" i="1"/>
  <c r="AP141" i="1"/>
  <c r="AQ141" i="1"/>
  <c r="AR141" i="1"/>
  <c r="AJ142" i="1"/>
  <c r="AK142" i="1"/>
  <c r="AL142" i="1"/>
  <c r="AM142" i="1"/>
  <c r="AN142" i="1"/>
  <c r="AO142" i="1"/>
  <c r="AP142" i="1"/>
  <c r="AQ142" i="1"/>
  <c r="AR142" i="1"/>
  <c r="AJ143" i="1"/>
  <c r="AK143" i="1"/>
  <c r="AL143" i="1"/>
  <c r="AM143" i="1"/>
  <c r="AN143" i="1"/>
  <c r="AO143" i="1"/>
  <c r="AP143" i="1"/>
  <c r="AQ143" i="1"/>
  <c r="AR143" i="1"/>
  <c r="AJ144" i="1"/>
  <c r="AK144" i="1"/>
  <c r="AL144" i="1"/>
  <c r="AM144" i="1"/>
  <c r="AN144" i="1"/>
  <c r="AO144" i="1"/>
  <c r="AP144" i="1"/>
  <c r="AQ144" i="1"/>
  <c r="AR144" i="1"/>
  <c r="AJ145" i="1"/>
  <c r="AK145" i="1"/>
  <c r="AL145" i="1"/>
  <c r="AM145" i="1"/>
  <c r="AN145" i="1"/>
  <c r="AO145" i="1"/>
  <c r="AP145" i="1"/>
  <c r="AQ145" i="1"/>
  <c r="AR145" i="1"/>
  <c r="AJ146" i="1"/>
  <c r="AK146" i="1"/>
  <c r="AL146" i="1"/>
  <c r="AM146" i="1"/>
  <c r="AN146" i="1"/>
  <c r="AO146" i="1"/>
  <c r="AP146" i="1"/>
  <c r="AQ146" i="1"/>
  <c r="AR146" i="1"/>
  <c r="AJ147" i="1"/>
  <c r="AK147" i="1"/>
  <c r="AL147" i="1"/>
  <c r="AM147" i="1"/>
  <c r="AN147" i="1"/>
  <c r="AO147" i="1"/>
  <c r="AP147" i="1"/>
  <c r="AQ147" i="1"/>
  <c r="AR147" i="1"/>
  <c r="AB139" i="1"/>
  <c r="AC139" i="1"/>
  <c r="AD139" i="1"/>
  <c r="AE139" i="1"/>
  <c r="AF139" i="1"/>
  <c r="AG139" i="1"/>
  <c r="AH139" i="1"/>
  <c r="AI139" i="1"/>
  <c r="AB140" i="1"/>
  <c r="AC140" i="1"/>
  <c r="AD140" i="1"/>
  <c r="AE140" i="1"/>
  <c r="AF140" i="1"/>
  <c r="AG140" i="1"/>
  <c r="AH140" i="1"/>
  <c r="AI140" i="1"/>
  <c r="AB141" i="1"/>
  <c r="AC141" i="1"/>
  <c r="AD141" i="1"/>
  <c r="AE141" i="1"/>
  <c r="AF141" i="1"/>
  <c r="AG141" i="1"/>
  <c r="AH141" i="1"/>
  <c r="AI141" i="1"/>
  <c r="AB142" i="1"/>
  <c r="AC142" i="1"/>
  <c r="AD142" i="1"/>
  <c r="AE142" i="1"/>
  <c r="AF142" i="1"/>
  <c r="AG142" i="1"/>
  <c r="AH142" i="1"/>
  <c r="AI142" i="1"/>
  <c r="AB143" i="1"/>
  <c r="AC143" i="1"/>
  <c r="AD143" i="1"/>
  <c r="AE143" i="1"/>
  <c r="AF143" i="1"/>
  <c r="AG143" i="1"/>
  <c r="AH143" i="1"/>
  <c r="AI143" i="1"/>
  <c r="AB144" i="1"/>
  <c r="AC144" i="1"/>
  <c r="AD144" i="1"/>
  <c r="AE144" i="1"/>
  <c r="AF144" i="1"/>
  <c r="AG144" i="1"/>
  <c r="AH144" i="1"/>
  <c r="AI144" i="1"/>
  <c r="AB145" i="1"/>
  <c r="AC145" i="1"/>
  <c r="AD145" i="1"/>
  <c r="AE145" i="1"/>
  <c r="AF145" i="1"/>
  <c r="AG145" i="1"/>
  <c r="AH145" i="1"/>
  <c r="AI145" i="1"/>
  <c r="AB146" i="1"/>
  <c r="AC146" i="1"/>
  <c r="AD146" i="1"/>
  <c r="AE146" i="1"/>
  <c r="AF146" i="1"/>
  <c r="AG146" i="1"/>
  <c r="AH146" i="1"/>
  <c r="AI146" i="1"/>
  <c r="AB147" i="1"/>
  <c r="AC147" i="1"/>
  <c r="AD147" i="1"/>
  <c r="AE147" i="1"/>
  <c r="AF147" i="1"/>
  <c r="AG147" i="1"/>
  <c r="AH147" i="1"/>
  <c r="AI147" i="1"/>
  <c r="V139" i="1"/>
  <c r="W139" i="1"/>
  <c r="X139" i="1"/>
  <c r="Y139" i="1"/>
  <c r="Z139" i="1"/>
  <c r="AA139" i="1"/>
  <c r="V140" i="1"/>
  <c r="W140" i="1"/>
  <c r="X140" i="1"/>
  <c r="Y140" i="1"/>
  <c r="Z140" i="1"/>
  <c r="AA140" i="1"/>
  <c r="V141" i="1"/>
  <c r="W141" i="1"/>
  <c r="X141" i="1"/>
  <c r="Y141" i="1"/>
  <c r="Z141" i="1"/>
  <c r="AA141" i="1"/>
  <c r="V142" i="1"/>
  <c r="W142" i="1"/>
  <c r="X142" i="1"/>
  <c r="Y142" i="1"/>
  <c r="Z142" i="1"/>
  <c r="AA142" i="1"/>
  <c r="V143" i="1"/>
  <c r="W143" i="1"/>
  <c r="X143" i="1"/>
  <c r="Y143" i="1"/>
  <c r="Z143" i="1"/>
  <c r="AA143" i="1"/>
  <c r="V144" i="1"/>
  <c r="W144" i="1"/>
  <c r="X144" i="1"/>
  <c r="Y144" i="1"/>
  <c r="Z144" i="1"/>
  <c r="AA144" i="1"/>
  <c r="V145" i="1"/>
  <c r="W145" i="1"/>
  <c r="X145" i="1"/>
  <c r="Y145" i="1"/>
  <c r="Z145" i="1"/>
  <c r="AA145" i="1"/>
  <c r="V146" i="1"/>
  <c r="W146" i="1"/>
  <c r="X146" i="1"/>
  <c r="Y146" i="1"/>
  <c r="Z146" i="1"/>
  <c r="AA146" i="1"/>
  <c r="V147" i="1"/>
  <c r="W147" i="1"/>
  <c r="X147" i="1"/>
  <c r="Y147" i="1"/>
  <c r="Z147" i="1"/>
  <c r="AA147" i="1"/>
  <c r="U140" i="1"/>
  <c r="U141" i="1"/>
  <c r="U142" i="1"/>
  <c r="U143" i="1"/>
  <c r="U144" i="1"/>
  <c r="U145" i="1"/>
  <c r="U146" i="1"/>
  <c r="U147" i="1"/>
  <c r="U139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I139" i="1"/>
  <c r="J139" i="1"/>
  <c r="K139" i="1"/>
  <c r="L139" i="1"/>
  <c r="M139" i="1"/>
  <c r="N139" i="1"/>
  <c r="O139" i="1"/>
  <c r="I140" i="1"/>
  <c r="J140" i="1"/>
  <c r="K140" i="1"/>
  <c r="L140" i="1"/>
  <c r="M140" i="1"/>
  <c r="N140" i="1"/>
  <c r="O140" i="1"/>
  <c r="I141" i="1"/>
  <c r="J141" i="1"/>
  <c r="K141" i="1"/>
  <c r="L141" i="1"/>
  <c r="M141" i="1"/>
  <c r="N141" i="1"/>
  <c r="O141" i="1"/>
  <c r="I142" i="1"/>
  <c r="J142" i="1"/>
  <c r="K142" i="1"/>
  <c r="L142" i="1"/>
  <c r="M142" i="1"/>
  <c r="N142" i="1"/>
  <c r="O142" i="1"/>
  <c r="I143" i="1"/>
  <c r="J143" i="1"/>
  <c r="K143" i="1"/>
  <c r="L143" i="1"/>
  <c r="M143" i="1"/>
  <c r="N143" i="1"/>
  <c r="O143" i="1"/>
  <c r="I144" i="1"/>
  <c r="J144" i="1"/>
  <c r="K144" i="1"/>
  <c r="L144" i="1"/>
  <c r="M144" i="1"/>
  <c r="N144" i="1"/>
  <c r="O144" i="1"/>
  <c r="I145" i="1"/>
  <c r="J145" i="1"/>
  <c r="K145" i="1"/>
  <c r="L145" i="1"/>
  <c r="M145" i="1"/>
  <c r="N145" i="1"/>
  <c r="O145" i="1"/>
  <c r="I146" i="1"/>
  <c r="J146" i="1"/>
  <c r="K146" i="1"/>
  <c r="L146" i="1"/>
  <c r="M146" i="1"/>
  <c r="N146" i="1"/>
  <c r="O146" i="1"/>
  <c r="I147" i="1"/>
  <c r="J147" i="1"/>
  <c r="K147" i="1"/>
  <c r="L147" i="1"/>
  <c r="M147" i="1"/>
  <c r="N147" i="1"/>
  <c r="O147" i="1"/>
  <c r="H140" i="1"/>
  <c r="H141" i="1"/>
  <c r="H142" i="1"/>
  <c r="H143" i="1"/>
  <c r="H144" i="1"/>
  <c r="H145" i="1"/>
  <c r="H146" i="1"/>
  <c r="H147" i="1"/>
  <c r="H139" i="1"/>
  <c r="C140" i="1"/>
  <c r="D140" i="1"/>
  <c r="E140" i="1"/>
  <c r="C141" i="1"/>
  <c r="D141" i="1"/>
  <c r="E141" i="1"/>
  <c r="F141" i="1" s="1"/>
  <c r="C142" i="1"/>
  <c r="D142" i="1"/>
  <c r="E142" i="1"/>
  <c r="F142" i="1" s="1"/>
  <c r="C143" i="1"/>
  <c r="D143" i="1"/>
  <c r="E143" i="1"/>
  <c r="C144" i="1"/>
  <c r="D144" i="1"/>
  <c r="E144" i="1"/>
  <c r="C145" i="1"/>
  <c r="D145" i="1"/>
  <c r="E145" i="1"/>
  <c r="F145" i="1" s="1"/>
  <c r="C146" i="1"/>
  <c r="D146" i="1"/>
  <c r="E146" i="1"/>
  <c r="F146" i="1" s="1"/>
  <c r="C147" i="1"/>
  <c r="D147" i="1"/>
  <c r="E147" i="1"/>
  <c r="D139" i="1"/>
  <c r="E139" i="1"/>
  <c r="F139" i="1" s="1"/>
  <c r="C139" i="1"/>
  <c r="BQ147" i="1" l="1"/>
  <c r="BM147" i="1"/>
  <c r="BI147" i="1"/>
  <c r="BQ145" i="1"/>
  <c r="BM145" i="1"/>
  <c r="BI145" i="1"/>
  <c r="BQ144" i="1"/>
  <c r="BM144" i="1"/>
  <c r="BI144" i="1"/>
  <c r="BQ143" i="1"/>
  <c r="BM143" i="1"/>
  <c r="BI143" i="1"/>
  <c r="BQ141" i="1"/>
  <c r="BM141" i="1"/>
  <c r="BI141" i="1"/>
  <c r="BQ140" i="1"/>
  <c r="BM140" i="1"/>
  <c r="BI140" i="1"/>
  <c r="BQ139" i="1"/>
  <c r="BM139" i="1"/>
  <c r="BI139" i="1"/>
  <c r="F147" i="1"/>
  <c r="F144" i="1"/>
  <c r="F143" i="1"/>
  <c r="F140" i="1"/>
  <c r="BI146" i="1"/>
  <c r="BM142" i="1"/>
  <c r="BP147" i="1"/>
  <c r="BL147" i="1"/>
  <c r="BH147" i="1"/>
  <c r="BP146" i="1"/>
  <c r="BL146" i="1"/>
  <c r="BH146" i="1"/>
  <c r="BP145" i="1"/>
  <c r="BL145" i="1"/>
  <c r="BH145" i="1"/>
  <c r="BP144" i="1"/>
  <c r="BL144" i="1"/>
  <c r="BH144" i="1"/>
  <c r="BP143" i="1"/>
  <c r="BL143" i="1"/>
  <c r="BH143" i="1"/>
  <c r="BP142" i="1"/>
  <c r="BL142" i="1"/>
  <c r="BH142" i="1"/>
  <c r="BP141" i="1"/>
  <c r="BL141" i="1"/>
  <c r="BH141" i="1"/>
  <c r="BP140" i="1"/>
  <c r="BL140" i="1"/>
  <c r="BH140" i="1"/>
  <c r="BP139" i="1"/>
  <c r="BL139" i="1"/>
  <c r="BH139" i="1"/>
  <c r="BM146" i="1"/>
  <c r="BI142" i="1"/>
  <c r="BO147" i="1"/>
  <c r="BK147" i="1"/>
  <c r="BG147" i="1"/>
  <c r="BO146" i="1"/>
  <c r="BK146" i="1"/>
  <c r="BG146" i="1"/>
  <c r="BO145" i="1"/>
  <c r="BK145" i="1"/>
  <c r="BG145" i="1"/>
  <c r="BO144" i="1"/>
  <c r="BK144" i="1"/>
  <c r="BG144" i="1"/>
  <c r="BO143" i="1"/>
  <c r="BK143" i="1"/>
  <c r="BG143" i="1"/>
  <c r="BO142" i="1"/>
  <c r="BK142" i="1"/>
  <c r="BG142" i="1"/>
  <c r="BO141" i="1"/>
  <c r="BK141" i="1"/>
  <c r="BG141" i="1"/>
  <c r="BO140" i="1"/>
  <c r="BK140" i="1"/>
  <c r="BG140" i="1"/>
  <c r="BO139" i="1"/>
  <c r="BK139" i="1"/>
  <c r="BG139" i="1"/>
  <c r="BQ146" i="1"/>
  <c r="BQ142" i="1"/>
  <c r="BN147" i="1"/>
  <c r="BJ147" i="1"/>
  <c r="BF147" i="1"/>
  <c r="BN146" i="1"/>
  <c r="BJ146" i="1"/>
  <c r="BF146" i="1"/>
  <c r="BN145" i="1"/>
  <c r="BJ145" i="1"/>
  <c r="BF145" i="1"/>
  <c r="BN144" i="1"/>
  <c r="BJ144" i="1"/>
  <c r="BF144" i="1"/>
  <c r="BN143" i="1"/>
  <c r="BJ143" i="1"/>
  <c r="BF143" i="1"/>
  <c r="BN142" i="1"/>
  <c r="BJ142" i="1"/>
  <c r="BF142" i="1"/>
  <c r="BN141" i="1"/>
  <c r="BJ141" i="1"/>
  <c r="BF141" i="1"/>
  <c r="BN140" i="1"/>
  <c r="BJ140" i="1"/>
  <c r="BF140" i="1"/>
  <c r="BN139" i="1"/>
  <c r="BJ139" i="1"/>
  <c r="BF139" i="1"/>
  <c r="C61" i="1"/>
  <c r="D61" i="1"/>
  <c r="E61" i="1"/>
  <c r="F61" i="1" s="1"/>
  <c r="C62" i="1"/>
  <c r="D62" i="1"/>
  <c r="E62" i="1"/>
  <c r="C63" i="1"/>
  <c r="D63" i="1"/>
  <c r="E63" i="1"/>
  <c r="C64" i="1"/>
  <c r="D64" i="1"/>
  <c r="E64" i="1"/>
  <c r="F64" i="1" s="1"/>
  <c r="C65" i="1"/>
  <c r="D65" i="1"/>
  <c r="E65" i="1"/>
  <c r="F65" i="1" s="1"/>
  <c r="C66" i="1"/>
  <c r="D66" i="1"/>
  <c r="E66" i="1"/>
  <c r="C67" i="1"/>
  <c r="D67" i="1"/>
  <c r="E67" i="1"/>
  <c r="F67" i="1" s="1"/>
  <c r="C68" i="1"/>
  <c r="D68" i="1"/>
  <c r="E68" i="1"/>
  <c r="F68" i="1" s="1"/>
  <c r="D60" i="1"/>
  <c r="F60" i="1" s="1"/>
  <c r="E60" i="1"/>
  <c r="C60" i="1"/>
  <c r="H61" i="1"/>
  <c r="I61" i="1"/>
  <c r="J61" i="1"/>
  <c r="K61" i="1"/>
  <c r="L61" i="1"/>
  <c r="M61" i="1"/>
  <c r="N61" i="1"/>
  <c r="O61" i="1"/>
  <c r="P61" i="1"/>
  <c r="Q61" i="1"/>
  <c r="R61" i="1"/>
  <c r="S61" i="1"/>
  <c r="H62" i="1"/>
  <c r="I62" i="1"/>
  <c r="J62" i="1"/>
  <c r="K62" i="1"/>
  <c r="L62" i="1"/>
  <c r="M62" i="1"/>
  <c r="N62" i="1"/>
  <c r="O62" i="1"/>
  <c r="P62" i="1"/>
  <c r="Q62" i="1"/>
  <c r="R62" i="1"/>
  <c r="S62" i="1"/>
  <c r="H63" i="1"/>
  <c r="I63" i="1"/>
  <c r="J63" i="1"/>
  <c r="K63" i="1"/>
  <c r="L63" i="1"/>
  <c r="M63" i="1"/>
  <c r="N63" i="1"/>
  <c r="O63" i="1"/>
  <c r="P63" i="1"/>
  <c r="Q63" i="1"/>
  <c r="R63" i="1"/>
  <c r="S63" i="1"/>
  <c r="H64" i="1"/>
  <c r="I64" i="1"/>
  <c r="J64" i="1"/>
  <c r="K64" i="1"/>
  <c r="L64" i="1"/>
  <c r="M64" i="1"/>
  <c r="N64" i="1"/>
  <c r="O64" i="1"/>
  <c r="P64" i="1"/>
  <c r="Q64" i="1"/>
  <c r="R64" i="1"/>
  <c r="S64" i="1"/>
  <c r="H65" i="1"/>
  <c r="I65" i="1"/>
  <c r="J65" i="1"/>
  <c r="K65" i="1"/>
  <c r="L65" i="1"/>
  <c r="M65" i="1"/>
  <c r="N65" i="1"/>
  <c r="O65" i="1"/>
  <c r="P65" i="1"/>
  <c r="Q65" i="1"/>
  <c r="R65" i="1"/>
  <c r="S65" i="1"/>
  <c r="H66" i="1"/>
  <c r="I66" i="1"/>
  <c r="J66" i="1"/>
  <c r="K66" i="1"/>
  <c r="L66" i="1"/>
  <c r="M66" i="1"/>
  <c r="N66" i="1"/>
  <c r="O66" i="1"/>
  <c r="P66" i="1"/>
  <c r="Q66" i="1"/>
  <c r="R66" i="1"/>
  <c r="S66" i="1"/>
  <c r="H67" i="1"/>
  <c r="I67" i="1"/>
  <c r="J67" i="1"/>
  <c r="K67" i="1"/>
  <c r="L67" i="1"/>
  <c r="M67" i="1"/>
  <c r="N67" i="1"/>
  <c r="O67" i="1"/>
  <c r="P67" i="1"/>
  <c r="Q67" i="1"/>
  <c r="R67" i="1"/>
  <c r="S67" i="1"/>
  <c r="H68" i="1"/>
  <c r="I68" i="1"/>
  <c r="J68" i="1"/>
  <c r="K68" i="1"/>
  <c r="L68" i="1"/>
  <c r="M68" i="1"/>
  <c r="N68" i="1"/>
  <c r="O68" i="1"/>
  <c r="P68" i="1"/>
  <c r="Q68" i="1"/>
  <c r="R68" i="1"/>
  <c r="S68" i="1"/>
  <c r="I60" i="1"/>
  <c r="J60" i="1"/>
  <c r="K60" i="1"/>
  <c r="L60" i="1"/>
  <c r="M60" i="1"/>
  <c r="N60" i="1"/>
  <c r="O60" i="1"/>
  <c r="P60" i="1"/>
  <c r="Q60" i="1"/>
  <c r="R60" i="1"/>
  <c r="S60" i="1"/>
  <c r="H60" i="1"/>
  <c r="AR61" i="1"/>
  <c r="AS61" i="1"/>
  <c r="BF61" i="1" s="1"/>
  <c r="AT61" i="1"/>
  <c r="AU61" i="1"/>
  <c r="AV61" i="1"/>
  <c r="AW61" i="1"/>
  <c r="AX61" i="1"/>
  <c r="AY61" i="1"/>
  <c r="AZ61" i="1"/>
  <c r="BA61" i="1"/>
  <c r="BB61" i="1"/>
  <c r="BC61" i="1"/>
  <c r="BD61" i="1"/>
  <c r="BQ61" i="1" s="1"/>
  <c r="AR62" i="1"/>
  <c r="AS62" i="1"/>
  <c r="AT62" i="1"/>
  <c r="BG62" i="1" s="1"/>
  <c r="AU62" i="1"/>
  <c r="BH62" i="1" s="1"/>
  <c r="AV62" i="1"/>
  <c r="AW62" i="1"/>
  <c r="AX62" i="1"/>
  <c r="AY62" i="1"/>
  <c r="BL62" i="1" s="1"/>
  <c r="AZ62" i="1"/>
  <c r="BA62" i="1"/>
  <c r="BB62" i="1"/>
  <c r="BC62" i="1"/>
  <c r="BD62" i="1"/>
  <c r="BQ62" i="1" s="1"/>
  <c r="AR63" i="1"/>
  <c r="AS63" i="1"/>
  <c r="AT63" i="1"/>
  <c r="BG63" i="1" s="1"/>
  <c r="AU63" i="1"/>
  <c r="AV63" i="1"/>
  <c r="AW63" i="1"/>
  <c r="AX63" i="1"/>
  <c r="AY63" i="1"/>
  <c r="BL63" i="1" s="1"/>
  <c r="AZ63" i="1"/>
  <c r="BA63" i="1"/>
  <c r="BN63" i="1" s="1"/>
  <c r="BB63" i="1"/>
  <c r="BC63" i="1"/>
  <c r="BD63" i="1"/>
  <c r="BQ63" i="1" s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Q64" i="1" s="1"/>
  <c r="AR65" i="1"/>
  <c r="AS65" i="1"/>
  <c r="BF65" i="1" s="1"/>
  <c r="AT65" i="1"/>
  <c r="AU65" i="1"/>
  <c r="AV65" i="1"/>
  <c r="AW65" i="1"/>
  <c r="AX65" i="1"/>
  <c r="AY65" i="1"/>
  <c r="AZ65" i="1"/>
  <c r="BA65" i="1"/>
  <c r="BB65" i="1"/>
  <c r="BC65" i="1"/>
  <c r="BD65" i="1"/>
  <c r="BQ65" i="1" s="1"/>
  <c r="AR66" i="1"/>
  <c r="AS66" i="1"/>
  <c r="AT66" i="1"/>
  <c r="BG66" i="1" s="1"/>
  <c r="AU66" i="1"/>
  <c r="BH66" i="1" s="1"/>
  <c r="AV66" i="1"/>
  <c r="AW66" i="1"/>
  <c r="AX66" i="1"/>
  <c r="AY66" i="1"/>
  <c r="BL66" i="1" s="1"/>
  <c r="AZ66" i="1"/>
  <c r="BA66" i="1"/>
  <c r="BB66" i="1"/>
  <c r="BC66" i="1"/>
  <c r="BD66" i="1"/>
  <c r="BQ66" i="1" s="1"/>
  <c r="AR67" i="1"/>
  <c r="AS67" i="1"/>
  <c r="AT67" i="1"/>
  <c r="BG67" i="1" s="1"/>
  <c r="AU67" i="1"/>
  <c r="AV67" i="1"/>
  <c r="AW67" i="1"/>
  <c r="AX67" i="1"/>
  <c r="AY67" i="1"/>
  <c r="BL67" i="1" s="1"/>
  <c r="AZ67" i="1"/>
  <c r="BA67" i="1"/>
  <c r="BB67" i="1"/>
  <c r="BC67" i="1"/>
  <c r="BD67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Q68" i="1" s="1"/>
  <c r="AS60" i="1"/>
  <c r="AT60" i="1"/>
  <c r="AU60" i="1"/>
  <c r="AV60" i="1"/>
  <c r="AW60" i="1"/>
  <c r="AX60" i="1"/>
  <c r="AY60" i="1"/>
  <c r="AZ60" i="1"/>
  <c r="BA60" i="1"/>
  <c r="BB60" i="1"/>
  <c r="BC60" i="1"/>
  <c r="BD60" i="1"/>
  <c r="AF61" i="1"/>
  <c r="AG61" i="1"/>
  <c r="AH61" i="1"/>
  <c r="AI61" i="1"/>
  <c r="AJ61" i="1"/>
  <c r="AK61" i="1"/>
  <c r="BJ61" i="1" s="1"/>
  <c r="AL61" i="1"/>
  <c r="AM61" i="1"/>
  <c r="AN61" i="1"/>
  <c r="AO61" i="1"/>
  <c r="BN61" i="1" s="1"/>
  <c r="AP61" i="1"/>
  <c r="AQ61" i="1"/>
  <c r="AF62" i="1"/>
  <c r="AG62" i="1"/>
  <c r="AH62" i="1"/>
  <c r="AI62" i="1"/>
  <c r="AJ62" i="1"/>
  <c r="AK62" i="1"/>
  <c r="AL62" i="1"/>
  <c r="AM62" i="1"/>
  <c r="AN62" i="1"/>
  <c r="AO62" i="1"/>
  <c r="BN62" i="1" s="1"/>
  <c r="AP62" i="1"/>
  <c r="AQ62" i="1"/>
  <c r="AF63" i="1"/>
  <c r="AG63" i="1"/>
  <c r="AH63" i="1"/>
  <c r="AI63" i="1"/>
  <c r="AJ63" i="1"/>
  <c r="AK63" i="1"/>
  <c r="BJ63" i="1" s="1"/>
  <c r="AL63" i="1"/>
  <c r="AM63" i="1"/>
  <c r="AN63" i="1"/>
  <c r="AO63" i="1"/>
  <c r="AP63" i="1"/>
  <c r="AQ63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F65" i="1"/>
  <c r="AG65" i="1"/>
  <c r="AH65" i="1"/>
  <c r="AI65" i="1"/>
  <c r="AJ65" i="1"/>
  <c r="AK65" i="1"/>
  <c r="AL65" i="1"/>
  <c r="AM65" i="1"/>
  <c r="AN65" i="1"/>
  <c r="AO65" i="1"/>
  <c r="BN65" i="1" s="1"/>
  <c r="AP65" i="1"/>
  <c r="AQ65" i="1"/>
  <c r="AF66" i="1"/>
  <c r="AG66" i="1"/>
  <c r="AH66" i="1"/>
  <c r="AI66" i="1"/>
  <c r="AJ66" i="1"/>
  <c r="AK66" i="1"/>
  <c r="AL66" i="1"/>
  <c r="AM66" i="1"/>
  <c r="AN66" i="1"/>
  <c r="AO66" i="1"/>
  <c r="BN66" i="1" s="1"/>
  <c r="AP66" i="1"/>
  <c r="AQ66" i="1"/>
  <c r="AF67" i="1"/>
  <c r="AG67" i="1"/>
  <c r="AH67" i="1"/>
  <c r="AI67" i="1"/>
  <c r="AJ67" i="1"/>
  <c r="AK67" i="1"/>
  <c r="BJ67" i="1" s="1"/>
  <c r="AL67" i="1"/>
  <c r="AM67" i="1"/>
  <c r="AN67" i="1"/>
  <c r="AO67" i="1"/>
  <c r="BN67" i="1" s="1"/>
  <c r="AP67" i="1"/>
  <c r="AQ67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G60" i="1"/>
  <c r="AH60" i="1"/>
  <c r="BG60" i="1" s="1"/>
  <c r="AI60" i="1"/>
  <c r="AJ60" i="1"/>
  <c r="AK60" i="1"/>
  <c r="AL60" i="1"/>
  <c r="BK60" i="1" s="1"/>
  <c r="AM60" i="1"/>
  <c r="AN60" i="1"/>
  <c r="AO60" i="1"/>
  <c r="AP60" i="1"/>
  <c r="BO60" i="1" s="1"/>
  <c r="AQ60" i="1"/>
  <c r="AR60" i="1"/>
  <c r="U61" i="1"/>
  <c r="V61" i="1"/>
  <c r="W61" i="1"/>
  <c r="X61" i="1"/>
  <c r="Y61" i="1"/>
  <c r="Z61" i="1"/>
  <c r="AA61" i="1"/>
  <c r="AB61" i="1"/>
  <c r="AC61" i="1"/>
  <c r="AD61" i="1"/>
  <c r="AE61" i="1"/>
  <c r="U62" i="1"/>
  <c r="V62" i="1"/>
  <c r="W62" i="1"/>
  <c r="X62" i="1"/>
  <c r="Y62" i="1"/>
  <c r="Z62" i="1"/>
  <c r="AA62" i="1"/>
  <c r="AB62" i="1"/>
  <c r="AC62" i="1"/>
  <c r="AD62" i="1"/>
  <c r="AE62" i="1"/>
  <c r="U63" i="1"/>
  <c r="V63" i="1"/>
  <c r="W63" i="1"/>
  <c r="X63" i="1"/>
  <c r="Y63" i="1"/>
  <c r="Z63" i="1"/>
  <c r="AA63" i="1"/>
  <c r="AB63" i="1"/>
  <c r="AC63" i="1"/>
  <c r="AD63" i="1"/>
  <c r="AE63" i="1"/>
  <c r="U64" i="1"/>
  <c r="V64" i="1"/>
  <c r="W64" i="1"/>
  <c r="X64" i="1"/>
  <c r="Y64" i="1"/>
  <c r="Z64" i="1"/>
  <c r="AA64" i="1"/>
  <c r="AB64" i="1"/>
  <c r="AC64" i="1"/>
  <c r="AD64" i="1"/>
  <c r="AE64" i="1"/>
  <c r="U65" i="1"/>
  <c r="V65" i="1"/>
  <c r="W65" i="1"/>
  <c r="X65" i="1"/>
  <c r="Y65" i="1"/>
  <c r="Z65" i="1"/>
  <c r="AA65" i="1"/>
  <c r="AB65" i="1"/>
  <c r="AC65" i="1"/>
  <c r="AD65" i="1"/>
  <c r="AE65" i="1"/>
  <c r="U66" i="1"/>
  <c r="V66" i="1"/>
  <c r="W66" i="1"/>
  <c r="X66" i="1"/>
  <c r="Y66" i="1"/>
  <c r="Z66" i="1"/>
  <c r="AA66" i="1"/>
  <c r="AB66" i="1"/>
  <c r="AC66" i="1"/>
  <c r="AD66" i="1"/>
  <c r="AE66" i="1"/>
  <c r="U67" i="1"/>
  <c r="V67" i="1"/>
  <c r="W67" i="1"/>
  <c r="X67" i="1"/>
  <c r="Y67" i="1"/>
  <c r="Z67" i="1"/>
  <c r="AA67" i="1"/>
  <c r="AB67" i="1"/>
  <c r="AC67" i="1"/>
  <c r="AD67" i="1"/>
  <c r="AE67" i="1"/>
  <c r="U68" i="1"/>
  <c r="V68" i="1"/>
  <c r="W68" i="1"/>
  <c r="X68" i="1"/>
  <c r="Y68" i="1"/>
  <c r="Z68" i="1"/>
  <c r="AA68" i="1"/>
  <c r="AB68" i="1"/>
  <c r="AC68" i="1"/>
  <c r="AD68" i="1"/>
  <c r="AE68" i="1"/>
  <c r="V60" i="1"/>
  <c r="W60" i="1"/>
  <c r="X60" i="1"/>
  <c r="Y60" i="1"/>
  <c r="Z60" i="1"/>
  <c r="AA60" i="1"/>
  <c r="AB60" i="1"/>
  <c r="AC60" i="1"/>
  <c r="AD60" i="1"/>
  <c r="AE60" i="1"/>
  <c r="AF60" i="1"/>
  <c r="U60" i="1"/>
  <c r="BJ68" i="1" l="1"/>
  <c r="BJ64" i="1"/>
  <c r="F63" i="1"/>
  <c r="BJ65" i="1"/>
  <c r="BF68" i="1"/>
  <c r="BF64" i="1"/>
  <c r="BF67" i="1"/>
  <c r="BL65" i="1"/>
  <c r="BF63" i="1"/>
  <c r="BL61" i="1"/>
  <c r="BL60" i="1"/>
  <c r="BP68" i="1"/>
  <c r="BL68" i="1"/>
  <c r="BM67" i="1"/>
  <c r="BP64" i="1"/>
  <c r="BL64" i="1"/>
  <c r="BM63" i="1"/>
  <c r="BJ62" i="1"/>
  <c r="F66" i="1"/>
  <c r="F62" i="1"/>
  <c r="BJ66" i="1"/>
  <c r="BF66" i="1"/>
  <c r="BF62" i="1"/>
  <c r="BF60" i="1"/>
  <c r="BI61" i="1"/>
  <c r="BI60" i="1"/>
  <c r="BH65" i="1"/>
  <c r="BI64" i="1"/>
  <c r="BH61" i="1"/>
  <c r="BH60" i="1"/>
  <c r="BH68" i="1"/>
  <c r="BI67" i="1"/>
  <c r="BG65" i="1"/>
  <c r="BH64" i="1"/>
  <c r="BI63" i="1"/>
  <c r="BG61" i="1"/>
  <c r="BJ60" i="1"/>
  <c r="BI65" i="1"/>
  <c r="BI68" i="1"/>
  <c r="BG68" i="1"/>
  <c r="BH67" i="1"/>
  <c r="BI66" i="1"/>
  <c r="BG64" i="1"/>
  <c r="BH63" i="1"/>
  <c r="BI62" i="1"/>
  <c r="BO61" i="1"/>
  <c r="BO68" i="1"/>
  <c r="BP67" i="1"/>
  <c r="BM66" i="1"/>
  <c r="BO64" i="1"/>
  <c r="BP63" i="1"/>
  <c r="BM62" i="1"/>
  <c r="BP60" i="1"/>
  <c r="BQ67" i="1"/>
  <c r="BN60" i="1"/>
  <c r="BN68" i="1"/>
  <c r="BO67" i="1"/>
  <c r="BP66" i="1"/>
  <c r="BM65" i="1"/>
  <c r="BN64" i="1"/>
  <c r="BO63" i="1"/>
  <c r="BP62" i="1"/>
  <c r="BM61" i="1"/>
  <c r="BO65" i="1"/>
  <c r="BQ60" i="1"/>
  <c r="BM60" i="1"/>
  <c r="BM68" i="1"/>
  <c r="BO66" i="1"/>
  <c r="BP65" i="1"/>
  <c r="BM64" i="1"/>
  <c r="BO62" i="1"/>
  <c r="BP61" i="1"/>
  <c r="BK64" i="1"/>
  <c r="BK67" i="1"/>
  <c r="BK63" i="1"/>
  <c r="BK68" i="1"/>
  <c r="BK66" i="1"/>
  <c r="BK62" i="1"/>
  <c r="BK65" i="1"/>
  <c r="BK61" i="1"/>
  <c r="F149" i="1"/>
  <c r="E149" i="1"/>
  <c r="D149" i="1"/>
  <c r="C149" i="1"/>
  <c r="F138" i="1"/>
  <c r="E138" i="1"/>
  <c r="D138" i="1"/>
  <c r="C138" i="1"/>
  <c r="F127" i="1"/>
  <c r="E127" i="1"/>
  <c r="D127" i="1"/>
  <c r="C127" i="1"/>
  <c r="F116" i="1"/>
  <c r="E116" i="1"/>
  <c r="D116" i="1"/>
  <c r="C116" i="1"/>
  <c r="F105" i="1"/>
  <c r="E105" i="1"/>
  <c r="D105" i="1"/>
  <c r="C105" i="1"/>
  <c r="F94" i="1"/>
  <c r="E94" i="1"/>
  <c r="D94" i="1"/>
  <c r="C94" i="1"/>
  <c r="F82" i="1"/>
  <c r="E82" i="1"/>
  <c r="D82" i="1"/>
  <c r="C82" i="1"/>
  <c r="F71" i="1"/>
  <c r="E71" i="1"/>
  <c r="D71" i="1"/>
  <c r="C71" i="1"/>
  <c r="F59" i="1"/>
  <c r="E59" i="1"/>
  <c r="D59" i="1"/>
  <c r="C59" i="1"/>
  <c r="F48" i="1"/>
  <c r="E48" i="1"/>
  <c r="D48" i="1"/>
  <c r="C48" i="1"/>
  <c r="F40" i="1"/>
  <c r="E40" i="1"/>
  <c r="D40" i="1"/>
  <c r="C40" i="1"/>
  <c r="F30" i="1"/>
  <c r="E30" i="1"/>
  <c r="D30" i="1"/>
  <c r="C30" i="1"/>
  <c r="F19" i="1"/>
  <c r="E19" i="1"/>
  <c r="D19" i="1"/>
  <c r="C19" i="1"/>
  <c r="S149" i="1" l="1"/>
  <c r="R149" i="1"/>
  <c r="Q149" i="1"/>
  <c r="P149" i="1"/>
  <c r="O149" i="1"/>
  <c r="N149" i="1"/>
  <c r="M149" i="1"/>
  <c r="L149" i="1"/>
  <c r="K149" i="1"/>
  <c r="J149" i="1"/>
  <c r="I149" i="1"/>
  <c r="H149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S94" i="1"/>
  <c r="R94" i="1"/>
  <c r="Q94" i="1"/>
  <c r="P94" i="1"/>
  <c r="O94" i="1"/>
  <c r="N94" i="1"/>
  <c r="M94" i="1"/>
  <c r="L94" i="1"/>
  <c r="K94" i="1"/>
  <c r="J94" i="1"/>
  <c r="I94" i="1"/>
  <c r="H94" i="1"/>
  <c r="S82" i="1"/>
  <c r="R82" i="1"/>
  <c r="Q82" i="1"/>
  <c r="P82" i="1"/>
  <c r="O82" i="1"/>
  <c r="N82" i="1"/>
  <c r="M82" i="1"/>
  <c r="L82" i="1"/>
  <c r="K82" i="1"/>
  <c r="J82" i="1"/>
  <c r="I82" i="1"/>
  <c r="H82" i="1"/>
  <c r="S71" i="1"/>
  <c r="R71" i="1"/>
  <c r="Q71" i="1"/>
  <c r="P71" i="1"/>
  <c r="O71" i="1"/>
  <c r="N71" i="1"/>
  <c r="M71" i="1"/>
  <c r="L71" i="1"/>
  <c r="K71" i="1"/>
  <c r="J71" i="1"/>
  <c r="I71" i="1"/>
  <c r="H71" i="1"/>
  <c r="S59" i="1"/>
  <c r="R59" i="1"/>
  <c r="Q59" i="1"/>
  <c r="P59" i="1"/>
  <c r="O59" i="1"/>
  <c r="N59" i="1"/>
  <c r="M59" i="1"/>
  <c r="L59" i="1"/>
  <c r="K59" i="1"/>
  <c r="J59" i="1"/>
  <c r="I59" i="1"/>
  <c r="H59" i="1"/>
  <c r="S48" i="1"/>
  <c r="R48" i="1"/>
  <c r="Q48" i="1"/>
  <c r="P48" i="1"/>
  <c r="O48" i="1"/>
  <c r="N48" i="1"/>
  <c r="M48" i="1"/>
  <c r="L48" i="1"/>
  <c r="K48" i="1"/>
  <c r="J48" i="1"/>
  <c r="I48" i="1"/>
  <c r="H48" i="1"/>
  <c r="S40" i="1"/>
  <c r="R40" i="1"/>
  <c r="Q40" i="1"/>
  <c r="P40" i="1"/>
  <c r="O40" i="1"/>
  <c r="N40" i="1"/>
  <c r="M40" i="1"/>
  <c r="L40" i="1"/>
  <c r="K40" i="1"/>
  <c r="J40" i="1"/>
  <c r="I40" i="1"/>
  <c r="H40" i="1"/>
  <c r="S30" i="1"/>
  <c r="R30" i="1"/>
  <c r="Q30" i="1"/>
  <c r="P30" i="1"/>
  <c r="O30" i="1"/>
  <c r="N30" i="1"/>
  <c r="M30" i="1"/>
  <c r="L30" i="1"/>
  <c r="K30" i="1"/>
  <c r="J30" i="1"/>
  <c r="I30" i="1"/>
  <c r="H30" i="1"/>
  <c r="S19" i="1"/>
  <c r="R19" i="1"/>
  <c r="Q19" i="1"/>
  <c r="P19" i="1"/>
  <c r="O19" i="1"/>
  <c r="N19" i="1"/>
  <c r="M19" i="1"/>
  <c r="L19" i="1"/>
  <c r="K19" i="1"/>
  <c r="J19" i="1"/>
  <c r="I19" i="1"/>
  <c r="H19" i="1"/>
  <c r="AX103" i="1" l="1"/>
  <c r="AW103" i="1"/>
  <c r="AX102" i="1"/>
  <c r="AW102" i="1"/>
  <c r="AX101" i="1"/>
  <c r="AW101" i="1"/>
  <c r="AX100" i="1"/>
  <c r="AW100" i="1"/>
  <c r="AX99" i="1"/>
  <c r="AW99" i="1"/>
  <c r="AX98" i="1"/>
  <c r="AW98" i="1"/>
  <c r="AX97" i="1"/>
  <c r="AW97" i="1"/>
  <c r="AX96" i="1"/>
  <c r="AW96" i="1"/>
  <c r="BD95" i="1"/>
  <c r="BC95" i="1"/>
  <c r="BB95" i="1"/>
  <c r="BA95" i="1"/>
  <c r="AZ95" i="1"/>
  <c r="AY95" i="1"/>
  <c r="AX95" i="1"/>
  <c r="AW95" i="1"/>
</calcChain>
</file>

<file path=xl/sharedStrings.xml><?xml version="1.0" encoding="utf-8"?>
<sst xmlns="http://schemas.openxmlformats.org/spreadsheetml/2006/main" count="1829" uniqueCount="273">
  <si>
    <t>YoY</t>
  </si>
  <si>
    <t>Jan-15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</si>
  <si>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</si>
  <si>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</si>
  <si>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</si>
  <si>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</si>
  <si>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</si>
  <si>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</si>
  <si>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</si>
  <si>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</si>
  <si>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</si>
  <si>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</si>
  <si>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</si>
  <si>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</si>
  <si>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</si>
  <si>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</si>
  <si>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</si>
  <si>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</si>
  <si>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</si>
  <si>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</si>
  <si>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</si>
  <si>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</si>
  <si>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</si>
  <si>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</si>
  <si>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</si>
  <si>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</si>
  <si>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</si>
  <si>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</si>
  <si>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</si>
  <si>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</si>
  <si>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</si>
  <si>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Activity Ratio</t>
  </si>
  <si>
    <t># Active</t>
  </si>
  <si>
    <t/>
  </si>
  <si>
    <t xml:space="preserve">Overall KPI performance </t>
  </si>
  <si>
    <t xml:space="preserve">Ending MP </t>
  </si>
  <si>
    <t>AG</t>
  </si>
  <si>
    <t>US</t>
  </si>
  <si>
    <t>UM</t>
  </si>
  <si>
    <t>SUM</t>
  </si>
  <si>
    <t>BM</t>
  </si>
  <si>
    <t>SBM</t>
  </si>
  <si>
    <t xml:space="preserve">Recruitment </t>
  </si>
  <si>
    <t xml:space="preserve">AL recruitment KPIs </t>
  </si>
  <si>
    <t>Rookie in month</t>
  </si>
  <si>
    <t>Rookie last month</t>
  </si>
  <si>
    <t>2-3 months</t>
  </si>
  <si>
    <t>4 - 6 mths</t>
  </si>
  <si>
    <t>7-12mth</t>
  </si>
  <si>
    <t>13+mth</t>
  </si>
  <si>
    <t>SA</t>
  </si>
  <si>
    <t xml:space="preserve">APE </t>
  </si>
  <si>
    <t xml:space="preserve"># Active </t>
  </si>
  <si>
    <t># Case</t>
  </si>
  <si>
    <t>CaseSize</t>
  </si>
  <si>
    <t>Overall KPI performance:% case with 4 riders</t>
  </si>
  <si>
    <t>Overall KPI performance:Persistency K1</t>
  </si>
  <si>
    <t>Overall KPI performance:Persistency K2</t>
  </si>
  <si>
    <t>AL recruitment KPIs:# active leader</t>
  </si>
  <si>
    <t>AL recruitment KPIs:%active leader</t>
  </si>
  <si>
    <t>AL recruitment KPIs:avg recruit/ a. leader</t>
  </si>
  <si>
    <t>MDRT/ GEN Lion (from Apr '17)</t>
  </si>
  <si>
    <t xml:space="preserve"># Manpower </t>
  </si>
  <si>
    <t>APE contribution</t>
  </si>
  <si>
    <t>Total</t>
  </si>
  <si>
    <t>Ending Manpower_ExSA</t>
  </si>
  <si>
    <t># SA</t>
  </si>
  <si>
    <t># Active_ExSA</t>
  </si>
  <si>
    <t>#cases</t>
  </si>
  <si>
    <t>% case with 4 riders</t>
  </si>
  <si>
    <t>Persistency K1</t>
  </si>
  <si>
    <t>Persistency K2</t>
  </si>
  <si>
    <t># Case/active</t>
  </si>
  <si>
    <t>Casesize</t>
  </si>
  <si>
    <t>Ending Manpower_Total</t>
  </si>
  <si>
    <t># AG</t>
  </si>
  <si>
    <t># US</t>
  </si>
  <si>
    <t># UM</t>
  </si>
  <si>
    <t># SUM</t>
  </si>
  <si>
    <t># BM</t>
  </si>
  <si>
    <t># SBM</t>
  </si>
  <si>
    <t>Total # New recruits</t>
  </si>
  <si>
    <t>Total recruited AL</t>
  </si>
  <si>
    <t># recruit</t>
  </si>
  <si>
    <t>%active leader</t>
  </si>
  <si>
    <t>avg recruit/ a. leader</t>
  </si>
  <si>
    <t>APE/Manpower</t>
  </si>
  <si>
    <t>Case/Active</t>
  </si>
  <si>
    <t>API</t>
  </si>
  <si>
    <t>Rider attachment</t>
  </si>
  <si>
    <t>#leader</t>
  </si>
  <si>
    <t>#active leader</t>
  </si>
  <si>
    <t>Rookie Performance</t>
  </si>
  <si>
    <t>recruit</t>
  </si>
  <si>
    <t>1case/15d</t>
  </si>
  <si>
    <t>1case/30d</t>
  </si>
  <si>
    <t>3case/60d</t>
  </si>
  <si>
    <t>5case/90d</t>
  </si>
  <si>
    <t>%1case/15d</t>
  </si>
  <si>
    <t>%1case/30d</t>
  </si>
  <si>
    <t>%3case/60d</t>
  </si>
  <si>
    <t>%5case/90d</t>
  </si>
  <si>
    <t>Jul-17</t>
  </si>
  <si>
    <t>Aug-17</t>
  </si>
  <si>
    <t>Sep-17</t>
  </si>
  <si>
    <t>Oct-17</t>
  </si>
  <si>
    <t>Nov-17</t>
  </si>
  <si>
    <t>Dec-17</t>
  </si>
  <si>
    <t>APE/Manpower:GenLion</t>
  </si>
  <si>
    <t>APE/Manpower:Rookie in month</t>
  </si>
  <si>
    <t>APE/Manpower:Rookie last month</t>
  </si>
  <si>
    <t>APE/Manpower:2-3 months</t>
  </si>
  <si>
    <t>APE/Manpower:4 - 6 mths</t>
  </si>
  <si>
    <t>APE/Manpower:7-12mth</t>
  </si>
  <si>
    <t>APE/Manpower:13+mth</t>
  </si>
  <si>
    <t>APE/Manpower:SA</t>
  </si>
  <si>
    <t>APE/Manpower:Total</t>
  </si>
  <si>
    <t>Rookie Performance:recruit</t>
  </si>
  <si>
    <t>Rookie Performance:1case/15d</t>
  </si>
  <si>
    <t>Rookie Performance:1case/30d</t>
  </si>
  <si>
    <t>Rookie Performance:3case/60d</t>
  </si>
  <si>
    <t>Rookie Performance:5case/90d</t>
  </si>
  <si>
    <t>Rookie Performance:%1case/15d</t>
  </si>
  <si>
    <t>Rookie Performance:%1case/30d</t>
  </si>
  <si>
    <t>Rookie Performance:%3case/60d</t>
  </si>
  <si>
    <t>Rookie Performance:%5case/90d</t>
  </si>
  <si>
    <t># Manpower_by_designation:Total (excl. SA)</t>
  </si>
  <si>
    <t># Manpower_by_designation:SA</t>
  </si>
  <si>
    <t># Manpower_by_designation:AG</t>
  </si>
  <si>
    <t># Manpower_by_designation:US</t>
  </si>
  <si>
    <t># Manpower_by_designation:UM</t>
  </si>
  <si>
    <t># Manpower_by_designation:SUM</t>
  </si>
  <si>
    <t># Manpower_by_designation:BM</t>
  </si>
  <si>
    <t># Manpower_by_designation:SBM</t>
  </si>
  <si>
    <t># Manpower_by_designation:Total</t>
  </si>
  <si>
    <t>Recruit_by_designation:AG</t>
  </si>
  <si>
    <t>Recruit_by_designation:US</t>
  </si>
  <si>
    <t>Recruit_by_designation:UM</t>
  </si>
  <si>
    <t>Recruit_by_designation:SUM</t>
  </si>
  <si>
    <t>Recruit_by_designation:BM</t>
  </si>
  <si>
    <t>Recruit_by_designation:SBM</t>
  </si>
  <si>
    <t>Recruit:AL</t>
  </si>
  <si>
    <t>Q1 '15</t>
  </si>
  <si>
    <t>Q2 '15</t>
  </si>
  <si>
    <t>Q3 '15</t>
  </si>
  <si>
    <t>Q4 '15</t>
  </si>
  <si>
    <t>Q1 '17</t>
  </si>
  <si>
    <t>Q2 '17</t>
  </si>
  <si>
    <t>Q3 '17</t>
  </si>
  <si>
    <t>Q4 '17</t>
  </si>
  <si>
    <t>Q1 '16</t>
  </si>
  <si>
    <t>Q2 '16</t>
  </si>
  <si>
    <t>Q3 '16</t>
  </si>
  <si>
    <t>Q4 '16</t>
  </si>
  <si>
    <t>YTD '15</t>
  </si>
  <si>
    <t>YTD '16</t>
  </si>
  <si>
    <t>YTD '17</t>
  </si>
  <si>
    <t># Manpower_by_rookie_mdrt:MDRT</t>
  </si>
  <si>
    <t># Manpower_by_rookie_mdrt:Rookie in month</t>
  </si>
  <si>
    <t># Manpower_by_rookie_mdrt:Rookie last month</t>
  </si>
  <si>
    <t># Manpower_by_rookie_mdrt:2-3 months</t>
  </si>
  <si>
    <t># Manpower_by_rookie_mdrt:4 - 6 mths</t>
  </si>
  <si>
    <t># Manpower_by_rookie_mdrt:7-12mth</t>
  </si>
  <si>
    <t># Manpower_by_rookie_mdrt:13+mth</t>
  </si>
  <si>
    <t># Manpower_by_rookie_mdrt:SA</t>
  </si>
  <si>
    <t># Manpower_by_rookie_mdrt:Total (excl. SA)</t>
  </si>
  <si>
    <t># Active_by_rookie_mdrt:MDRT</t>
  </si>
  <si>
    <t># Active_by_rookie_mdrt:Rookie in month</t>
  </si>
  <si>
    <t># Active_by_rookie_mdrt:Rookie last month</t>
  </si>
  <si>
    <t># Active_by_rookie_mdrt:2-3 months</t>
  </si>
  <si>
    <t># Active_by_rookie_mdrt:4 - 6 mths</t>
  </si>
  <si>
    <t># Active_by_rookie_mdrt:7-12mth</t>
  </si>
  <si>
    <t># Active_by_rookie_mdrt:13+mth</t>
  </si>
  <si>
    <t># Active_by_rookie_mdrt:SA</t>
  </si>
  <si>
    <t># Active_by_rookie_mdrt:Total (excl. SA)</t>
  </si>
  <si>
    <t># Active_by_rookie_mdrt:Total</t>
  </si>
  <si>
    <t>Total (excl. SA)</t>
  </si>
  <si>
    <t>Activity Ratio_by_rookie_mdrt:MDRT</t>
  </si>
  <si>
    <t>Activity Ratio_by_rookie_mdrt:Rookie in month</t>
  </si>
  <si>
    <t>Activity Ratio_by_rookie_mdrt:Rookie last month</t>
  </si>
  <si>
    <t>Activity Ratio_by_rookie_mdrt:2-3 months</t>
  </si>
  <si>
    <t>Activity Ratio_by_rookie_mdrt:4 - 6 mths</t>
  </si>
  <si>
    <t>Activity Ratio_by_rookie_mdrt:7-12mth</t>
  </si>
  <si>
    <t>Activity Ratio_by_rookie_mdrt:13+mth</t>
  </si>
  <si>
    <t>Activity Ratio_by_rookie_mdrt:SA</t>
  </si>
  <si>
    <t># Case_by_rookie_mdrt:MDRT</t>
  </si>
  <si>
    <t># Case_by_rookie_mdrt:Rookie in month</t>
  </si>
  <si>
    <t># Case_by_rookie_mdrt:Rookie last month</t>
  </si>
  <si>
    <t># Case_by_rookie_mdrt:2-3 months</t>
  </si>
  <si>
    <t># Case_by_rookie_mdrt:4 - 6 mths</t>
  </si>
  <si>
    <t># Case_by_rookie_mdrt:7-12mth</t>
  </si>
  <si>
    <t># Case_by_rookie_mdrt:13+mth</t>
  </si>
  <si>
    <t># Case_by_rookie_mdrt:SA</t>
  </si>
  <si>
    <t># Case/Active_by_rookie_mdrt:MDRT</t>
  </si>
  <si>
    <t># Case/Active_by_rookie_mdrt:Rookie in month</t>
  </si>
  <si>
    <t># Case/Active_by_rookie_mdrt:Rookie last month</t>
  </si>
  <si>
    <t># Case/Active_by_rookie_mdrt:2-3 months</t>
  </si>
  <si>
    <t># Case/Active_by_rookie_mdrt:4 - 6 mths</t>
  </si>
  <si>
    <t># Case/Active_by_rookie_mdrt:7-12mth</t>
  </si>
  <si>
    <t># Case/Active_by_rookie_mdrt:13+mth</t>
  </si>
  <si>
    <t># Case/Active_by_rookie_mdrt:SA</t>
  </si>
  <si>
    <t>CaseSize_by_rookie_mdrt:MDRT</t>
  </si>
  <si>
    <t>CaseSize_by_rookie_mdrt:Rookie in month</t>
  </si>
  <si>
    <t>CaseSize_by_rookie_mdrt:Rookie last month</t>
  </si>
  <si>
    <t>CaseSize_by_rookie_mdrt:2-3 months</t>
  </si>
  <si>
    <t>CaseSize_by_rookie_mdrt:4 - 6 mths</t>
  </si>
  <si>
    <t>CaseSize_by_rookie_mdrt:7-12mth</t>
  </si>
  <si>
    <t>CaseSize_by_rookie_mdrt:13+mth</t>
  </si>
  <si>
    <t>CaseSize_by_rookie_mdrt:SA</t>
  </si>
  <si>
    <t>APE_by_rookie_mdrt:MDRT</t>
  </si>
  <si>
    <t>APE_by_rookie_mdrt:Rookie in month</t>
  </si>
  <si>
    <t>APE_by_rookie_mdrt:Rookie last month</t>
  </si>
  <si>
    <t>APE_by_rookie_mdrt:2-3 months</t>
  </si>
  <si>
    <t>APE_by_rookie_mdrt:4 - 6 mths</t>
  </si>
  <si>
    <t>APE_by_rookie_mdrt:7-12mth</t>
  </si>
  <si>
    <t>APE_by_rookie_mdrt:13+mth</t>
  </si>
  <si>
    <t>APE_by_rookie_mdrt:SA</t>
  </si>
  <si>
    <t>APE contribution_by_rookie_mdrt:Rookie in month</t>
  </si>
  <si>
    <t>APE contribution_by_rookie_mdrt:Rookie last month</t>
  </si>
  <si>
    <t>APE contribution_by_rookie_mdrt:2-3 months</t>
  </si>
  <si>
    <t>APE contribution_by_rookie_mdrt:4 - 6 mths</t>
  </si>
  <si>
    <t>APE contribution_by_rookie_mdrt:7-12mth</t>
  </si>
  <si>
    <t>APE contribution_by_rookie_mdrt:13+mth</t>
  </si>
  <si>
    <t>APE contribution_by_rookie_mdrt:SA</t>
  </si>
  <si>
    <t>APE contribution_by_rookie_mdrt:Total</t>
  </si>
  <si>
    <t>APE contribution_by_rookie_mdrt:MDRT</t>
  </si>
  <si>
    <t>MoM</t>
  </si>
  <si>
    <t>Recruit_by_designation:Total</t>
  </si>
  <si>
    <t>Overall KPI performance</t>
  </si>
  <si>
    <t>Activity Ratio_by_rookie_mdrt:Total</t>
  </si>
  <si>
    <t># Case/Active_by_rookie_mdrt:Total</t>
  </si>
  <si>
    <t># Case_by_rookie_mdrt:Total</t>
  </si>
  <si>
    <t>CaseSize_by_rookie_mdrt:Total</t>
  </si>
  <si>
    <t>APE_by_rookie_mdrt:Total</t>
  </si>
  <si>
    <t>AL recruitment KPIs</t>
  </si>
  <si>
    <t>APE</t>
  </si>
  <si>
    <t># Manpower</t>
  </si>
  <si>
    <t>RYP</t>
  </si>
  <si>
    <t>RYP_by_rookie_mdrt:MDRT</t>
  </si>
  <si>
    <t>MDRT</t>
  </si>
  <si>
    <t>RYP_by_rookie_mdrt:Rookie in month</t>
  </si>
  <si>
    <t>RYP_by_rookie_mdrt:Rookie last month</t>
  </si>
  <si>
    <t>RYP_by_rookie_mdrt:2-3 months</t>
  </si>
  <si>
    <t>RYP_by_rookie_mdrt:4 - 6 mths</t>
  </si>
  <si>
    <t>RYP_by_rookie_mdrt:7-12mth</t>
  </si>
  <si>
    <t>RYP_by_rookie_mdrt:13+mth</t>
  </si>
  <si>
    <t>RYP_by_rookie_mdrt:SA</t>
  </si>
  <si>
    <t>RYP_by_rookie_mdrt:Total</t>
  </si>
  <si>
    <t>Generali Life Vietnam</t>
  </si>
  <si>
    <t>MONTHLY AGENCY PERFORMANCE REPORT</t>
  </si>
  <si>
    <t xml:space="preserve"> </t>
  </si>
  <si>
    <t>Content:</t>
  </si>
  <si>
    <t>1.0</t>
  </si>
  <si>
    <t>Production &amp; Productivities (GVL)</t>
  </si>
  <si>
    <t>1.1</t>
  </si>
  <si>
    <t>Production &amp; Productivities (by Region)</t>
  </si>
  <si>
    <t>2.0</t>
  </si>
  <si>
    <t>Manpower (GVL)</t>
  </si>
  <si>
    <t>2.1</t>
  </si>
  <si>
    <t>Manpower (by Region)</t>
  </si>
  <si>
    <t>3.0</t>
  </si>
  <si>
    <t>Rookies performance by BD</t>
  </si>
  <si>
    <t>4.0</t>
  </si>
  <si>
    <t>Overall BD Performance in Month</t>
  </si>
  <si>
    <t>4.1</t>
  </si>
  <si>
    <t>Individual BD Performance</t>
  </si>
  <si>
    <t>5.0</t>
  </si>
  <si>
    <t>AG retention</t>
  </si>
  <si>
    <t>6.0</t>
  </si>
  <si>
    <t>GA Performance</t>
  </si>
  <si>
    <t>7.0</t>
  </si>
  <si>
    <t>Agency Product mix</t>
  </si>
  <si>
    <t xml:space="preserve">As at: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</si>
</sst>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#,##0.0"/>
    <numFmt numFmtId="165" formatCode="#,##0.0%"/>
    <numFmt numFmtId="166" formatCode="_(* #,##0_);_(* \(#,##0\);_(* &quot;-&quot;??_);_(@_)"/>
    <numFmt numFmtId="167" formatCode="_(* #,##0.0_);_(* \(#,##0.0\);_(* &quot;-&quot;??_);_(@_)"/>
    <numFmt numFmtId="168" formatCode="0%;\-0%;&quot;-&quot;"/>
    <numFmt numFmtId="169" formatCode="0.0;\-0.0;&quot;-&quot;"/>
    <numFmt numFmtId="170" formatCode="#,##0;\-#,##0;&quot;-&quot;"/>
    <numFmt numFmtId="171" formatCode="_-[$€]* #,##0.00_-;\-[$€]* #,##0.00_-;_-[$€]* &quot;-&quot;??_-;_-@_-"/>
  </numFmts>
  <fonts count="36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sz val="1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rgb="FF4646FF"/>
      <name val="Arial"/>
      <family val="2"/>
      <charset val="163"/>
    </font>
    <font>
      <b/>
      <sz val="11"/>
      <color indexed="8"/>
      <name val="Calibri"/>
      <family val="2"/>
      <scheme val="minor"/>
    </font>
    <font>
      <b/>
      <sz val="11"/>
      <color rgb="FFFFCC99"/>
      <name val="Calibri"/>
      <family val="2"/>
    </font>
    <font>
      <sz val="11"/>
      <color rgb="FFFFF2CC"/>
      <name val="Calibri"/>
      <family val="2"/>
      <scheme val="minor"/>
    </font>
    <font>
      <sz val="11"/>
      <color rgb="FFD9E1F2"/>
      <name val="Calibri"/>
      <family val="2"/>
      <scheme val="minor"/>
    </font>
    <font>
      <sz val="11"/>
      <color rgb="FFC6E0B4"/>
      <name val="Calibri"/>
      <family val="2"/>
      <scheme val="minor"/>
    </font>
    <font>
      <sz val="11"/>
      <color rgb="FFFCE4D6"/>
      <name val="Calibri"/>
      <family val="2"/>
      <scheme val="minor"/>
    </font>
    <font>
      <b/>
      <sz val="11"/>
      <color rgb="FF4646FF"/>
      <name val="Arial"/>
      <family val="2"/>
      <charset val="163"/>
    </font>
    <font>
      <b/>
      <sz val="11"/>
      <color theme="1"/>
      <name val="Arial"/>
      <family val="2"/>
      <charset val="163"/>
    </font>
    <font>
      <sz val="16"/>
      <name val="Arial"/>
      <family val="2"/>
    </font>
    <font>
      <sz val="16"/>
      <color theme="1"/>
      <name val="Arial"/>
      <family val="2"/>
    </font>
    <font>
      <b/>
      <sz val="14"/>
      <name val="Calibri Light"/>
      <family val="1"/>
      <charset val="163"/>
      <scheme val="major"/>
    </font>
    <font>
      <b/>
      <i/>
      <sz val="14"/>
      <name val="Calibri Light"/>
      <family val="1"/>
      <charset val="163"/>
      <scheme val="major"/>
    </font>
    <font>
      <b/>
      <i/>
      <sz val="14"/>
      <color rgb="FFFF0000"/>
      <name val="Calibri Light"/>
      <family val="1"/>
      <charset val="163"/>
      <scheme val="major"/>
    </font>
    <font>
      <sz val="14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sz val="14"/>
      <color theme="6" tint="-0.499984740745262"/>
      <name val="Arial"/>
      <family val="2"/>
    </font>
    <font>
      <i/>
      <sz val="10"/>
      <name val="Arial"/>
      <family val="2"/>
      <charset val="163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24">
    <xf numFmtId="0" fontId="0" fillId="0" borderId="0"/>
    <xf numFmtId="43" fontId="10" fillId="0" borderId="0" applyFont="0" applyFill="0" applyBorder="0" applyAlignment="0" applyProtection="0"/>
    <xf numFmtId="0" fontId="14" fillId="0" borderId="0"/>
    <xf numFmtId="43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5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171" fontId="15" fillId="0" borderId="0"/>
    <xf numFmtId="171" fontId="33" fillId="0" borderId="0" applyNumberFormat="0" applyFill="0" applyBorder="0" applyAlignment="0" applyProtection="0">
      <alignment vertical="top"/>
      <protection locked="0"/>
    </xf>
  </cellStyleXfs>
  <cellXfs count="8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9" fillId="0" borderId="0" xfId="0" applyFont="1" applyAlignment="1">
      <alignment horizontal="right" wrapText="1"/>
    </xf>
    <xf numFmtId="3" fontId="0" fillId="0" borderId="0" xfId="0" applyNumberFormat="1"/>
    <xf numFmtId="0" fontId="12" fillId="0" borderId="0" xfId="0" applyFont="1"/>
    <xf numFmtId="3" fontId="12" fillId="0" borderId="0" xfId="0" applyNumberFormat="1" applyFont="1"/>
    <xf numFmtId="0" fontId="0" fillId="0" borderId="0" xfId="0" applyAlignment="1">
      <alignment horizontal="left" indent="2"/>
    </xf>
    <xf numFmtId="9" fontId="0" fillId="0" borderId="0" xfId="0" applyNumberFormat="1"/>
    <xf numFmtId="9" fontId="12" fillId="0" borderId="0" xfId="0" applyNumberFormat="1" applyFont="1"/>
    <xf numFmtId="164" fontId="12" fillId="0" borderId="0" xfId="0" applyNumberFormat="1" applyFont="1"/>
    <xf numFmtId="166" fontId="12" fillId="0" borderId="0" xfId="1" applyNumberFormat="1" applyFont="1"/>
    <xf numFmtId="166" fontId="0" fillId="0" borderId="0" xfId="1" applyNumberFormat="1" applyFont="1"/>
    <xf numFmtId="3" fontId="12" fillId="0" borderId="0" xfId="1" applyNumberFormat="1" applyFont="1"/>
    <xf numFmtId="167" fontId="0" fillId="0" borderId="0" xfId="1" applyNumberFormat="1" applyFont="1"/>
    <xf numFmtId="167" fontId="12" fillId="0" borderId="0" xfId="1" applyNumberFormat="1" applyFont="1"/>
    <xf numFmtId="0" fontId="9" fillId="0" borderId="0" xfId="0" applyFont="1" applyBorder="1" applyAlignment="1">
      <alignment horizontal="right" wrapText="1"/>
    </xf>
    <xf numFmtId="0" fontId="13" fillId="0" borderId="0" xfId="0" applyFont="1" applyBorder="1" applyAlignment="1">
      <alignment horizontal="right" wrapText="1"/>
    </xf>
    <xf numFmtId="0" fontId="13" fillId="0" borderId="0" xfId="0" applyFont="1" applyAlignment="1">
      <alignment horizontal="right" wrapText="1"/>
    </xf>
    <xf numFmtId="0" fontId="9" fillId="0" borderId="2" xfId="0" applyFont="1" applyBorder="1" applyAlignment="1">
      <alignment horizontal="right" wrapText="1"/>
    </xf>
    <xf numFmtId="3" fontId="11" fillId="0" borderId="0" xfId="0" applyNumberFormat="1" applyFont="1"/>
    <xf numFmtId="0" fontId="11" fillId="0" borderId="0" xfId="0" applyFont="1"/>
    <xf numFmtId="0" fontId="4" fillId="3" borderId="0" xfId="17" applyBorder="1" applyAlignment="1">
      <alignment horizontal="right" wrapText="1"/>
    </xf>
    <xf numFmtId="0" fontId="4" fillId="3" borderId="2" xfId="17" applyBorder="1" applyAlignment="1">
      <alignment horizontal="right" wrapText="1"/>
    </xf>
    <xf numFmtId="0" fontId="0" fillId="0" borderId="0" xfId="0" applyAlignment="1">
      <alignment horizontal="right"/>
    </xf>
    <xf numFmtId="0" fontId="16" fillId="0" borderId="1" xfId="0" applyFont="1" applyBorder="1" applyAlignment="1">
      <alignment horizontal="right"/>
    </xf>
    <xf numFmtId="0" fontId="4" fillId="2" borderId="0" xfId="16" applyBorder="1" applyAlignment="1">
      <alignment horizontal="right" wrapText="1"/>
    </xf>
    <xf numFmtId="0" fontId="4" fillId="2" borderId="2" xfId="16" applyBorder="1" applyAlignment="1">
      <alignment horizontal="right" wrapText="1"/>
    </xf>
    <xf numFmtId="0" fontId="4" fillId="5" borderId="0" xfId="19" applyBorder="1" applyAlignment="1">
      <alignment horizontal="right" wrapText="1"/>
    </xf>
    <xf numFmtId="0" fontId="4" fillId="5" borderId="2" xfId="19" applyBorder="1" applyAlignment="1">
      <alignment horizontal="right" wrapText="1"/>
    </xf>
    <xf numFmtId="0" fontId="4" fillId="4" borderId="0" xfId="18" applyBorder="1" applyAlignment="1">
      <alignment horizontal="right" wrapText="1"/>
    </xf>
    <xf numFmtId="0" fontId="4" fillId="4" borderId="2" xfId="18" applyBorder="1" applyAlignment="1">
      <alignment horizontal="right" wrapText="1"/>
    </xf>
    <xf numFmtId="0" fontId="4" fillId="6" borderId="2" xfId="20" applyBorder="1" applyAlignment="1">
      <alignment horizontal="right" wrapText="1"/>
    </xf>
    <xf numFmtId="49" fontId="4" fillId="2" borderId="2" xfId="16" applyNumberFormat="1" applyBorder="1" applyAlignment="1">
      <alignment horizontal="right" wrapText="1"/>
    </xf>
    <xf numFmtId="17" fontId="4" fillId="4" borderId="1" xfId="18" applyNumberFormat="1" applyBorder="1"/>
    <xf numFmtId="165" fontId="17" fillId="0" borderId="0" xfId="0" applyNumberFormat="1" applyFont="1"/>
    <xf numFmtId="164" fontId="17" fillId="0" borderId="0" xfId="0" applyNumberFormat="1" applyFont="1"/>
    <xf numFmtId="0" fontId="17" fillId="0" borderId="0" xfId="0" applyFont="1"/>
    <xf numFmtId="3" fontId="11" fillId="0" borderId="0" xfId="0" applyNumberFormat="1" applyFont="1" applyFill="1"/>
    <xf numFmtId="9" fontId="3" fillId="7" borderId="0" xfId="21" applyNumberFormat="1" applyBorder="1"/>
    <xf numFmtId="3" fontId="3" fillId="0" borderId="0" xfId="0" applyNumberFormat="1" applyFont="1"/>
    <xf numFmtId="0" fontId="18" fillId="0" borderId="0" xfId="0" applyFont="1" applyBorder="1" applyAlignment="1">
      <alignment horizontal="right" wrapText="1"/>
    </xf>
    <xf numFmtId="0" fontId="19" fillId="3" borderId="0" xfId="17" applyFont="1" applyBorder="1" applyAlignment="1">
      <alignment horizontal="right" wrapText="1"/>
    </xf>
    <xf numFmtId="165" fontId="0" fillId="0" borderId="0" xfId="0" applyNumberFormat="1" applyFill="1"/>
    <xf numFmtId="165" fontId="17" fillId="0" borderId="0" xfId="0" applyNumberFormat="1" applyFont="1" applyFill="1"/>
    <xf numFmtId="166" fontId="17" fillId="0" borderId="0" xfId="1" applyNumberFormat="1" applyFont="1"/>
    <xf numFmtId="0" fontId="20" fillId="5" borderId="0" xfId="19" applyFont="1" applyBorder="1" applyAlignment="1">
      <alignment horizontal="right" wrapText="1"/>
    </xf>
    <xf numFmtId="0" fontId="21" fillId="6" borderId="0" xfId="20" applyFont="1" applyBorder="1" applyAlignment="1">
      <alignment horizontal="right" wrapText="1"/>
    </xf>
    <xf numFmtId="0" fontId="22" fillId="2" borderId="0" xfId="16" applyFont="1" applyBorder="1" applyAlignment="1">
      <alignment horizontal="right" wrapText="1"/>
    </xf>
    <xf numFmtId="0" fontId="0" fillId="0" borderId="0" xfId="0" applyFont="1"/>
    <xf numFmtId="0" fontId="23" fillId="0" borderId="1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24" fillId="0" borderId="0" xfId="0" applyFont="1" applyAlignment="1">
      <alignment horizontal="right"/>
    </xf>
    <xf numFmtId="0" fontId="4" fillId="4" borderId="0" xfId="18" applyBorder="1" applyAlignment="1">
      <alignment horizontal="left" wrapText="1"/>
    </xf>
    <xf numFmtId="0" fontId="13" fillId="8" borderId="0" xfId="0" applyFont="1" applyFill="1" applyAlignment="1">
      <alignment horizontal="right" wrapText="1"/>
    </xf>
    <xf numFmtId="0" fontId="2" fillId="3" borderId="2" xfId="17" applyFont="1" applyBorder="1" applyAlignment="1">
      <alignment horizontal="right" wrapText="1"/>
    </xf>
    <xf numFmtId="0" fontId="4" fillId="4" borderId="0" xfId="18" applyBorder="1" applyAlignment="1">
      <alignment horizontal="left" wrapText="1"/>
    </xf>
    <xf numFmtId="168" fontId="0" fillId="0" borderId="0" xfId="0" applyNumberFormat="1" applyFill="1" applyBorder="1"/>
    <xf numFmtId="169" fontId="0" fillId="0" borderId="0" xfId="0" applyNumberFormat="1"/>
    <xf numFmtId="170" fontId="0" fillId="0" borderId="0" xfId="0" applyNumberFormat="1"/>
    <xf numFmtId="0" fontId="1" fillId="4" borderId="0" xfId="18" applyFont="1" applyBorder="1" applyAlignment="1">
      <alignment horizontal="left" wrapText="1"/>
    </xf>
    <xf numFmtId="0" fontId="4" fillId="4" borderId="0" xfId="18" applyBorder="1" applyAlignment="1">
      <alignment horizontal="left" wrapText="1"/>
    </xf>
    <xf numFmtId="9" fontId="0" fillId="0" borderId="0" xfId="1" applyNumberFormat="1" applyFont="1"/>
    <xf numFmtId="9" fontId="0" fillId="0" borderId="0" xfId="0" applyNumberFormat="1" applyFill="1" applyBorder="1"/>
    <xf numFmtId="9" fontId="0" fillId="0" borderId="0" xfId="0" applyNumberFormat="1" applyAlignment="1">
      <alignment horizontal="left" indent="2"/>
    </xf>
    <xf numFmtId="171" fontId="25" fillId="9" borderId="0" xfId="22" applyFont="1" applyFill="1"/>
    <xf numFmtId="171" fontId="26" fillId="0" borderId="0" xfId="22" applyFont="1"/>
    <xf numFmtId="171" fontId="27" fillId="9" borderId="0" xfId="22" applyFont="1" applyFill="1" applyAlignment="1">
      <alignment horizontal="center"/>
    </xf>
    <xf numFmtId="171" fontId="28" fillId="9" borderId="0" xfId="22" applyFont="1" applyFill="1" applyAlignment="1">
      <alignment horizontal="left" indent="4"/>
    </xf>
    <xf numFmtId="171" fontId="28" fillId="9" borderId="0" xfId="22" applyFont="1" applyFill="1" applyAlignment="1">
      <alignment horizontal="left" indent="8"/>
    </xf>
    <xf numFmtId="171" fontId="28" fillId="9" borderId="0" xfId="22" applyFont="1" applyFill="1" applyAlignment="1">
      <alignment horizontal="right"/>
    </xf>
    <xf numFmtId="14" fontId="29" fillId="9" borderId="0" xfId="22" quotePrefix="1" applyNumberFormat="1" applyFont="1" applyFill="1" applyAlignment="1">
      <alignment horizontal="left"/>
    </xf>
    <xf numFmtId="171" fontId="30" fillId="9" borderId="0" xfId="22" applyFont="1" applyFill="1"/>
    <xf numFmtId="171" fontId="31" fillId="9" borderId="0" xfId="22" applyFont="1" applyFill="1"/>
    <xf numFmtId="171" fontId="32" fillId="9" borderId="0" xfId="22" applyFont="1" applyFill="1"/>
    <xf numFmtId="171" fontId="30" fillId="9" borderId="0" xfId="22" quotePrefix="1" applyFont="1" applyFill="1" applyAlignment="1">
      <alignment horizontal="right"/>
    </xf>
    <xf numFmtId="171" fontId="30" fillId="9" borderId="0" xfId="23" applyFont="1" applyFill="1" applyAlignment="1" applyProtection="1">
      <alignment horizontal="left" indent="3"/>
    </xf>
    <xf numFmtId="171" fontId="34" fillId="9" borderId="0" xfId="22" quotePrefix="1" applyFont="1" applyFill="1" applyAlignment="1">
      <alignment horizontal="right"/>
    </xf>
    <xf numFmtId="171" fontId="34" fillId="9" borderId="0" xfId="23" applyFont="1" applyFill="1" applyAlignment="1" applyProtection="1">
      <alignment horizontal="left" indent="3"/>
    </xf>
    <xf numFmtId="171" fontId="35" fillId="9" borderId="0" xfId="22" applyFont="1" applyFill="1" applyAlignment="1">
      <alignment horizontal="right"/>
    </xf>
    <xf numFmtId="171" fontId="15" fillId="0" borderId="0" xfId="22"/>
    <xf numFmtId="43" fontId="0" fillId="0" borderId="0" xfId="1" applyNumberFormat="1" applyFont="1"/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43" fontId="0" fillId="0" borderId="0" xfId="0" applyNumberFormat="1"/>
    <xf numFmtId="0" fontId="0" fillId="0" borderId="0" xfId="0" applyNumberFormat="1" applyAlignment="1">
      <alignment horizontal="center"/>
    </xf>
  </cellXfs>
  <cellStyles count="24">
    <cellStyle name="20% - Accent2" xfId="16" builtinId="34"/>
    <cellStyle name="20% - Accent3" xfId="21" builtinId="38"/>
    <cellStyle name="20% - Accent4" xfId="17" builtinId="42"/>
    <cellStyle name="20% - Accent5" xfId="19" builtinId="46"/>
    <cellStyle name="40% - Accent4" xfId="18" builtinId="43"/>
    <cellStyle name="40% - Accent6" xfId="20" builtinId="51"/>
    <cellStyle name="Comma" xfId="1" builtinId="3"/>
    <cellStyle name="Comma 2" xfId="3"/>
    <cellStyle name="Comma 3" xfId="7"/>
    <cellStyle name="Comma 4" xfId="11"/>
    <cellStyle name="Comma 5" xfId="15"/>
    <cellStyle name="Hyperlink" xfId="23" builtinId="8"/>
    <cellStyle name="Normal" xfId="0" builtinId="0"/>
    <cellStyle name="Normal 2" xfId="4"/>
    <cellStyle name="Normal 3" xfId="6"/>
    <cellStyle name="Normal 4" xfId="10"/>
    <cellStyle name="Normal 4 2" xfId="2"/>
    <cellStyle name="Normal 5" xfId="13"/>
    <cellStyle name="Normal 6" xfId="9"/>
    <cellStyle name="Normal 7" xfId="22"/>
    <cellStyle name="Percent 2" xfId="5"/>
    <cellStyle name="Percent 3" xfId="8"/>
    <cellStyle name="Percent 4" xfId="12"/>
    <cellStyle name="Percent 5" xfId="14"/>
  </cellStyles>
  <dxfs count="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CE4D6"/>
      <color rgb="FFC6E0B4"/>
      <color rgb="FFD9E1F2"/>
      <color rgb="FFFFF2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~1\hcmtmd\LOCALS~1\Temp\notesE1EF34\Temp\notesE1EF34\MRTA%20TestScript,%20Feb%20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hcmddn/LOCALS~1/Temp/notesE1EF34/DOCUME~1/HCMNTH~1/LOCALS~1/Temp/notesE1EF34/Products/Thach_PremCal/Prem%20Calculation_VT6.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~1\hcmtmd\LOCALS~1\Temp\_ZCTmp.Dir\MRTA_NB%20Test%20Pl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MS\MIS\Monthly\201609\201609_GVL_Agency%20reports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1.0%20Agency%20Model/Agency%20Plan_SP2013%202015_hybrid_Jan%20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_data_processing/gvl_data_utilities/KPI_PRODUCTION/output/Agency%20Performance%20by%20Segmentation/201702_GVL_Agency%20reports_Revised%20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P41"/>
      <sheetName val="ENP42"/>
      <sheetName val="ADD41"/>
      <sheetName val="ADD42"/>
      <sheetName val="TLR41"/>
      <sheetName val="TLR42"/>
      <sheetName val="TLR1"/>
      <sheetName val="CIR1"/>
      <sheetName val="DSR2"/>
      <sheetName val="ADD1"/>
      <sheetName val="ADB1"/>
      <sheetName val="OPW2"/>
      <sheetName val="OPW1"/>
      <sheetName val="HSR1"/>
      <sheetName val="Mort Fac"/>
      <sheetName val="PM Fac"/>
      <sheetName val="EEN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"/>
      <sheetName val="PremCal"/>
      <sheetName val="Mix"/>
      <sheetName val="ENP1"/>
      <sheetName val="ENP2"/>
      <sheetName val="EEP1"/>
      <sheetName val="EAP1"/>
      <sheetName val="WLP1"/>
      <sheetName val="TLR1"/>
      <sheetName val="CIR1"/>
      <sheetName val="DSR1"/>
      <sheetName val="DSR2"/>
      <sheetName val="OPW2"/>
      <sheetName val="OPW3"/>
      <sheetName val="OPW1"/>
      <sheetName val="TLN1"/>
      <sheetName val="FCR"/>
      <sheetName val="FSR"/>
      <sheetName val="TLN1X"/>
      <sheetName val="EAP2"/>
    </sheetNames>
    <sheetDataSet>
      <sheetData sheetId="0" refreshError="1"/>
      <sheetData sheetId="1" refreshError="1"/>
      <sheetData sheetId="2" refreshError="1"/>
      <sheetData sheetId="3" refreshError="1">
        <row r="7">
          <cell r="A7">
            <v>0</v>
          </cell>
          <cell r="B7">
            <v>202.06</v>
          </cell>
          <cell r="C7">
            <v>180.83</v>
          </cell>
          <cell r="D7">
            <v>159.11000000000001</v>
          </cell>
          <cell r="E7">
            <v>136.91</v>
          </cell>
          <cell r="F7">
            <v>114.22</v>
          </cell>
          <cell r="G7">
            <v>91.01</v>
          </cell>
          <cell r="H7">
            <v>83.71</v>
          </cell>
          <cell r="I7">
            <v>76.3</v>
          </cell>
          <cell r="J7">
            <v>68.78</v>
          </cell>
          <cell r="K7">
            <v>61.16</v>
          </cell>
          <cell r="L7">
            <v>53.39</v>
          </cell>
          <cell r="M7">
            <v>49.94</v>
          </cell>
          <cell r="N7">
            <v>46.45</v>
          </cell>
          <cell r="O7">
            <v>42.91</v>
          </cell>
          <cell r="P7">
            <v>39.31</v>
          </cell>
          <cell r="Q7">
            <v>35.64</v>
          </cell>
          <cell r="R7">
            <v>33.33</v>
          </cell>
          <cell r="S7">
            <v>30.99</v>
          </cell>
          <cell r="T7">
            <v>28.62</v>
          </cell>
          <cell r="U7">
            <v>26.21</v>
          </cell>
          <cell r="V7">
            <v>23.72</v>
          </cell>
          <cell r="W7">
            <v>22.34</v>
          </cell>
          <cell r="X7">
            <v>20.94</v>
          </cell>
          <cell r="Y7">
            <v>19.510000000000002</v>
          </cell>
          <cell r="Z7">
            <v>18.07</v>
          </cell>
          <cell r="AA7">
            <v>16.559999999999999</v>
          </cell>
        </row>
        <row r="8">
          <cell r="A8">
            <v>1</v>
          </cell>
          <cell r="B8">
            <v>202.49</v>
          </cell>
          <cell r="C8">
            <v>181.3</v>
          </cell>
          <cell r="D8">
            <v>159.61000000000001</v>
          </cell>
          <cell r="E8">
            <v>137.44999999999999</v>
          </cell>
          <cell r="F8">
            <v>114.79</v>
          </cell>
          <cell r="G8">
            <v>91.63</v>
          </cell>
          <cell r="H8">
            <v>84.37</v>
          </cell>
          <cell r="I8">
            <v>76.989999999999995</v>
          </cell>
          <cell r="J8">
            <v>69.510000000000005</v>
          </cell>
          <cell r="K8">
            <v>61.92</v>
          </cell>
          <cell r="L8">
            <v>54.21</v>
          </cell>
          <cell r="M8">
            <v>50.82</v>
          </cell>
          <cell r="N8">
            <v>47.37</v>
          </cell>
          <cell r="O8">
            <v>43.88</v>
          </cell>
          <cell r="P8">
            <v>40.33</v>
          </cell>
          <cell r="Q8">
            <v>36.69</v>
          </cell>
          <cell r="R8">
            <v>34.39</v>
          </cell>
          <cell r="S8">
            <v>32.049999999999997</v>
          </cell>
          <cell r="T8">
            <v>29.69</v>
          </cell>
          <cell r="U8">
            <v>27.29</v>
          </cell>
          <cell r="V8">
            <v>24.84</v>
          </cell>
          <cell r="W8">
            <v>23.45</v>
          </cell>
          <cell r="X8">
            <v>22.04</v>
          </cell>
          <cell r="Y8">
            <v>20.62</v>
          </cell>
          <cell r="Z8">
            <v>19.170000000000002</v>
          </cell>
          <cell r="AA8">
            <v>17.670000000000002</v>
          </cell>
        </row>
        <row r="9">
          <cell r="A9">
            <v>2</v>
          </cell>
          <cell r="B9">
            <v>202.88</v>
          </cell>
          <cell r="C9">
            <v>181.72</v>
          </cell>
          <cell r="D9">
            <v>160.07</v>
          </cell>
          <cell r="E9">
            <v>137.94</v>
          </cell>
          <cell r="F9">
            <v>115.32</v>
          </cell>
          <cell r="G9">
            <v>92.18</v>
          </cell>
          <cell r="H9">
            <v>84.96</v>
          </cell>
          <cell r="I9">
            <v>77.63</v>
          </cell>
          <cell r="J9">
            <v>70.19</v>
          </cell>
          <cell r="K9">
            <v>62.65</v>
          </cell>
          <cell r="L9">
            <v>54.96</v>
          </cell>
          <cell r="M9">
            <v>51.6</v>
          </cell>
          <cell r="N9">
            <v>48.19</v>
          </cell>
          <cell r="O9">
            <v>44.73</v>
          </cell>
          <cell r="P9">
            <v>41.22</v>
          </cell>
          <cell r="Q9">
            <v>37.65</v>
          </cell>
          <cell r="R9">
            <v>35.369999999999997</v>
          </cell>
          <cell r="S9">
            <v>33.049999999999997</v>
          </cell>
          <cell r="T9">
            <v>30.7</v>
          </cell>
          <cell r="U9">
            <v>28.32</v>
          </cell>
          <cell r="V9">
            <v>25.86</v>
          </cell>
          <cell r="W9">
            <v>24.46</v>
          </cell>
          <cell r="X9">
            <v>23.05</v>
          </cell>
          <cell r="Y9">
            <v>21.62</v>
          </cell>
          <cell r="Z9">
            <v>20.170000000000002</v>
          </cell>
          <cell r="AA9">
            <v>18.670000000000002</v>
          </cell>
        </row>
        <row r="10">
          <cell r="A10">
            <v>3</v>
          </cell>
          <cell r="B10">
            <v>203.24</v>
          </cell>
          <cell r="C10">
            <v>182.1</v>
          </cell>
          <cell r="D10">
            <v>160.47999999999999</v>
          </cell>
          <cell r="E10">
            <v>138.37</v>
          </cell>
          <cell r="F10">
            <v>115.77</v>
          </cell>
          <cell r="G10">
            <v>92.69</v>
          </cell>
          <cell r="H10">
            <v>85.5</v>
          </cell>
          <cell r="I10">
            <v>78.209999999999994</v>
          </cell>
          <cell r="J10">
            <v>70.81</v>
          </cell>
          <cell r="K10">
            <v>63.29</v>
          </cell>
          <cell r="L10">
            <v>55.63</v>
          </cell>
          <cell r="M10">
            <v>52.31</v>
          </cell>
          <cell r="N10">
            <v>48.94</v>
          </cell>
          <cell r="O10">
            <v>45.51</v>
          </cell>
          <cell r="P10">
            <v>42.04</v>
          </cell>
          <cell r="Q10">
            <v>38.51</v>
          </cell>
          <cell r="R10">
            <v>36.229999999999997</v>
          </cell>
          <cell r="S10">
            <v>33.92</v>
          </cell>
          <cell r="T10">
            <v>31.57</v>
          </cell>
          <cell r="U10">
            <v>29.2</v>
          </cell>
          <cell r="V10">
            <v>26.77</v>
          </cell>
          <cell r="W10">
            <v>25.38</v>
          </cell>
          <cell r="X10">
            <v>23.96</v>
          </cell>
          <cell r="Y10">
            <v>22.52</v>
          </cell>
          <cell r="Z10">
            <v>21.06</v>
          </cell>
          <cell r="AA10">
            <v>19.559999999999999</v>
          </cell>
        </row>
        <row r="11">
          <cell r="A11">
            <v>4</v>
          </cell>
          <cell r="B11">
            <v>203.56</v>
          </cell>
          <cell r="C11">
            <v>182.45</v>
          </cell>
          <cell r="D11">
            <v>160.86000000000001</v>
          </cell>
          <cell r="E11">
            <v>138.78</v>
          </cell>
          <cell r="F11">
            <v>116.22</v>
          </cell>
          <cell r="G11">
            <v>93.14</v>
          </cell>
          <cell r="H11">
            <v>85.98</v>
          </cell>
          <cell r="I11">
            <v>78.709999999999994</v>
          </cell>
          <cell r="J11">
            <v>71.33</v>
          </cell>
          <cell r="K11">
            <v>63.84</v>
          </cell>
          <cell r="L11">
            <v>56.24</v>
          </cell>
          <cell r="M11">
            <v>52.95</v>
          </cell>
          <cell r="N11">
            <v>49.62</v>
          </cell>
          <cell r="O11">
            <v>46.23</v>
          </cell>
          <cell r="P11">
            <v>42.8</v>
          </cell>
          <cell r="Q11">
            <v>39.28</v>
          </cell>
          <cell r="R11">
            <v>37.020000000000003</v>
          </cell>
          <cell r="S11">
            <v>34.72</v>
          </cell>
          <cell r="T11">
            <v>32.39</v>
          </cell>
          <cell r="U11">
            <v>30.03</v>
          </cell>
          <cell r="V11">
            <v>27.59</v>
          </cell>
          <cell r="W11">
            <v>26.19</v>
          </cell>
          <cell r="X11">
            <v>24.76</v>
          </cell>
          <cell r="Y11">
            <v>23.32</v>
          </cell>
          <cell r="Z11">
            <v>21.86</v>
          </cell>
          <cell r="AA11">
            <v>20.37</v>
          </cell>
        </row>
        <row r="12">
          <cell r="A12">
            <v>5</v>
          </cell>
          <cell r="B12">
            <v>203.84</v>
          </cell>
          <cell r="C12">
            <v>182.76</v>
          </cell>
          <cell r="D12">
            <v>161.18</v>
          </cell>
          <cell r="E12">
            <v>139.13</v>
          </cell>
          <cell r="F12">
            <v>116.59</v>
          </cell>
          <cell r="G12">
            <v>93.55</v>
          </cell>
          <cell r="H12">
            <v>86.42</v>
          </cell>
          <cell r="I12">
            <v>79.180000000000007</v>
          </cell>
          <cell r="J12">
            <v>71.84</v>
          </cell>
          <cell r="K12">
            <v>64.38</v>
          </cell>
          <cell r="L12">
            <v>56.78</v>
          </cell>
          <cell r="M12">
            <v>53.52</v>
          </cell>
          <cell r="N12">
            <v>50.21</v>
          </cell>
          <cell r="O12">
            <v>46.84</v>
          </cell>
          <cell r="P12">
            <v>43.43</v>
          </cell>
          <cell r="Q12">
            <v>39.96</v>
          </cell>
          <cell r="R12">
            <v>37.71</v>
          </cell>
          <cell r="S12">
            <v>35.409999999999997</v>
          </cell>
          <cell r="T12">
            <v>33.090000000000003</v>
          </cell>
          <cell r="U12">
            <v>30.73</v>
          </cell>
          <cell r="V12">
            <v>28.31</v>
          </cell>
          <cell r="W12">
            <v>26.91</v>
          </cell>
          <cell r="X12">
            <v>25.49</v>
          </cell>
          <cell r="Y12">
            <v>24.05</v>
          </cell>
          <cell r="Z12">
            <v>22.59</v>
          </cell>
          <cell r="AA12">
            <v>21.09</v>
          </cell>
        </row>
        <row r="13">
          <cell r="A13">
            <v>6</v>
          </cell>
          <cell r="B13">
            <v>204.1</v>
          </cell>
          <cell r="C13">
            <v>183.03</v>
          </cell>
          <cell r="D13">
            <v>161.49</v>
          </cell>
          <cell r="E13">
            <v>139.44999999999999</v>
          </cell>
          <cell r="F13">
            <v>116.94</v>
          </cell>
          <cell r="G13">
            <v>93.9</v>
          </cell>
          <cell r="H13">
            <v>86.79</v>
          </cell>
          <cell r="I13">
            <v>79.58</v>
          </cell>
          <cell r="J13">
            <v>72.260000000000005</v>
          </cell>
          <cell r="K13">
            <v>64.83</v>
          </cell>
          <cell r="L13">
            <v>57.26</v>
          </cell>
          <cell r="M13">
            <v>54.02</v>
          </cell>
          <cell r="N13">
            <v>50.73</v>
          </cell>
          <cell r="O13">
            <v>47.39</v>
          </cell>
          <cell r="P13">
            <v>44.01</v>
          </cell>
          <cell r="Q13">
            <v>40.57</v>
          </cell>
          <cell r="R13">
            <v>38.32</v>
          </cell>
          <cell r="S13">
            <v>36.03</v>
          </cell>
          <cell r="T13">
            <v>33.71</v>
          </cell>
          <cell r="U13">
            <v>31.36</v>
          </cell>
          <cell r="V13">
            <v>28.95</v>
          </cell>
          <cell r="W13">
            <v>27.54</v>
          </cell>
          <cell r="X13">
            <v>26.12</v>
          </cell>
          <cell r="Y13">
            <v>24.67</v>
          </cell>
          <cell r="Z13">
            <v>23.2</v>
          </cell>
          <cell r="AA13">
            <v>21.72</v>
          </cell>
        </row>
        <row r="14">
          <cell r="A14">
            <v>7</v>
          </cell>
          <cell r="B14">
            <v>204.32</v>
          </cell>
          <cell r="C14">
            <v>183.26</v>
          </cell>
          <cell r="D14">
            <v>161.72999999999999</v>
          </cell>
          <cell r="E14">
            <v>139.71</v>
          </cell>
          <cell r="F14">
            <v>117.21</v>
          </cell>
          <cell r="G14">
            <v>94.22</v>
          </cell>
          <cell r="H14">
            <v>87.13</v>
          </cell>
          <cell r="I14">
            <v>79.92</v>
          </cell>
          <cell r="J14">
            <v>72.61</v>
          </cell>
          <cell r="K14">
            <v>65.2</v>
          </cell>
          <cell r="L14">
            <v>57.67</v>
          </cell>
          <cell r="M14">
            <v>54.45</v>
          </cell>
          <cell r="N14">
            <v>51.19</v>
          </cell>
          <cell r="O14">
            <v>47.88</v>
          </cell>
          <cell r="P14">
            <v>44.52</v>
          </cell>
          <cell r="Q14">
            <v>41.1</v>
          </cell>
          <cell r="R14">
            <v>38.85</v>
          </cell>
          <cell r="S14">
            <v>36.56</v>
          </cell>
          <cell r="T14">
            <v>34.25</v>
          </cell>
          <cell r="U14">
            <v>31.9</v>
          </cell>
          <cell r="V14">
            <v>29.51</v>
          </cell>
          <cell r="W14">
            <v>28.11</v>
          </cell>
          <cell r="X14">
            <v>26.69</v>
          </cell>
          <cell r="Y14">
            <v>25.24</v>
          </cell>
          <cell r="Z14">
            <v>23.78</v>
          </cell>
          <cell r="AA14">
            <v>22.26</v>
          </cell>
        </row>
        <row r="15">
          <cell r="A15">
            <v>8</v>
          </cell>
          <cell r="B15">
            <v>204.52</v>
          </cell>
          <cell r="C15">
            <v>183.48</v>
          </cell>
          <cell r="D15">
            <v>161.97</v>
          </cell>
          <cell r="E15">
            <v>139.97</v>
          </cell>
          <cell r="F15">
            <v>117.49</v>
          </cell>
          <cell r="G15">
            <v>94.49</v>
          </cell>
          <cell r="H15">
            <v>87.42</v>
          </cell>
          <cell r="I15">
            <v>80.239999999999995</v>
          </cell>
          <cell r="J15">
            <v>72.95</v>
          </cell>
          <cell r="K15">
            <v>65.56</v>
          </cell>
          <cell r="L15">
            <v>58.03</v>
          </cell>
          <cell r="M15">
            <v>54.84</v>
          </cell>
          <cell r="N15">
            <v>51.6</v>
          </cell>
          <cell r="O15">
            <v>48.31</v>
          </cell>
          <cell r="P15">
            <v>44.98</v>
          </cell>
          <cell r="Q15">
            <v>41.56</v>
          </cell>
          <cell r="R15">
            <v>39.32</v>
          </cell>
          <cell r="S15">
            <v>37.049999999999997</v>
          </cell>
          <cell r="T15">
            <v>34.75</v>
          </cell>
          <cell r="U15">
            <v>32.409999999999997</v>
          </cell>
          <cell r="V15">
            <v>30</v>
          </cell>
          <cell r="W15">
            <v>28.59</v>
          </cell>
          <cell r="X15">
            <v>27.16</v>
          </cell>
          <cell r="Y15">
            <v>25.71</v>
          </cell>
          <cell r="Z15">
            <v>24.23</v>
          </cell>
          <cell r="AA15">
            <v>22.74</v>
          </cell>
        </row>
        <row r="16">
          <cell r="A16">
            <v>9</v>
          </cell>
          <cell r="B16">
            <v>204.68</v>
          </cell>
          <cell r="C16">
            <v>183.66</v>
          </cell>
          <cell r="D16">
            <v>162.15</v>
          </cell>
          <cell r="E16">
            <v>140.16999999999999</v>
          </cell>
          <cell r="F16">
            <v>117.7</v>
          </cell>
          <cell r="G16">
            <v>94.72</v>
          </cell>
          <cell r="H16">
            <v>87.66</v>
          </cell>
          <cell r="I16">
            <v>80.489999999999995</v>
          </cell>
          <cell r="J16">
            <v>73.22</v>
          </cell>
          <cell r="K16">
            <v>65.83</v>
          </cell>
          <cell r="L16">
            <v>58.34</v>
          </cell>
          <cell r="M16">
            <v>55.16</v>
          </cell>
          <cell r="N16">
            <v>51.94</v>
          </cell>
          <cell r="O16">
            <v>48.66</v>
          </cell>
          <cell r="P16">
            <v>45.34</v>
          </cell>
          <cell r="Q16">
            <v>41.95</v>
          </cell>
          <cell r="R16">
            <v>39.72</v>
          </cell>
          <cell r="S16">
            <v>37.450000000000003</v>
          </cell>
          <cell r="T16">
            <v>35.15</v>
          </cell>
          <cell r="U16">
            <v>32.82</v>
          </cell>
          <cell r="V16">
            <v>30.41</v>
          </cell>
          <cell r="W16">
            <v>29</v>
          </cell>
          <cell r="X16">
            <v>27.57</v>
          </cell>
          <cell r="Y16">
            <v>26.12</v>
          </cell>
          <cell r="Z16">
            <v>24.65</v>
          </cell>
          <cell r="AA16">
            <v>23.15</v>
          </cell>
        </row>
        <row r="17">
          <cell r="A17">
            <v>10</v>
          </cell>
          <cell r="B17">
            <v>204.82</v>
          </cell>
          <cell r="C17">
            <v>183.81</v>
          </cell>
          <cell r="D17">
            <v>162.32</v>
          </cell>
          <cell r="E17">
            <v>140.35</v>
          </cell>
          <cell r="F17">
            <v>117.89</v>
          </cell>
          <cell r="G17">
            <v>94.92</v>
          </cell>
          <cell r="H17">
            <v>87.87</v>
          </cell>
          <cell r="I17">
            <v>80.709999999999994</v>
          </cell>
          <cell r="J17">
            <v>73.45</v>
          </cell>
          <cell r="K17">
            <v>66.08</v>
          </cell>
          <cell r="L17">
            <v>58.6</v>
          </cell>
          <cell r="M17">
            <v>55.43</v>
          </cell>
          <cell r="N17">
            <v>52.22</v>
          </cell>
          <cell r="O17">
            <v>48.96</v>
          </cell>
          <cell r="P17">
            <v>45.65</v>
          </cell>
          <cell r="Q17">
            <v>42.29</v>
          </cell>
          <cell r="R17">
            <v>40.049999999999997</v>
          </cell>
          <cell r="S17">
            <v>37.79</v>
          </cell>
          <cell r="T17">
            <v>35.49</v>
          </cell>
          <cell r="U17">
            <v>33.159999999999997</v>
          </cell>
          <cell r="V17">
            <v>30.76</v>
          </cell>
          <cell r="W17">
            <v>29.36</v>
          </cell>
          <cell r="X17">
            <v>27.93</v>
          </cell>
          <cell r="Y17">
            <v>26.48</v>
          </cell>
          <cell r="Z17">
            <v>25.02</v>
          </cell>
          <cell r="AA17">
            <v>23.5</v>
          </cell>
        </row>
        <row r="18">
          <cell r="A18">
            <v>11</v>
          </cell>
          <cell r="B18">
            <v>204.94</v>
          </cell>
          <cell r="C18">
            <v>183.94</v>
          </cell>
          <cell r="D18">
            <v>162.44999999999999</v>
          </cell>
          <cell r="E18">
            <v>140.47</v>
          </cell>
          <cell r="F18">
            <v>118.02</v>
          </cell>
          <cell r="G18">
            <v>95.08</v>
          </cell>
          <cell r="H18">
            <v>88.04</v>
          </cell>
          <cell r="I18">
            <v>80.900000000000006</v>
          </cell>
          <cell r="J18">
            <v>73.64</v>
          </cell>
          <cell r="K18">
            <v>66.290000000000006</v>
          </cell>
          <cell r="L18">
            <v>58.82</v>
          </cell>
          <cell r="M18">
            <v>55.66</v>
          </cell>
          <cell r="N18">
            <v>52.46</v>
          </cell>
          <cell r="O18">
            <v>49.21</v>
          </cell>
          <cell r="P18">
            <v>45.91</v>
          </cell>
          <cell r="Q18">
            <v>42.55</v>
          </cell>
          <cell r="R18">
            <v>40.32</v>
          </cell>
          <cell r="S18">
            <v>38.06</v>
          </cell>
          <cell r="T18">
            <v>35.76</v>
          </cell>
          <cell r="U18">
            <v>33.43</v>
          </cell>
          <cell r="V18">
            <v>31.04</v>
          </cell>
          <cell r="W18">
            <v>29.63</v>
          </cell>
          <cell r="X18">
            <v>28.21</v>
          </cell>
          <cell r="Y18">
            <v>26.77</v>
          </cell>
          <cell r="Z18">
            <v>25.3</v>
          </cell>
          <cell r="AA18">
            <v>23.78</v>
          </cell>
        </row>
        <row r="19">
          <cell r="A19">
            <v>12</v>
          </cell>
          <cell r="B19">
            <v>205.04</v>
          </cell>
          <cell r="C19">
            <v>184.04</v>
          </cell>
          <cell r="D19">
            <v>162.56</v>
          </cell>
          <cell r="E19">
            <v>140.6</v>
          </cell>
          <cell r="F19">
            <v>118.16</v>
          </cell>
          <cell r="G19">
            <v>95.21</v>
          </cell>
          <cell r="H19">
            <v>88.18</v>
          </cell>
          <cell r="I19">
            <v>81.05</v>
          </cell>
          <cell r="J19">
            <v>73.81</v>
          </cell>
          <cell r="K19">
            <v>66.459999999999994</v>
          </cell>
          <cell r="L19">
            <v>58.98</v>
          </cell>
          <cell r="M19">
            <v>55.84</v>
          </cell>
          <cell r="N19">
            <v>52.65</v>
          </cell>
          <cell r="O19">
            <v>49.41</v>
          </cell>
          <cell r="P19">
            <v>46.12</v>
          </cell>
          <cell r="Q19">
            <v>42.77</v>
          </cell>
          <cell r="R19">
            <v>40.54</v>
          </cell>
          <cell r="S19">
            <v>38.28</v>
          </cell>
          <cell r="T19">
            <v>35.979999999999997</v>
          </cell>
          <cell r="U19">
            <v>33.65</v>
          </cell>
          <cell r="V19">
            <v>31.27</v>
          </cell>
          <cell r="W19">
            <v>29.87</v>
          </cell>
          <cell r="X19">
            <v>28.44</v>
          </cell>
          <cell r="Y19">
            <v>27</v>
          </cell>
          <cell r="Z19">
            <v>25.54</v>
          </cell>
          <cell r="AA19">
            <v>24.01</v>
          </cell>
        </row>
        <row r="20">
          <cell r="A20">
            <v>13</v>
          </cell>
          <cell r="B20">
            <v>205.11</v>
          </cell>
          <cell r="C20">
            <v>184.13</v>
          </cell>
          <cell r="D20">
            <v>162.66</v>
          </cell>
          <cell r="E20">
            <v>140.71</v>
          </cell>
          <cell r="F20">
            <v>118.28</v>
          </cell>
          <cell r="G20">
            <v>95.32</v>
          </cell>
          <cell r="H20">
            <v>88.29</v>
          </cell>
          <cell r="I20">
            <v>81.16</v>
          </cell>
          <cell r="J20">
            <v>73.92</v>
          </cell>
          <cell r="K20">
            <v>66.569999999999993</v>
          </cell>
          <cell r="L20">
            <v>59.12</v>
          </cell>
          <cell r="M20">
            <v>55.99</v>
          </cell>
          <cell r="N20">
            <v>52.81</v>
          </cell>
          <cell r="O20">
            <v>49.58</v>
          </cell>
          <cell r="P20">
            <v>46.3</v>
          </cell>
          <cell r="Q20">
            <v>42.94</v>
          </cell>
          <cell r="R20">
            <v>40.71</v>
          </cell>
          <cell r="S20">
            <v>38.450000000000003</v>
          </cell>
          <cell r="T20">
            <v>36.159999999999997</v>
          </cell>
          <cell r="U20">
            <v>33.83</v>
          </cell>
          <cell r="V20">
            <v>31.45</v>
          </cell>
          <cell r="W20">
            <v>30.05</v>
          </cell>
          <cell r="X20">
            <v>28.62</v>
          </cell>
          <cell r="Y20">
            <v>27.18</v>
          </cell>
          <cell r="Z20">
            <v>25.72</v>
          </cell>
          <cell r="AA20">
            <v>24.19</v>
          </cell>
        </row>
        <row r="21">
          <cell r="A21">
            <v>14</v>
          </cell>
          <cell r="B21">
            <v>205.17</v>
          </cell>
          <cell r="C21">
            <v>184.19</v>
          </cell>
          <cell r="D21">
            <v>162.72</v>
          </cell>
          <cell r="E21">
            <v>140.77000000000001</v>
          </cell>
          <cell r="F21">
            <v>118.33</v>
          </cell>
          <cell r="G21">
            <v>95.39</v>
          </cell>
          <cell r="H21">
            <v>88.37</v>
          </cell>
          <cell r="I21">
            <v>81.25</v>
          </cell>
          <cell r="J21">
            <v>74.02</v>
          </cell>
          <cell r="K21">
            <v>66.69</v>
          </cell>
          <cell r="L21">
            <v>59.21</v>
          </cell>
          <cell r="M21">
            <v>56.08</v>
          </cell>
          <cell r="N21">
            <v>52.9</v>
          </cell>
          <cell r="O21">
            <v>49.67</v>
          </cell>
          <cell r="P21">
            <v>46.4</v>
          </cell>
          <cell r="Q21">
            <v>43.06</v>
          </cell>
          <cell r="R21">
            <v>40.83</v>
          </cell>
          <cell r="S21">
            <v>38.57</v>
          </cell>
          <cell r="T21">
            <v>36.28</v>
          </cell>
          <cell r="U21">
            <v>33.950000000000003</v>
          </cell>
          <cell r="V21">
            <v>31.58</v>
          </cell>
          <cell r="W21">
            <v>30.18</v>
          </cell>
          <cell r="X21">
            <v>28.76</v>
          </cell>
          <cell r="Y21">
            <v>27.32</v>
          </cell>
          <cell r="Z21">
            <v>25.86</v>
          </cell>
          <cell r="AA21">
            <v>24.33</v>
          </cell>
        </row>
        <row r="22">
          <cell r="A22">
            <v>15</v>
          </cell>
          <cell r="B22">
            <v>205.21</v>
          </cell>
          <cell r="C22">
            <v>184.22</v>
          </cell>
          <cell r="D22">
            <v>162.76</v>
          </cell>
          <cell r="E22">
            <v>140.81</v>
          </cell>
          <cell r="F22">
            <v>118.37</v>
          </cell>
          <cell r="G22">
            <v>95.44</v>
          </cell>
          <cell r="H22">
            <v>88.42</v>
          </cell>
          <cell r="I22">
            <v>81.3</v>
          </cell>
          <cell r="J22">
            <v>74.069999999999993</v>
          </cell>
          <cell r="K22">
            <v>66.739999999999995</v>
          </cell>
          <cell r="L22">
            <v>59.28</v>
          </cell>
          <cell r="M22">
            <v>56.15</v>
          </cell>
          <cell r="N22">
            <v>52.97</v>
          </cell>
          <cell r="O22">
            <v>49.75</v>
          </cell>
          <cell r="P22">
            <v>46.47</v>
          </cell>
          <cell r="Q22">
            <v>43.14</v>
          </cell>
          <cell r="R22">
            <v>40.92</v>
          </cell>
          <cell r="S22">
            <v>38.659999999999997</v>
          </cell>
          <cell r="T22">
            <v>36.36</v>
          </cell>
          <cell r="U22">
            <v>34.04</v>
          </cell>
          <cell r="V22">
            <v>31.67</v>
          </cell>
          <cell r="W22">
            <v>30.27</v>
          </cell>
          <cell r="X22">
            <v>28.85</v>
          </cell>
          <cell r="Y22">
            <v>27.41</v>
          </cell>
          <cell r="Z22">
            <v>25.95</v>
          </cell>
          <cell r="AA22">
            <v>24.42</v>
          </cell>
        </row>
        <row r="23">
          <cell r="A23">
            <v>16</v>
          </cell>
          <cell r="B23">
            <v>205.23</v>
          </cell>
          <cell r="C23">
            <v>184.24</v>
          </cell>
          <cell r="D23">
            <v>162.78</v>
          </cell>
          <cell r="E23">
            <v>140.83000000000001</v>
          </cell>
          <cell r="F23">
            <v>118.39</v>
          </cell>
          <cell r="G23">
            <v>95.47</v>
          </cell>
          <cell r="H23">
            <v>88.45</v>
          </cell>
          <cell r="I23">
            <v>81.33</v>
          </cell>
          <cell r="J23">
            <v>74.099999999999994</v>
          </cell>
          <cell r="K23">
            <v>66.77</v>
          </cell>
          <cell r="L23">
            <v>59.32</v>
          </cell>
          <cell r="M23">
            <v>56.18</v>
          </cell>
          <cell r="N23">
            <v>53.01</v>
          </cell>
          <cell r="O23">
            <v>49.78</v>
          </cell>
          <cell r="P23">
            <v>46.51</v>
          </cell>
          <cell r="Q23">
            <v>43.19</v>
          </cell>
          <cell r="R23">
            <v>40.96</v>
          </cell>
          <cell r="S23">
            <v>38.700000000000003</v>
          </cell>
          <cell r="T23">
            <v>36.409999999999997</v>
          </cell>
          <cell r="U23">
            <v>34.08</v>
          </cell>
          <cell r="V23">
            <v>31.72</v>
          </cell>
          <cell r="W23">
            <v>30.32</v>
          </cell>
          <cell r="X23">
            <v>28.9</v>
          </cell>
          <cell r="Y23">
            <v>27.46</v>
          </cell>
          <cell r="Z23">
            <v>26</v>
          </cell>
          <cell r="AA23">
            <v>24.49</v>
          </cell>
        </row>
        <row r="24">
          <cell r="A24">
            <v>17</v>
          </cell>
          <cell r="B24">
            <v>205.24</v>
          </cell>
          <cell r="C24">
            <v>184.25</v>
          </cell>
          <cell r="D24">
            <v>162.79</v>
          </cell>
          <cell r="E24">
            <v>140.84</v>
          </cell>
          <cell r="F24">
            <v>118.4</v>
          </cell>
          <cell r="G24">
            <v>95.49</v>
          </cell>
          <cell r="H24">
            <v>88.48</v>
          </cell>
          <cell r="I24">
            <v>81.349999999999994</v>
          </cell>
          <cell r="J24">
            <v>74.12</v>
          </cell>
          <cell r="K24">
            <v>66.790000000000006</v>
          </cell>
          <cell r="L24">
            <v>59.33</v>
          </cell>
          <cell r="M24">
            <v>56.21</v>
          </cell>
          <cell r="N24">
            <v>53.04</v>
          </cell>
          <cell r="O24">
            <v>49.82</v>
          </cell>
          <cell r="P24">
            <v>46.56</v>
          </cell>
          <cell r="Q24">
            <v>43.21</v>
          </cell>
          <cell r="R24">
            <v>40.98</v>
          </cell>
          <cell r="S24">
            <v>38.72</v>
          </cell>
          <cell r="T24">
            <v>36.43</v>
          </cell>
          <cell r="U24">
            <v>34.1</v>
          </cell>
          <cell r="V24">
            <v>31.75</v>
          </cell>
          <cell r="W24">
            <v>30.35</v>
          </cell>
          <cell r="X24">
            <v>28.93</v>
          </cell>
          <cell r="Y24">
            <v>27.49</v>
          </cell>
          <cell r="Z24">
            <v>26.03</v>
          </cell>
          <cell r="AA24">
            <v>24.52</v>
          </cell>
        </row>
        <row r="25">
          <cell r="A25">
            <v>18</v>
          </cell>
          <cell r="B25">
            <v>205.24</v>
          </cell>
          <cell r="C25">
            <v>184.25</v>
          </cell>
          <cell r="D25">
            <v>162.79</v>
          </cell>
          <cell r="E25">
            <v>140.84</v>
          </cell>
          <cell r="F25">
            <v>118.4</v>
          </cell>
          <cell r="G25">
            <v>95.49</v>
          </cell>
          <cell r="H25">
            <v>88.48</v>
          </cell>
          <cell r="I25">
            <v>81.349999999999994</v>
          </cell>
          <cell r="J25">
            <v>74.12</v>
          </cell>
          <cell r="K25">
            <v>66.790000000000006</v>
          </cell>
          <cell r="L25">
            <v>59.33</v>
          </cell>
          <cell r="M25">
            <v>56.21</v>
          </cell>
          <cell r="N25">
            <v>53.04</v>
          </cell>
          <cell r="O25">
            <v>49.82</v>
          </cell>
          <cell r="P25">
            <v>46.56</v>
          </cell>
          <cell r="Q25">
            <v>43.21</v>
          </cell>
          <cell r="R25">
            <v>40.98</v>
          </cell>
          <cell r="S25">
            <v>38.72</v>
          </cell>
          <cell r="T25">
            <v>36.43</v>
          </cell>
          <cell r="U25">
            <v>34.1</v>
          </cell>
          <cell r="V25">
            <v>31.75</v>
          </cell>
          <cell r="W25">
            <v>30.35</v>
          </cell>
          <cell r="X25">
            <v>28.93</v>
          </cell>
          <cell r="Y25">
            <v>27.49</v>
          </cell>
          <cell r="Z25">
            <v>26.03</v>
          </cell>
          <cell r="AA25">
            <v>24.53</v>
          </cell>
        </row>
        <row r="26">
          <cell r="A26">
            <v>19</v>
          </cell>
          <cell r="B26">
            <v>205.24</v>
          </cell>
          <cell r="C26">
            <v>184.25</v>
          </cell>
          <cell r="D26">
            <v>162.79</v>
          </cell>
          <cell r="E26">
            <v>140.84</v>
          </cell>
          <cell r="F26">
            <v>118.4</v>
          </cell>
          <cell r="G26">
            <v>95.49</v>
          </cell>
          <cell r="H26">
            <v>88.48</v>
          </cell>
          <cell r="I26">
            <v>81.349999999999994</v>
          </cell>
          <cell r="J26">
            <v>74.12</v>
          </cell>
          <cell r="K26">
            <v>66.790000000000006</v>
          </cell>
          <cell r="L26">
            <v>59.33</v>
          </cell>
          <cell r="M26">
            <v>56.21</v>
          </cell>
          <cell r="N26">
            <v>53.04</v>
          </cell>
          <cell r="O26">
            <v>49.82</v>
          </cell>
          <cell r="P26">
            <v>46.56</v>
          </cell>
          <cell r="Q26">
            <v>43.21</v>
          </cell>
          <cell r="R26">
            <v>40.98</v>
          </cell>
          <cell r="S26">
            <v>38.72</v>
          </cell>
          <cell r="T26">
            <v>36.43</v>
          </cell>
          <cell r="U26">
            <v>34.1</v>
          </cell>
          <cell r="V26">
            <v>31.75</v>
          </cell>
          <cell r="W26">
            <v>30.35</v>
          </cell>
          <cell r="X26">
            <v>28.93</v>
          </cell>
          <cell r="Y26">
            <v>27.49</v>
          </cell>
          <cell r="Z26">
            <v>26.03</v>
          </cell>
          <cell r="AA26">
            <v>24.53</v>
          </cell>
        </row>
        <row r="27">
          <cell r="A27">
            <v>20</v>
          </cell>
          <cell r="B27">
            <v>205.24</v>
          </cell>
          <cell r="C27">
            <v>184.25</v>
          </cell>
          <cell r="D27">
            <v>162.79</v>
          </cell>
          <cell r="E27">
            <v>140.84</v>
          </cell>
          <cell r="F27">
            <v>118.4</v>
          </cell>
          <cell r="G27">
            <v>95.49</v>
          </cell>
          <cell r="H27">
            <v>88.48</v>
          </cell>
          <cell r="I27">
            <v>81.349999999999994</v>
          </cell>
          <cell r="J27">
            <v>74.12</v>
          </cell>
          <cell r="K27">
            <v>66.790000000000006</v>
          </cell>
          <cell r="L27">
            <v>59.33</v>
          </cell>
          <cell r="M27">
            <v>56.21</v>
          </cell>
          <cell r="N27">
            <v>53.04</v>
          </cell>
          <cell r="O27">
            <v>49.82</v>
          </cell>
          <cell r="P27">
            <v>46.56</v>
          </cell>
          <cell r="Q27">
            <v>43.21</v>
          </cell>
          <cell r="R27">
            <v>40.98</v>
          </cell>
          <cell r="S27">
            <v>38.72</v>
          </cell>
          <cell r="T27">
            <v>36.43</v>
          </cell>
          <cell r="U27">
            <v>34.1</v>
          </cell>
          <cell r="V27">
            <v>31.75</v>
          </cell>
          <cell r="W27">
            <v>30.35</v>
          </cell>
          <cell r="X27">
            <v>28.93</v>
          </cell>
          <cell r="Y27">
            <v>27.49</v>
          </cell>
          <cell r="Z27">
            <v>26.03</v>
          </cell>
          <cell r="AA27">
            <v>24.53</v>
          </cell>
        </row>
        <row r="28">
          <cell r="A28">
            <v>21</v>
          </cell>
          <cell r="B28">
            <v>205.24</v>
          </cell>
          <cell r="C28">
            <v>184.25</v>
          </cell>
          <cell r="D28">
            <v>162.79</v>
          </cell>
          <cell r="E28">
            <v>140.84</v>
          </cell>
          <cell r="F28">
            <v>118.4</v>
          </cell>
          <cell r="G28">
            <v>95.49</v>
          </cell>
          <cell r="H28">
            <v>88.48</v>
          </cell>
          <cell r="I28">
            <v>81.349999999999994</v>
          </cell>
          <cell r="J28">
            <v>74.12</v>
          </cell>
          <cell r="K28">
            <v>66.790000000000006</v>
          </cell>
          <cell r="L28">
            <v>59.33</v>
          </cell>
          <cell r="M28">
            <v>56.21</v>
          </cell>
          <cell r="N28">
            <v>53.04</v>
          </cell>
          <cell r="O28">
            <v>49.82</v>
          </cell>
          <cell r="P28">
            <v>46.56</v>
          </cell>
          <cell r="Q28">
            <v>43.21</v>
          </cell>
          <cell r="R28">
            <v>40.98</v>
          </cell>
          <cell r="S28">
            <v>38.72</v>
          </cell>
          <cell r="T28">
            <v>36.43</v>
          </cell>
          <cell r="U28">
            <v>34.1</v>
          </cell>
          <cell r="V28">
            <v>31.75</v>
          </cell>
          <cell r="W28">
            <v>30.35</v>
          </cell>
          <cell r="X28">
            <v>28.93</v>
          </cell>
          <cell r="Y28">
            <v>27.49</v>
          </cell>
          <cell r="Z28">
            <v>26.03</v>
          </cell>
          <cell r="AA28">
            <v>24.53</v>
          </cell>
        </row>
        <row r="29">
          <cell r="A29">
            <v>22</v>
          </cell>
          <cell r="B29">
            <v>205.24</v>
          </cell>
          <cell r="C29">
            <v>184.25</v>
          </cell>
          <cell r="D29">
            <v>162.79</v>
          </cell>
          <cell r="E29">
            <v>140.84</v>
          </cell>
          <cell r="F29">
            <v>118.4</v>
          </cell>
          <cell r="G29">
            <v>95.49</v>
          </cell>
          <cell r="H29">
            <v>88.48</v>
          </cell>
          <cell r="I29">
            <v>81.349999999999994</v>
          </cell>
          <cell r="J29">
            <v>74.12</v>
          </cell>
          <cell r="K29">
            <v>66.790000000000006</v>
          </cell>
          <cell r="L29">
            <v>59.33</v>
          </cell>
          <cell r="M29">
            <v>56.21</v>
          </cell>
          <cell r="N29">
            <v>53.04</v>
          </cell>
          <cell r="O29">
            <v>49.82</v>
          </cell>
          <cell r="P29">
            <v>46.56</v>
          </cell>
          <cell r="Q29">
            <v>43.21</v>
          </cell>
          <cell r="R29">
            <v>40.98</v>
          </cell>
          <cell r="S29">
            <v>38.72</v>
          </cell>
          <cell r="T29">
            <v>36.43</v>
          </cell>
          <cell r="U29">
            <v>34.1</v>
          </cell>
          <cell r="V29">
            <v>31.75</v>
          </cell>
          <cell r="W29">
            <v>30.35</v>
          </cell>
          <cell r="X29">
            <v>28.93</v>
          </cell>
          <cell r="Y29">
            <v>27.49</v>
          </cell>
          <cell r="Z29">
            <v>26.03</v>
          </cell>
          <cell r="AA29">
            <v>24.53</v>
          </cell>
        </row>
        <row r="30">
          <cell r="A30">
            <v>23</v>
          </cell>
          <cell r="B30">
            <v>205.24</v>
          </cell>
          <cell r="C30">
            <v>184.25</v>
          </cell>
          <cell r="D30">
            <v>162.79</v>
          </cell>
          <cell r="E30">
            <v>140.84</v>
          </cell>
          <cell r="F30">
            <v>118.4</v>
          </cell>
          <cell r="G30">
            <v>95.49</v>
          </cell>
          <cell r="H30">
            <v>88.48</v>
          </cell>
          <cell r="I30">
            <v>81.349999999999994</v>
          </cell>
          <cell r="J30">
            <v>74.12</v>
          </cell>
          <cell r="K30">
            <v>66.790000000000006</v>
          </cell>
          <cell r="L30">
            <v>59.33</v>
          </cell>
          <cell r="M30">
            <v>56.21</v>
          </cell>
          <cell r="N30">
            <v>53.04</v>
          </cell>
          <cell r="O30">
            <v>49.82</v>
          </cell>
          <cell r="P30">
            <v>46.56</v>
          </cell>
          <cell r="Q30">
            <v>43.21</v>
          </cell>
          <cell r="R30">
            <v>40.98</v>
          </cell>
          <cell r="S30">
            <v>38.72</v>
          </cell>
          <cell r="T30">
            <v>36.43</v>
          </cell>
          <cell r="U30">
            <v>34.1</v>
          </cell>
          <cell r="V30">
            <v>31.75</v>
          </cell>
          <cell r="W30">
            <v>30.35</v>
          </cell>
          <cell r="X30">
            <v>28.93</v>
          </cell>
          <cell r="Y30">
            <v>27.49</v>
          </cell>
          <cell r="Z30">
            <v>26.03</v>
          </cell>
          <cell r="AA30">
            <v>24.53</v>
          </cell>
        </row>
        <row r="31">
          <cell r="A31">
            <v>24</v>
          </cell>
          <cell r="B31">
            <v>205.24</v>
          </cell>
          <cell r="C31">
            <v>184.25</v>
          </cell>
          <cell r="D31">
            <v>162.79</v>
          </cell>
          <cell r="E31">
            <v>140.84</v>
          </cell>
          <cell r="F31">
            <v>118.4</v>
          </cell>
          <cell r="G31">
            <v>95.49</v>
          </cell>
          <cell r="H31">
            <v>88.48</v>
          </cell>
          <cell r="I31">
            <v>81.349999999999994</v>
          </cell>
          <cell r="J31">
            <v>74.12</v>
          </cell>
          <cell r="K31">
            <v>66.790000000000006</v>
          </cell>
          <cell r="L31">
            <v>59.33</v>
          </cell>
          <cell r="M31">
            <v>56.21</v>
          </cell>
          <cell r="N31">
            <v>53.04</v>
          </cell>
          <cell r="O31">
            <v>49.82</v>
          </cell>
          <cell r="P31">
            <v>46.56</v>
          </cell>
          <cell r="Q31">
            <v>43.21</v>
          </cell>
          <cell r="R31">
            <v>40.98</v>
          </cell>
          <cell r="S31">
            <v>38.72</v>
          </cell>
          <cell r="T31">
            <v>36.43</v>
          </cell>
          <cell r="U31">
            <v>34.1</v>
          </cell>
          <cell r="V31">
            <v>31.75</v>
          </cell>
          <cell r="W31">
            <v>30.35</v>
          </cell>
          <cell r="X31">
            <v>28.93</v>
          </cell>
          <cell r="Y31">
            <v>27.49</v>
          </cell>
          <cell r="Z31">
            <v>26.03</v>
          </cell>
          <cell r="AA31">
            <v>24.53</v>
          </cell>
        </row>
        <row r="32">
          <cell r="A32">
            <v>25</v>
          </cell>
          <cell r="B32">
            <v>205.24</v>
          </cell>
          <cell r="C32">
            <v>184.25</v>
          </cell>
          <cell r="D32">
            <v>162.79</v>
          </cell>
          <cell r="E32">
            <v>140.84</v>
          </cell>
          <cell r="F32">
            <v>118.4</v>
          </cell>
          <cell r="G32">
            <v>95.49</v>
          </cell>
          <cell r="H32">
            <v>88.48</v>
          </cell>
          <cell r="I32">
            <v>81.349999999999994</v>
          </cell>
          <cell r="J32">
            <v>74.12</v>
          </cell>
          <cell r="K32">
            <v>66.790000000000006</v>
          </cell>
          <cell r="L32">
            <v>59.33</v>
          </cell>
          <cell r="M32">
            <v>56.21</v>
          </cell>
          <cell r="N32">
            <v>53.04</v>
          </cell>
          <cell r="O32">
            <v>49.82</v>
          </cell>
          <cell r="P32">
            <v>46.56</v>
          </cell>
          <cell r="Q32">
            <v>43.21</v>
          </cell>
          <cell r="R32">
            <v>40.98</v>
          </cell>
          <cell r="S32">
            <v>38.72</v>
          </cell>
          <cell r="T32">
            <v>36.43</v>
          </cell>
          <cell r="U32">
            <v>34.1</v>
          </cell>
          <cell r="V32">
            <v>31.75</v>
          </cell>
          <cell r="W32">
            <v>30.35</v>
          </cell>
          <cell r="X32">
            <v>28.93</v>
          </cell>
          <cell r="Y32">
            <v>27.49</v>
          </cell>
          <cell r="Z32">
            <v>26.03</v>
          </cell>
          <cell r="AA32">
            <v>24.53</v>
          </cell>
        </row>
        <row r="33">
          <cell r="A33">
            <v>26</v>
          </cell>
          <cell r="B33">
            <v>205.24</v>
          </cell>
          <cell r="C33">
            <v>184.25</v>
          </cell>
          <cell r="D33">
            <v>162.79</v>
          </cell>
          <cell r="E33">
            <v>140.84</v>
          </cell>
          <cell r="F33">
            <v>118.4</v>
          </cell>
          <cell r="G33">
            <v>95.49</v>
          </cell>
          <cell r="H33">
            <v>88.48</v>
          </cell>
          <cell r="I33">
            <v>81.349999999999994</v>
          </cell>
          <cell r="J33">
            <v>74.12</v>
          </cell>
          <cell r="K33">
            <v>66.790000000000006</v>
          </cell>
          <cell r="L33">
            <v>59.33</v>
          </cell>
          <cell r="M33">
            <v>56.21</v>
          </cell>
          <cell r="N33">
            <v>53.04</v>
          </cell>
          <cell r="O33">
            <v>49.82</v>
          </cell>
          <cell r="P33">
            <v>46.56</v>
          </cell>
          <cell r="Q33">
            <v>43.21</v>
          </cell>
          <cell r="R33">
            <v>40.98</v>
          </cell>
          <cell r="S33">
            <v>38.72</v>
          </cell>
          <cell r="T33">
            <v>36.43</v>
          </cell>
          <cell r="U33">
            <v>34.1</v>
          </cell>
          <cell r="V33">
            <v>31.75</v>
          </cell>
          <cell r="W33">
            <v>30.35</v>
          </cell>
          <cell r="X33">
            <v>28.93</v>
          </cell>
          <cell r="Y33">
            <v>27.49</v>
          </cell>
          <cell r="Z33">
            <v>26.03</v>
          </cell>
          <cell r="AA33">
            <v>24.53</v>
          </cell>
        </row>
        <row r="34">
          <cell r="A34">
            <v>27</v>
          </cell>
          <cell r="B34">
            <v>205.24</v>
          </cell>
          <cell r="C34">
            <v>184.25</v>
          </cell>
          <cell r="D34">
            <v>162.79</v>
          </cell>
          <cell r="E34">
            <v>140.84</v>
          </cell>
          <cell r="F34">
            <v>118.4</v>
          </cell>
          <cell r="G34">
            <v>95.49</v>
          </cell>
          <cell r="H34">
            <v>88.48</v>
          </cell>
          <cell r="I34">
            <v>81.349999999999994</v>
          </cell>
          <cell r="J34">
            <v>74.12</v>
          </cell>
          <cell r="K34">
            <v>66.790000000000006</v>
          </cell>
          <cell r="L34">
            <v>59.33</v>
          </cell>
          <cell r="M34">
            <v>56.21</v>
          </cell>
          <cell r="N34">
            <v>53.04</v>
          </cell>
          <cell r="O34">
            <v>49.82</v>
          </cell>
          <cell r="P34">
            <v>46.56</v>
          </cell>
          <cell r="Q34">
            <v>43.21</v>
          </cell>
          <cell r="R34">
            <v>40.98</v>
          </cell>
          <cell r="S34">
            <v>38.72</v>
          </cell>
          <cell r="T34">
            <v>36.43</v>
          </cell>
          <cell r="U34">
            <v>34.1</v>
          </cell>
          <cell r="V34">
            <v>31.75</v>
          </cell>
          <cell r="W34">
            <v>30.35</v>
          </cell>
          <cell r="X34">
            <v>28.93</v>
          </cell>
          <cell r="Y34">
            <v>27.49</v>
          </cell>
          <cell r="Z34">
            <v>26.03</v>
          </cell>
          <cell r="AA34">
            <v>24.53</v>
          </cell>
        </row>
        <row r="35">
          <cell r="A35">
            <v>28</v>
          </cell>
          <cell r="B35">
            <v>205.24</v>
          </cell>
          <cell r="C35">
            <v>184.25</v>
          </cell>
          <cell r="D35">
            <v>162.79</v>
          </cell>
          <cell r="E35">
            <v>140.84</v>
          </cell>
          <cell r="F35">
            <v>118.4</v>
          </cell>
          <cell r="G35">
            <v>95.49</v>
          </cell>
          <cell r="H35">
            <v>88.48</v>
          </cell>
          <cell r="I35">
            <v>81.349999999999994</v>
          </cell>
          <cell r="J35">
            <v>74.12</v>
          </cell>
          <cell r="K35">
            <v>66.790000000000006</v>
          </cell>
          <cell r="L35">
            <v>59.33</v>
          </cell>
          <cell r="M35">
            <v>56.21</v>
          </cell>
          <cell r="N35">
            <v>53.04</v>
          </cell>
          <cell r="O35">
            <v>49.82</v>
          </cell>
          <cell r="P35">
            <v>46.56</v>
          </cell>
          <cell r="Q35">
            <v>43.21</v>
          </cell>
          <cell r="R35">
            <v>40.98</v>
          </cell>
          <cell r="S35">
            <v>38.72</v>
          </cell>
          <cell r="T35">
            <v>36.43</v>
          </cell>
          <cell r="U35">
            <v>34.1</v>
          </cell>
          <cell r="V35">
            <v>31.75</v>
          </cell>
          <cell r="W35">
            <v>30.35</v>
          </cell>
          <cell r="X35">
            <v>28.93</v>
          </cell>
          <cell r="Y35">
            <v>27.49</v>
          </cell>
          <cell r="Z35">
            <v>26.03</v>
          </cell>
          <cell r="AA35">
            <v>24.53</v>
          </cell>
        </row>
        <row r="36">
          <cell r="A36">
            <v>29</v>
          </cell>
          <cell r="B36">
            <v>205.24</v>
          </cell>
          <cell r="C36">
            <v>184.25</v>
          </cell>
          <cell r="D36">
            <v>162.79</v>
          </cell>
          <cell r="E36">
            <v>140.84</v>
          </cell>
          <cell r="F36">
            <v>118.4</v>
          </cell>
          <cell r="G36">
            <v>95.49</v>
          </cell>
          <cell r="H36">
            <v>88.48</v>
          </cell>
          <cell r="I36">
            <v>81.349999999999994</v>
          </cell>
          <cell r="J36">
            <v>74.12</v>
          </cell>
          <cell r="K36">
            <v>66.790000000000006</v>
          </cell>
          <cell r="L36">
            <v>59.33</v>
          </cell>
          <cell r="M36">
            <v>56.21</v>
          </cell>
          <cell r="N36">
            <v>53.04</v>
          </cell>
          <cell r="O36">
            <v>49.82</v>
          </cell>
          <cell r="P36">
            <v>46.56</v>
          </cell>
          <cell r="Q36">
            <v>43.21</v>
          </cell>
          <cell r="R36">
            <v>40.98</v>
          </cell>
          <cell r="S36">
            <v>38.72</v>
          </cell>
          <cell r="T36">
            <v>36.43</v>
          </cell>
          <cell r="U36">
            <v>34.1</v>
          </cell>
          <cell r="V36">
            <v>31.75</v>
          </cell>
          <cell r="W36">
            <v>30.36</v>
          </cell>
          <cell r="X36">
            <v>28.95</v>
          </cell>
          <cell r="Y36">
            <v>27.52</v>
          </cell>
          <cell r="Z36">
            <v>26.07</v>
          </cell>
          <cell r="AA36">
            <v>24.58</v>
          </cell>
        </row>
        <row r="37">
          <cell r="A37">
            <v>30</v>
          </cell>
          <cell r="B37">
            <v>205.24</v>
          </cell>
          <cell r="C37">
            <v>184.25</v>
          </cell>
          <cell r="D37">
            <v>162.79</v>
          </cell>
          <cell r="E37">
            <v>140.84</v>
          </cell>
          <cell r="F37">
            <v>118.4</v>
          </cell>
          <cell r="G37">
            <v>95.49</v>
          </cell>
          <cell r="H37">
            <v>88.48</v>
          </cell>
          <cell r="I37">
            <v>81.349999999999994</v>
          </cell>
          <cell r="J37">
            <v>74.12</v>
          </cell>
          <cell r="K37">
            <v>66.790000000000006</v>
          </cell>
          <cell r="L37">
            <v>59.33</v>
          </cell>
          <cell r="M37">
            <v>56.21</v>
          </cell>
          <cell r="N37">
            <v>53.04</v>
          </cell>
          <cell r="O37">
            <v>49.82</v>
          </cell>
          <cell r="P37">
            <v>46.56</v>
          </cell>
          <cell r="Q37">
            <v>43.21</v>
          </cell>
          <cell r="R37">
            <v>40.98</v>
          </cell>
          <cell r="S37">
            <v>38.72</v>
          </cell>
          <cell r="T37">
            <v>36.43</v>
          </cell>
          <cell r="U37">
            <v>34.1</v>
          </cell>
          <cell r="V37">
            <v>31.75</v>
          </cell>
          <cell r="W37">
            <v>30.38</v>
          </cell>
          <cell r="X37">
            <v>28.99</v>
          </cell>
          <cell r="Y37">
            <v>27.59</v>
          </cell>
          <cell r="Z37">
            <v>26.16</v>
          </cell>
          <cell r="AA37">
            <v>24.7</v>
          </cell>
        </row>
        <row r="38">
          <cell r="A38">
            <v>31</v>
          </cell>
          <cell r="B38">
            <v>205.24</v>
          </cell>
          <cell r="C38">
            <v>184.25</v>
          </cell>
          <cell r="D38">
            <v>162.79</v>
          </cell>
          <cell r="E38">
            <v>140.84</v>
          </cell>
          <cell r="F38">
            <v>118.4</v>
          </cell>
          <cell r="G38">
            <v>95.49</v>
          </cell>
          <cell r="H38">
            <v>88.48</v>
          </cell>
          <cell r="I38">
            <v>81.349999999999994</v>
          </cell>
          <cell r="J38">
            <v>74.12</v>
          </cell>
          <cell r="K38">
            <v>66.790000000000006</v>
          </cell>
          <cell r="L38">
            <v>59.33</v>
          </cell>
          <cell r="M38">
            <v>56.21</v>
          </cell>
          <cell r="N38">
            <v>53.04</v>
          </cell>
          <cell r="O38">
            <v>49.82</v>
          </cell>
          <cell r="P38">
            <v>46.56</v>
          </cell>
          <cell r="Q38">
            <v>43.21</v>
          </cell>
          <cell r="R38">
            <v>40.98</v>
          </cell>
          <cell r="S38">
            <v>38.72</v>
          </cell>
          <cell r="T38">
            <v>36.43</v>
          </cell>
          <cell r="U38">
            <v>34.1</v>
          </cell>
          <cell r="V38">
            <v>31.75</v>
          </cell>
          <cell r="W38">
            <v>30.41</v>
          </cell>
          <cell r="X38">
            <v>29.06</v>
          </cell>
          <cell r="Y38">
            <v>27.69</v>
          </cell>
          <cell r="Z38">
            <v>26.3</v>
          </cell>
          <cell r="AA38">
            <v>24.87</v>
          </cell>
        </row>
        <row r="39">
          <cell r="A39">
            <v>32</v>
          </cell>
          <cell r="B39">
            <v>205.24</v>
          </cell>
          <cell r="C39">
            <v>184.25</v>
          </cell>
          <cell r="D39">
            <v>162.79</v>
          </cell>
          <cell r="E39">
            <v>140.84</v>
          </cell>
          <cell r="F39">
            <v>118.4</v>
          </cell>
          <cell r="G39">
            <v>95.49</v>
          </cell>
          <cell r="H39">
            <v>88.48</v>
          </cell>
          <cell r="I39">
            <v>81.349999999999994</v>
          </cell>
          <cell r="J39">
            <v>74.12</v>
          </cell>
          <cell r="K39">
            <v>66.790000000000006</v>
          </cell>
          <cell r="L39">
            <v>59.33</v>
          </cell>
          <cell r="M39">
            <v>56.21</v>
          </cell>
          <cell r="N39">
            <v>53.04</v>
          </cell>
          <cell r="O39">
            <v>49.82</v>
          </cell>
          <cell r="P39">
            <v>46.56</v>
          </cell>
          <cell r="Q39">
            <v>43.21</v>
          </cell>
          <cell r="R39">
            <v>40.98</v>
          </cell>
          <cell r="S39">
            <v>38.72</v>
          </cell>
          <cell r="T39">
            <v>36.43</v>
          </cell>
          <cell r="U39">
            <v>34.1</v>
          </cell>
          <cell r="V39">
            <v>31.75</v>
          </cell>
          <cell r="W39">
            <v>30.46</v>
          </cell>
          <cell r="X39">
            <v>29.15</v>
          </cell>
          <cell r="Y39">
            <v>27.82</v>
          </cell>
          <cell r="Z39">
            <v>26.48</v>
          </cell>
          <cell r="AA39">
            <v>25.09</v>
          </cell>
        </row>
        <row r="40">
          <cell r="A40">
            <v>33</v>
          </cell>
          <cell r="B40">
            <v>205.24</v>
          </cell>
          <cell r="C40">
            <v>184.25</v>
          </cell>
          <cell r="D40">
            <v>162.79</v>
          </cell>
          <cell r="E40">
            <v>140.84</v>
          </cell>
          <cell r="F40">
            <v>118.4</v>
          </cell>
          <cell r="G40">
            <v>95.49</v>
          </cell>
          <cell r="H40">
            <v>88.48</v>
          </cell>
          <cell r="I40">
            <v>81.349999999999994</v>
          </cell>
          <cell r="J40">
            <v>74.12</v>
          </cell>
          <cell r="K40">
            <v>66.790000000000006</v>
          </cell>
          <cell r="L40">
            <v>59.33</v>
          </cell>
          <cell r="M40">
            <v>56.21</v>
          </cell>
          <cell r="N40">
            <v>53.04</v>
          </cell>
          <cell r="O40">
            <v>49.82</v>
          </cell>
          <cell r="P40">
            <v>46.56</v>
          </cell>
          <cell r="Q40">
            <v>43.21</v>
          </cell>
          <cell r="R40">
            <v>40.98</v>
          </cell>
          <cell r="S40">
            <v>38.72</v>
          </cell>
          <cell r="T40">
            <v>36.43</v>
          </cell>
          <cell r="U40">
            <v>34.1</v>
          </cell>
          <cell r="V40">
            <v>31.75</v>
          </cell>
          <cell r="W40">
            <v>30.51</v>
          </cell>
          <cell r="X40">
            <v>29.26</v>
          </cell>
          <cell r="Y40">
            <v>27.99</v>
          </cell>
          <cell r="Z40">
            <v>26.7</v>
          </cell>
          <cell r="AA40">
            <v>25.37</v>
          </cell>
        </row>
        <row r="41">
          <cell r="A41">
            <v>34</v>
          </cell>
          <cell r="B41">
            <v>205.24</v>
          </cell>
          <cell r="C41">
            <v>184.25</v>
          </cell>
          <cell r="D41">
            <v>162.79</v>
          </cell>
          <cell r="E41">
            <v>140.84</v>
          </cell>
          <cell r="F41">
            <v>118.4</v>
          </cell>
          <cell r="G41">
            <v>95.49</v>
          </cell>
          <cell r="H41">
            <v>88.48</v>
          </cell>
          <cell r="I41">
            <v>81.349999999999994</v>
          </cell>
          <cell r="J41">
            <v>74.12</v>
          </cell>
          <cell r="K41">
            <v>66.790000000000006</v>
          </cell>
          <cell r="L41">
            <v>59.33</v>
          </cell>
          <cell r="M41">
            <v>56.21</v>
          </cell>
          <cell r="N41">
            <v>53.04</v>
          </cell>
          <cell r="O41">
            <v>49.82</v>
          </cell>
          <cell r="P41">
            <v>46.56</v>
          </cell>
          <cell r="Q41">
            <v>43.21</v>
          </cell>
          <cell r="R41">
            <v>41.03</v>
          </cell>
          <cell r="S41">
            <v>38.83</v>
          </cell>
          <cell r="T41">
            <v>36.590000000000003</v>
          </cell>
          <cell r="U41">
            <v>34.32</v>
          </cell>
          <cell r="V41">
            <v>31.98</v>
          </cell>
          <cell r="W41">
            <v>30.76</v>
          </cell>
          <cell r="X41">
            <v>29.52</v>
          </cell>
          <cell r="Y41">
            <v>28.26</v>
          </cell>
          <cell r="Z41">
            <v>26.99</v>
          </cell>
          <cell r="AA41">
            <v>25.7</v>
          </cell>
        </row>
        <row r="42">
          <cell r="A42">
            <v>35</v>
          </cell>
          <cell r="B42">
            <v>205.24</v>
          </cell>
          <cell r="C42">
            <v>184.25</v>
          </cell>
          <cell r="D42">
            <v>162.79</v>
          </cell>
          <cell r="E42">
            <v>140.84</v>
          </cell>
          <cell r="F42">
            <v>118.4</v>
          </cell>
          <cell r="G42">
            <v>95.49</v>
          </cell>
          <cell r="H42">
            <v>88.48</v>
          </cell>
          <cell r="I42">
            <v>81.349999999999994</v>
          </cell>
          <cell r="J42">
            <v>74.12</v>
          </cell>
          <cell r="K42">
            <v>66.790000000000006</v>
          </cell>
          <cell r="L42">
            <v>59.33</v>
          </cell>
          <cell r="M42">
            <v>56.21</v>
          </cell>
          <cell r="N42">
            <v>53.04</v>
          </cell>
          <cell r="O42">
            <v>49.82</v>
          </cell>
          <cell r="P42">
            <v>46.56</v>
          </cell>
          <cell r="Q42">
            <v>43.21</v>
          </cell>
          <cell r="R42">
            <v>41.09</v>
          </cell>
          <cell r="S42">
            <v>38.94</v>
          </cell>
          <cell r="T42">
            <v>36.76</v>
          </cell>
          <cell r="U42">
            <v>34.54</v>
          </cell>
          <cell r="V42">
            <v>32.25</v>
          </cell>
          <cell r="W42">
            <v>31.06</v>
          </cell>
          <cell r="X42">
            <v>29.84</v>
          </cell>
          <cell r="Y42">
            <v>28.61</v>
          </cell>
          <cell r="Z42">
            <v>27.36</v>
          </cell>
          <cell r="AA42">
            <v>26.09</v>
          </cell>
        </row>
        <row r="43">
          <cell r="A43">
            <v>36</v>
          </cell>
          <cell r="B43">
            <v>205.24</v>
          </cell>
          <cell r="C43">
            <v>184.25</v>
          </cell>
          <cell r="D43">
            <v>162.79</v>
          </cell>
          <cell r="E43">
            <v>140.84</v>
          </cell>
          <cell r="F43">
            <v>118.4</v>
          </cell>
          <cell r="G43">
            <v>95.49</v>
          </cell>
          <cell r="H43">
            <v>88.48</v>
          </cell>
          <cell r="I43">
            <v>81.349999999999994</v>
          </cell>
          <cell r="J43">
            <v>74.12</v>
          </cell>
          <cell r="K43">
            <v>66.790000000000006</v>
          </cell>
          <cell r="L43">
            <v>59.33</v>
          </cell>
          <cell r="M43">
            <v>56.24</v>
          </cell>
          <cell r="N43">
            <v>53.1</v>
          </cell>
          <cell r="O43">
            <v>49.92</v>
          </cell>
          <cell r="P43">
            <v>46.69</v>
          </cell>
          <cell r="Q43">
            <v>43.38</v>
          </cell>
          <cell r="R43">
            <v>41.29</v>
          </cell>
          <cell r="S43">
            <v>39.18</v>
          </cell>
          <cell r="T43">
            <v>37.03</v>
          </cell>
          <cell r="U43">
            <v>34.85</v>
          </cell>
          <cell r="V43">
            <v>32.61</v>
          </cell>
          <cell r="W43">
            <v>31.44</v>
          </cell>
          <cell r="X43">
            <v>30.25</v>
          </cell>
          <cell r="Y43">
            <v>29.04</v>
          </cell>
          <cell r="Z43">
            <v>27.82</v>
          </cell>
          <cell r="AA43">
            <v>26.55</v>
          </cell>
        </row>
        <row r="44">
          <cell r="A44">
            <v>37</v>
          </cell>
          <cell r="B44">
            <v>205.24</v>
          </cell>
          <cell r="C44">
            <v>184.25</v>
          </cell>
          <cell r="D44">
            <v>162.79</v>
          </cell>
          <cell r="E44">
            <v>140.84</v>
          </cell>
          <cell r="F44">
            <v>118.4</v>
          </cell>
          <cell r="G44">
            <v>95.49</v>
          </cell>
          <cell r="H44">
            <v>88.49</v>
          </cell>
          <cell r="I44">
            <v>81.37</v>
          </cell>
          <cell r="J44">
            <v>74.16</v>
          </cell>
          <cell r="K44">
            <v>66.83</v>
          </cell>
          <cell r="L44">
            <v>59.39</v>
          </cell>
          <cell r="M44">
            <v>56.34</v>
          </cell>
          <cell r="N44">
            <v>53.25</v>
          </cell>
          <cell r="O44">
            <v>50.11</v>
          </cell>
          <cell r="P44">
            <v>46.92</v>
          </cell>
          <cell r="Q44">
            <v>43.69</v>
          </cell>
          <cell r="R44">
            <v>41.62</v>
          </cell>
          <cell r="S44">
            <v>39.51</v>
          </cell>
          <cell r="T44">
            <v>37.380000000000003</v>
          </cell>
          <cell r="U44">
            <v>35.21</v>
          </cell>
          <cell r="V44">
            <v>33.020000000000003</v>
          </cell>
          <cell r="W44">
            <v>31.87</v>
          </cell>
          <cell r="X44">
            <v>30.71</v>
          </cell>
          <cell r="Y44">
            <v>29.52</v>
          </cell>
          <cell r="Z44">
            <v>28.32</v>
          </cell>
          <cell r="AA44">
            <v>27.09</v>
          </cell>
        </row>
        <row r="45">
          <cell r="A45">
            <v>38</v>
          </cell>
          <cell r="B45">
            <v>205.36</v>
          </cell>
          <cell r="C45">
            <v>184.39</v>
          </cell>
          <cell r="D45">
            <v>162.93</v>
          </cell>
          <cell r="E45">
            <v>140.99</v>
          </cell>
          <cell r="F45">
            <v>118.57</v>
          </cell>
          <cell r="G45">
            <v>95.66</v>
          </cell>
          <cell r="H45">
            <v>88.68</v>
          </cell>
          <cell r="I45">
            <v>81.59</v>
          </cell>
          <cell r="J45">
            <v>74.39</v>
          </cell>
          <cell r="K45">
            <v>67.09</v>
          </cell>
          <cell r="L45">
            <v>59.65</v>
          </cell>
          <cell r="M45">
            <v>56.62</v>
          </cell>
          <cell r="N45">
            <v>53.55</v>
          </cell>
          <cell r="O45">
            <v>50.43</v>
          </cell>
          <cell r="P45">
            <v>47.27</v>
          </cell>
          <cell r="Q45">
            <v>44.06</v>
          </cell>
          <cell r="R45">
            <v>42.01</v>
          </cell>
          <cell r="S45">
            <v>39.93</v>
          </cell>
          <cell r="T45">
            <v>37.82</v>
          </cell>
          <cell r="U45">
            <v>35.69</v>
          </cell>
          <cell r="V45">
            <v>33.5</v>
          </cell>
          <cell r="W45">
            <v>32.380000000000003</v>
          </cell>
          <cell r="X45">
            <v>31.24</v>
          </cell>
          <cell r="Y45">
            <v>30.09</v>
          </cell>
          <cell r="Z45">
            <v>28.91</v>
          </cell>
          <cell r="AA45">
            <v>27.7</v>
          </cell>
        </row>
        <row r="46">
          <cell r="A46">
            <v>39</v>
          </cell>
          <cell r="B46">
            <v>205.5</v>
          </cell>
          <cell r="C46">
            <v>184.55</v>
          </cell>
          <cell r="D46">
            <v>163.12</v>
          </cell>
          <cell r="E46">
            <v>141.19999999999999</v>
          </cell>
          <cell r="F46">
            <v>118.8</v>
          </cell>
          <cell r="G46">
            <v>95.88</v>
          </cell>
          <cell r="H46">
            <v>88.91</v>
          </cell>
          <cell r="I46">
            <v>81.83</v>
          </cell>
          <cell r="J46">
            <v>74.650000000000006</v>
          </cell>
          <cell r="K46">
            <v>67.349999999999994</v>
          </cell>
          <cell r="L46">
            <v>59.96</v>
          </cell>
          <cell r="M46">
            <v>56.97</v>
          </cell>
          <cell r="N46">
            <v>53.93</v>
          </cell>
          <cell r="O46">
            <v>50.85</v>
          </cell>
          <cell r="P46">
            <v>47.72</v>
          </cell>
          <cell r="Q46">
            <v>44.51</v>
          </cell>
          <cell r="R46">
            <v>42.49</v>
          </cell>
          <cell r="S46">
            <v>40.43</v>
          </cell>
          <cell r="T46">
            <v>38.35</v>
          </cell>
          <cell r="U46">
            <v>36.229999999999997</v>
          </cell>
          <cell r="V46">
            <v>34.07</v>
          </cell>
          <cell r="W46">
            <v>32.97</v>
          </cell>
          <cell r="X46">
            <v>31.86</v>
          </cell>
          <cell r="Y46">
            <v>30.73</v>
          </cell>
          <cell r="Z46">
            <v>29.58</v>
          </cell>
          <cell r="AA46">
            <v>28.4</v>
          </cell>
        </row>
        <row r="47">
          <cell r="A47">
            <v>40</v>
          </cell>
          <cell r="B47">
            <v>205.68</v>
          </cell>
          <cell r="C47">
            <v>184.73</v>
          </cell>
          <cell r="D47">
            <v>163.31</v>
          </cell>
          <cell r="E47">
            <v>141.4</v>
          </cell>
          <cell r="F47">
            <v>119.02</v>
          </cell>
          <cell r="G47">
            <v>96.13</v>
          </cell>
          <cell r="H47">
            <v>89.18</v>
          </cell>
          <cell r="I47">
            <v>82.12</v>
          </cell>
          <cell r="J47">
            <v>74.959999999999994</v>
          </cell>
          <cell r="K47">
            <v>67.69</v>
          </cell>
          <cell r="L47">
            <v>60.31</v>
          </cell>
          <cell r="M47">
            <v>57.34</v>
          </cell>
          <cell r="N47">
            <v>54.33</v>
          </cell>
          <cell r="O47">
            <v>51.27</v>
          </cell>
          <cell r="P47">
            <v>48.16</v>
          </cell>
          <cell r="Q47">
            <v>45.01</v>
          </cell>
          <cell r="R47">
            <v>43.02</v>
          </cell>
          <cell r="S47">
            <v>40.99</v>
          </cell>
          <cell r="T47">
            <v>38.93</v>
          </cell>
          <cell r="U47">
            <v>36.840000000000003</v>
          </cell>
          <cell r="V47">
            <v>34.71</v>
          </cell>
          <cell r="W47">
            <v>33.64</v>
          </cell>
          <cell r="X47">
            <v>32.549999999999997</v>
          </cell>
          <cell r="Y47">
            <v>31.45</v>
          </cell>
          <cell r="Z47">
            <v>30.33</v>
          </cell>
          <cell r="AA47">
            <v>29.18</v>
          </cell>
        </row>
        <row r="48">
          <cell r="A48">
            <v>41</v>
          </cell>
          <cell r="B48">
            <v>205.87</v>
          </cell>
          <cell r="C48">
            <v>184.94</v>
          </cell>
          <cell r="D48">
            <v>163.54</v>
          </cell>
          <cell r="E48">
            <v>141.66</v>
          </cell>
          <cell r="F48">
            <v>119.3</v>
          </cell>
          <cell r="G48">
            <v>96.42</v>
          </cell>
          <cell r="H48">
            <v>89.5</v>
          </cell>
          <cell r="I48">
            <v>82.48</v>
          </cell>
          <cell r="J48">
            <v>75.349999999999994</v>
          </cell>
          <cell r="K48">
            <v>68.12</v>
          </cell>
          <cell r="L48">
            <v>60.73</v>
          </cell>
          <cell r="M48">
            <v>57.8</v>
          </cell>
          <cell r="N48">
            <v>54.82</v>
          </cell>
          <cell r="O48">
            <v>51.8</v>
          </cell>
          <cell r="P48">
            <v>48.73</v>
          </cell>
          <cell r="Q48">
            <v>45.6</v>
          </cell>
          <cell r="R48">
            <v>43.63</v>
          </cell>
          <cell r="S48">
            <v>41.63</v>
          </cell>
          <cell r="T48">
            <v>39.590000000000003</v>
          </cell>
          <cell r="U48">
            <v>37.53</v>
          </cell>
          <cell r="V48">
            <v>35.43</v>
          </cell>
          <cell r="W48">
            <v>34.39</v>
          </cell>
          <cell r="X48">
            <v>33.35</v>
          </cell>
          <cell r="Y48">
            <v>32.28</v>
          </cell>
          <cell r="Z48">
            <v>31.2</v>
          </cell>
          <cell r="AA48">
            <v>30.06</v>
          </cell>
        </row>
        <row r="49">
          <cell r="A49">
            <v>42</v>
          </cell>
          <cell r="B49">
            <v>206.09</v>
          </cell>
          <cell r="C49">
            <v>185.19</v>
          </cell>
          <cell r="D49">
            <v>163.81</v>
          </cell>
          <cell r="E49">
            <v>141.94999999999999</v>
          </cell>
          <cell r="F49">
            <v>119.61</v>
          </cell>
          <cell r="G49">
            <v>96.76</v>
          </cell>
          <cell r="H49">
            <v>89.86</v>
          </cell>
          <cell r="I49">
            <v>82.86</v>
          </cell>
          <cell r="J49">
            <v>75.760000000000005</v>
          </cell>
          <cell r="K49">
            <v>68.55</v>
          </cell>
          <cell r="L49">
            <v>61.2</v>
          </cell>
          <cell r="M49">
            <v>58.31</v>
          </cell>
          <cell r="N49">
            <v>55.38</v>
          </cell>
          <cell r="O49">
            <v>52.4</v>
          </cell>
          <cell r="P49">
            <v>49.38</v>
          </cell>
          <cell r="Q49">
            <v>46.27</v>
          </cell>
          <cell r="R49">
            <v>44.33</v>
          </cell>
          <cell r="S49">
            <v>42.36</v>
          </cell>
          <cell r="T49">
            <v>40.369999999999997</v>
          </cell>
          <cell r="U49">
            <v>38.340000000000003</v>
          </cell>
          <cell r="V49">
            <v>36.24</v>
          </cell>
          <cell r="W49">
            <v>35.24</v>
          </cell>
          <cell r="X49">
            <v>34.22</v>
          </cell>
          <cell r="Y49">
            <v>33.18</v>
          </cell>
          <cell r="Z49">
            <v>32.130000000000003</v>
          </cell>
          <cell r="AA49">
            <v>31.04</v>
          </cell>
        </row>
        <row r="50">
          <cell r="A50">
            <v>43</v>
          </cell>
          <cell r="B50">
            <v>206.35</v>
          </cell>
          <cell r="C50">
            <v>185.47</v>
          </cell>
          <cell r="D50">
            <v>164.11</v>
          </cell>
          <cell r="E50">
            <v>142.28</v>
          </cell>
          <cell r="F50">
            <v>119.96</v>
          </cell>
          <cell r="G50">
            <v>97.14</v>
          </cell>
          <cell r="H50">
            <v>90.28</v>
          </cell>
          <cell r="I50">
            <v>83.31</v>
          </cell>
          <cell r="J50">
            <v>76.239999999999995</v>
          </cell>
          <cell r="K50">
            <v>69.06</v>
          </cell>
          <cell r="L50">
            <v>61.74</v>
          </cell>
          <cell r="M50">
            <v>58.88</v>
          </cell>
          <cell r="N50">
            <v>55.99</v>
          </cell>
          <cell r="O50">
            <v>53.04</v>
          </cell>
          <cell r="P50">
            <v>50.06</v>
          </cell>
          <cell r="Q50">
            <v>47.02</v>
          </cell>
          <cell r="R50">
            <v>45.1</v>
          </cell>
          <cell r="S50">
            <v>43.16</v>
          </cell>
          <cell r="T50">
            <v>41.2</v>
          </cell>
          <cell r="U50">
            <v>39.200000000000003</v>
          </cell>
          <cell r="V50">
            <v>37.159999999999997</v>
          </cell>
          <cell r="W50">
            <v>36.18</v>
          </cell>
          <cell r="X50">
            <v>35.19</v>
          </cell>
          <cell r="Y50">
            <v>34.19</v>
          </cell>
          <cell r="Z50">
            <v>33.159999999999997</v>
          </cell>
          <cell r="AA50">
            <v>32.130000000000003</v>
          </cell>
        </row>
        <row r="51">
          <cell r="A51">
            <v>44</v>
          </cell>
          <cell r="B51">
            <v>206.64</v>
          </cell>
          <cell r="C51">
            <v>185.79</v>
          </cell>
          <cell r="D51">
            <v>164.45</v>
          </cell>
          <cell r="E51">
            <v>142.63999999999999</v>
          </cell>
          <cell r="F51">
            <v>120.34</v>
          </cell>
          <cell r="G51">
            <v>97.56</v>
          </cell>
          <cell r="H51">
            <v>90.73</v>
          </cell>
          <cell r="I51">
            <v>83.8</v>
          </cell>
          <cell r="J51">
            <v>76.760000000000005</v>
          </cell>
          <cell r="K51">
            <v>69.62</v>
          </cell>
          <cell r="L51">
            <v>62.35</v>
          </cell>
          <cell r="M51">
            <v>59.54</v>
          </cell>
          <cell r="N51">
            <v>56.69</v>
          </cell>
          <cell r="O51">
            <v>53.79</v>
          </cell>
          <cell r="P51">
            <v>50.85</v>
          </cell>
          <cell r="Q51">
            <v>47.85</v>
          </cell>
          <cell r="R51">
            <v>45.98</v>
          </cell>
          <cell r="S51">
            <v>44.08</v>
          </cell>
          <cell r="T51">
            <v>42.15</v>
          </cell>
          <cell r="U51">
            <v>40.19</v>
          </cell>
          <cell r="V51">
            <v>38.18</v>
          </cell>
          <cell r="W51">
            <v>37.24</v>
          </cell>
          <cell r="X51">
            <v>36.29</v>
          </cell>
          <cell r="Y51">
            <v>35.32</v>
          </cell>
          <cell r="Z51">
            <v>34.340000000000003</v>
          </cell>
          <cell r="AA51">
            <v>33.31</v>
          </cell>
        </row>
        <row r="52">
          <cell r="A52">
            <v>45</v>
          </cell>
          <cell r="B52">
            <v>206.97</v>
          </cell>
          <cell r="C52">
            <v>186.14</v>
          </cell>
          <cell r="D52">
            <v>164.84</v>
          </cell>
          <cell r="E52">
            <v>143.06</v>
          </cell>
          <cell r="F52">
            <v>120.8</v>
          </cell>
          <cell r="G52">
            <v>98.04</v>
          </cell>
          <cell r="H52">
            <v>91.24</v>
          </cell>
          <cell r="I52">
            <v>84.34</v>
          </cell>
          <cell r="J52">
            <v>77.34</v>
          </cell>
          <cell r="K52">
            <v>70.23</v>
          </cell>
          <cell r="L52">
            <v>63.02</v>
          </cell>
          <cell r="M52">
            <v>60.26</v>
          </cell>
          <cell r="N52">
            <v>57.45</v>
          </cell>
          <cell r="O52">
            <v>54.61</v>
          </cell>
          <cell r="P52">
            <v>51.71</v>
          </cell>
          <cell r="Q52">
            <v>48.78</v>
          </cell>
          <cell r="R52">
            <v>46.95</v>
          </cell>
          <cell r="S52">
            <v>45.08</v>
          </cell>
          <cell r="T52">
            <v>43.19</v>
          </cell>
          <cell r="U52">
            <v>41.27</v>
          </cell>
          <cell r="V52">
            <v>39.29</v>
          </cell>
          <cell r="W52">
            <v>38.39</v>
          </cell>
          <cell r="X52">
            <v>37.46</v>
          </cell>
          <cell r="Y52">
            <v>36.53</v>
          </cell>
          <cell r="Z52">
            <v>35.58</v>
          </cell>
          <cell r="AA52">
            <v>34.61</v>
          </cell>
        </row>
        <row r="53">
          <cell r="A53">
            <v>46</v>
          </cell>
          <cell r="B53">
            <v>207.32</v>
          </cell>
          <cell r="C53">
            <v>186.53</v>
          </cell>
          <cell r="D53">
            <v>165.26</v>
          </cell>
          <cell r="E53">
            <v>143.51</v>
          </cell>
          <cell r="F53">
            <v>121.28</v>
          </cell>
          <cell r="G53">
            <v>98.57</v>
          </cell>
          <cell r="H53">
            <v>91.82</v>
          </cell>
          <cell r="I53">
            <v>84.96</v>
          </cell>
          <cell r="J53">
            <v>78</v>
          </cell>
          <cell r="K53">
            <v>70.94</v>
          </cell>
          <cell r="L53">
            <v>63.77</v>
          </cell>
          <cell r="M53">
            <v>61.06</v>
          </cell>
          <cell r="N53">
            <v>58.31</v>
          </cell>
          <cell r="O53">
            <v>55.52</v>
          </cell>
          <cell r="P53">
            <v>52.69</v>
          </cell>
          <cell r="Q53">
            <v>49.81</v>
          </cell>
          <cell r="R53">
            <v>48.01</v>
          </cell>
          <cell r="S53">
            <v>46.19</v>
          </cell>
          <cell r="T53">
            <v>44.34</v>
          </cell>
          <cell r="U53">
            <v>42.46</v>
          </cell>
          <cell r="V53">
            <v>40.520000000000003</v>
          </cell>
          <cell r="W53">
            <v>39.65</v>
          </cell>
          <cell r="X53">
            <v>38.770000000000003</v>
          </cell>
          <cell r="Y53">
            <v>37.880000000000003</v>
          </cell>
          <cell r="Z53">
            <v>36.97</v>
          </cell>
        </row>
        <row r="54">
          <cell r="A54">
            <v>47</v>
          </cell>
          <cell r="B54">
            <v>207.72</v>
          </cell>
          <cell r="C54">
            <v>186.96</v>
          </cell>
          <cell r="D54">
            <v>165.72</v>
          </cell>
          <cell r="E54">
            <v>144.01</v>
          </cell>
          <cell r="F54">
            <v>121.82</v>
          </cell>
          <cell r="G54">
            <v>99.15</v>
          </cell>
          <cell r="H54">
            <v>92.44</v>
          </cell>
          <cell r="I54">
            <v>85.63</v>
          </cell>
          <cell r="J54">
            <v>78.72</v>
          </cell>
          <cell r="K54">
            <v>71.7</v>
          </cell>
          <cell r="L54">
            <v>64.58</v>
          </cell>
          <cell r="M54">
            <v>61.95</v>
          </cell>
          <cell r="N54">
            <v>59.27</v>
          </cell>
          <cell r="O54">
            <v>56.55</v>
          </cell>
          <cell r="P54">
            <v>53.79</v>
          </cell>
          <cell r="Q54">
            <v>50.94</v>
          </cell>
          <cell r="R54">
            <v>49.19</v>
          </cell>
          <cell r="S54">
            <v>47.4</v>
          </cell>
          <cell r="T54">
            <v>45.59</v>
          </cell>
          <cell r="U54">
            <v>43.76</v>
          </cell>
          <cell r="V54">
            <v>41.87</v>
          </cell>
          <cell r="W54">
            <v>41.04</v>
          </cell>
          <cell r="X54">
            <v>40.21</v>
          </cell>
          <cell r="Y54">
            <v>39.35</v>
          </cell>
        </row>
        <row r="55">
          <cell r="A55">
            <v>48</v>
          </cell>
          <cell r="B55">
            <v>208.15</v>
          </cell>
          <cell r="C55">
            <v>187.44</v>
          </cell>
          <cell r="D55">
            <v>166.25</v>
          </cell>
          <cell r="E55">
            <v>144.58000000000001</v>
          </cell>
          <cell r="F55">
            <v>122.43</v>
          </cell>
          <cell r="G55">
            <v>99.8</v>
          </cell>
          <cell r="H55">
            <v>93.15</v>
          </cell>
          <cell r="I55">
            <v>86.39</v>
          </cell>
          <cell r="J55">
            <v>79.540000000000006</v>
          </cell>
          <cell r="K55">
            <v>72.58</v>
          </cell>
          <cell r="L55">
            <v>65.48</v>
          </cell>
          <cell r="M55">
            <v>62.91</v>
          </cell>
          <cell r="N55">
            <v>60.29</v>
          </cell>
          <cell r="O55">
            <v>57.63</v>
          </cell>
          <cell r="P55">
            <v>54.93</v>
          </cell>
          <cell r="Q55">
            <v>52.17</v>
          </cell>
          <cell r="R55">
            <v>50.46</v>
          </cell>
          <cell r="S55">
            <v>48.71</v>
          </cell>
          <cell r="T55">
            <v>46.95</v>
          </cell>
          <cell r="U55">
            <v>45.15</v>
          </cell>
          <cell r="V55">
            <v>43.33</v>
          </cell>
          <cell r="W55">
            <v>42.55</v>
          </cell>
          <cell r="X55">
            <v>41.75</v>
          </cell>
        </row>
        <row r="56">
          <cell r="A56">
            <v>49</v>
          </cell>
          <cell r="B56">
            <v>208.63</v>
          </cell>
          <cell r="C56">
            <v>187.96</v>
          </cell>
          <cell r="D56">
            <v>166.81</v>
          </cell>
          <cell r="E56">
            <v>145.19</v>
          </cell>
          <cell r="F56">
            <v>123.09</v>
          </cell>
          <cell r="G56">
            <v>100.5</v>
          </cell>
          <cell r="H56">
            <v>93.9</v>
          </cell>
          <cell r="I56">
            <v>87.2</v>
          </cell>
          <cell r="J56">
            <v>80.400000000000006</v>
          </cell>
          <cell r="K56">
            <v>73.5</v>
          </cell>
          <cell r="L56">
            <v>66.47</v>
          </cell>
          <cell r="M56">
            <v>63.96</v>
          </cell>
          <cell r="N56">
            <v>61.41</v>
          </cell>
          <cell r="O56">
            <v>58.82</v>
          </cell>
          <cell r="P56">
            <v>56.19</v>
          </cell>
          <cell r="Q56">
            <v>53.51</v>
          </cell>
          <cell r="R56">
            <v>51.85</v>
          </cell>
          <cell r="S56">
            <v>50.16</v>
          </cell>
          <cell r="T56">
            <v>48.44</v>
          </cell>
          <cell r="U56">
            <v>46.7</v>
          </cell>
          <cell r="V56">
            <v>44.92</v>
          </cell>
          <cell r="W56">
            <v>44.18</v>
          </cell>
        </row>
        <row r="57">
          <cell r="A57">
            <v>50</v>
          </cell>
          <cell r="B57">
            <v>209.15</v>
          </cell>
          <cell r="C57">
            <v>188.52</v>
          </cell>
          <cell r="D57">
            <v>167.42</v>
          </cell>
          <cell r="E57">
            <v>145.84</v>
          </cell>
          <cell r="F57">
            <v>123.79</v>
          </cell>
          <cell r="G57">
            <v>101.26</v>
          </cell>
          <cell r="H57">
            <v>94.72</v>
          </cell>
          <cell r="I57">
            <v>88.08</v>
          </cell>
          <cell r="J57">
            <v>81.33</v>
          </cell>
          <cell r="K57">
            <v>74.489999999999995</v>
          </cell>
          <cell r="L57">
            <v>67.540000000000006</v>
          </cell>
          <cell r="M57">
            <v>65.11</v>
          </cell>
          <cell r="N57">
            <v>62.65</v>
          </cell>
          <cell r="O57">
            <v>60.14</v>
          </cell>
          <cell r="P57">
            <v>57.59</v>
          </cell>
          <cell r="Q57">
            <v>54.98</v>
          </cell>
          <cell r="R57">
            <v>53.37</v>
          </cell>
          <cell r="S57">
            <v>51.73</v>
          </cell>
          <cell r="T57">
            <v>50.07</v>
          </cell>
          <cell r="U57">
            <v>48.38</v>
          </cell>
          <cell r="V57">
            <v>46.64</v>
          </cell>
        </row>
        <row r="58">
          <cell r="A58">
            <v>51</v>
          </cell>
          <cell r="B58">
            <v>209.71</v>
          </cell>
          <cell r="C58">
            <v>189.14</v>
          </cell>
          <cell r="D58">
            <v>168.09</v>
          </cell>
          <cell r="E58">
            <v>146.57</v>
          </cell>
          <cell r="F58">
            <v>124.57</v>
          </cell>
          <cell r="G58">
            <v>102.09</v>
          </cell>
          <cell r="H58">
            <v>95.61</v>
          </cell>
          <cell r="I58">
            <v>89.04</v>
          </cell>
          <cell r="J58">
            <v>82.36</v>
          </cell>
          <cell r="K58">
            <v>75.59</v>
          </cell>
          <cell r="L58">
            <v>68.7</v>
          </cell>
          <cell r="M58">
            <v>66.349999999999994</v>
          </cell>
          <cell r="N58">
            <v>63.97</v>
          </cell>
          <cell r="O58">
            <v>61.54</v>
          </cell>
          <cell r="P58">
            <v>59.08</v>
          </cell>
          <cell r="Q58">
            <v>56.55</v>
          </cell>
          <cell r="R58">
            <v>54.99</v>
          </cell>
          <cell r="S58">
            <v>53.41</v>
          </cell>
          <cell r="T58">
            <v>51.8</v>
          </cell>
          <cell r="U58">
            <v>50.17</v>
          </cell>
        </row>
        <row r="59">
          <cell r="A59">
            <v>52</v>
          </cell>
          <cell r="B59">
            <v>210.33</v>
          </cell>
          <cell r="C59">
            <v>189.81</v>
          </cell>
          <cell r="D59">
            <v>168.82</v>
          </cell>
          <cell r="E59">
            <v>147.35</v>
          </cell>
          <cell r="F59">
            <v>125.41</v>
          </cell>
          <cell r="G59">
            <v>102.99</v>
          </cell>
          <cell r="H59">
            <v>96.58</v>
          </cell>
          <cell r="I59">
            <v>90.07</v>
          </cell>
          <cell r="J59">
            <v>83.47</v>
          </cell>
          <cell r="K59">
            <v>76.760000000000005</v>
          </cell>
          <cell r="L59">
            <v>69.959999999999994</v>
          </cell>
          <cell r="M59">
            <v>67.69</v>
          </cell>
          <cell r="N59">
            <v>65.38</v>
          </cell>
          <cell r="O59">
            <v>63.04</v>
          </cell>
          <cell r="P59">
            <v>60.67</v>
          </cell>
          <cell r="Q59">
            <v>58.25</v>
          </cell>
          <cell r="R59">
            <v>56.75</v>
          </cell>
          <cell r="S59">
            <v>55.22</v>
          </cell>
          <cell r="T59">
            <v>53.67</v>
          </cell>
        </row>
        <row r="60">
          <cell r="A60">
            <v>53</v>
          </cell>
          <cell r="B60">
            <v>210.99</v>
          </cell>
          <cell r="C60">
            <v>190.53</v>
          </cell>
          <cell r="D60">
            <v>169.6</v>
          </cell>
          <cell r="E60">
            <v>148.21</v>
          </cell>
          <cell r="F60">
            <v>126.33</v>
          </cell>
          <cell r="G60">
            <v>103.95</v>
          </cell>
          <cell r="H60">
            <v>97.62</v>
          </cell>
          <cell r="I60">
            <v>91.19</v>
          </cell>
          <cell r="J60">
            <v>84.66</v>
          </cell>
          <cell r="K60">
            <v>78.040000000000006</v>
          </cell>
          <cell r="L60">
            <v>71.31</v>
          </cell>
          <cell r="M60">
            <v>69.14</v>
          </cell>
          <cell r="N60">
            <v>66.930000000000007</v>
          </cell>
          <cell r="O60">
            <v>64.680000000000007</v>
          </cell>
          <cell r="P60">
            <v>62.4</v>
          </cell>
          <cell r="Q60">
            <v>60.08</v>
          </cell>
          <cell r="R60">
            <v>58.64</v>
          </cell>
          <cell r="S60">
            <v>57.18</v>
          </cell>
        </row>
        <row r="61">
          <cell r="A61">
            <v>54</v>
          </cell>
          <cell r="B61">
            <v>211.69</v>
          </cell>
          <cell r="C61">
            <v>191.3</v>
          </cell>
          <cell r="D61">
            <v>170.44</v>
          </cell>
          <cell r="E61">
            <v>149.11000000000001</v>
          </cell>
          <cell r="F61">
            <v>127.3</v>
          </cell>
          <cell r="G61">
            <v>104.99</v>
          </cell>
          <cell r="H61">
            <v>98.75</v>
          </cell>
          <cell r="I61">
            <v>92.41</v>
          </cell>
          <cell r="J61">
            <v>85.97</v>
          </cell>
          <cell r="K61">
            <v>79.430000000000007</v>
          </cell>
          <cell r="L61">
            <v>72.760000000000005</v>
          </cell>
          <cell r="M61">
            <v>70.69</v>
          </cell>
          <cell r="N61">
            <v>68.58</v>
          </cell>
          <cell r="O61">
            <v>66.44</v>
          </cell>
          <cell r="P61">
            <v>64.27</v>
          </cell>
          <cell r="Q61">
            <v>62.04</v>
          </cell>
          <cell r="R61">
            <v>60.67</v>
          </cell>
        </row>
        <row r="62">
          <cell r="A62">
            <v>55</v>
          </cell>
          <cell r="B62">
            <v>212.45</v>
          </cell>
          <cell r="C62">
            <v>192.12</v>
          </cell>
          <cell r="D62">
            <v>171.33</v>
          </cell>
          <cell r="E62">
            <v>150.07</v>
          </cell>
          <cell r="F62">
            <v>128.33000000000001</v>
          </cell>
          <cell r="G62">
            <v>106.1</v>
          </cell>
          <cell r="H62">
            <v>99.93</v>
          </cell>
          <cell r="I62">
            <v>93.67</v>
          </cell>
          <cell r="J62">
            <v>87.32</v>
          </cell>
          <cell r="K62">
            <v>80.86</v>
          </cell>
          <cell r="L62">
            <v>74.31</v>
          </cell>
          <cell r="M62">
            <v>72.349999999999994</v>
          </cell>
          <cell r="N62">
            <v>70.349999999999994</v>
          </cell>
          <cell r="O62">
            <v>68.31</v>
          </cell>
          <cell r="P62">
            <v>66.25</v>
          </cell>
          <cell r="Q62">
            <v>64.14</v>
          </cell>
        </row>
        <row r="63">
          <cell r="A63">
            <v>56</v>
          </cell>
          <cell r="B63">
            <v>213.27</v>
          </cell>
          <cell r="C63">
            <v>193.01</v>
          </cell>
          <cell r="D63">
            <v>172.28</v>
          </cell>
          <cell r="E63">
            <v>151.09</v>
          </cell>
          <cell r="F63">
            <v>129.41999999999999</v>
          </cell>
          <cell r="G63">
            <v>107.29</v>
          </cell>
          <cell r="H63">
            <v>101.22</v>
          </cell>
          <cell r="I63">
            <v>95.06</v>
          </cell>
          <cell r="J63">
            <v>88.81</v>
          </cell>
          <cell r="K63">
            <v>82.46</v>
          </cell>
          <cell r="L63">
            <v>75.98</v>
          </cell>
          <cell r="M63">
            <v>74.13</v>
          </cell>
          <cell r="N63">
            <v>72.239999999999995</v>
          </cell>
          <cell r="O63">
            <v>70.33</v>
          </cell>
          <cell r="P63">
            <v>68.38</v>
          </cell>
        </row>
        <row r="64">
          <cell r="A64">
            <v>57</v>
          </cell>
          <cell r="B64">
            <v>214.13</v>
          </cell>
          <cell r="C64">
            <v>193.96</v>
          </cell>
          <cell r="D64">
            <v>173.32</v>
          </cell>
          <cell r="E64">
            <v>152.21</v>
          </cell>
          <cell r="F64">
            <v>130.63999999999999</v>
          </cell>
          <cell r="G64">
            <v>108.56</v>
          </cell>
          <cell r="H64">
            <v>102.59</v>
          </cell>
          <cell r="I64">
            <v>96.53</v>
          </cell>
          <cell r="J64">
            <v>90.38</v>
          </cell>
          <cell r="K64">
            <v>84.13</v>
          </cell>
          <cell r="L64">
            <v>77.75</v>
          </cell>
          <cell r="M64">
            <v>76.010000000000005</v>
          </cell>
          <cell r="N64">
            <v>74.25</v>
          </cell>
          <cell r="O64">
            <v>72.45</v>
          </cell>
        </row>
        <row r="65">
          <cell r="A65">
            <v>58</v>
          </cell>
          <cell r="B65">
            <v>215.05</v>
          </cell>
          <cell r="C65">
            <v>194.96</v>
          </cell>
          <cell r="D65">
            <v>174.4</v>
          </cell>
          <cell r="E65">
            <v>153.37</v>
          </cell>
          <cell r="F65">
            <v>131.88</v>
          </cell>
          <cell r="G65">
            <v>109.91</v>
          </cell>
          <cell r="H65">
            <v>104.04</v>
          </cell>
          <cell r="I65">
            <v>98.08</v>
          </cell>
          <cell r="J65">
            <v>92.03</v>
          </cell>
          <cell r="K65">
            <v>85.89</v>
          </cell>
          <cell r="L65">
            <v>79.63</v>
          </cell>
          <cell r="M65">
            <v>78.02</v>
          </cell>
          <cell r="N65">
            <v>76.39</v>
          </cell>
        </row>
        <row r="66">
          <cell r="A66">
            <v>59</v>
          </cell>
          <cell r="B66">
            <v>216.03</v>
          </cell>
          <cell r="C66">
            <v>196.02</v>
          </cell>
          <cell r="D66">
            <v>175.55</v>
          </cell>
          <cell r="E66">
            <v>154.61000000000001</v>
          </cell>
          <cell r="F66">
            <v>133.21</v>
          </cell>
          <cell r="G66">
            <v>111.35</v>
          </cell>
          <cell r="H66">
            <v>105.59</v>
          </cell>
          <cell r="I66">
            <v>99.75</v>
          </cell>
          <cell r="J66">
            <v>93.81</v>
          </cell>
          <cell r="K66">
            <v>87.78</v>
          </cell>
          <cell r="L66">
            <v>81.63</v>
          </cell>
          <cell r="M66">
            <v>80.16</v>
          </cell>
        </row>
        <row r="67">
          <cell r="A67">
            <v>60</v>
          </cell>
          <cell r="B67">
            <v>217.08</v>
          </cell>
          <cell r="C67">
            <v>197.16</v>
          </cell>
          <cell r="D67">
            <v>176.79</v>
          </cell>
          <cell r="E67">
            <v>155.96</v>
          </cell>
          <cell r="F67">
            <v>134.66</v>
          </cell>
          <cell r="G67">
            <v>112.87</v>
          </cell>
          <cell r="H67">
            <v>107.23</v>
          </cell>
          <cell r="I67">
            <v>101.49</v>
          </cell>
          <cell r="J67">
            <v>95.67</v>
          </cell>
          <cell r="K67">
            <v>89.75</v>
          </cell>
          <cell r="L67">
            <v>83.75</v>
          </cell>
        </row>
        <row r="68">
          <cell r="A68">
            <v>61</v>
          </cell>
          <cell r="B68">
            <v>218.17</v>
          </cell>
          <cell r="C68">
            <v>198.36</v>
          </cell>
          <cell r="D68">
            <v>178.08</v>
          </cell>
          <cell r="E68">
            <v>157.35</v>
          </cell>
          <cell r="F68">
            <v>136.15</v>
          </cell>
          <cell r="G68">
            <v>114.48</v>
          </cell>
          <cell r="H68">
            <v>108.97</v>
          </cell>
          <cell r="I68">
            <v>103.37</v>
          </cell>
          <cell r="J68">
            <v>97.68</v>
          </cell>
          <cell r="K68">
            <v>91.9</v>
          </cell>
        </row>
        <row r="69">
          <cell r="A69">
            <v>62</v>
          </cell>
          <cell r="B69">
            <v>219.34</v>
          </cell>
          <cell r="C69">
            <v>199.63</v>
          </cell>
          <cell r="D69">
            <v>179.47</v>
          </cell>
          <cell r="E69">
            <v>158.85</v>
          </cell>
          <cell r="F69">
            <v>137.77000000000001</v>
          </cell>
          <cell r="G69">
            <v>116.19</v>
          </cell>
          <cell r="H69">
            <v>110.8</v>
          </cell>
          <cell r="I69">
            <v>105.32</v>
          </cell>
          <cell r="J69">
            <v>99.76</v>
          </cell>
        </row>
        <row r="70">
          <cell r="A70">
            <v>63</v>
          </cell>
          <cell r="B70">
            <v>220.57</v>
          </cell>
          <cell r="C70">
            <v>200.97</v>
          </cell>
          <cell r="D70">
            <v>180.91</v>
          </cell>
          <cell r="E70">
            <v>160.38999999999999</v>
          </cell>
          <cell r="F70">
            <v>139.41</v>
          </cell>
          <cell r="G70">
            <v>117.98</v>
          </cell>
          <cell r="H70">
            <v>112.73</v>
          </cell>
          <cell r="I70">
            <v>107.4</v>
          </cell>
        </row>
        <row r="71">
          <cell r="A71">
            <v>64</v>
          </cell>
          <cell r="B71">
            <v>221.86</v>
          </cell>
          <cell r="C71">
            <v>202.38</v>
          </cell>
          <cell r="D71">
            <v>182.44</v>
          </cell>
          <cell r="E71">
            <v>162.04</v>
          </cell>
          <cell r="F71">
            <v>141.19</v>
          </cell>
          <cell r="G71">
            <v>119.88</v>
          </cell>
          <cell r="H71">
            <v>114.78</v>
          </cell>
        </row>
        <row r="72">
          <cell r="A72">
            <v>65</v>
          </cell>
          <cell r="B72">
            <v>223.23</v>
          </cell>
          <cell r="C72">
            <v>203.87</v>
          </cell>
          <cell r="D72">
            <v>184.05</v>
          </cell>
          <cell r="E72">
            <v>163.78</v>
          </cell>
          <cell r="F72">
            <v>143.06</v>
          </cell>
          <cell r="G72">
            <v>121.87</v>
          </cell>
        </row>
      </sheetData>
      <sheetData sheetId="4"/>
      <sheetData sheetId="5" refreshError="1">
        <row r="4">
          <cell r="A4">
            <v>0</v>
          </cell>
          <cell r="B4">
            <v>191.96</v>
          </cell>
          <cell r="C4">
            <v>157.11000000000001</v>
          </cell>
          <cell r="D4">
            <v>132.96</v>
          </cell>
          <cell r="E4">
            <v>115.25</v>
          </cell>
          <cell r="F4">
            <v>101.71</v>
          </cell>
          <cell r="G4">
            <v>91.01</v>
          </cell>
          <cell r="H4">
            <v>83.71</v>
          </cell>
          <cell r="I4">
            <v>76.3</v>
          </cell>
          <cell r="J4">
            <v>68.78</v>
          </cell>
          <cell r="K4">
            <v>61.16</v>
          </cell>
          <cell r="L4">
            <v>53.39</v>
          </cell>
          <cell r="M4">
            <v>49.94</v>
          </cell>
          <cell r="N4">
            <v>46.45</v>
          </cell>
          <cell r="O4">
            <v>42.91</v>
          </cell>
          <cell r="P4">
            <v>39.31</v>
          </cell>
          <cell r="Q4">
            <v>35.64</v>
          </cell>
          <cell r="R4">
            <v>33.33</v>
          </cell>
          <cell r="S4">
            <v>30.99</v>
          </cell>
          <cell r="T4">
            <v>28.62</v>
          </cell>
          <cell r="U4">
            <v>26.21</v>
          </cell>
          <cell r="V4">
            <v>23.72</v>
          </cell>
        </row>
        <row r="5">
          <cell r="A5">
            <v>1</v>
          </cell>
          <cell r="B5">
            <v>192.35</v>
          </cell>
          <cell r="C5">
            <v>157.66</v>
          </cell>
          <cell r="D5">
            <v>133.58000000000001</v>
          </cell>
          <cell r="E5">
            <v>115.88</v>
          </cell>
          <cell r="F5">
            <v>102.32</v>
          </cell>
          <cell r="G5">
            <v>91.63</v>
          </cell>
          <cell r="H5">
            <v>84.37</v>
          </cell>
          <cell r="I5">
            <v>76.989999999999995</v>
          </cell>
          <cell r="J5">
            <v>69.510000000000005</v>
          </cell>
          <cell r="K5">
            <v>61.92</v>
          </cell>
          <cell r="L5">
            <v>54.21</v>
          </cell>
          <cell r="M5">
            <v>50.82</v>
          </cell>
          <cell r="N5">
            <v>47.37</v>
          </cell>
          <cell r="O5">
            <v>43.88</v>
          </cell>
          <cell r="P5">
            <v>40.33</v>
          </cell>
          <cell r="Q5">
            <v>36.69</v>
          </cell>
          <cell r="R5">
            <v>34.39</v>
          </cell>
          <cell r="S5">
            <v>32.049999999999997</v>
          </cell>
          <cell r="T5">
            <v>29.69</v>
          </cell>
          <cell r="U5">
            <v>27.29</v>
          </cell>
        </row>
        <row r="6">
          <cell r="A6">
            <v>2</v>
          </cell>
          <cell r="B6">
            <v>192.74</v>
          </cell>
          <cell r="C6">
            <v>158.22</v>
          </cell>
          <cell r="D6">
            <v>134.19</v>
          </cell>
          <cell r="E6">
            <v>116.5</v>
          </cell>
          <cell r="F6">
            <v>102.92</v>
          </cell>
          <cell r="G6">
            <v>92.18</v>
          </cell>
          <cell r="H6">
            <v>84.96</v>
          </cell>
          <cell r="I6">
            <v>77.63</v>
          </cell>
          <cell r="J6">
            <v>70.19</v>
          </cell>
          <cell r="K6">
            <v>62.65</v>
          </cell>
          <cell r="L6">
            <v>54.96</v>
          </cell>
          <cell r="M6">
            <v>51.6</v>
          </cell>
          <cell r="N6">
            <v>48.19</v>
          </cell>
          <cell r="O6">
            <v>44.73</v>
          </cell>
          <cell r="P6">
            <v>41.22</v>
          </cell>
          <cell r="Q6">
            <v>37.65</v>
          </cell>
          <cell r="R6">
            <v>35.369999999999997</v>
          </cell>
          <cell r="S6">
            <v>33.049999999999997</v>
          </cell>
          <cell r="T6">
            <v>30.7</v>
          </cell>
        </row>
        <row r="7">
          <cell r="A7">
            <v>3</v>
          </cell>
          <cell r="B7">
            <v>193.08</v>
          </cell>
          <cell r="C7">
            <v>158.69999999999999</v>
          </cell>
          <cell r="D7">
            <v>134.72</v>
          </cell>
          <cell r="E7">
            <v>117.03</v>
          </cell>
          <cell r="F7">
            <v>103.45</v>
          </cell>
          <cell r="G7">
            <v>92.69</v>
          </cell>
          <cell r="H7">
            <v>85.5</v>
          </cell>
          <cell r="I7">
            <v>78.209999999999994</v>
          </cell>
          <cell r="J7">
            <v>70.81</v>
          </cell>
          <cell r="K7">
            <v>63.29</v>
          </cell>
          <cell r="L7">
            <v>55.63</v>
          </cell>
          <cell r="M7">
            <v>52.31</v>
          </cell>
          <cell r="N7">
            <v>48.94</v>
          </cell>
          <cell r="O7">
            <v>45.51</v>
          </cell>
          <cell r="P7">
            <v>42.04</v>
          </cell>
          <cell r="Q7">
            <v>38.51</v>
          </cell>
          <cell r="R7">
            <v>36.229999999999997</v>
          </cell>
          <cell r="S7">
            <v>33.92</v>
          </cell>
        </row>
        <row r="8">
          <cell r="A8">
            <v>4</v>
          </cell>
          <cell r="B8">
            <v>193.38</v>
          </cell>
          <cell r="C8">
            <v>159.13</v>
          </cell>
          <cell r="D8">
            <v>135.19</v>
          </cell>
          <cell r="E8">
            <v>117.51</v>
          </cell>
          <cell r="F8">
            <v>103.92</v>
          </cell>
          <cell r="G8">
            <v>93.14</v>
          </cell>
          <cell r="H8">
            <v>85.98</v>
          </cell>
          <cell r="I8">
            <v>78.709999999999994</v>
          </cell>
          <cell r="J8">
            <v>71.33</v>
          </cell>
          <cell r="K8">
            <v>63.84</v>
          </cell>
          <cell r="L8">
            <v>56.24</v>
          </cell>
          <cell r="M8">
            <v>52.95</v>
          </cell>
          <cell r="N8">
            <v>49.62</v>
          </cell>
          <cell r="O8">
            <v>46.23</v>
          </cell>
          <cell r="P8">
            <v>42.8</v>
          </cell>
          <cell r="Q8">
            <v>39.28</v>
          </cell>
          <cell r="R8">
            <v>37.020000000000003</v>
          </cell>
        </row>
        <row r="9">
          <cell r="A9">
            <v>5</v>
          </cell>
          <cell r="B9">
            <v>193.65</v>
          </cell>
          <cell r="C9">
            <v>159.51</v>
          </cell>
          <cell r="D9">
            <v>135.61000000000001</v>
          </cell>
          <cell r="E9">
            <v>117.93</v>
          </cell>
          <cell r="F9">
            <v>104.34</v>
          </cell>
          <cell r="G9">
            <v>93.55</v>
          </cell>
          <cell r="H9">
            <v>86.42</v>
          </cell>
          <cell r="I9">
            <v>79.180000000000007</v>
          </cell>
          <cell r="J9">
            <v>71.84</v>
          </cell>
          <cell r="K9">
            <v>64.38</v>
          </cell>
          <cell r="L9">
            <v>56.78</v>
          </cell>
          <cell r="M9">
            <v>53.52</v>
          </cell>
          <cell r="N9">
            <v>50.21</v>
          </cell>
          <cell r="O9">
            <v>46.84</v>
          </cell>
          <cell r="P9">
            <v>43.43</v>
          </cell>
          <cell r="Q9">
            <v>39.96</v>
          </cell>
        </row>
        <row r="10">
          <cell r="A10">
            <v>6</v>
          </cell>
          <cell r="B10">
            <v>193.9</v>
          </cell>
          <cell r="C10">
            <v>159.86000000000001</v>
          </cell>
          <cell r="D10">
            <v>135.99</v>
          </cell>
          <cell r="E10">
            <v>118.32</v>
          </cell>
          <cell r="F10">
            <v>104.72</v>
          </cell>
          <cell r="G10">
            <v>93.9</v>
          </cell>
          <cell r="H10">
            <v>86.79</v>
          </cell>
          <cell r="I10">
            <v>79.58</v>
          </cell>
          <cell r="J10">
            <v>72.260000000000005</v>
          </cell>
          <cell r="K10">
            <v>64.83</v>
          </cell>
          <cell r="L10">
            <v>57.26</v>
          </cell>
          <cell r="M10">
            <v>54.02</v>
          </cell>
          <cell r="N10">
            <v>50.73</v>
          </cell>
          <cell r="O10">
            <v>47.39</v>
          </cell>
          <cell r="P10">
            <v>44.01</v>
          </cell>
        </row>
        <row r="11">
          <cell r="A11">
            <v>7</v>
          </cell>
          <cell r="B11">
            <v>194.11</v>
          </cell>
          <cell r="C11">
            <v>160.16</v>
          </cell>
          <cell r="D11">
            <v>136.31</v>
          </cell>
          <cell r="E11">
            <v>118.65</v>
          </cell>
          <cell r="F11">
            <v>105.04</v>
          </cell>
          <cell r="G11">
            <v>94.22</v>
          </cell>
          <cell r="H11">
            <v>87.13</v>
          </cell>
          <cell r="I11">
            <v>79.92</v>
          </cell>
          <cell r="J11">
            <v>72.61</v>
          </cell>
          <cell r="K11">
            <v>65.2</v>
          </cell>
          <cell r="L11">
            <v>57.67</v>
          </cell>
          <cell r="M11">
            <v>54.45</v>
          </cell>
          <cell r="N11">
            <v>51.19</v>
          </cell>
          <cell r="O11">
            <v>47.88</v>
          </cell>
        </row>
        <row r="12">
          <cell r="A12">
            <v>8</v>
          </cell>
          <cell r="B12">
            <v>194.29</v>
          </cell>
          <cell r="C12">
            <v>160.41</v>
          </cell>
          <cell r="D12">
            <v>136.59</v>
          </cell>
          <cell r="E12">
            <v>118.93</v>
          </cell>
          <cell r="F12">
            <v>105.31</v>
          </cell>
          <cell r="G12">
            <v>94.49</v>
          </cell>
          <cell r="H12">
            <v>87.42</v>
          </cell>
          <cell r="I12">
            <v>80.239999999999995</v>
          </cell>
          <cell r="J12">
            <v>72.95</v>
          </cell>
          <cell r="K12">
            <v>65.56</v>
          </cell>
          <cell r="L12">
            <v>58.03</v>
          </cell>
          <cell r="M12">
            <v>54.84</v>
          </cell>
          <cell r="N12">
            <v>51.6</v>
          </cell>
        </row>
        <row r="13">
          <cell r="A13">
            <v>9</v>
          </cell>
          <cell r="B13">
            <v>194.45</v>
          </cell>
          <cell r="C13">
            <v>160.63</v>
          </cell>
          <cell r="D13">
            <v>136.83000000000001</v>
          </cell>
          <cell r="E13">
            <v>119.18</v>
          </cell>
          <cell r="F13">
            <v>105.56</v>
          </cell>
          <cell r="G13">
            <v>94.72</v>
          </cell>
          <cell r="H13">
            <v>87.66</v>
          </cell>
          <cell r="I13">
            <v>80.489999999999995</v>
          </cell>
          <cell r="J13">
            <v>73.22</v>
          </cell>
          <cell r="K13">
            <v>65.83</v>
          </cell>
          <cell r="L13">
            <v>58.34</v>
          </cell>
          <cell r="M13">
            <v>55.16</v>
          </cell>
        </row>
        <row r="14">
          <cell r="A14">
            <v>10</v>
          </cell>
          <cell r="B14">
            <v>194.58</v>
          </cell>
          <cell r="C14">
            <v>160.81</v>
          </cell>
          <cell r="D14">
            <v>137.03</v>
          </cell>
          <cell r="E14">
            <v>119.38</v>
          </cell>
          <cell r="F14">
            <v>105.75</v>
          </cell>
          <cell r="G14">
            <v>94.92</v>
          </cell>
          <cell r="H14">
            <v>87.87</v>
          </cell>
          <cell r="I14">
            <v>80.709999999999994</v>
          </cell>
          <cell r="J14">
            <v>73.45</v>
          </cell>
          <cell r="K14">
            <v>66.08</v>
          </cell>
          <cell r="L14">
            <v>58.6</v>
          </cell>
        </row>
        <row r="15">
          <cell r="A15">
            <v>11</v>
          </cell>
          <cell r="B15">
            <v>194.7</v>
          </cell>
          <cell r="C15">
            <v>160.97</v>
          </cell>
          <cell r="D15">
            <v>137.21</v>
          </cell>
          <cell r="E15">
            <v>119.56</v>
          </cell>
          <cell r="F15">
            <v>105.93</v>
          </cell>
          <cell r="G15">
            <v>95.08</v>
          </cell>
          <cell r="H15">
            <v>88.04</v>
          </cell>
          <cell r="I15">
            <v>80.900000000000006</v>
          </cell>
          <cell r="J15">
            <v>73.64</v>
          </cell>
          <cell r="K15">
            <v>66.290000000000006</v>
          </cell>
        </row>
        <row r="16">
          <cell r="A16">
            <v>12</v>
          </cell>
          <cell r="B16">
            <v>194.79</v>
          </cell>
          <cell r="C16">
            <v>161.1</v>
          </cell>
          <cell r="D16">
            <v>137.34</v>
          </cell>
          <cell r="E16">
            <v>119.69</v>
          </cell>
          <cell r="F16">
            <v>106.06</v>
          </cell>
          <cell r="G16">
            <v>95.21</v>
          </cell>
          <cell r="H16">
            <v>88.18</v>
          </cell>
          <cell r="I16">
            <v>81.05</v>
          </cell>
          <cell r="J16">
            <v>73.81</v>
          </cell>
        </row>
        <row r="17">
          <cell r="A17">
            <v>13</v>
          </cell>
          <cell r="B17">
            <v>194.86</v>
          </cell>
          <cell r="C17">
            <v>161.19</v>
          </cell>
          <cell r="D17">
            <v>137.44</v>
          </cell>
          <cell r="E17">
            <v>119.79</v>
          </cell>
          <cell r="F17">
            <v>106.16</v>
          </cell>
          <cell r="G17">
            <v>95.32</v>
          </cell>
          <cell r="H17">
            <v>88.29</v>
          </cell>
          <cell r="I17">
            <v>81.16</v>
          </cell>
        </row>
        <row r="18">
          <cell r="A18">
            <v>14</v>
          </cell>
          <cell r="B18">
            <v>194.92</v>
          </cell>
          <cell r="C18">
            <v>161.27000000000001</v>
          </cell>
          <cell r="D18">
            <v>137.53</v>
          </cell>
          <cell r="E18">
            <v>119.88</v>
          </cell>
          <cell r="F18">
            <v>106.25</v>
          </cell>
          <cell r="G18">
            <v>95.39</v>
          </cell>
          <cell r="H18">
            <v>88.37</v>
          </cell>
        </row>
        <row r="19">
          <cell r="A19">
            <v>15</v>
          </cell>
          <cell r="B19">
            <v>194.95</v>
          </cell>
          <cell r="C19">
            <v>161.31</v>
          </cell>
          <cell r="D19">
            <v>137.57</v>
          </cell>
          <cell r="E19">
            <v>119.93</v>
          </cell>
          <cell r="F19">
            <v>106.29</v>
          </cell>
          <cell r="G19">
            <v>95.44</v>
          </cell>
        </row>
        <row r="20">
          <cell r="A20">
            <v>16</v>
          </cell>
          <cell r="B20">
            <v>194.98</v>
          </cell>
          <cell r="C20">
            <v>161.36000000000001</v>
          </cell>
          <cell r="D20">
            <v>137.63</v>
          </cell>
          <cell r="E20">
            <v>119.98</v>
          </cell>
          <cell r="F20">
            <v>106.35</v>
          </cell>
        </row>
        <row r="21">
          <cell r="A21">
            <v>17</v>
          </cell>
          <cell r="B21">
            <v>194.98</v>
          </cell>
          <cell r="C21">
            <v>161.36000000000001</v>
          </cell>
          <cell r="D21">
            <v>137.63</v>
          </cell>
          <cell r="E21">
            <v>119.98</v>
          </cell>
        </row>
        <row r="22">
          <cell r="A22">
            <v>18</v>
          </cell>
          <cell r="B22">
            <v>194.98</v>
          </cell>
          <cell r="C22">
            <v>161.36000000000001</v>
          </cell>
          <cell r="D22">
            <v>137.63</v>
          </cell>
        </row>
        <row r="23">
          <cell r="A23">
            <v>19</v>
          </cell>
          <cell r="B23">
            <v>194.98</v>
          </cell>
          <cell r="C23">
            <v>161.36000000000001</v>
          </cell>
        </row>
        <row r="24">
          <cell r="A24">
            <v>20</v>
          </cell>
          <cell r="B24">
            <v>194.98</v>
          </cell>
        </row>
      </sheetData>
      <sheetData sheetId="6" refreshError="1">
        <row r="9">
          <cell r="A9">
            <v>0</v>
          </cell>
          <cell r="B9">
            <v>103.87</v>
          </cell>
        </row>
        <row r="10">
          <cell r="A10">
            <v>1</v>
          </cell>
          <cell r="B10">
            <v>104.39</v>
          </cell>
        </row>
        <row r="11">
          <cell r="A11">
            <v>2</v>
          </cell>
          <cell r="B11">
            <v>104.86</v>
          </cell>
        </row>
        <row r="12">
          <cell r="A12">
            <v>3</v>
          </cell>
          <cell r="B12">
            <v>105.28</v>
          </cell>
        </row>
        <row r="13">
          <cell r="A13">
            <v>4</v>
          </cell>
          <cell r="B13">
            <v>105.66</v>
          </cell>
        </row>
        <row r="14">
          <cell r="A14">
            <v>5</v>
          </cell>
          <cell r="B14">
            <v>105.99</v>
          </cell>
        </row>
        <row r="15">
          <cell r="A15">
            <v>6</v>
          </cell>
          <cell r="B15">
            <v>106.28</v>
          </cell>
        </row>
        <row r="16">
          <cell r="A16">
            <v>7</v>
          </cell>
          <cell r="B16">
            <v>106.54</v>
          </cell>
        </row>
        <row r="17">
          <cell r="A17">
            <v>8</v>
          </cell>
          <cell r="B17">
            <v>106.75</v>
          </cell>
        </row>
        <row r="18">
          <cell r="A18">
            <v>9</v>
          </cell>
          <cell r="B18">
            <v>106.94</v>
          </cell>
        </row>
        <row r="19">
          <cell r="A19">
            <v>10</v>
          </cell>
          <cell r="B19">
            <v>107.09</v>
          </cell>
        </row>
        <row r="20">
          <cell r="A20">
            <v>11</v>
          </cell>
          <cell r="B20">
            <v>107.22</v>
          </cell>
        </row>
        <row r="21">
          <cell r="A21">
            <v>12</v>
          </cell>
          <cell r="B21">
            <v>107.32</v>
          </cell>
        </row>
        <row r="22">
          <cell r="A22">
            <v>13</v>
          </cell>
          <cell r="B22">
            <v>107.39</v>
          </cell>
        </row>
        <row r="23">
          <cell r="A23">
            <v>14</v>
          </cell>
          <cell r="B23">
            <v>107.45</v>
          </cell>
        </row>
        <row r="24">
          <cell r="A24">
            <v>15</v>
          </cell>
          <cell r="B24">
            <v>107.48</v>
          </cell>
        </row>
        <row r="25">
          <cell r="A25">
            <v>16</v>
          </cell>
          <cell r="B25">
            <v>107.5</v>
          </cell>
        </row>
        <row r="26">
          <cell r="A26">
            <v>17</v>
          </cell>
          <cell r="B26">
            <v>107.51</v>
          </cell>
        </row>
        <row r="27">
          <cell r="A27">
            <v>18</v>
          </cell>
          <cell r="B27">
            <v>107.51</v>
          </cell>
        </row>
        <row r="28">
          <cell r="A28">
            <v>19</v>
          </cell>
          <cell r="B28">
            <v>107.51</v>
          </cell>
        </row>
        <row r="29">
          <cell r="A29">
            <v>20</v>
          </cell>
          <cell r="B29">
            <v>107.51</v>
          </cell>
        </row>
        <row r="30">
          <cell r="A30">
            <v>21</v>
          </cell>
          <cell r="B30">
            <v>107.51</v>
          </cell>
        </row>
        <row r="31">
          <cell r="A31">
            <v>22</v>
          </cell>
          <cell r="B31">
            <v>107.51</v>
          </cell>
        </row>
        <row r="32">
          <cell r="A32">
            <v>23</v>
          </cell>
          <cell r="B32">
            <v>107.51</v>
          </cell>
        </row>
        <row r="33">
          <cell r="A33">
            <v>24</v>
          </cell>
          <cell r="B33">
            <v>107.51</v>
          </cell>
        </row>
        <row r="34">
          <cell r="A34">
            <v>25</v>
          </cell>
          <cell r="B34">
            <v>107.51</v>
          </cell>
        </row>
        <row r="35">
          <cell r="A35">
            <v>26</v>
          </cell>
          <cell r="B35">
            <v>107.51</v>
          </cell>
        </row>
        <row r="36">
          <cell r="A36">
            <v>27</v>
          </cell>
          <cell r="B36">
            <v>107.51</v>
          </cell>
        </row>
        <row r="37">
          <cell r="A37">
            <v>28</v>
          </cell>
          <cell r="B37">
            <v>107.51</v>
          </cell>
        </row>
        <row r="38">
          <cell r="A38">
            <v>29</v>
          </cell>
          <cell r="B38">
            <v>107.51</v>
          </cell>
        </row>
        <row r="39">
          <cell r="A39">
            <v>30</v>
          </cell>
          <cell r="B39">
            <v>107.51</v>
          </cell>
        </row>
        <row r="40">
          <cell r="A40">
            <v>31</v>
          </cell>
          <cell r="B40">
            <v>107.53</v>
          </cell>
        </row>
        <row r="41">
          <cell r="A41">
            <v>32</v>
          </cell>
          <cell r="B41">
            <v>107.63</v>
          </cell>
        </row>
        <row r="42">
          <cell r="A42">
            <v>33</v>
          </cell>
          <cell r="B42">
            <v>107.75</v>
          </cell>
        </row>
        <row r="43">
          <cell r="A43">
            <v>34</v>
          </cell>
          <cell r="B43">
            <v>107.9</v>
          </cell>
        </row>
        <row r="44">
          <cell r="A44">
            <v>35</v>
          </cell>
          <cell r="B44">
            <v>108.08</v>
          </cell>
        </row>
        <row r="45">
          <cell r="A45">
            <v>36</v>
          </cell>
          <cell r="B45">
            <v>108.3</v>
          </cell>
        </row>
        <row r="46">
          <cell r="A46">
            <v>37</v>
          </cell>
          <cell r="B46">
            <v>108.54</v>
          </cell>
        </row>
        <row r="47">
          <cell r="A47">
            <v>38</v>
          </cell>
          <cell r="B47">
            <v>108.83</v>
          </cell>
        </row>
        <row r="48">
          <cell r="A48">
            <v>39</v>
          </cell>
          <cell r="B48">
            <v>109.16</v>
          </cell>
        </row>
        <row r="49">
          <cell r="A49">
            <v>40</v>
          </cell>
          <cell r="B49">
            <v>109.53</v>
          </cell>
        </row>
        <row r="50">
          <cell r="A50">
            <v>41</v>
          </cell>
          <cell r="B50">
            <v>109.94</v>
          </cell>
        </row>
        <row r="51">
          <cell r="A51">
            <v>42</v>
          </cell>
          <cell r="B51">
            <v>110.41</v>
          </cell>
        </row>
        <row r="52">
          <cell r="A52">
            <v>43</v>
          </cell>
          <cell r="B52">
            <v>110.92</v>
          </cell>
        </row>
        <row r="53">
          <cell r="A53">
            <v>44</v>
          </cell>
          <cell r="B53">
            <v>111.49</v>
          </cell>
        </row>
        <row r="54">
          <cell r="A54">
            <v>45</v>
          </cell>
          <cell r="B54">
            <v>112.11</v>
          </cell>
        </row>
        <row r="55">
          <cell r="A55">
            <v>46</v>
          </cell>
          <cell r="B55">
            <v>112.79</v>
          </cell>
        </row>
        <row r="56">
          <cell r="A56">
            <v>47</v>
          </cell>
          <cell r="B56">
            <v>113.52</v>
          </cell>
        </row>
        <row r="57">
          <cell r="A57">
            <v>48</v>
          </cell>
          <cell r="B57">
            <v>114.33</v>
          </cell>
        </row>
        <row r="58">
          <cell r="A58">
            <v>49</v>
          </cell>
          <cell r="B58">
            <v>115.19</v>
          </cell>
        </row>
        <row r="59">
          <cell r="A59">
            <v>50</v>
          </cell>
          <cell r="B59">
            <v>116.13</v>
          </cell>
        </row>
        <row r="60">
          <cell r="A60">
            <v>51</v>
          </cell>
          <cell r="B60">
            <v>117.13</v>
          </cell>
        </row>
        <row r="61">
          <cell r="A61">
            <v>52</v>
          </cell>
          <cell r="B61">
            <v>118.21</v>
          </cell>
        </row>
        <row r="62">
          <cell r="A62">
            <v>53</v>
          </cell>
          <cell r="B62">
            <v>119.36</v>
          </cell>
        </row>
        <row r="63">
          <cell r="A63">
            <v>54</v>
          </cell>
          <cell r="B63">
            <v>120.59</v>
          </cell>
        </row>
        <row r="64">
          <cell r="A64">
            <v>55</v>
          </cell>
          <cell r="B64">
            <v>121.89</v>
          </cell>
        </row>
        <row r="65">
          <cell r="A65">
            <v>56</v>
          </cell>
          <cell r="B65">
            <v>123.28</v>
          </cell>
        </row>
        <row r="66">
          <cell r="A66">
            <v>57</v>
          </cell>
          <cell r="B66">
            <v>124.76</v>
          </cell>
        </row>
        <row r="67">
          <cell r="A67">
            <v>58</v>
          </cell>
          <cell r="B67">
            <v>126.32</v>
          </cell>
        </row>
        <row r="68">
          <cell r="A68">
            <v>59</v>
          </cell>
          <cell r="B68">
            <v>127.97</v>
          </cell>
        </row>
        <row r="69">
          <cell r="A69">
            <v>60</v>
          </cell>
          <cell r="B69">
            <v>129.71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/>
      <sheetData sheetId="15" refreshError="1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"/>
      <sheetName val="Test Plan NB"/>
      <sheetName val="Test Plan"/>
      <sheetName val="TLN5"/>
      <sheetName val="TLN4"/>
      <sheetName val="TLN5ex"/>
      <sheetName val="TLN4ex"/>
      <sheetName val="LPFAC"/>
      <sheetName val="Sheet25"/>
    </sheetNames>
    <sheetDataSet>
      <sheetData sheetId="0" refreshError="1"/>
      <sheetData sheetId="1" refreshError="1"/>
      <sheetData sheetId="2" refreshError="1"/>
      <sheetData sheetId="3">
        <row r="5">
          <cell r="A5">
            <v>18</v>
          </cell>
          <cell r="B5">
            <v>10.73</v>
          </cell>
          <cell r="C5">
            <v>11.38</v>
          </cell>
          <cell r="D5">
            <v>12.07</v>
          </cell>
          <cell r="E5">
            <v>12.84</v>
          </cell>
          <cell r="F5">
            <v>13.65</v>
          </cell>
          <cell r="G5">
            <v>15.02</v>
          </cell>
          <cell r="H5">
            <v>16.54</v>
          </cell>
          <cell r="I5">
            <v>17.559999999999999</v>
          </cell>
          <cell r="J5">
            <v>18.649999999999999</v>
          </cell>
          <cell r="K5">
            <v>19.82</v>
          </cell>
          <cell r="L5">
            <v>21.06</v>
          </cell>
        </row>
        <row r="6">
          <cell r="A6">
            <v>19</v>
          </cell>
          <cell r="B6">
            <v>10.73</v>
          </cell>
          <cell r="C6">
            <v>11.38</v>
          </cell>
          <cell r="D6">
            <v>12.07</v>
          </cell>
          <cell r="E6">
            <v>12.84</v>
          </cell>
          <cell r="F6">
            <v>13.65</v>
          </cell>
          <cell r="G6">
            <v>15.02</v>
          </cell>
          <cell r="H6">
            <v>16.54</v>
          </cell>
          <cell r="I6">
            <v>17.559999999999999</v>
          </cell>
          <cell r="J6">
            <v>18.649999999999999</v>
          </cell>
          <cell r="K6">
            <v>19.82</v>
          </cell>
          <cell r="L6">
            <v>21.06</v>
          </cell>
        </row>
        <row r="7">
          <cell r="A7">
            <v>20</v>
          </cell>
          <cell r="B7">
            <v>10.73</v>
          </cell>
          <cell r="C7">
            <v>11.38</v>
          </cell>
          <cell r="D7">
            <v>12.07</v>
          </cell>
          <cell r="E7">
            <v>12.84</v>
          </cell>
          <cell r="F7">
            <v>13.65</v>
          </cell>
          <cell r="G7">
            <v>15.02</v>
          </cell>
          <cell r="H7">
            <v>16.54</v>
          </cell>
          <cell r="I7">
            <v>17.559999999999999</v>
          </cell>
          <cell r="J7">
            <v>18.649999999999999</v>
          </cell>
          <cell r="K7">
            <v>19.82</v>
          </cell>
          <cell r="L7">
            <v>21.06</v>
          </cell>
        </row>
        <row r="8">
          <cell r="A8">
            <v>21</v>
          </cell>
          <cell r="B8">
            <v>10.73</v>
          </cell>
          <cell r="C8">
            <v>11.38</v>
          </cell>
          <cell r="D8">
            <v>12.07</v>
          </cell>
          <cell r="E8">
            <v>12.84</v>
          </cell>
          <cell r="F8">
            <v>13.65</v>
          </cell>
          <cell r="G8">
            <v>15.02</v>
          </cell>
          <cell r="H8">
            <v>16.54</v>
          </cell>
          <cell r="I8">
            <v>17.559999999999999</v>
          </cell>
          <cell r="J8">
            <v>18.649999999999999</v>
          </cell>
          <cell r="K8">
            <v>19.82</v>
          </cell>
          <cell r="L8">
            <v>21.06</v>
          </cell>
        </row>
        <row r="9">
          <cell r="A9">
            <v>22</v>
          </cell>
          <cell r="B9">
            <v>10.73</v>
          </cell>
          <cell r="C9">
            <v>11.38</v>
          </cell>
          <cell r="D9">
            <v>12.07</v>
          </cell>
          <cell r="E9">
            <v>12.84</v>
          </cell>
          <cell r="F9">
            <v>13.65</v>
          </cell>
          <cell r="G9">
            <v>15.02</v>
          </cell>
          <cell r="H9">
            <v>16.54</v>
          </cell>
          <cell r="I9">
            <v>17.559999999999999</v>
          </cell>
          <cell r="J9">
            <v>18.649999999999999</v>
          </cell>
          <cell r="K9">
            <v>19.82</v>
          </cell>
          <cell r="L9">
            <v>21.06</v>
          </cell>
        </row>
        <row r="10">
          <cell r="A10">
            <v>23</v>
          </cell>
          <cell r="B10">
            <v>10.73</v>
          </cell>
          <cell r="C10">
            <v>11.38</v>
          </cell>
          <cell r="D10">
            <v>12.07</v>
          </cell>
          <cell r="E10">
            <v>12.84</v>
          </cell>
          <cell r="F10">
            <v>13.65</v>
          </cell>
          <cell r="G10">
            <v>15.02</v>
          </cell>
          <cell r="H10">
            <v>16.54</v>
          </cell>
          <cell r="I10">
            <v>17.559999999999999</v>
          </cell>
          <cell r="J10">
            <v>18.649999999999999</v>
          </cell>
          <cell r="K10">
            <v>19.82</v>
          </cell>
          <cell r="L10">
            <v>21.06</v>
          </cell>
        </row>
        <row r="11">
          <cell r="A11">
            <v>24</v>
          </cell>
          <cell r="B11">
            <v>10.73</v>
          </cell>
          <cell r="C11">
            <v>11.38</v>
          </cell>
          <cell r="D11">
            <v>12.07</v>
          </cell>
          <cell r="E11">
            <v>12.84</v>
          </cell>
          <cell r="F11">
            <v>13.65</v>
          </cell>
          <cell r="G11">
            <v>15.02</v>
          </cell>
          <cell r="H11">
            <v>16.54</v>
          </cell>
          <cell r="I11">
            <v>17.559999999999999</v>
          </cell>
          <cell r="J11">
            <v>18.649999999999999</v>
          </cell>
          <cell r="K11">
            <v>19.82</v>
          </cell>
          <cell r="L11">
            <v>21.06</v>
          </cell>
        </row>
        <row r="12">
          <cell r="A12">
            <v>25</v>
          </cell>
          <cell r="B12">
            <v>10.73</v>
          </cell>
          <cell r="C12">
            <v>11.38</v>
          </cell>
          <cell r="D12">
            <v>12.07</v>
          </cell>
          <cell r="E12">
            <v>12.84</v>
          </cell>
          <cell r="F12">
            <v>13.65</v>
          </cell>
          <cell r="G12">
            <v>15.02</v>
          </cell>
          <cell r="H12">
            <v>16.54</v>
          </cell>
          <cell r="I12">
            <v>17.559999999999999</v>
          </cell>
          <cell r="J12">
            <v>18.649999999999999</v>
          </cell>
          <cell r="K12">
            <v>19.82</v>
          </cell>
          <cell r="L12">
            <v>21.06</v>
          </cell>
        </row>
        <row r="13">
          <cell r="A13">
            <v>26</v>
          </cell>
          <cell r="B13">
            <v>10.79</v>
          </cell>
          <cell r="C13">
            <v>11.47</v>
          </cell>
          <cell r="D13">
            <v>12.2</v>
          </cell>
          <cell r="E13">
            <v>13</v>
          </cell>
          <cell r="F13">
            <v>13.86</v>
          </cell>
          <cell r="G13">
            <v>15.29</v>
          </cell>
          <cell r="H13">
            <v>16.87</v>
          </cell>
          <cell r="I13">
            <v>17.95</v>
          </cell>
          <cell r="J13">
            <v>19.100000000000001</v>
          </cell>
          <cell r="K13">
            <v>20.34</v>
          </cell>
          <cell r="L13">
            <v>21.66</v>
          </cell>
        </row>
        <row r="14">
          <cell r="A14">
            <v>27</v>
          </cell>
          <cell r="B14">
            <v>10.85</v>
          </cell>
          <cell r="C14">
            <v>11.56</v>
          </cell>
          <cell r="D14">
            <v>12.32</v>
          </cell>
          <cell r="E14">
            <v>13.17</v>
          </cell>
          <cell r="F14">
            <v>14.07</v>
          </cell>
          <cell r="G14">
            <v>15.56</v>
          </cell>
          <cell r="H14">
            <v>17.2</v>
          </cell>
          <cell r="I14">
            <v>18.350000000000001</v>
          </cell>
          <cell r="J14">
            <v>19.57</v>
          </cell>
          <cell r="K14">
            <v>20.88</v>
          </cell>
          <cell r="L14">
            <v>22.28</v>
          </cell>
        </row>
        <row r="15">
          <cell r="A15">
            <v>28</v>
          </cell>
          <cell r="B15">
            <v>10.91</v>
          </cell>
          <cell r="C15">
            <v>11.65</v>
          </cell>
          <cell r="D15">
            <v>12.44</v>
          </cell>
          <cell r="E15">
            <v>13.34</v>
          </cell>
          <cell r="F15">
            <v>14.29</v>
          </cell>
          <cell r="G15">
            <v>15.84</v>
          </cell>
          <cell r="H15">
            <v>17.55</v>
          </cell>
          <cell r="I15">
            <v>18.75</v>
          </cell>
          <cell r="J15">
            <v>20.04</v>
          </cell>
          <cell r="K15">
            <v>21.43</v>
          </cell>
          <cell r="L15">
            <v>22.91</v>
          </cell>
        </row>
        <row r="16">
          <cell r="A16">
            <v>29</v>
          </cell>
          <cell r="B16">
            <v>10.97</v>
          </cell>
          <cell r="C16">
            <v>11.74</v>
          </cell>
          <cell r="D16">
            <v>12.57</v>
          </cell>
          <cell r="E16">
            <v>13.51</v>
          </cell>
          <cell r="F16">
            <v>14.52</v>
          </cell>
          <cell r="G16">
            <v>16.12</v>
          </cell>
          <cell r="H16">
            <v>17.899999999999999</v>
          </cell>
          <cell r="I16">
            <v>19.170000000000002</v>
          </cell>
          <cell r="J16">
            <v>20.53</v>
          </cell>
          <cell r="K16">
            <v>21.99</v>
          </cell>
          <cell r="L16">
            <v>23.56</v>
          </cell>
        </row>
        <row r="17">
          <cell r="A17">
            <v>30</v>
          </cell>
          <cell r="B17">
            <v>11.04</v>
          </cell>
          <cell r="C17">
            <v>11.83</v>
          </cell>
          <cell r="D17">
            <v>12.69</v>
          </cell>
          <cell r="E17">
            <v>13.68</v>
          </cell>
          <cell r="F17">
            <v>14.74</v>
          </cell>
          <cell r="G17">
            <v>16.399999999999999</v>
          </cell>
          <cell r="H17">
            <v>18.25</v>
          </cell>
          <cell r="I17">
            <v>19.59</v>
          </cell>
          <cell r="J17">
            <v>21.03</v>
          </cell>
          <cell r="K17">
            <v>22.58</v>
          </cell>
          <cell r="L17">
            <v>24.23</v>
          </cell>
        </row>
        <row r="18">
          <cell r="A18">
            <v>31</v>
          </cell>
          <cell r="B18">
            <v>11.35</v>
          </cell>
          <cell r="C18">
            <v>12.24</v>
          </cell>
          <cell r="D18">
            <v>13.19</v>
          </cell>
          <cell r="E18">
            <v>14.26</v>
          </cell>
          <cell r="F18">
            <v>15.42</v>
          </cell>
          <cell r="G18">
            <v>17.170000000000002</v>
          </cell>
          <cell r="H18">
            <v>19.12</v>
          </cell>
          <cell r="I18">
            <v>20.57</v>
          </cell>
          <cell r="J18">
            <v>22.13</v>
          </cell>
          <cell r="K18">
            <v>23.79</v>
          </cell>
          <cell r="L18">
            <v>25.57</v>
          </cell>
        </row>
        <row r="19">
          <cell r="A19">
            <v>32</v>
          </cell>
          <cell r="B19">
            <v>11.68</v>
          </cell>
          <cell r="C19">
            <v>12.65</v>
          </cell>
          <cell r="D19">
            <v>13.7</v>
          </cell>
          <cell r="E19">
            <v>14.87</v>
          </cell>
          <cell r="F19">
            <v>16.14</v>
          </cell>
          <cell r="G19">
            <v>17.98</v>
          </cell>
          <cell r="H19">
            <v>20.03</v>
          </cell>
          <cell r="I19">
            <v>21.6</v>
          </cell>
          <cell r="J19">
            <v>23.29</v>
          </cell>
          <cell r="K19">
            <v>25.07</v>
          </cell>
          <cell r="L19">
            <v>26.97</v>
          </cell>
        </row>
        <row r="20">
          <cell r="A20">
            <v>33</v>
          </cell>
          <cell r="B20">
            <v>12.02</v>
          </cell>
          <cell r="C20">
            <v>13.08</v>
          </cell>
          <cell r="D20">
            <v>14.23</v>
          </cell>
          <cell r="E20">
            <v>15.5</v>
          </cell>
          <cell r="F20">
            <v>16.88</v>
          </cell>
          <cell r="G20">
            <v>18.82</v>
          </cell>
          <cell r="H20">
            <v>20.98</v>
          </cell>
          <cell r="I20">
            <v>22.68</v>
          </cell>
          <cell r="J20">
            <v>24.52</v>
          </cell>
          <cell r="K20">
            <v>26.41</v>
          </cell>
          <cell r="L20">
            <v>28.46</v>
          </cell>
        </row>
        <row r="21">
          <cell r="A21">
            <v>34</v>
          </cell>
          <cell r="B21">
            <v>12.36</v>
          </cell>
          <cell r="C21">
            <v>13.52</v>
          </cell>
          <cell r="D21">
            <v>14.78</v>
          </cell>
          <cell r="E21">
            <v>16.16</v>
          </cell>
          <cell r="F21">
            <v>17.66</v>
          </cell>
          <cell r="G21">
            <v>19.7</v>
          </cell>
          <cell r="H21">
            <v>21.98</v>
          </cell>
          <cell r="I21">
            <v>23.81</v>
          </cell>
          <cell r="J21">
            <v>25.8</v>
          </cell>
          <cell r="K21">
            <v>27.83</v>
          </cell>
          <cell r="L21">
            <v>30.02</v>
          </cell>
        </row>
        <row r="22">
          <cell r="A22">
            <v>35</v>
          </cell>
          <cell r="B22">
            <v>12.72</v>
          </cell>
          <cell r="C22">
            <v>13.98</v>
          </cell>
          <cell r="D22">
            <v>15.36</v>
          </cell>
          <cell r="E22">
            <v>16.850000000000001</v>
          </cell>
          <cell r="F22">
            <v>18.48</v>
          </cell>
          <cell r="G22">
            <v>20.63</v>
          </cell>
          <cell r="H22">
            <v>23.03</v>
          </cell>
          <cell r="I22">
            <v>25</v>
          </cell>
          <cell r="J22">
            <v>27.15</v>
          </cell>
          <cell r="K22">
            <v>29.33</v>
          </cell>
          <cell r="L22">
            <v>31.67</v>
          </cell>
        </row>
        <row r="23">
          <cell r="A23">
            <v>36</v>
          </cell>
          <cell r="B23">
            <v>13.33</v>
          </cell>
          <cell r="C23">
            <v>14.71</v>
          </cell>
          <cell r="D23">
            <v>16.239999999999998</v>
          </cell>
          <cell r="E23">
            <v>17.87</v>
          </cell>
          <cell r="F23">
            <v>19.649999999999999</v>
          </cell>
          <cell r="G23">
            <v>21.96</v>
          </cell>
          <cell r="H23">
            <v>24.55</v>
          </cell>
          <cell r="I23">
            <v>26.67</v>
          </cell>
          <cell r="J23">
            <v>28.97</v>
          </cell>
          <cell r="K23">
            <v>31.35</v>
          </cell>
          <cell r="L23">
            <v>33.93</v>
          </cell>
        </row>
        <row r="24">
          <cell r="A24">
            <v>37</v>
          </cell>
          <cell r="B24">
            <v>13.96</v>
          </cell>
          <cell r="C24">
            <v>15.49</v>
          </cell>
          <cell r="D24">
            <v>17.170000000000002</v>
          </cell>
          <cell r="E24">
            <v>18.95</v>
          </cell>
          <cell r="F24">
            <v>20.91</v>
          </cell>
          <cell r="G24">
            <v>23.39</v>
          </cell>
          <cell r="H24">
            <v>26.17</v>
          </cell>
          <cell r="I24">
            <v>28.44</v>
          </cell>
          <cell r="J24">
            <v>30.91</v>
          </cell>
          <cell r="K24">
            <v>33.520000000000003</v>
          </cell>
          <cell r="L24">
            <v>36.35</v>
          </cell>
        </row>
        <row r="25">
          <cell r="A25">
            <v>38</v>
          </cell>
          <cell r="B25">
            <v>14.63</v>
          </cell>
          <cell r="C25">
            <v>16.3</v>
          </cell>
          <cell r="D25">
            <v>18.16</v>
          </cell>
          <cell r="E25">
            <v>20.09</v>
          </cell>
          <cell r="F25">
            <v>22.24</v>
          </cell>
          <cell r="G25">
            <v>24.91</v>
          </cell>
          <cell r="H25">
            <v>27.9</v>
          </cell>
          <cell r="I25">
            <v>30.33</v>
          </cell>
          <cell r="J25">
            <v>32.979999999999997</v>
          </cell>
          <cell r="K25">
            <v>35.840000000000003</v>
          </cell>
          <cell r="L25">
            <v>38.950000000000003</v>
          </cell>
        </row>
        <row r="26">
          <cell r="A26">
            <v>39</v>
          </cell>
          <cell r="B26">
            <v>15.33</v>
          </cell>
          <cell r="C26">
            <v>17.16</v>
          </cell>
          <cell r="D26">
            <v>19.2</v>
          </cell>
          <cell r="E26">
            <v>21.31</v>
          </cell>
          <cell r="F26">
            <v>23.65</v>
          </cell>
          <cell r="G26">
            <v>26.52</v>
          </cell>
          <cell r="H26">
            <v>29.74</v>
          </cell>
          <cell r="I26">
            <v>32.35</v>
          </cell>
          <cell r="J26">
            <v>35.19</v>
          </cell>
          <cell r="K26">
            <v>38.32</v>
          </cell>
          <cell r="L26">
            <v>41.73</v>
          </cell>
        </row>
        <row r="27">
          <cell r="A27">
            <v>40</v>
          </cell>
          <cell r="B27">
            <v>16.059999999999999</v>
          </cell>
          <cell r="C27">
            <v>18.059999999999999</v>
          </cell>
          <cell r="D27">
            <v>20.3</v>
          </cell>
          <cell r="E27">
            <v>22.6</v>
          </cell>
          <cell r="F27">
            <v>25.16</v>
          </cell>
          <cell r="G27">
            <v>28.24</v>
          </cell>
          <cell r="H27">
            <v>31.7</v>
          </cell>
          <cell r="I27">
            <v>34.5</v>
          </cell>
          <cell r="J27">
            <v>37.54</v>
          </cell>
          <cell r="K27">
            <v>40.97</v>
          </cell>
          <cell r="L27">
            <v>44.7</v>
          </cell>
        </row>
        <row r="28">
          <cell r="A28">
            <v>41</v>
          </cell>
          <cell r="B28">
            <v>16.96</v>
          </cell>
          <cell r="C28">
            <v>19.16</v>
          </cell>
          <cell r="D28">
            <v>21.64</v>
          </cell>
          <cell r="E28">
            <v>24.14</v>
          </cell>
          <cell r="F28">
            <v>26.93</v>
          </cell>
          <cell r="G28">
            <v>30.25</v>
          </cell>
          <cell r="H28">
            <v>33.99</v>
          </cell>
          <cell r="I28">
            <v>37.01</v>
          </cell>
          <cell r="J28">
            <v>40.299999999999997</v>
          </cell>
          <cell r="K28">
            <v>43.99</v>
          </cell>
          <cell r="L28">
            <v>48.01</v>
          </cell>
        </row>
        <row r="29">
          <cell r="A29">
            <v>42</v>
          </cell>
          <cell r="B29">
            <v>17.899999999999999</v>
          </cell>
          <cell r="C29">
            <v>20.32</v>
          </cell>
          <cell r="D29">
            <v>23.07</v>
          </cell>
          <cell r="E29">
            <v>25.78</v>
          </cell>
          <cell r="F29">
            <v>28.82</v>
          </cell>
          <cell r="G29">
            <v>32.409999999999997</v>
          </cell>
          <cell r="H29">
            <v>36.450000000000003</v>
          </cell>
          <cell r="I29">
            <v>39.71</v>
          </cell>
          <cell r="J29">
            <v>43.26</v>
          </cell>
          <cell r="K29">
            <v>47.23</v>
          </cell>
          <cell r="L29">
            <v>51.56</v>
          </cell>
        </row>
        <row r="30">
          <cell r="A30">
            <v>43</v>
          </cell>
          <cell r="B30">
            <v>18.899999999999999</v>
          </cell>
          <cell r="C30">
            <v>21.56</v>
          </cell>
          <cell r="D30">
            <v>24.59</v>
          </cell>
          <cell r="E30">
            <v>27.54</v>
          </cell>
          <cell r="F30">
            <v>30.84</v>
          </cell>
          <cell r="G30">
            <v>34.72</v>
          </cell>
          <cell r="H30">
            <v>39.08</v>
          </cell>
          <cell r="I30">
            <v>42.6</v>
          </cell>
          <cell r="J30">
            <v>46.44</v>
          </cell>
          <cell r="K30">
            <v>50.71</v>
          </cell>
          <cell r="L30">
            <v>55.37</v>
          </cell>
        </row>
        <row r="31">
          <cell r="A31">
            <v>44</v>
          </cell>
          <cell r="B31">
            <v>19.95</v>
          </cell>
          <cell r="C31">
            <v>22.87</v>
          </cell>
          <cell r="D31">
            <v>26.21</v>
          </cell>
          <cell r="E31">
            <v>29.41</v>
          </cell>
          <cell r="F31">
            <v>33.01</v>
          </cell>
          <cell r="G31">
            <v>37.19</v>
          </cell>
          <cell r="H31">
            <v>41.9</v>
          </cell>
          <cell r="I31">
            <v>45.71</v>
          </cell>
          <cell r="J31">
            <v>49.86</v>
          </cell>
          <cell r="K31">
            <v>54.45</v>
          </cell>
          <cell r="L31">
            <v>59.46</v>
          </cell>
        </row>
        <row r="32">
          <cell r="A32">
            <v>45</v>
          </cell>
          <cell r="B32">
            <v>21.06</v>
          </cell>
          <cell r="C32">
            <v>24.26</v>
          </cell>
          <cell r="D32">
            <v>27.94</v>
          </cell>
          <cell r="E32">
            <v>31.42</v>
          </cell>
          <cell r="F32">
            <v>35.32</v>
          </cell>
          <cell r="G32">
            <v>39.840000000000003</v>
          </cell>
          <cell r="H32">
            <v>44.93</v>
          </cell>
          <cell r="I32">
            <v>49.04</v>
          </cell>
          <cell r="J32">
            <v>53.52</v>
          </cell>
          <cell r="K32">
            <v>58.46</v>
          </cell>
          <cell r="L32">
            <v>63.85</v>
          </cell>
        </row>
        <row r="33">
          <cell r="A33">
            <v>46</v>
          </cell>
          <cell r="B33">
            <v>22.48</v>
          </cell>
          <cell r="C33">
            <v>25.98</v>
          </cell>
          <cell r="D33">
            <v>30.02</v>
          </cell>
          <cell r="E33">
            <v>33.82</v>
          </cell>
          <cell r="F33">
            <v>38.1</v>
          </cell>
          <cell r="G33">
            <v>42.96</v>
          </cell>
          <cell r="H33">
            <v>48.44</v>
          </cell>
          <cell r="I33">
            <v>52.91</v>
          </cell>
          <cell r="J33">
            <v>57.78</v>
          </cell>
          <cell r="K33">
            <v>63.09</v>
          </cell>
          <cell r="L33">
            <v>68.89</v>
          </cell>
        </row>
        <row r="34">
          <cell r="A34">
            <v>47</v>
          </cell>
          <cell r="B34">
            <v>24</v>
          </cell>
          <cell r="C34">
            <v>27.82</v>
          </cell>
          <cell r="D34">
            <v>32.25</v>
          </cell>
          <cell r="E34">
            <v>36.4</v>
          </cell>
          <cell r="F34">
            <v>41.08</v>
          </cell>
          <cell r="G34">
            <v>46.32</v>
          </cell>
          <cell r="H34">
            <v>52.24</v>
          </cell>
          <cell r="I34">
            <v>57.08</v>
          </cell>
          <cell r="J34">
            <v>62.38</v>
          </cell>
          <cell r="K34">
            <v>68.09</v>
          </cell>
          <cell r="L34">
            <v>74.319999999999993</v>
          </cell>
        </row>
        <row r="35">
          <cell r="A35">
            <v>48</v>
          </cell>
          <cell r="B35">
            <v>25.62</v>
          </cell>
          <cell r="C35">
            <v>29.79</v>
          </cell>
          <cell r="D35">
            <v>34.64</v>
          </cell>
          <cell r="E35">
            <v>39.18</v>
          </cell>
          <cell r="F35">
            <v>44.31</v>
          </cell>
          <cell r="G35">
            <v>49.95</v>
          </cell>
          <cell r="H35">
            <v>56.32</v>
          </cell>
          <cell r="I35">
            <v>61.59</v>
          </cell>
          <cell r="J35">
            <v>67.34</v>
          </cell>
          <cell r="K35">
            <v>73.48</v>
          </cell>
          <cell r="L35">
            <v>80.17</v>
          </cell>
        </row>
        <row r="36">
          <cell r="A36">
            <v>49</v>
          </cell>
          <cell r="B36">
            <v>27.36</v>
          </cell>
          <cell r="C36">
            <v>31.91</v>
          </cell>
          <cell r="D36">
            <v>37.22</v>
          </cell>
          <cell r="E36">
            <v>42.17</v>
          </cell>
          <cell r="F36">
            <v>47.78</v>
          </cell>
          <cell r="G36">
            <v>53.87</v>
          </cell>
          <cell r="H36">
            <v>60.73</v>
          </cell>
          <cell r="I36">
            <v>66.45</v>
          </cell>
          <cell r="J36">
            <v>72.7</v>
          </cell>
          <cell r="K36">
            <v>79.3</v>
          </cell>
          <cell r="L36">
            <v>86.49</v>
          </cell>
        </row>
        <row r="37">
          <cell r="A37">
            <v>50</v>
          </cell>
          <cell r="B37">
            <v>29.2</v>
          </cell>
          <cell r="C37">
            <v>34.17</v>
          </cell>
          <cell r="D37">
            <v>39.99</v>
          </cell>
          <cell r="E37">
            <v>45.39</v>
          </cell>
          <cell r="F37">
            <v>51.53</v>
          </cell>
          <cell r="G37">
            <v>58.09</v>
          </cell>
          <cell r="H37">
            <v>65.48</v>
          </cell>
          <cell r="I37">
            <v>71.69</v>
          </cell>
          <cell r="J37">
            <v>78.48</v>
          </cell>
          <cell r="K37">
            <v>85.58</v>
          </cell>
          <cell r="L37">
            <v>93.31</v>
          </cell>
        </row>
        <row r="38">
          <cell r="A38">
            <v>51</v>
          </cell>
          <cell r="B38">
            <v>31.49</v>
          </cell>
          <cell r="C38">
            <v>36.93</v>
          </cell>
          <cell r="D38">
            <v>43.32</v>
          </cell>
          <cell r="E38">
            <v>49.19</v>
          </cell>
          <cell r="F38">
            <v>55.86</v>
          </cell>
          <cell r="G38">
            <v>62.97</v>
          </cell>
          <cell r="H38">
            <v>70.98</v>
          </cell>
          <cell r="I38">
            <v>77.819999999999993</v>
          </cell>
          <cell r="J38">
            <v>85.31</v>
          </cell>
          <cell r="K38">
            <v>92.72</v>
          </cell>
          <cell r="L38">
            <v>0</v>
          </cell>
        </row>
        <row r="39">
          <cell r="A39">
            <v>52</v>
          </cell>
          <cell r="B39">
            <v>33.950000000000003</v>
          </cell>
          <cell r="C39">
            <v>39.909999999999997</v>
          </cell>
          <cell r="D39">
            <v>46.92</v>
          </cell>
          <cell r="E39">
            <v>53.31</v>
          </cell>
          <cell r="F39">
            <v>60.56</v>
          </cell>
          <cell r="G39">
            <v>68.260000000000005</v>
          </cell>
          <cell r="H39">
            <v>76.95</v>
          </cell>
          <cell r="I39">
            <v>84.47</v>
          </cell>
          <cell r="J39">
            <v>92.72</v>
          </cell>
          <cell r="K39">
            <v>0</v>
          </cell>
          <cell r="L39">
            <v>0</v>
          </cell>
        </row>
        <row r="40">
          <cell r="A40">
            <v>53</v>
          </cell>
          <cell r="B40">
            <v>36.6</v>
          </cell>
          <cell r="C40">
            <v>43.13</v>
          </cell>
          <cell r="D40">
            <v>50.83</v>
          </cell>
          <cell r="E40">
            <v>57.77</v>
          </cell>
          <cell r="F40">
            <v>65.650000000000006</v>
          </cell>
          <cell r="G40">
            <v>74</v>
          </cell>
          <cell r="H40">
            <v>83.41</v>
          </cell>
          <cell r="I40">
            <v>91.69</v>
          </cell>
          <cell r="J40">
            <v>0</v>
          </cell>
          <cell r="K40">
            <v>0</v>
          </cell>
          <cell r="L40">
            <v>0</v>
          </cell>
        </row>
        <row r="41">
          <cell r="A41">
            <v>54</v>
          </cell>
          <cell r="B41">
            <v>39.46</v>
          </cell>
          <cell r="C41">
            <v>46.61</v>
          </cell>
          <cell r="D41">
            <v>55.06</v>
          </cell>
          <cell r="E41">
            <v>62.6</v>
          </cell>
          <cell r="F41">
            <v>71.180000000000007</v>
          </cell>
          <cell r="G41">
            <v>80.22</v>
          </cell>
          <cell r="H41">
            <v>90.42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A42">
            <v>55</v>
          </cell>
          <cell r="B42">
            <v>42.54</v>
          </cell>
          <cell r="C42">
            <v>50.37</v>
          </cell>
          <cell r="D42">
            <v>59.64</v>
          </cell>
          <cell r="E42">
            <v>67.84</v>
          </cell>
          <cell r="F42">
            <v>77.16</v>
          </cell>
          <cell r="G42">
            <v>86.97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</row>
        <row r="43">
          <cell r="A43">
            <v>56</v>
          </cell>
          <cell r="B43">
            <v>46.04</v>
          </cell>
          <cell r="C43">
            <v>54.44</v>
          </cell>
          <cell r="D43">
            <v>64.69</v>
          </cell>
          <cell r="E43">
            <v>73.52</v>
          </cell>
          <cell r="F43">
            <v>84.24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</row>
        <row r="44">
          <cell r="A44">
            <v>57</v>
          </cell>
          <cell r="B44">
            <v>49.83</v>
          </cell>
          <cell r="C44">
            <v>58.83</v>
          </cell>
          <cell r="D44">
            <v>70.16</v>
          </cell>
          <cell r="E44">
            <v>79.67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</row>
        <row r="45">
          <cell r="A45">
            <v>58</v>
          </cell>
          <cell r="B45">
            <v>53.94</v>
          </cell>
          <cell r="C45">
            <v>63.58</v>
          </cell>
          <cell r="D45">
            <v>76.099999999999994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A46">
            <v>59</v>
          </cell>
          <cell r="B46">
            <v>58.38</v>
          </cell>
          <cell r="C46">
            <v>68.709999999999994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</row>
        <row r="47">
          <cell r="A47">
            <v>60</v>
          </cell>
          <cell r="B47">
            <v>63.18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</row>
      </sheetData>
      <sheetData sheetId="4">
        <row r="5">
          <cell r="A5">
            <v>18</v>
          </cell>
          <cell r="B5">
            <v>4.3</v>
          </cell>
          <cell r="C5">
            <v>4.57</v>
          </cell>
          <cell r="D5">
            <v>4.8600000000000003</v>
          </cell>
          <cell r="E5">
            <v>5.35</v>
          </cell>
          <cell r="F5">
            <v>5.89</v>
          </cell>
          <cell r="G5">
            <v>6.25</v>
          </cell>
          <cell r="H5">
            <v>6.64</v>
          </cell>
          <cell r="I5">
            <v>7.06</v>
          </cell>
          <cell r="J5">
            <v>7.5</v>
          </cell>
        </row>
        <row r="6">
          <cell r="A6">
            <v>19</v>
          </cell>
          <cell r="B6">
            <v>4.3</v>
          </cell>
          <cell r="C6">
            <v>4.57</v>
          </cell>
          <cell r="D6">
            <v>4.8600000000000003</v>
          </cell>
          <cell r="E6">
            <v>5.35</v>
          </cell>
          <cell r="F6">
            <v>5.89</v>
          </cell>
          <cell r="G6">
            <v>6.25</v>
          </cell>
          <cell r="H6">
            <v>6.64</v>
          </cell>
          <cell r="I6">
            <v>7.06</v>
          </cell>
          <cell r="J6">
            <v>7.5</v>
          </cell>
        </row>
        <row r="7">
          <cell r="A7">
            <v>20</v>
          </cell>
          <cell r="B7">
            <v>4.3</v>
          </cell>
          <cell r="C7">
            <v>4.57</v>
          </cell>
          <cell r="D7">
            <v>4.8600000000000003</v>
          </cell>
          <cell r="E7">
            <v>5.35</v>
          </cell>
          <cell r="F7">
            <v>5.89</v>
          </cell>
          <cell r="G7">
            <v>6.25</v>
          </cell>
          <cell r="H7">
            <v>6.64</v>
          </cell>
          <cell r="I7">
            <v>7.06</v>
          </cell>
          <cell r="J7">
            <v>7.5</v>
          </cell>
        </row>
        <row r="8">
          <cell r="A8">
            <v>21</v>
          </cell>
          <cell r="B8">
            <v>4.3</v>
          </cell>
          <cell r="C8">
            <v>4.57</v>
          </cell>
          <cell r="D8">
            <v>4.8600000000000003</v>
          </cell>
          <cell r="E8">
            <v>5.35</v>
          </cell>
          <cell r="F8">
            <v>5.89</v>
          </cell>
          <cell r="G8">
            <v>6.25</v>
          </cell>
          <cell r="H8">
            <v>6.64</v>
          </cell>
          <cell r="I8">
            <v>7.06</v>
          </cell>
          <cell r="J8">
            <v>7.5</v>
          </cell>
        </row>
        <row r="9">
          <cell r="A9">
            <v>22</v>
          </cell>
          <cell r="B9">
            <v>4.3</v>
          </cell>
          <cell r="C9">
            <v>4.57</v>
          </cell>
          <cell r="D9">
            <v>4.8600000000000003</v>
          </cell>
          <cell r="E9">
            <v>5.35</v>
          </cell>
          <cell r="F9">
            <v>5.89</v>
          </cell>
          <cell r="G9">
            <v>6.25</v>
          </cell>
          <cell r="H9">
            <v>6.64</v>
          </cell>
          <cell r="I9">
            <v>7.06</v>
          </cell>
          <cell r="J9">
            <v>7.5</v>
          </cell>
        </row>
        <row r="10">
          <cell r="A10">
            <v>23</v>
          </cell>
          <cell r="B10">
            <v>4.3</v>
          </cell>
          <cell r="C10">
            <v>4.57</v>
          </cell>
          <cell r="D10">
            <v>4.8600000000000003</v>
          </cell>
          <cell r="E10">
            <v>5.35</v>
          </cell>
          <cell r="F10">
            <v>5.89</v>
          </cell>
          <cell r="G10">
            <v>6.25</v>
          </cell>
          <cell r="H10">
            <v>6.64</v>
          </cell>
          <cell r="I10">
            <v>7.06</v>
          </cell>
          <cell r="J10">
            <v>7.5</v>
          </cell>
        </row>
        <row r="11">
          <cell r="A11">
            <v>24</v>
          </cell>
          <cell r="B11">
            <v>4.3</v>
          </cell>
          <cell r="C11">
            <v>4.57</v>
          </cell>
          <cell r="D11">
            <v>4.8600000000000003</v>
          </cell>
          <cell r="E11">
            <v>5.35</v>
          </cell>
          <cell r="F11">
            <v>5.89</v>
          </cell>
          <cell r="G11">
            <v>6.25</v>
          </cell>
          <cell r="H11">
            <v>6.64</v>
          </cell>
          <cell r="I11">
            <v>7.06</v>
          </cell>
          <cell r="J11">
            <v>7.5</v>
          </cell>
        </row>
        <row r="12">
          <cell r="A12">
            <v>25</v>
          </cell>
          <cell r="B12">
            <v>4.3</v>
          </cell>
          <cell r="C12">
            <v>4.57</v>
          </cell>
          <cell r="D12">
            <v>4.8600000000000003</v>
          </cell>
          <cell r="E12">
            <v>5.35</v>
          </cell>
          <cell r="F12">
            <v>5.89</v>
          </cell>
          <cell r="G12">
            <v>6.25</v>
          </cell>
          <cell r="H12">
            <v>6.64</v>
          </cell>
          <cell r="I12">
            <v>7.06</v>
          </cell>
          <cell r="J12">
            <v>7.5</v>
          </cell>
        </row>
        <row r="13">
          <cell r="A13">
            <v>26</v>
          </cell>
          <cell r="B13">
            <v>4.34</v>
          </cell>
          <cell r="C13">
            <v>4.63</v>
          </cell>
          <cell r="D13">
            <v>4.9400000000000004</v>
          </cell>
          <cell r="E13">
            <v>5.45</v>
          </cell>
          <cell r="F13">
            <v>6.01</v>
          </cell>
          <cell r="G13">
            <v>6.39</v>
          </cell>
          <cell r="H13">
            <v>6.8</v>
          </cell>
          <cell r="I13">
            <v>7.24</v>
          </cell>
          <cell r="J13">
            <v>7.71</v>
          </cell>
        </row>
        <row r="14">
          <cell r="A14">
            <v>27</v>
          </cell>
          <cell r="B14">
            <v>4.3899999999999997</v>
          </cell>
          <cell r="C14">
            <v>4.6900000000000004</v>
          </cell>
          <cell r="D14">
            <v>5.01</v>
          </cell>
          <cell r="E14">
            <v>5.54</v>
          </cell>
          <cell r="F14">
            <v>6.13</v>
          </cell>
          <cell r="G14">
            <v>6.53</v>
          </cell>
          <cell r="H14">
            <v>6.97</v>
          </cell>
          <cell r="I14">
            <v>7.43</v>
          </cell>
          <cell r="J14">
            <v>7.93</v>
          </cell>
        </row>
        <row r="15">
          <cell r="A15">
            <v>28</v>
          </cell>
          <cell r="B15">
            <v>4.43</v>
          </cell>
          <cell r="C15">
            <v>4.75</v>
          </cell>
          <cell r="D15">
            <v>5.09</v>
          </cell>
          <cell r="E15">
            <v>5.64</v>
          </cell>
          <cell r="F15">
            <v>6.25</v>
          </cell>
          <cell r="G15">
            <v>6.68</v>
          </cell>
          <cell r="H15">
            <v>7.14</v>
          </cell>
          <cell r="I15">
            <v>7.63</v>
          </cell>
          <cell r="J15">
            <v>8.16</v>
          </cell>
        </row>
        <row r="16">
          <cell r="A16">
            <v>29</v>
          </cell>
          <cell r="B16">
            <v>4.4800000000000004</v>
          </cell>
          <cell r="C16">
            <v>4.8099999999999996</v>
          </cell>
          <cell r="D16">
            <v>5.17</v>
          </cell>
          <cell r="E16">
            <v>5.74</v>
          </cell>
          <cell r="F16">
            <v>6.37</v>
          </cell>
          <cell r="G16">
            <v>6.83</v>
          </cell>
          <cell r="H16">
            <v>7.31</v>
          </cell>
          <cell r="I16">
            <v>7.83</v>
          </cell>
          <cell r="J16">
            <v>8.39</v>
          </cell>
        </row>
        <row r="17">
          <cell r="A17">
            <v>30</v>
          </cell>
          <cell r="B17">
            <v>4.5199999999999996</v>
          </cell>
          <cell r="C17">
            <v>4.87</v>
          </cell>
          <cell r="D17">
            <v>5.25</v>
          </cell>
          <cell r="E17">
            <v>5.84</v>
          </cell>
          <cell r="F17">
            <v>6.5</v>
          </cell>
          <cell r="G17">
            <v>6.98</v>
          </cell>
          <cell r="H17">
            <v>7.49</v>
          </cell>
          <cell r="I17">
            <v>8.0399999999999991</v>
          </cell>
          <cell r="J17">
            <v>8.6300000000000008</v>
          </cell>
        </row>
        <row r="18">
          <cell r="A18">
            <v>31</v>
          </cell>
          <cell r="B18">
            <v>4.7</v>
          </cell>
          <cell r="C18">
            <v>5.08</v>
          </cell>
          <cell r="D18">
            <v>5.49</v>
          </cell>
          <cell r="E18">
            <v>6.12</v>
          </cell>
          <cell r="F18">
            <v>6.81</v>
          </cell>
          <cell r="G18">
            <v>7.33</v>
          </cell>
          <cell r="H18">
            <v>7.88</v>
          </cell>
          <cell r="I18">
            <v>8.4700000000000006</v>
          </cell>
          <cell r="J18">
            <v>9.1</v>
          </cell>
        </row>
        <row r="19">
          <cell r="A19">
            <v>32</v>
          </cell>
          <cell r="B19">
            <v>4.88</v>
          </cell>
          <cell r="C19">
            <v>5.29</v>
          </cell>
          <cell r="D19">
            <v>5.75</v>
          </cell>
          <cell r="E19">
            <v>6.4</v>
          </cell>
          <cell r="F19">
            <v>7.13</v>
          </cell>
          <cell r="G19">
            <v>7.69</v>
          </cell>
          <cell r="H19">
            <v>8.3000000000000007</v>
          </cell>
          <cell r="I19">
            <v>8.93</v>
          </cell>
          <cell r="J19">
            <v>9.61</v>
          </cell>
        </row>
        <row r="20">
          <cell r="A20">
            <v>33</v>
          </cell>
          <cell r="B20">
            <v>5.07</v>
          </cell>
          <cell r="C20">
            <v>5.52</v>
          </cell>
          <cell r="D20">
            <v>6.01</v>
          </cell>
          <cell r="E20">
            <v>6.7</v>
          </cell>
          <cell r="F20">
            <v>7.47</v>
          </cell>
          <cell r="G20">
            <v>8.08</v>
          </cell>
          <cell r="H20">
            <v>8.73</v>
          </cell>
          <cell r="I20">
            <v>9.41</v>
          </cell>
          <cell r="J20">
            <v>10.130000000000001</v>
          </cell>
        </row>
        <row r="21">
          <cell r="A21">
            <v>34</v>
          </cell>
          <cell r="B21">
            <v>5.27</v>
          </cell>
          <cell r="C21">
            <v>5.75</v>
          </cell>
          <cell r="D21">
            <v>6.29</v>
          </cell>
          <cell r="E21">
            <v>7.02</v>
          </cell>
          <cell r="F21">
            <v>7.83</v>
          </cell>
          <cell r="G21">
            <v>8.48</v>
          </cell>
          <cell r="H21">
            <v>9.19</v>
          </cell>
          <cell r="I21">
            <v>9.91</v>
          </cell>
          <cell r="J21">
            <v>10.69</v>
          </cell>
        </row>
        <row r="22">
          <cell r="A22">
            <v>35</v>
          </cell>
          <cell r="B22">
            <v>5.47</v>
          </cell>
          <cell r="C22">
            <v>6</v>
          </cell>
          <cell r="D22">
            <v>6.58</v>
          </cell>
          <cell r="E22">
            <v>7.35</v>
          </cell>
          <cell r="F22">
            <v>8.1999999999999993</v>
          </cell>
          <cell r="G22">
            <v>8.9</v>
          </cell>
          <cell r="H22">
            <v>9.67</v>
          </cell>
          <cell r="I22">
            <v>10.44</v>
          </cell>
          <cell r="J22">
            <v>11.28</v>
          </cell>
        </row>
        <row r="23">
          <cell r="A23">
            <v>36</v>
          </cell>
          <cell r="B23">
            <v>5.78</v>
          </cell>
          <cell r="C23">
            <v>6.36</v>
          </cell>
          <cell r="D23">
            <v>7</v>
          </cell>
          <cell r="E23">
            <v>7.82</v>
          </cell>
          <cell r="F23">
            <v>8.74</v>
          </cell>
          <cell r="G23">
            <v>9.5</v>
          </cell>
          <cell r="H23">
            <v>10.32</v>
          </cell>
          <cell r="I23">
            <v>11.17</v>
          </cell>
          <cell r="J23">
            <v>12.08</v>
          </cell>
        </row>
        <row r="24">
          <cell r="A24">
            <v>37</v>
          </cell>
          <cell r="B24">
            <v>6.12</v>
          </cell>
          <cell r="C24">
            <v>6.75</v>
          </cell>
          <cell r="D24">
            <v>7.44</v>
          </cell>
          <cell r="E24">
            <v>8.33</v>
          </cell>
          <cell r="F24">
            <v>9.32</v>
          </cell>
          <cell r="G24">
            <v>10.130000000000001</v>
          </cell>
          <cell r="H24">
            <v>11.01</v>
          </cell>
          <cell r="I24">
            <v>11.94</v>
          </cell>
          <cell r="J24">
            <v>12.95</v>
          </cell>
        </row>
        <row r="25">
          <cell r="A25">
            <v>38</v>
          </cell>
          <cell r="B25">
            <v>6.47</v>
          </cell>
          <cell r="C25">
            <v>7.16</v>
          </cell>
          <cell r="D25">
            <v>7.92</v>
          </cell>
          <cell r="E25">
            <v>8.8699999999999992</v>
          </cell>
          <cell r="F25">
            <v>9.93</v>
          </cell>
          <cell r="G25">
            <v>10.8</v>
          </cell>
          <cell r="H25">
            <v>11.74</v>
          </cell>
          <cell r="I25">
            <v>12.76</v>
          </cell>
          <cell r="J25">
            <v>13.87</v>
          </cell>
        </row>
        <row r="26">
          <cell r="A26">
            <v>39</v>
          </cell>
          <cell r="B26">
            <v>6.84</v>
          </cell>
          <cell r="C26">
            <v>7.59</v>
          </cell>
          <cell r="D26">
            <v>8.42</v>
          </cell>
          <cell r="E26">
            <v>9.4499999999999993</v>
          </cell>
          <cell r="F26">
            <v>10.59</v>
          </cell>
          <cell r="G26">
            <v>11.52</v>
          </cell>
          <cell r="H26">
            <v>12.53</v>
          </cell>
          <cell r="I26">
            <v>13.65</v>
          </cell>
          <cell r="J26">
            <v>14.86</v>
          </cell>
        </row>
        <row r="27">
          <cell r="A27">
            <v>40</v>
          </cell>
          <cell r="B27">
            <v>7.23</v>
          </cell>
          <cell r="C27">
            <v>8.0500000000000007</v>
          </cell>
          <cell r="D27">
            <v>8.9600000000000009</v>
          </cell>
          <cell r="E27">
            <v>10.06</v>
          </cell>
          <cell r="F27">
            <v>11.29</v>
          </cell>
          <cell r="G27">
            <v>12.29</v>
          </cell>
          <cell r="H27">
            <v>13.37</v>
          </cell>
          <cell r="I27">
            <v>14.59</v>
          </cell>
          <cell r="J27">
            <v>15.92</v>
          </cell>
        </row>
        <row r="28">
          <cell r="A28">
            <v>41</v>
          </cell>
          <cell r="B28">
            <v>7.71</v>
          </cell>
          <cell r="C28">
            <v>8.6</v>
          </cell>
          <cell r="D28">
            <v>9.59</v>
          </cell>
          <cell r="E28">
            <v>10.77</v>
          </cell>
          <cell r="F28">
            <v>12.11</v>
          </cell>
          <cell r="G28">
            <v>13.18</v>
          </cell>
          <cell r="H28">
            <v>14.35</v>
          </cell>
          <cell r="I28">
            <v>15.66</v>
          </cell>
          <cell r="J28">
            <v>17.100000000000001</v>
          </cell>
        </row>
        <row r="29">
          <cell r="A29">
            <v>42</v>
          </cell>
          <cell r="B29">
            <v>8.2200000000000006</v>
          </cell>
          <cell r="C29">
            <v>9.18</v>
          </cell>
          <cell r="D29">
            <v>10.26</v>
          </cell>
          <cell r="E29">
            <v>11.54</v>
          </cell>
          <cell r="F29">
            <v>12.98</v>
          </cell>
          <cell r="G29">
            <v>14.14</v>
          </cell>
          <cell r="H29">
            <v>15.41</v>
          </cell>
          <cell r="I29">
            <v>16.82</v>
          </cell>
          <cell r="J29">
            <v>18.36</v>
          </cell>
        </row>
        <row r="30">
          <cell r="A30">
            <v>43</v>
          </cell>
          <cell r="B30">
            <v>8.76</v>
          </cell>
          <cell r="C30">
            <v>9.81</v>
          </cell>
          <cell r="D30">
            <v>10.98</v>
          </cell>
          <cell r="E30">
            <v>12.36</v>
          </cell>
          <cell r="F30">
            <v>13.92</v>
          </cell>
          <cell r="G30">
            <v>15.17</v>
          </cell>
          <cell r="H30">
            <v>16.54</v>
          </cell>
          <cell r="I30">
            <v>18.059999999999999</v>
          </cell>
          <cell r="J30">
            <v>19.72</v>
          </cell>
        </row>
        <row r="31">
          <cell r="A31">
            <v>44</v>
          </cell>
          <cell r="B31">
            <v>9.33</v>
          </cell>
          <cell r="C31">
            <v>10.47</v>
          </cell>
          <cell r="D31">
            <v>11.75</v>
          </cell>
          <cell r="E31">
            <v>13.24</v>
          </cell>
          <cell r="F31">
            <v>14.92</v>
          </cell>
          <cell r="G31">
            <v>16.28</v>
          </cell>
          <cell r="H31">
            <v>17.760000000000002</v>
          </cell>
          <cell r="I31">
            <v>19.39</v>
          </cell>
          <cell r="J31">
            <v>21.17</v>
          </cell>
        </row>
        <row r="32">
          <cell r="A32">
            <v>45</v>
          </cell>
          <cell r="B32">
            <v>9.9499999999999993</v>
          </cell>
          <cell r="C32">
            <v>11.19</v>
          </cell>
          <cell r="D32">
            <v>12.58</v>
          </cell>
          <cell r="E32">
            <v>14.19</v>
          </cell>
          <cell r="F32">
            <v>16</v>
          </cell>
          <cell r="G32">
            <v>17.46</v>
          </cell>
          <cell r="H32">
            <v>19.059999999999999</v>
          </cell>
          <cell r="I32">
            <v>20.82</v>
          </cell>
          <cell r="J32">
            <v>22.74</v>
          </cell>
        </row>
        <row r="33">
          <cell r="A33">
            <v>46</v>
          </cell>
          <cell r="B33">
            <v>10.69</v>
          </cell>
          <cell r="C33">
            <v>12.04</v>
          </cell>
          <cell r="D33">
            <v>13.57</v>
          </cell>
          <cell r="E33">
            <v>15.3</v>
          </cell>
          <cell r="F33">
            <v>17.25</v>
          </cell>
          <cell r="G33">
            <v>18.84</v>
          </cell>
          <cell r="H33">
            <v>20.58</v>
          </cell>
          <cell r="I33">
            <v>22.47</v>
          </cell>
          <cell r="J33">
            <v>24.53</v>
          </cell>
        </row>
        <row r="34">
          <cell r="A34">
            <v>47</v>
          </cell>
          <cell r="B34">
            <v>11.48</v>
          </cell>
          <cell r="C34">
            <v>12.96</v>
          </cell>
          <cell r="D34">
            <v>14.63</v>
          </cell>
          <cell r="E34">
            <v>16.5</v>
          </cell>
          <cell r="F34">
            <v>18.600000000000001</v>
          </cell>
          <cell r="G34">
            <v>20.329999999999998</v>
          </cell>
          <cell r="H34">
            <v>22.21</v>
          </cell>
          <cell r="I34">
            <v>24.25</v>
          </cell>
          <cell r="J34">
            <v>26.47</v>
          </cell>
        </row>
        <row r="35">
          <cell r="A35">
            <v>48</v>
          </cell>
          <cell r="B35">
            <v>12.34</v>
          </cell>
          <cell r="C35">
            <v>13.95</v>
          </cell>
          <cell r="D35">
            <v>15.78</v>
          </cell>
          <cell r="E35">
            <v>17.79</v>
          </cell>
          <cell r="F35">
            <v>20.059999999999999</v>
          </cell>
          <cell r="G35">
            <v>21.93</v>
          </cell>
          <cell r="H35">
            <v>23.98</v>
          </cell>
          <cell r="I35">
            <v>26.17</v>
          </cell>
          <cell r="J35">
            <v>28.55</v>
          </cell>
        </row>
        <row r="36">
          <cell r="A36">
            <v>49</v>
          </cell>
          <cell r="B36">
            <v>13.25</v>
          </cell>
          <cell r="C36">
            <v>15.02</v>
          </cell>
          <cell r="D36">
            <v>17.02</v>
          </cell>
          <cell r="E36">
            <v>19.18</v>
          </cell>
          <cell r="F36">
            <v>21.63</v>
          </cell>
          <cell r="G36">
            <v>23.66</v>
          </cell>
          <cell r="H36">
            <v>25.89</v>
          </cell>
          <cell r="I36">
            <v>28.24</v>
          </cell>
          <cell r="J36">
            <v>30.8</v>
          </cell>
        </row>
        <row r="37">
          <cell r="A37">
            <v>50</v>
          </cell>
          <cell r="B37">
            <v>14.24</v>
          </cell>
          <cell r="C37">
            <v>16.16</v>
          </cell>
          <cell r="D37">
            <v>18.350000000000001</v>
          </cell>
          <cell r="E37">
            <v>20.69</v>
          </cell>
          <cell r="F37">
            <v>23.32</v>
          </cell>
          <cell r="G37">
            <v>25.53</v>
          </cell>
          <cell r="H37">
            <v>27.95</v>
          </cell>
          <cell r="I37">
            <v>30.48</v>
          </cell>
          <cell r="J37">
            <v>33.229999999999997</v>
          </cell>
        </row>
        <row r="38">
          <cell r="A38">
            <v>51</v>
          </cell>
          <cell r="B38">
            <v>15.43</v>
          </cell>
          <cell r="C38">
            <v>17.52</v>
          </cell>
          <cell r="D38">
            <v>19.89</v>
          </cell>
          <cell r="E38">
            <v>22.43</v>
          </cell>
          <cell r="F38">
            <v>25.28</v>
          </cell>
          <cell r="G38">
            <v>27.71</v>
          </cell>
          <cell r="H38">
            <v>30.38</v>
          </cell>
          <cell r="I38">
            <v>33.020000000000003</v>
          </cell>
          <cell r="J38">
            <v>0</v>
          </cell>
        </row>
        <row r="39">
          <cell r="A39">
            <v>52</v>
          </cell>
          <cell r="B39">
            <v>16.71</v>
          </cell>
          <cell r="C39">
            <v>18.98</v>
          </cell>
          <cell r="D39">
            <v>21.57</v>
          </cell>
          <cell r="E39">
            <v>24.31</v>
          </cell>
          <cell r="F39">
            <v>27.4</v>
          </cell>
          <cell r="G39">
            <v>30.08</v>
          </cell>
          <cell r="H39">
            <v>33.020000000000003</v>
          </cell>
          <cell r="I39">
            <v>0</v>
          </cell>
          <cell r="J39">
            <v>0</v>
          </cell>
        </row>
        <row r="40">
          <cell r="A40">
            <v>53</v>
          </cell>
          <cell r="B40">
            <v>18.100000000000001</v>
          </cell>
          <cell r="C40">
            <v>20.57</v>
          </cell>
          <cell r="D40">
            <v>23.38</v>
          </cell>
          <cell r="E40">
            <v>26.35</v>
          </cell>
          <cell r="F40">
            <v>29.7</v>
          </cell>
          <cell r="G40">
            <v>32.65</v>
          </cell>
          <cell r="H40">
            <v>0</v>
          </cell>
          <cell r="I40">
            <v>0</v>
          </cell>
          <cell r="J40">
            <v>0</v>
          </cell>
        </row>
        <row r="41">
          <cell r="A41">
            <v>54</v>
          </cell>
          <cell r="B41">
            <v>19.61</v>
          </cell>
          <cell r="C41">
            <v>22.29</v>
          </cell>
          <cell r="D41">
            <v>25.35</v>
          </cell>
          <cell r="E41">
            <v>28.57</v>
          </cell>
          <cell r="F41">
            <v>32.200000000000003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A42">
            <v>55</v>
          </cell>
          <cell r="B42">
            <v>21.24</v>
          </cell>
          <cell r="C42">
            <v>24.16</v>
          </cell>
          <cell r="D42">
            <v>27.48</v>
          </cell>
          <cell r="E42">
            <v>30.97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A43">
            <v>56</v>
          </cell>
          <cell r="B43">
            <v>23.04</v>
          </cell>
          <cell r="C43">
            <v>26.18</v>
          </cell>
          <cell r="D43">
            <v>30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A44">
            <v>57</v>
          </cell>
          <cell r="B44">
            <v>24.99</v>
          </cell>
          <cell r="C44">
            <v>28.37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A45">
            <v>58</v>
          </cell>
          <cell r="B45">
            <v>27.1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A46">
            <v>59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A47">
            <v>60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</sheetData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harts"/>
      <sheetName val="Country"/>
      <sheetName val="HCM"/>
      <sheetName val="HN"/>
      <sheetName val="Plan"/>
      <sheetName val="Sheet2"/>
      <sheetName val="1.0 Production (GVL)"/>
      <sheetName val="1.1 Production by Region"/>
      <sheetName val="2.0 MP (GVL)"/>
      <sheetName val="2.1 MP by Region"/>
      <sheetName val="3.0 New AGs"/>
      <sheetName val="4.0 B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  <row r="69">
          <cell r="A69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(new)"/>
      <sheetName val="brief &amp; assumptions"/>
      <sheetName val="vs SP5"/>
      <sheetName val="prem flow"/>
      <sheetName val="Summary (old)"/>
      <sheetName val="Quarterly KPIs 2013"/>
      <sheetName val="Monthly"/>
      <sheetName val="Country"/>
      <sheetName val="HCMC"/>
      <sheetName val="HN"/>
      <sheetName val="Prov Jun"/>
      <sheetName val="Prov May"/>
      <sheetName val="Offices expansion"/>
      <sheetName val="by location"/>
      <sheetName val="AD headcount"/>
      <sheetName val="SP5"/>
    </sheetNames>
    <sheetDataSet>
      <sheetData sheetId="0"/>
      <sheetData sheetId="1">
        <row r="101">
          <cell r="E101">
            <v>0.4</v>
          </cell>
        </row>
        <row r="103">
          <cell r="E103">
            <v>0.2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Rules"/>
      <sheetName val="Cover"/>
      <sheetName val="Charts"/>
      <sheetName val="Country"/>
      <sheetName val="HCM"/>
      <sheetName val="HN"/>
      <sheetName val="Plan"/>
      <sheetName val="North"/>
      <sheetName val="South"/>
      <sheetName val="Production_AD Structure"/>
      <sheetName val="Ending MP_Structure"/>
      <sheetName val="Recruitment_Structure"/>
      <sheetName val="Recruitment KPI_Structure"/>
      <sheetName val="Rookie Metric"/>
      <sheetName val="6.0 GA"/>
      <sheetName val="Rider"/>
      <sheetName val="7.0 Product Mix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4.0 BD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2:J19"/>
  <sheetViews>
    <sheetView showGridLines="0" zoomScale="85" zoomScaleNormal="85" workbookViewId="0">
      <selection activeCell="G5" sqref="G5"/>
    </sheetView>
  </sheetViews>
  <sheetFormatPr defaultRowHeight="12.75" x14ac:dyDescent="0.2"/>
  <cols>
    <col min="1" max="1" width="1.625" style="80" customWidth="1"/>
    <col min="2" max="2" width="3.5" style="80" customWidth="1"/>
    <col min="3" max="3" width="2.625" style="80" customWidth="1"/>
    <col min="4" max="4" width="4.375" style="80" customWidth="1"/>
    <col min="5" max="5" width="9" style="80"/>
    <col min="6" max="6" width="9.5" style="80" customWidth="1"/>
    <col min="7" max="7" width="15.25" style="80" customWidth="1"/>
    <col min="8" max="8" width="12.375" style="80" customWidth="1"/>
    <col min="9" max="9" width="7.5" style="80" customWidth="1"/>
    <col min="10" max="10" width="8.25" style="80" bestFit="1" customWidth="1"/>
    <col min="11" max="11" width="11.625" style="80" bestFit="1" customWidth="1"/>
    <col min="12" max="16384" width="9" style="80"/>
  </cols>
  <sheetData>
    <row r="2" spans="2:10" s="66" customFormat="1" ht="6" customHeight="1" x14ac:dyDescent="0.3">
      <c r="B2" s="65"/>
      <c r="C2" s="65"/>
      <c r="D2" s="65"/>
      <c r="E2" s="65"/>
      <c r="F2" s="65"/>
      <c r="G2" s="65"/>
      <c r="H2" s="65"/>
      <c r="I2" s="65"/>
    </row>
    <row r="3" spans="2:10" s="66" customFormat="1" ht="20.25" x14ac:dyDescent="0.3">
      <c r="B3" s="67" t="s">
        <v>248</v>
      </c>
      <c r="C3" s="67"/>
      <c r="D3" s="67"/>
      <c r="E3" s="67"/>
      <c r="F3" s="67"/>
      <c r="G3" s="67"/>
      <c r="H3" s="67"/>
      <c r="I3" s="67"/>
    </row>
    <row r="4" spans="2:10" s="66" customFormat="1" ht="20.25" x14ac:dyDescent="0.3">
      <c r="B4" s="67" t="s">
        <v>249</v>
      </c>
      <c r="C4" s="67"/>
      <c r="D4" s="67"/>
      <c r="E4" s="67"/>
      <c r="F4" s="67"/>
      <c r="G4" s="67"/>
      <c r="H4" s="67"/>
      <c r="I4" s="67"/>
    </row>
    <row r="5" spans="2:10" s="66" customFormat="1" ht="20.45" customHeight="1" x14ac:dyDescent="0.3">
      <c r="B5" s="68" t="s">
        <v>272</v>
      </c>
      <c r="C5" s="69"/>
      <c r="D5" s="69"/>
      <c r="E5" s="69"/>
      <c r="F5" s="70"/>
      <c r="G5" s="71">
        <v>42947</v>
      </c>
      <c r="H5" s="69"/>
      <c r="I5" s="69"/>
      <c r="J5" s="66" t="s">
        <v>250</v>
      </c>
    </row>
    <row r="6" spans="2:10" s="66" customFormat="1" ht="20.25" x14ac:dyDescent="0.3">
      <c r="B6" s="65"/>
      <c r="C6" s="65"/>
      <c r="D6" s="65"/>
      <c r="E6" s="65"/>
      <c r="F6" s="65"/>
      <c r="G6" s="65"/>
      <c r="H6" s="65"/>
      <c r="I6" s="65"/>
    </row>
    <row r="7" spans="2:10" s="66" customFormat="1" ht="20.25" x14ac:dyDescent="0.3">
      <c r="B7" s="72"/>
      <c r="C7" s="73" t="s">
        <v>251</v>
      </c>
      <c r="D7" s="74"/>
      <c r="E7" s="72"/>
      <c r="F7" s="72"/>
      <c r="G7" s="72"/>
      <c r="H7" s="72"/>
      <c r="I7" s="72"/>
    </row>
    <row r="8" spans="2:10" s="66" customFormat="1" ht="33.6" customHeight="1" x14ac:dyDescent="0.3">
      <c r="B8" s="72"/>
      <c r="C8" s="72"/>
      <c r="D8" s="75" t="s">
        <v>252</v>
      </c>
      <c r="E8" s="76" t="s">
        <v>253</v>
      </c>
      <c r="F8" s="76"/>
      <c r="G8" s="76"/>
      <c r="H8" s="76"/>
      <c r="I8" s="76"/>
    </row>
    <row r="9" spans="2:10" s="66" customFormat="1" ht="33.6" customHeight="1" x14ac:dyDescent="0.3">
      <c r="B9" s="72"/>
      <c r="C9" s="72"/>
      <c r="D9" s="75" t="s">
        <v>254</v>
      </c>
      <c r="E9" s="76" t="s">
        <v>255</v>
      </c>
      <c r="F9" s="76"/>
      <c r="G9" s="76"/>
      <c r="H9" s="76"/>
      <c r="I9" s="76"/>
    </row>
    <row r="10" spans="2:10" s="66" customFormat="1" ht="33.6" customHeight="1" x14ac:dyDescent="0.3">
      <c r="B10" s="72"/>
      <c r="C10" s="72"/>
      <c r="D10" s="75" t="s">
        <v>256</v>
      </c>
      <c r="E10" s="76" t="s">
        <v>257</v>
      </c>
      <c r="F10" s="76"/>
      <c r="G10" s="76"/>
      <c r="H10" s="76"/>
      <c r="I10" s="76"/>
    </row>
    <row r="11" spans="2:10" s="66" customFormat="1" ht="33.6" customHeight="1" x14ac:dyDescent="0.3">
      <c r="B11" s="72"/>
      <c r="C11" s="72"/>
      <c r="D11" s="75" t="s">
        <v>258</v>
      </c>
      <c r="E11" s="76" t="s">
        <v>259</v>
      </c>
      <c r="F11" s="76"/>
      <c r="G11" s="76"/>
      <c r="H11" s="76"/>
      <c r="I11" s="76"/>
    </row>
    <row r="12" spans="2:10" s="66" customFormat="1" ht="33.6" customHeight="1" x14ac:dyDescent="0.3">
      <c r="B12" s="72"/>
      <c r="C12" s="72"/>
      <c r="D12" s="75" t="s">
        <v>260</v>
      </c>
      <c r="E12" s="76" t="s">
        <v>261</v>
      </c>
      <c r="F12" s="76"/>
      <c r="G12" s="76"/>
      <c r="H12" s="76"/>
      <c r="I12" s="76"/>
    </row>
    <row r="13" spans="2:10" s="66" customFormat="1" ht="33.6" customHeight="1" x14ac:dyDescent="0.3">
      <c r="B13" s="72"/>
      <c r="C13" s="72"/>
      <c r="D13" s="75" t="s">
        <v>262</v>
      </c>
      <c r="E13" s="76" t="s">
        <v>263</v>
      </c>
      <c r="F13" s="76"/>
      <c r="G13" s="76"/>
      <c r="H13" s="76"/>
      <c r="I13" s="76"/>
    </row>
    <row r="14" spans="2:10" s="66" customFormat="1" ht="33.6" hidden="1" customHeight="1" x14ac:dyDescent="0.3">
      <c r="B14" s="72"/>
      <c r="C14" s="72"/>
      <c r="D14" s="75" t="s">
        <v>264</v>
      </c>
      <c r="E14" s="76" t="s">
        <v>265</v>
      </c>
      <c r="F14" s="76"/>
      <c r="G14" s="76"/>
      <c r="H14" s="76"/>
      <c r="I14" s="76"/>
    </row>
    <row r="15" spans="2:10" s="66" customFormat="1" ht="31.5" customHeight="1" x14ac:dyDescent="0.3">
      <c r="B15" s="72"/>
      <c r="C15" s="72"/>
      <c r="D15" s="75" t="s">
        <v>266</v>
      </c>
      <c r="E15" s="76" t="s">
        <v>267</v>
      </c>
      <c r="F15" s="76"/>
      <c r="G15" s="76"/>
      <c r="H15" s="76"/>
      <c r="I15" s="76"/>
    </row>
    <row r="16" spans="2:10" s="66" customFormat="1" ht="30" customHeight="1" x14ac:dyDescent="0.3">
      <c r="B16" s="72"/>
      <c r="C16" s="72"/>
      <c r="D16" s="77" t="s">
        <v>268</v>
      </c>
      <c r="E16" s="78" t="s">
        <v>269</v>
      </c>
      <c r="F16" s="78"/>
      <c r="G16" s="78"/>
      <c r="H16" s="78"/>
      <c r="I16" s="78"/>
    </row>
    <row r="17" spans="1:9" ht="8.25" customHeight="1" x14ac:dyDescent="0.3">
      <c r="A17" s="66"/>
      <c r="B17" s="72"/>
      <c r="C17" s="72"/>
      <c r="D17" s="72"/>
      <c r="E17" s="72"/>
      <c r="F17" s="72"/>
      <c r="G17" s="72"/>
      <c r="H17" s="79"/>
      <c r="I17" s="72"/>
    </row>
    <row r="18" spans="1:9" ht="18" x14ac:dyDescent="0.25">
      <c r="B18" s="72"/>
      <c r="C18" s="72"/>
      <c r="D18" s="77" t="s">
        <v>270</v>
      </c>
      <c r="E18" s="78" t="s">
        <v>271</v>
      </c>
      <c r="F18" s="78"/>
      <c r="G18" s="78"/>
      <c r="H18" s="78"/>
      <c r="I18" s="78"/>
    </row>
    <row r="19" spans="1:9" ht="18" x14ac:dyDescent="0.25">
      <c r="B19" s="72"/>
      <c r="C19" s="72"/>
      <c r="D19" s="72"/>
      <c r="E19" s="72"/>
      <c r="F19" s="72"/>
      <c r="G19" s="72"/>
      <c r="H19" s="72"/>
      <c r="I19" s="72"/>
    </row>
  </sheetData>
  <mergeCells count="12">
    <mergeCell ref="E12:I12"/>
    <mergeCell ref="E13:I13"/>
    <mergeCell ref="E14:I14"/>
    <mergeCell ref="E15:I15"/>
    <mergeCell ref="E16:I16"/>
    <mergeCell ref="E18:I18"/>
    <mergeCell ref="B3:I3"/>
    <mergeCell ref="B4:I4"/>
    <mergeCell ref="E8:I8"/>
    <mergeCell ref="E9:I9"/>
    <mergeCell ref="E10:I10"/>
    <mergeCell ref="E11:I11"/>
  </mergeCells>
  <hyperlinks>
    <hyperlink ref="E8" location="'1. SP KPIs'!A1" display="Strategic Plan KPIs"/>
    <hyperlink ref="E9" location="'3. Products'!A1" display="Products"/>
    <hyperlink ref="E10" location="'4. Group'!A1" display="Agency Performance"/>
    <hyperlink ref="E8:I8" location="'1.0 Production (GVL)'!A1" display="Production &amp; Productivities (GVL)"/>
    <hyperlink ref="E9:I9" location="'1.1 Production by Region'!A1" display="Production &amp; Productivities (by region)"/>
    <hyperlink ref="E10:I10" location="'2.0 MP (GVL)'!A1" display="MP (GVL)"/>
    <hyperlink ref="E13:I13" location="'4.0 BD'!A1" display="BD Performance in Month."/>
    <hyperlink ref="E11:I11" location="'2.1 MP by Region'!A1" display="MP (by region)"/>
    <hyperlink ref="E14:I14" location="'4.1 BD Review'!A1" display="BD Performance Review"/>
    <hyperlink ref="E12:I12" location="'3.0 New AGs'!A1" display="Rookies performance by BD"/>
    <hyperlink ref="E15:I15" location="'5.0 AG retention'!A1" display="AG retention"/>
    <hyperlink ref="E16:I16" location="'5.0 AG retention'!A1" display="AG retention"/>
    <hyperlink ref="E18:I18" location="'7.0 Product Mix'!A1" display="Agency Product mix"/>
  </hyperlinks>
  <pageMargins left="2.48" right="0.41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BS169"/>
  <sheetViews>
    <sheetView zoomScale="80" zoomScaleNormal="80" workbookViewId="0">
      <pane xSplit="2" ySplit="3" topLeftCell="AU81" activePane="bottomRight" state="frozen"/>
      <selection pane="topRight"/>
      <selection pane="bottomLeft"/>
      <selection pane="bottomRight" activeCell="B2" sqref="B2"/>
    </sheetView>
  </sheetViews>
  <sheetFormatPr defaultColWidth="3.25" defaultRowHeight="15" x14ac:dyDescent="0.25"/>
  <cols>
    <col min="1" max="1" width="53.125" style="49" hidden="1" customWidth="1" collapsed="1"/>
    <col min="2" max="2" width="30.875" bestFit="1" customWidth="1"/>
    <col min="3" max="3" width="8" bestFit="1" customWidth="1"/>
    <col min="4" max="5" width="8" bestFit="1" customWidth="1" collapsed="1"/>
    <col min="6" max="6" width="6.625" bestFit="1" customWidth="1" collapsed="1"/>
    <col min="7" max="7" width="4.875" style="2" bestFit="1" customWidth="1" collapsed="1"/>
    <col min="8" max="8" width="3.875" bestFit="1" customWidth="1" collapsed="1"/>
    <col min="9" max="19" width="3.875" customWidth="1" collapsed="1"/>
    <col min="20" max="20" width="3.125" bestFit="1" customWidth="1" collapsed="1"/>
    <col min="21" max="21" width="7.25" bestFit="1" customWidth="1" collapsed="1"/>
    <col min="22" max="22" width="5.625" bestFit="1" customWidth="1" collapsed="1"/>
    <col min="23" max="23" width="5.75" bestFit="1" customWidth="1" collapsed="1"/>
    <col min="24" max="24" width="5.125" bestFit="1" customWidth="1" collapsed="1"/>
    <col min="25" max="25" width="5.875" bestFit="1" customWidth="1" collapsed="1"/>
    <col min="26" max="26" width="5.125" bestFit="1" customWidth="1" collapsed="1"/>
    <col min="27" max="27" width="4.625" bestFit="1" customWidth="1" collapsed="1"/>
    <col min="28" max="29" width="5.625" bestFit="1" customWidth="1" collapsed="1"/>
    <col min="30" max="30" width="5" bestFit="1" customWidth="1" collapsed="1"/>
    <col min="31" max="32" width="5.625" bestFit="1" customWidth="1" collapsed="1"/>
    <col min="33" max="33" width="5.125" bestFit="1" customWidth="1" collapsed="1"/>
    <col min="34" max="34" width="5.625" bestFit="1" customWidth="1" collapsed="1"/>
    <col min="35" max="35" width="5.75" bestFit="1" customWidth="1" collapsed="1"/>
    <col min="36" max="38" width="5.125" bestFit="1" customWidth="1" collapsed="1"/>
    <col min="39" max="39" width="4.625" bestFit="1" customWidth="1" collapsed="1"/>
    <col min="40" max="41" width="5.625" bestFit="1" customWidth="1" collapsed="1"/>
    <col min="42" max="42" width="5" bestFit="1" customWidth="1" collapsed="1"/>
    <col min="43" max="44" width="5.625" bestFit="1" customWidth="1" collapsed="1"/>
    <col min="45" max="45" width="7" bestFit="1" customWidth="1"/>
    <col min="46" max="46" width="5.625" bestFit="1" customWidth="1"/>
    <col min="47" max="47" width="5.75" bestFit="1" customWidth="1"/>
    <col min="48" max="48" width="5.125" bestFit="1" customWidth="1"/>
    <col min="49" max="49" width="5.875" bestFit="1" customWidth="1"/>
    <col min="50" max="50" width="7" bestFit="1" customWidth="1"/>
    <col min="51" max="51" width="6.75" bestFit="1" customWidth="1"/>
    <col min="52" max="53" width="5.625" bestFit="1" customWidth="1"/>
    <col min="54" max="54" width="5" bestFit="1" customWidth="1"/>
    <col min="55" max="56" width="5.625" bestFit="1" customWidth="1"/>
    <col min="57" max="57" width="4.875" style="2" bestFit="1" customWidth="1"/>
    <col min="58" max="58" width="9.375" bestFit="1" customWidth="1" collapsed="1"/>
    <col min="59" max="59" width="9.875" bestFit="1" customWidth="1" collapsed="1"/>
    <col min="60" max="60" width="7.875" customWidth="1" collapsed="1"/>
    <col min="61" max="61" width="9.625" bestFit="1" customWidth="1" collapsed="1"/>
    <col min="62" max="62" width="8" bestFit="1" customWidth="1" collapsed="1"/>
    <col min="63" max="63" width="9.375" bestFit="1" customWidth="1" collapsed="1"/>
    <col min="64" max="64" width="9.625" bestFit="1" customWidth="1"/>
    <col min="65" max="65" width="7.75" bestFit="1" customWidth="1"/>
    <col min="66" max="66" width="9.875" bestFit="1" customWidth="1"/>
    <col min="67" max="67" width="9.625" bestFit="1" customWidth="1"/>
    <col min="68" max="69" width="7.75" bestFit="1" customWidth="1"/>
    <col min="70" max="70" width="3.25" style="2" collapsed="1"/>
  </cols>
  <sheetData>
    <row r="1" spans="1:69" x14ac:dyDescent="0.25">
      <c r="C1" s="41"/>
      <c r="D1" s="41"/>
      <c r="E1" s="41"/>
      <c r="F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>
        <v>201501</v>
      </c>
      <c r="V1" s="16">
        <v>201502</v>
      </c>
      <c r="W1" s="16">
        <v>201503</v>
      </c>
      <c r="X1" s="16">
        <v>201504</v>
      </c>
      <c r="Y1" s="16">
        <v>201505</v>
      </c>
      <c r="Z1" s="16">
        <v>201506</v>
      </c>
      <c r="AA1" s="16">
        <v>201507</v>
      </c>
      <c r="AB1" s="16">
        <v>201508</v>
      </c>
      <c r="AC1" s="16">
        <v>201509</v>
      </c>
      <c r="AD1" s="16">
        <v>201510</v>
      </c>
      <c r="AE1" s="16">
        <v>201511</v>
      </c>
      <c r="AF1" s="16">
        <v>201512</v>
      </c>
      <c r="AG1" s="16">
        <v>201601</v>
      </c>
      <c r="AH1" s="16">
        <v>201602</v>
      </c>
      <c r="AI1" s="16">
        <v>201603</v>
      </c>
      <c r="AJ1" s="16">
        <v>201604</v>
      </c>
      <c r="AK1" s="16">
        <v>201605</v>
      </c>
      <c r="AL1" s="16">
        <v>201606</v>
      </c>
      <c r="AM1" s="16">
        <v>201607</v>
      </c>
      <c r="AN1" s="16">
        <v>201608</v>
      </c>
      <c r="AO1" s="16">
        <v>201609</v>
      </c>
      <c r="AP1" s="16">
        <v>201610</v>
      </c>
      <c r="AQ1" s="16">
        <v>201611</v>
      </c>
      <c r="AR1" s="16">
        <v>201612</v>
      </c>
      <c r="AS1" s="16">
        <v>201701</v>
      </c>
      <c r="AT1" s="16">
        <v>201702</v>
      </c>
      <c r="AU1" s="16">
        <v>201703</v>
      </c>
      <c r="AV1" s="16">
        <v>201704</v>
      </c>
      <c r="AW1" s="16">
        <v>201705</v>
      </c>
      <c r="AX1" s="16">
        <v>201706</v>
      </c>
      <c r="AY1" s="16">
        <v>201707</v>
      </c>
      <c r="AZ1" s="16">
        <v>201708</v>
      </c>
      <c r="BA1" s="16">
        <v>201709</v>
      </c>
      <c r="BB1" s="16">
        <v>201710</v>
      </c>
      <c r="BC1" s="16">
        <v>201711</v>
      </c>
      <c r="BD1" s="16">
        <v>201712</v>
      </c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</row>
    <row r="2" spans="1:69" x14ac:dyDescent="0.25">
      <c r="B2" t="str">
        <f>TEXT(Cover!G5,"m")</f>
        <v>7</v>
      </c>
      <c r="C2" s="42"/>
      <c r="D2" s="42"/>
      <c r="E2" s="42"/>
      <c r="F2" s="22"/>
      <c r="H2" s="46"/>
      <c r="I2" s="46"/>
      <c r="J2" s="46"/>
      <c r="K2" s="46"/>
      <c r="L2" s="47"/>
      <c r="M2" s="47"/>
      <c r="N2" s="47"/>
      <c r="O2" s="47"/>
      <c r="P2" s="48"/>
      <c r="Q2" s="48"/>
      <c r="R2" s="48"/>
      <c r="S2" s="48"/>
      <c r="T2" s="16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F2" s="60" t="s">
        <v>226</v>
      </c>
      <c r="BG2" s="61"/>
      <c r="BH2" s="61"/>
      <c r="BI2" s="61"/>
      <c r="BJ2" s="61"/>
      <c r="BK2" s="61"/>
      <c r="BL2" s="53"/>
      <c r="BM2" s="53"/>
      <c r="BN2" s="53"/>
      <c r="BO2" s="53"/>
      <c r="BP2" s="53"/>
      <c r="BQ2" s="53"/>
    </row>
    <row r="3" spans="1:69" ht="30" x14ac:dyDescent="0.25">
      <c r="A3" s="50" t="s">
        <v>228</v>
      </c>
      <c r="B3" s="25" t="s">
        <v>34</v>
      </c>
      <c r="C3" s="55" t="s">
        <v>154</v>
      </c>
      <c r="D3" s="55" t="s">
        <v>155</v>
      </c>
      <c r="E3" s="55" t="s">
        <v>156</v>
      </c>
      <c r="F3" s="23" t="s">
        <v>0</v>
      </c>
      <c r="G3" s="2" t="s">
        <v>33</v>
      </c>
      <c r="H3" s="29" t="s">
        <v>142</v>
      </c>
      <c r="I3" s="29" t="s">
        <v>143</v>
      </c>
      <c r="J3" s="29" t="s">
        <v>144</v>
      </c>
      <c r="K3" s="29" t="s">
        <v>145</v>
      </c>
      <c r="L3" s="32" t="s">
        <v>150</v>
      </c>
      <c r="M3" s="32" t="s">
        <v>151</v>
      </c>
      <c r="N3" s="32" t="s">
        <v>152</v>
      </c>
      <c r="O3" s="32" t="s">
        <v>153</v>
      </c>
      <c r="P3" s="27" t="s">
        <v>146</v>
      </c>
      <c r="Q3" s="27" t="s">
        <v>147</v>
      </c>
      <c r="R3" s="27" t="s">
        <v>148</v>
      </c>
      <c r="S3" s="27" t="s">
        <v>149</v>
      </c>
      <c r="T3" s="19" t="s">
        <v>33</v>
      </c>
      <c r="U3" s="29" t="s">
        <v>1</v>
      </c>
      <c r="V3" s="29" t="s">
        <v>2</v>
      </c>
      <c r="W3" s="29" t="s">
        <v>3</v>
      </c>
      <c r="X3" s="29" t="s">
        <v>4</v>
      </c>
      <c r="Y3" s="29" t="s">
        <v>5</v>
      </c>
      <c r="Z3" s="29" t="s">
        <v>6</v>
      </c>
      <c r="AA3" s="29" t="s">
        <v>7</v>
      </c>
      <c r="AB3" s="29" t="s">
        <v>8</v>
      </c>
      <c r="AC3" s="29" t="s">
        <v>9</v>
      </c>
      <c r="AD3" s="29" t="s">
        <v>10</v>
      </c>
      <c r="AE3" s="29" t="s">
        <v>11</v>
      </c>
      <c r="AF3" s="29" t="s">
        <v>12</v>
      </c>
      <c r="AG3" s="31" t="s">
        <v>13</v>
      </c>
      <c r="AH3" s="31" t="s">
        <v>14</v>
      </c>
      <c r="AI3" s="31" t="s">
        <v>15</v>
      </c>
      <c r="AJ3" s="31" t="s">
        <v>16</v>
      </c>
      <c r="AK3" s="31" t="s">
        <v>17</v>
      </c>
      <c r="AL3" s="31" t="s">
        <v>18</v>
      </c>
      <c r="AM3" s="31" t="s">
        <v>19</v>
      </c>
      <c r="AN3" s="31" t="s">
        <v>20</v>
      </c>
      <c r="AO3" s="31" t="s">
        <v>21</v>
      </c>
      <c r="AP3" s="31" t="s">
        <v>22</v>
      </c>
      <c r="AQ3" s="31" t="s">
        <v>23</v>
      </c>
      <c r="AR3" s="31" t="s">
        <v>24</v>
      </c>
      <c r="AS3" s="33" t="s">
        <v>25</v>
      </c>
      <c r="AT3" s="33" t="s">
        <v>26</v>
      </c>
      <c r="AU3" s="33" t="s">
        <v>27</v>
      </c>
      <c r="AV3" s="33" t="s">
        <v>28</v>
      </c>
      <c r="AW3" s="33" t="s">
        <v>29</v>
      </c>
      <c r="AX3" s="33" t="s">
        <v>30</v>
      </c>
      <c r="AY3" s="33" t="s">
        <v>102</v>
      </c>
      <c r="AZ3" s="33" t="s">
        <v>103</v>
      </c>
      <c r="BA3" s="33" t="s">
        <v>104</v>
      </c>
      <c r="BB3" s="33" t="s">
        <v>105</v>
      </c>
      <c r="BC3" s="33" t="s">
        <v>106</v>
      </c>
      <c r="BD3" s="33" t="s">
        <v>107</v>
      </c>
      <c r="BF3" s="34">
        <v>42736</v>
      </c>
      <c r="BG3" s="34">
        <v>42767</v>
      </c>
      <c r="BH3" s="34">
        <v>42795</v>
      </c>
      <c r="BI3" s="34">
        <v>42826</v>
      </c>
      <c r="BJ3" s="34">
        <v>42856</v>
      </c>
      <c r="BK3" s="34">
        <v>42887</v>
      </c>
      <c r="BL3" s="34">
        <v>42917</v>
      </c>
      <c r="BM3" s="34">
        <v>42948</v>
      </c>
      <c r="BN3" s="34">
        <v>42979</v>
      </c>
      <c r="BO3" s="34">
        <v>43009</v>
      </c>
      <c r="BP3" s="34">
        <v>43040</v>
      </c>
      <c r="BQ3" s="34">
        <v>43070</v>
      </c>
    </row>
    <row r="4" spans="1:69" x14ac:dyDescent="0.25">
      <c r="A4" s="18" t="s">
        <v>126</v>
      </c>
      <c r="B4" s="24" t="s">
        <v>65</v>
      </c>
      <c r="C4" s="1"/>
      <c r="D4" s="1"/>
      <c r="E4" s="1"/>
      <c r="F4" s="2"/>
      <c r="H4" s="1"/>
      <c r="I4" s="1"/>
      <c r="J4" s="1"/>
      <c r="K4" s="1"/>
      <c r="L4" s="1"/>
      <c r="M4" s="1"/>
      <c r="N4" s="1"/>
      <c r="O4" s="1"/>
      <c r="P4" s="1"/>
      <c r="Q4" s="1"/>
      <c r="R4" s="12"/>
      <c r="S4" s="12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F4" s="57"/>
      <c r="BG4" s="57"/>
      <c r="BH4" s="57"/>
      <c r="BI4" s="57"/>
      <c r="BJ4" s="57"/>
      <c r="BK4" s="57"/>
      <c r="BL4" s="57"/>
      <c r="BM4" s="57"/>
      <c r="BN4" s="57"/>
      <c r="BO4" s="57"/>
      <c r="BP4" s="57"/>
      <c r="BQ4" s="57"/>
    </row>
    <row r="5" spans="1:69" x14ac:dyDescent="0.25">
      <c r="A5" s="18" t="s">
        <v>127</v>
      </c>
      <c r="B5" s="24" t="s">
        <v>50</v>
      </c>
      <c r="C5" s="1"/>
      <c r="D5" s="1"/>
      <c r="E5" s="1"/>
      <c r="F5" s="2"/>
      <c r="H5" s="1"/>
      <c r="I5" s="1"/>
      <c r="J5" s="1"/>
      <c r="K5" s="1"/>
      <c r="L5" s="1"/>
      <c r="M5" s="1"/>
      <c r="N5" s="1"/>
      <c r="O5" s="1"/>
      <c r="P5" s="1"/>
      <c r="Q5" s="1"/>
      <c r="R5" s="12"/>
      <c r="S5" s="12"/>
      <c r="T5" s="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F5" s="57"/>
      <c r="BG5" s="57"/>
      <c r="BH5" s="57"/>
      <c r="BI5" s="57"/>
      <c r="BJ5" s="57"/>
      <c r="BK5" s="57"/>
      <c r="BL5" s="57"/>
      <c r="BM5" s="57"/>
      <c r="BN5" s="57"/>
      <c r="BO5" s="57"/>
      <c r="BP5" s="57"/>
      <c r="BQ5" s="57"/>
    </row>
    <row r="6" spans="1:69" x14ac:dyDescent="0.25">
      <c r="A6" s="18" t="s">
        <v>229</v>
      </c>
      <c r="B6" s="24" t="s">
        <v>31</v>
      </c>
      <c r="C6" s="1"/>
      <c r="D6" s="1"/>
      <c r="E6" s="1"/>
      <c r="F6" s="2"/>
      <c r="H6" s="1"/>
      <c r="I6" s="1"/>
      <c r="J6" s="1"/>
      <c r="K6" s="1"/>
      <c r="L6" s="1"/>
      <c r="M6" s="1"/>
      <c r="N6" s="1"/>
      <c r="O6" s="1"/>
      <c r="P6" s="1"/>
      <c r="Q6" s="1"/>
      <c r="R6" s="12"/>
      <c r="S6" s="12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F6" s="57"/>
      <c r="BG6" s="57"/>
      <c r="BH6" s="57"/>
      <c r="BI6" s="57"/>
      <c r="BJ6" s="57"/>
      <c r="BK6" s="57"/>
      <c r="BL6" s="57"/>
      <c r="BM6" s="57"/>
      <c r="BN6" s="57"/>
      <c r="BO6" s="57"/>
      <c r="BP6" s="57"/>
      <c r="BQ6" s="57"/>
    </row>
    <row r="7" spans="1:69" x14ac:dyDescent="0.25">
      <c r="A7" s="18" t="s">
        <v>174</v>
      </c>
      <c r="B7" s="24" t="s">
        <v>67</v>
      </c>
      <c r="C7" s="1"/>
      <c r="D7" s="1"/>
      <c r="E7" s="1"/>
      <c r="F7" s="2"/>
      <c r="H7" s="1"/>
      <c r="I7" s="1"/>
      <c r="J7" s="1"/>
      <c r="K7" s="1"/>
      <c r="L7" s="1"/>
      <c r="M7" s="1"/>
      <c r="N7" s="1"/>
      <c r="O7" s="1"/>
      <c r="P7" s="1"/>
      <c r="Q7" s="1"/>
      <c r="R7" s="12"/>
      <c r="S7" s="12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F7" s="57"/>
      <c r="BG7" s="57"/>
      <c r="BH7" s="57"/>
      <c r="BI7" s="57"/>
      <c r="BJ7" s="57"/>
      <c r="BK7" s="57"/>
      <c r="BL7" s="57"/>
      <c r="BM7" s="57"/>
      <c r="BN7" s="57"/>
      <c r="BO7" s="57"/>
      <c r="BP7" s="57"/>
      <c r="BQ7" s="57"/>
    </row>
    <row r="8" spans="1:69" x14ac:dyDescent="0.25">
      <c r="A8" s="18" t="s">
        <v>175</v>
      </c>
      <c r="B8" s="24" t="s">
        <v>32</v>
      </c>
      <c r="C8" s="1"/>
      <c r="D8" s="1"/>
      <c r="E8" s="1"/>
      <c r="F8" s="2"/>
      <c r="H8" s="1"/>
      <c r="I8" s="1"/>
      <c r="J8" s="1"/>
      <c r="K8" s="1"/>
      <c r="L8" s="1"/>
      <c r="M8" s="1"/>
      <c r="N8" s="1"/>
      <c r="O8" s="1"/>
      <c r="P8" s="1"/>
      <c r="Q8" s="1"/>
      <c r="R8" s="12"/>
      <c r="S8" s="12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</row>
    <row r="9" spans="1:69" x14ac:dyDescent="0.25">
      <c r="A9" s="18" t="s">
        <v>230</v>
      </c>
      <c r="B9" s="24" t="s">
        <v>72</v>
      </c>
      <c r="C9" s="1"/>
      <c r="D9" s="1"/>
      <c r="E9" s="1"/>
      <c r="F9" s="2"/>
      <c r="H9" s="1"/>
      <c r="I9" s="1"/>
      <c r="J9" s="1"/>
      <c r="K9" s="1"/>
      <c r="L9" s="1"/>
      <c r="M9" s="1"/>
      <c r="N9" s="1"/>
      <c r="O9" s="1"/>
      <c r="P9" s="1"/>
      <c r="Q9" s="1"/>
      <c r="R9" s="12"/>
      <c r="S9" s="12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7"/>
    </row>
    <row r="10" spans="1:69" x14ac:dyDescent="0.25">
      <c r="A10" s="18" t="s">
        <v>231</v>
      </c>
      <c r="B10" s="24" t="s">
        <v>68</v>
      </c>
      <c r="C10" s="1"/>
      <c r="D10" s="1"/>
      <c r="E10" s="1"/>
      <c r="F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2"/>
      <c r="S10" s="12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57"/>
    </row>
    <row r="11" spans="1:69" x14ac:dyDescent="0.25">
      <c r="A11" s="18" t="s">
        <v>232</v>
      </c>
      <c r="B11" s="24" t="s">
        <v>73</v>
      </c>
      <c r="C11" s="1"/>
      <c r="D11" s="1"/>
      <c r="E11" s="1"/>
      <c r="F11" s="2"/>
      <c r="H11" s="1"/>
      <c r="I11" s="1"/>
      <c r="J11" s="1"/>
      <c r="K11" s="1"/>
      <c r="L11" s="1"/>
      <c r="M11" s="1"/>
      <c r="N11" s="1"/>
      <c r="O11" s="1"/>
      <c r="P11" s="1"/>
      <c r="Q11" s="1"/>
      <c r="R11" s="12"/>
      <c r="S11" s="12"/>
      <c r="T11" s="2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 s="57"/>
      <c r="BQ11" s="57"/>
    </row>
    <row r="12" spans="1:69" x14ac:dyDescent="0.25">
      <c r="A12" s="18" t="s">
        <v>233</v>
      </c>
      <c r="B12" s="24" t="s">
        <v>88</v>
      </c>
      <c r="C12" s="1"/>
      <c r="D12" s="1"/>
      <c r="E12" s="1"/>
      <c r="F12" s="2"/>
      <c r="H12" s="1"/>
      <c r="I12" s="1"/>
      <c r="J12" s="1"/>
      <c r="K12" s="1"/>
      <c r="L12" s="1"/>
      <c r="M12" s="1"/>
      <c r="N12" s="1"/>
      <c r="O12" s="1"/>
      <c r="P12" s="1"/>
      <c r="Q12" s="1"/>
      <c r="R12" s="12"/>
      <c r="S12" s="12"/>
      <c r="T12" s="2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F12" s="57"/>
      <c r="BG12" s="57"/>
      <c r="BH12" s="57"/>
      <c r="BI12" s="57"/>
      <c r="BJ12" s="57"/>
      <c r="BK12" s="57"/>
      <c r="BL12" s="57"/>
      <c r="BM12" s="57"/>
      <c r="BN12" s="57"/>
      <c r="BO12" s="57"/>
      <c r="BP12" s="57"/>
      <c r="BQ12" s="57"/>
    </row>
    <row r="13" spans="1:69" x14ac:dyDescent="0.25">
      <c r="A13" s="49" t="s">
        <v>33</v>
      </c>
      <c r="B13" s="24"/>
      <c r="C13" s="1"/>
      <c r="D13" s="1"/>
      <c r="E13" s="1"/>
      <c r="F13" s="2"/>
      <c r="H13" s="1"/>
      <c r="I13" s="1"/>
      <c r="J13" s="1"/>
      <c r="K13" s="1"/>
      <c r="L13" s="2"/>
      <c r="M13" s="2"/>
      <c r="N13" s="2"/>
      <c r="O13" s="2"/>
      <c r="P13" s="1"/>
      <c r="Q13" s="2"/>
      <c r="R13" s="12"/>
      <c r="S13" s="1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</row>
    <row r="14" spans="1:69" x14ac:dyDescent="0.25">
      <c r="A14" s="49" t="s">
        <v>33</v>
      </c>
      <c r="B14" s="24" t="s">
        <v>89</v>
      </c>
      <c r="C14" s="1"/>
      <c r="D14" s="1"/>
      <c r="E14" s="1"/>
      <c r="F14" s="2"/>
      <c r="H14" s="1"/>
      <c r="I14" s="1"/>
      <c r="J14" s="1"/>
      <c r="K14" s="1"/>
      <c r="L14" s="1"/>
      <c r="M14" s="1"/>
      <c r="N14" s="1"/>
      <c r="O14" s="1"/>
      <c r="P14" s="1"/>
      <c r="Q14" s="1"/>
      <c r="R14" s="12"/>
      <c r="S14" s="12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F14" s="57"/>
      <c r="BG14" s="57"/>
      <c r="BH14" s="57"/>
      <c r="BI14" s="57"/>
      <c r="BJ14" s="57"/>
      <c r="BK14" s="57"/>
      <c r="BL14" s="57"/>
      <c r="BM14" s="57"/>
      <c r="BN14" s="57"/>
      <c r="BO14" s="57"/>
      <c r="BP14" s="57"/>
      <c r="BQ14" s="57"/>
    </row>
    <row r="15" spans="1:69" x14ac:dyDescent="0.25">
      <c r="A15" s="18" t="s">
        <v>55</v>
      </c>
      <c r="B15" s="24" t="s">
        <v>69</v>
      </c>
      <c r="C15" s="1"/>
      <c r="D15" s="1"/>
      <c r="E15" s="1"/>
      <c r="F15" s="2"/>
      <c r="H15" s="1"/>
      <c r="I15" s="1"/>
      <c r="J15" s="1"/>
      <c r="K15" s="1"/>
      <c r="L15" s="1"/>
      <c r="M15" s="1"/>
      <c r="N15" s="1"/>
      <c r="O15" s="1"/>
      <c r="P15" s="1"/>
      <c r="Q15" s="1"/>
      <c r="R15" s="12"/>
      <c r="S15" s="12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57"/>
    </row>
    <row r="16" spans="1:69" x14ac:dyDescent="0.25">
      <c r="A16" s="18" t="s">
        <v>56</v>
      </c>
      <c r="B16" s="24" t="s">
        <v>70</v>
      </c>
      <c r="C16" s="1"/>
      <c r="D16" s="1"/>
      <c r="E16" s="1"/>
      <c r="F16" s="2"/>
      <c r="H16" s="1"/>
      <c r="I16" s="1"/>
      <c r="J16" s="1"/>
      <c r="K16" s="1"/>
      <c r="L16" s="1"/>
      <c r="M16" s="1"/>
      <c r="N16" s="1"/>
      <c r="O16" s="1"/>
      <c r="P16" s="1"/>
      <c r="Q16" s="1"/>
      <c r="R16" s="12"/>
      <c r="S16" s="12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F16" s="57"/>
      <c r="BG16" s="57"/>
      <c r="BH16" s="57"/>
      <c r="BI16" s="57"/>
      <c r="BJ16" s="57"/>
      <c r="BK16" s="57"/>
      <c r="BL16" s="57"/>
      <c r="BM16" s="57"/>
      <c r="BN16" s="57"/>
      <c r="BO16" s="57"/>
      <c r="BP16" s="57"/>
      <c r="BQ16" s="57"/>
    </row>
    <row r="17" spans="1:69" x14ac:dyDescent="0.25">
      <c r="A17" s="18" t="s">
        <v>57</v>
      </c>
      <c r="B17" s="24" t="s">
        <v>71</v>
      </c>
      <c r="C17" s="1"/>
      <c r="D17" s="1"/>
      <c r="E17" s="1"/>
      <c r="F17" s="2"/>
      <c r="H17" s="1"/>
      <c r="I17" s="1"/>
      <c r="J17" s="1"/>
      <c r="K17" s="1"/>
      <c r="L17" s="1"/>
      <c r="M17" s="1"/>
      <c r="N17" s="1"/>
      <c r="O17" s="1"/>
      <c r="P17" s="1"/>
      <c r="Q17" s="1"/>
      <c r="R17" s="12"/>
      <c r="S17" s="12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F17" s="57"/>
      <c r="BG17" s="57"/>
      <c r="BH17" s="57"/>
      <c r="BI17" s="57"/>
      <c r="BJ17" s="57"/>
      <c r="BK17" s="57"/>
      <c r="BL17" s="57"/>
      <c r="BM17" s="57"/>
      <c r="BN17" s="57"/>
      <c r="BO17" s="57"/>
      <c r="BP17" s="57"/>
      <c r="BQ17" s="57"/>
    </row>
    <row r="18" spans="1:69" x14ac:dyDescent="0.25">
      <c r="A18" s="49" t="s">
        <v>33</v>
      </c>
    </row>
    <row r="19" spans="1:69" ht="30" x14ac:dyDescent="0.25">
      <c r="A19" s="50" t="s">
        <v>33</v>
      </c>
      <c r="B19" s="25" t="s">
        <v>35</v>
      </c>
      <c r="C19" s="23" t="str">
        <f>$C$3</f>
        <v>YTD '15</v>
      </c>
      <c r="D19" s="23" t="str">
        <f>$D$3</f>
        <v>YTD '16</v>
      </c>
      <c r="E19" s="23" t="str">
        <f>$E$3</f>
        <v>YTD '17</v>
      </c>
      <c r="F19" s="23" t="str">
        <f>$F$3</f>
        <v>YoY</v>
      </c>
      <c r="G19" s="2" t="s">
        <v>33</v>
      </c>
      <c r="H19" s="29" t="str">
        <f>$H$3</f>
        <v>Q1 '15</v>
      </c>
      <c r="I19" s="29" t="str">
        <f>$I$3</f>
        <v>Q2 '15</v>
      </c>
      <c r="J19" s="29" t="str">
        <f>$J$3</f>
        <v>Q3 '15</v>
      </c>
      <c r="K19" s="29" t="str">
        <f>$K$3</f>
        <v>Q4 '15</v>
      </c>
      <c r="L19" s="32" t="str">
        <f>$L$3</f>
        <v>Q1 '16</v>
      </c>
      <c r="M19" s="32" t="str">
        <f>$M$3</f>
        <v>Q2 '16</v>
      </c>
      <c r="N19" s="32" t="str">
        <f>$N$3</f>
        <v>Q3 '16</v>
      </c>
      <c r="O19" s="32" t="str">
        <f>$O$3</f>
        <v>Q4 '16</v>
      </c>
      <c r="P19" s="29" t="str">
        <f>$P$3</f>
        <v>Q1 '17</v>
      </c>
      <c r="Q19" s="29" t="str">
        <f>$Q$3</f>
        <v>Q2 '17</v>
      </c>
      <c r="R19" s="29" t="str">
        <f>$R$3</f>
        <v>Q3 '17</v>
      </c>
      <c r="S19" s="29" t="str">
        <f>$S$3</f>
        <v>Q4 '17</v>
      </c>
      <c r="T19" s="19" t="s">
        <v>33</v>
      </c>
      <c r="U19" s="29" t="s">
        <v>1</v>
      </c>
      <c r="V19" s="29" t="s">
        <v>2</v>
      </c>
      <c r="W19" s="29" t="s">
        <v>3</v>
      </c>
      <c r="X19" s="29" t="s">
        <v>4</v>
      </c>
      <c r="Y19" s="29" t="s">
        <v>5</v>
      </c>
      <c r="Z19" s="29" t="s">
        <v>6</v>
      </c>
      <c r="AA19" s="29" t="s">
        <v>7</v>
      </c>
      <c r="AB19" s="29" t="s">
        <v>8</v>
      </c>
      <c r="AC19" s="29" t="s">
        <v>9</v>
      </c>
      <c r="AD19" s="29" t="s">
        <v>10</v>
      </c>
      <c r="AE19" s="29" t="s">
        <v>11</v>
      </c>
      <c r="AF19" s="29" t="s">
        <v>12</v>
      </c>
      <c r="AG19" s="31" t="s">
        <v>13</v>
      </c>
      <c r="AH19" s="31" t="s">
        <v>14</v>
      </c>
      <c r="AI19" s="31" t="s">
        <v>15</v>
      </c>
      <c r="AJ19" s="31" t="s">
        <v>16</v>
      </c>
      <c r="AK19" s="31" t="s">
        <v>17</v>
      </c>
      <c r="AL19" s="31" t="s">
        <v>18</v>
      </c>
      <c r="AM19" s="31" t="s">
        <v>19</v>
      </c>
      <c r="AN19" s="31" t="s">
        <v>20</v>
      </c>
      <c r="AO19" s="31" t="s">
        <v>21</v>
      </c>
      <c r="AP19" s="31" t="s">
        <v>22</v>
      </c>
      <c r="AQ19" s="31" t="s">
        <v>23</v>
      </c>
      <c r="AR19" s="31" t="s">
        <v>24</v>
      </c>
      <c r="AS19" s="33" t="s">
        <v>25</v>
      </c>
      <c r="AT19" s="33" t="s">
        <v>26</v>
      </c>
      <c r="AU19" s="33" t="s">
        <v>27</v>
      </c>
      <c r="AV19" s="33" t="s">
        <v>28</v>
      </c>
      <c r="AW19" s="33" t="s">
        <v>29</v>
      </c>
      <c r="AX19" s="33" t="s">
        <v>30</v>
      </c>
      <c r="AY19" s="33" t="s">
        <v>102</v>
      </c>
      <c r="AZ19" s="33" t="s">
        <v>103</v>
      </c>
      <c r="BA19" s="33" t="s">
        <v>104</v>
      </c>
      <c r="BB19" s="33" t="s">
        <v>105</v>
      </c>
      <c r="BC19" s="33" t="s">
        <v>106</v>
      </c>
      <c r="BD19" s="33" t="s">
        <v>107</v>
      </c>
      <c r="BF19" s="34">
        <v>42736</v>
      </c>
      <c r="BG19" s="34">
        <v>42767</v>
      </c>
      <c r="BH19" s="34">
        <v>42795</v>
      </c>
      <c r="BI19" s="34">
        <v>42826</v>
      </c>
      <c r="BJ19" s="34">
        <v>42856</v>
      </c>
      <c r="BK19" s="34">
        <v>42887</v>
      </c>
      <c r="BL19" s="34">
        <v>42917</v>
      </c>
      <c r="BM19" s="34">
        <v>42948</v>
      </c>
      <c r="BN19" s="34">
        <v>42979</v>
      </c>
      <c r="BO19" s="34">
        <v>43009</v>
      </c>
      <c r="BP19" s="34">
        <v>43040</v>
      </c>
      <c r="BQ19" s="34">
        <v>43070</v>
      </c>
    </row>
    <row r="20" spans="1:69" x14ac:dyDescent="0.25">
      <c r="A20" s="18" t="s">
        <v>134</v>
      </c>
      <c r="B20" s="18" t="s">
        <v>74</v>
      </c>
      <c r="C20" s="40"/>
      <c r="D20" s="40"/>
      <c r="E20" s="40"/>
      <c r="F20" s="43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12"/>
      <c r="S20" s="12"/>
      <c r="T20" s="1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</row>
    <row r="21" spans="1:69" x14ac:dyDescent="0.25">
      <c r="A21" s="18" t="s">
        <v>126</v>
      </c>
      <c r="B21" s="18" t="s">
        <v>65</v>
      </c>
      <c r="C21" s="40"/>
      <c r="D21" s="40"/>
      <c r="E21" s="40"/>
      <c r="F21" s="43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12"/>
      <c r="S21" s="12"/>
      <c r="T21" s="1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</row>
    <row r="22" spans="1:69" x14ac:dyDescent="0.25">
      <c r="A22" s="18" t="s">
        <v>127</v>
      </c>
      <c r="B22" s="18" t="s">
        <v>66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57"/>
    </row>
    <row r="23" spans="1:69" x14ac:dyDescent="0.25">
      <c r="A23" s="18" t="s">
        <v>128</v>
      </c>
      <c r="B23" s="18" t="s">
        <v>75</v>
      </c>
      <c r="C23" s="40"/>
      <c r="D23" s="40"/>
      <c r="E23" s="40"/>
      <c r="F23" s="43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12"/>
      <c r="S23" s="12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F23" s="57"/>
      <c r="BG23" s="57"/>
      <c r="BH23" s="57"/>
      <c r="BI23" s="57"/>
      <c r="BJ23" s="57"/>
      <c r="BK23" s="57"/>
      <c r="BL23" s="57"/>
      <c r="BM23" s="57"/>
      <c r="BN23" s="57"/>
      <c r="BO23" s="57"/>
      <c r="BP23" s="57"/>
      <c r="BQ23" s="57"/>
    </row>
    <row r="24" spans="1:69" x14ac:dyDescent="0.25">
      <c r="A24" s="18" t="s">
        <v>129</v>
      </c>
      <c r="B24" s="18" t="s">
        <v>76</v>
      </c>
      <c r="C24" s="40"/>
      <c r="D24" s="40"/>
      <c r="E24" s="40"/>
      <c r="F24" s="43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12"/>
      <c r="S24" s="12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F24" s="57"/>
      <c r="BG24" s="57"/>
      <c r="BH24" s="57"/>
      <c r="BI24" s="57"/>
      <c r="BJ24" s="57"/>
      <c r="BK24" s="57"/>
      <c r="BL24" s="57"/>
      <c r="BM24" s="57"/>
      <c r="BN24" s="57"/>
      <c r="BO24" s="57"/>
      <c r="BP24" s="57"/>
      <c r="BQ24" s="57"/>
    </row>
    <row r="25" spans="1:69" x14ac:dyDescent="0.25">
      <c r="A25" s="18" t="s">
        <v>130</v>
      </c>
      <c r="B25" s="18" t="s">
        <v>77</v>
      </c>
      <c r="C25" s="40"/>
      <c r="D25" s="40"/>
      <c r="E25" s="40"/>
      <c r="F25" s="43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12"/>
      <c r="S25" s="12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F25" s="57"/>
      <c r="BG25" s="57"/>
      <c r="BH25" s="57"/>
      <c r="BI25" s="57"/>
      <c r="BJ25" s="57"/>
      <c r="BK25" s="57"/>
      <c r="BL25" s="57"/>
      <c r="BM25" s="57"/>
      <c r="BN25" s="57"/>
      <c r="BO25" s="57"/>
      <c r="BP25" s="57"/>
      <c r="BQ25" s="57"/>
    </row>
    <row r="26" spans="1:69" x14ac:dyDescent="0.25">
      <c r="A26" s="18" t="s">
        <v>131</v>
      </c>
      <c r="B26" s="18" t="s">
        <v>78</v>
      </c>
      <c r="C26" s="40"/>
      <c r="D26" s="40"/>
      <c r="E26" s="40"/>
      <c r="F26" s="43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12"/>
      <c r="S26" s="12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F26" s="57"/>
      <c r="BG26" s="57"/>
      <c r="BH26" s="57"/>
      <c r="BI26" s="57"/>
      <c r="BJ26" s="57"/>
      <c r="BK26" s="57"/>
      <c r="BL26" s="57"/>
      <c r="BM26" s="57"/>
      <c r="BN26" s="57"/>
      <c r="BO26" s="57"/>
      <c r="BP26" s="57"/>
      <c r="BQ26" s="57"/>
    </row>
    <row r="27" spans="1:69" x14ac:dyDescent="0.25">
      <c r="A27" s="18" t="s">
        <v>132</v>
      </c>
      <c r="B27" s="18" t="s">
        <v>79</v>
      </c>
      <c r="C27" s="40"/>
      <c r="D27" s="40"/>
      <c r="E27" s="40"/>
      <c r="F27" s="43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12"/>
      <c r="S27" s="12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F27" s="57"/>
      <c r="BG27" s="57"/>
      <c r="BH27" s="57"/>
      <c r="BI27" s="57"/>
      <c r="BJ27" s="57"/>
      <c r="BK27" s="57"/>
      <c r="BL27" s="57"/>
      <c r="BM27" s="57"/>
      <c r="BN27" s="57"/>
      <c r="BO27" s="57"/>
      <c r="BP27" s="57"/>
      <c r="BQ27" s="57"/>
    </row>
    <row r="28" spans="1:69" x14ac:dyDescent="0.25">
      <c r="A28" s="18" t="s">
        <v>133</v>
      </c>
      <c r="B28" s="18" t="s">
        <v>80</v>
      </c>
      <c r="C28" s="40"/>
      <c r="D28" s="40"/>
      <c r="E28" s="40"/>
      <c r="F28" s="43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12"/>
      <c r="S28" s="12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7"/>
    </row>
    <row r="29" spans="1:69" x14ac:dyDescent="0.25">
      <c r="A29" s="49" t="s">
        <v>33</v>
      </c>
    </row>
    <row r="30" spans="1:69" ht="30" x14ac:dyDescent="0.25">
      <c r="A30" s="49" t="s">
        <v>33</v>
      </c>
      <c r="B30" s="25" t="s">
        <v>42</v>
      </c>
      <c r="C30" s="23" t="str">
        <f>$C$3</f>
        <v>YTD '15</v>
      </c>
      <c r="D30" s="23" t="str">
        <f>$D$3</f>
        <v>YTD '16</v>
      </c>
      <c r="E30" s="23" t="str">
        <f>$E$3</f>
        <v>YTD '17</v>
      </c>
      <c r="F30" s="23" t="str">
        <f>$F$3</f>
        <v>YoY</v>
      </c>
      <c r="G30" s="2" t="s">
        <v>33</v>
      </c>
      <c r="H30" s="29" t="str">
        <f>$H$3</f>
        <v>Q1 '15</v>
      </c>
      <c r="I30" s="29" t="str">
        <f>$I$3</f>
        <v>Q2 '15</v>
      </c>
      <c r="J30" s="29" t="str">
        <f>$J$3</f>
        <v>Q3 '15</v>
      </c>
      <c r="K30" s="29" t="str">
        <f>$K$3</f>
        <v>Q4 '15</v>
      </c>
      <c r="L30" s="32" t="str">
        <f>$L$3</f>
        <v>Q1 '16</v>
      </c>
      <c r="M30" s="32" t="str">
        <f>$M$3</f>
        <v>Q2 '16</v>
      </c>
      <c r="N30" s="32" t="str">
        <f>$N$3</f>
        <v>Q3 '16</v>
      </c>
      <c r="O30" s="32" t="str">
        <f>$O$3</f>
        <v>Q4 '16</v>
      </c>
      <c r="P30" s="29" t="str">
        <f>$P$3</f>
        <v>Q1 '17</v>
      </c>
      <c r="Q30" s="29" t="str">
        <f>$Q$3</f>
        <v>Q2 '17</v>
      </c>
      <c r="R30" s="29" t="str">
        <f>$R$3</f>
        <v>Q3 '17</v>
      </c>
      <c r="S30" s="29" t="str">
        <f>$S$3</f>
        <v>Q4 '17</v>
      </c>
      <c r="T30" s="19" t="s">
        <v>33</v>
      </c>
      <c r="U30" s="29" t="s">
        <v>1</v>
      </c>
      <c r="V30" s="29" t="s">
        <v>2</v>
      </c>
      <c r="W30" s="29" t="s">
        <v>3</v>
      </c>
      <c r="X30" s="29" t="s">
        <v>4</v>
      </c>
      <c r="Y30" s="29" t="s">
        <v>5</v>
      </c>
      <c r="Z30" s="29" t="s">
        <v>6</v>
      </c>
      <c r="AA30" s="29" t="s">
        <v>7</v>
      </c>
      <c r="AB30" s="29" t="s">
        <v>8</v>
      </c>
      <c r="AC30" s="29" t="s">
        <v>9</v>
      </c>
      <c r="AD30" s="29" t="s">
        <v>10</v>
      </c>
      <c r="AE30" s="29" t="s">
        <v>11</v>
      </c>
      <c r="AF30" s="29" t="s">
        <v>12</v>
      </c>
      <c r="AG30" s="31" t="s">
        <v>13</v>
      </c>
      <c r="AH30" s="31" t="s">
        <v>14</v>
      </c>
      <c r="AI30" s="31" t="s">
        <v>15</v>
      </c>
      <c r="AJ30" s="31" t="s">
        <v>16</v>
      </c>
      <c r="AK30" s="31" t="s">
        <v>17</v>
      </c>
      <c r="AL30" s="31" t="s">
        <v>18</v>
      </c>
      <c r="AM30" s="31" t="s">
        <v>19</v>
      </c>
      <c r="AN30" s="31" t="s">
        <v>20</v>
      </c>
      <c r="AO30" s="31" t="s">
        <v>21</v>
      </c>
      <c r="AP30" s="31" t="s">
        <v>22</v>
      </c>
      <c r="AQ30" s="31" t="s">
        <v>23</v>
      </c>
      <c r="AR30" s="31" t="s">
        <v>24</v>
      </c>
      <c r="AS30" s="33" t="s">
        <v>25</v>
      </c>
      <c r="AT30" s="33" t="s">
        <v>26</v>
      </c>
      <c r="AU30" s="33" t="s">
        <v>27</v>
      </c>
      <c r="AV30" s="33" t="s">
        <v>28</v>
      </c>
      <c r="AW30" s="33" t="s">
        <v>29</v>
      </c>
      <c r="AX30" s="33" t="s">
        <v>30</v>
      </c>
      <c r="AY30" s="33" t="s">
        <v>102</v>
      </c>
      <c r="AZ30" s="33" t="s">
        <v>103</v>
      </c>
      <c r="BA30" s="33" t="s">
        <v>104</v>
      </c>
      <c r="BB30" s="33" t="s">
        <v>105</v>
      </c>
      <c r="BC30" s="33" t="s">
        <v>106</v>
      </c>
      <c r="BD30" s="33" t="s">
        <v>107</v>
      </c>
      <c r="BF30" s="34">
        <v>42736</v>
      </c>
      <c r="BG30" s="34">
        <v>42767</v>
      </c>
      <c r="BH30" s="34">
        <v>42795</v>
      </c>
      <c r="BI30" s="34">
        <v>42826</v>
      </c>
      <c r="BJ30" s="34">
        <v>42856</v>
      </c>
      <c r="BK30" s="34">
        <v>42887</v>
      </c>
      <c r="BL30" s="34">
        <v>42917</v>
      </c>
      <c r="BM30" s="34">
        <v>42948</v>
      </c>
      <c r="BN30" s="34">
        <v>42979</v>
      </c>
      <c r="BO30" s="34">
        <v>43009</v>
      </c>
      <c r="BP30" s="34">
        <v>43040</v>
      </c>
      <c r="BQ30" s="34">
        <v>43070</v>
      </c>
    </row>
    <row r="31" spans="1:69" x14ac:dyDescent="0.25">
      <c r="A31" s="18" t="s">
        <v>227</v>
      </c>
      <c r="B31" s="18" t="s">
        <v>81</v>
      </c>
      <c r="C31" s="40"/>
      <c r="D31" s="40"/>
      <c r="E31" s="40"/>
      <c r="F31" s="43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12"/>
      <c r="S31" s="12"/>
      <c r="T31" s="1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 s="57"/>
      <c r="BQ31" s="57"/>
    </row>
    <row r="32" spans="1:69" x14ac:dyDescent="0.25">
      <c r="A32" s="18" t="s">
        <v>135</v>
      </c>
      <c r="B32" s="18" t="s">
        <v>36</v>
      </c>
      <c r="C32" s="40"/>
      <c r="D32" s="40"/>
      <c r="E32" s="40"/>
      <c r="F32" s="43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12"/>
      <c r="S32" s="12"/>
      <c r="T32" s="1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</row>
    <row r="33" spans="1:69" x14ac:dyDescent="0.25">
      <c r="A33" s="18" t="s">
        <v>141</v>
      </c>
      <c r="B33" s="18" t="s">
        <v>82</v>
      </c>
      <c r="C33" s="40"/>
      <c r="D33" s="40"/>
      <c r="E33" s="40"/>
      <c r="F33" s="43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12"/>
      <c r="S33" s="12"/>
      <c r="T33" s="1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57"/>
      <c r="BQ33" s="57"/>
    </row>
    <row r="34" spans="1:69" x14ac:dyDescent="0.25">
      <c r="A34" s="18" t="s">
        <v>136</v>
      </c>
      <c r="B34" s="18" t="s">
        <v>37</v>
      </c>
      <c r="C34" s="40"/>
      <c r="D34" s="40"/>
      <c r="E34" s="40"/>
      <c r="F34" s="43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12"/>
      <c r="S34" s="12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F34" s="57"/>
      <c r="BG34" s="57"/>
      <c r="BH34" s="57"/>
      <c r="BI34" s="57"/>
      <c r="BJ34" s="57"/>
      <c r="BK34" s="57"/>
      <c r="BL34" s="57"/>
      <c r="BM34" s="57"/>
      <c r="BN34" s="57"/>
      <c r="BO34" s="57"/>
      <c r="BP34" s="57"/>
      <c r="BQ34" s="57"/>
    </row>
    <row r="35" spans="1:69" x14ac:dyDescent="0.25">
      <c r="A35" s="18" t="s">
        <v>137</v>
      </c>
      <c r="B35" s="18" t="s">
        <v>38</v>
      </c>
      <c r="C35" s="40"/>
      <c r="D35" s="40"/>
      <c r="E35" s="40"/>
      <c r="F35" s="43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12"/>
      <c r="S35" s="12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F35" s="57"/>
      <c r="BG35" s="57"/>
      <c r="BH35" s="57"/>
      <c r="BI35" s="57"/>
      <c r="BJ35" s="57"/>
      <c r="BK35" s="57"/>
      <c r="BL35" s="57"/>
      <c r="BM35" s="57"/>
      <c r="BN35" s="57"/>
      <c r="BO35" s="57"/>
      <c r="BP35" s="57"/>
      <c r="BQ35" s="57"/>
    </row>
    <row r="36" spans="1:69" x14ac:dyDescent="0.25">
      <c r="A36" s="18" t="s">
        <v>138</v>
      </c>
      <c r="B36" s="18" t="s">
        <v>39</v>
      </c>
      <c r="C36" s="40"/>
      <c r="D36" s="40"/>
      <c r="E36" s="40"/>
      <c r="F36" s="43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12"/>
      <c r="S36" s="12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</row>
    <row r="37" spans="1:69" x14ac:dyDescent="0.25">
      <c r="A37" s="18" t="s">
        <v>139</v>
      </c>
      <c r="B37" s="18" t="s">
        <v>40</v>
      </c>
      <c r="C37" s="40"/>
      <c r="D37" s="40"/>
      <c r="E37" s="40"/>
      <c r="F37" s="43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12"/>
      <c r="S37" s="12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F37" s="57"/>
      <c r="BG37" s="57"/>
      <c r="BH37" s="57"/>
      <c r="BI37" s="57"/>
      <c r="BJ37" s="57"/>
      <c r="BK37" s="57"/>
      <c r="BL37" s="57"/>
      <c r="BM37" s="57"/>
      <c r="BN37" s="57"/>
      <c r="BO37" s="57"/>
      <c r="BP37" s="57"/>
      <c r="BQ37" s="57"/>
    </row>
    <row r="38" spans="1:69" x14ac:dyDescent="0.25">
      <c r="A38" s="18" t="s">
        <v>140</v>
      </c>
      <c r="B38" s="18" t="s">
        <v>41</v>
      </c>
      <c r="C38" s="40"/>
      <c r="D38" s="40"/>
      <c r="E38" s="40"/>
      <c r="F38" s="43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12"/>
      <c r="S38" s="12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  <c r="BQ38" s="57"/>
    </row>
    <row r="39" spans="1:69" x14ac:dyDescent="0.25">
      <c r="A39" s="49" t="s">
        <v>33</v>
      </c>
    </row>
    <row r="40" spans="1:69" ht="30" x14ac:dyDescent="0.25">
      <c r="A40" s="50" t="s">
        <v>234</v>
      </c>
      <c r="B40" s="25" t="s">
        <v>43</v>
      </c>
      <c r="C40" s="23" t="str">
        <f>$C$3</f>
        <v>YTD '15</v>
      </c>
      <c r="D40" s="23" t="str">
        <f>$D$3</f>
        <v>YTD '16</v>
      </c>
      <c r="E40" s="23" t="str">
        <f>$E$3</f>
        <v>YTD '17</v>
      </c>
      <c r="F40" s="23" t="str">
        <f>$F$3</f>
        <v>YoY</v>
      </c>
      <c r="G40" s="2" t="s">
        <v>33</v>
      </c>
      <c r="H40" s="29" t="str">
        <f>$H$3</f>
        <v>Q1 '15</v>
      </c>
      <c r="I40" s="29" t="str">
        <f>$I$3</f>
        <v>Q2 '15</v>
      </c>
      <c r="J40" s="29" t="str">
        <f>$J$3</f>
        <v>Q3 '15</v>
      </c>
      <c r="K40" s="29" t="str">
        <f>$K$3</f>
        <v>Q4 '15</v>
      </c>
      <c r="L40" s="32" t="str">
        <f>$L$3</f>
        <v>Q1 '16</v>
      </c>
      <c r="M40" s="32" t="str">
        <f>$M$3</f>
        <v>Q2 '16</v>
      </c>
      <c r="N40" s="32" t="str">
        <f>$N$3</f>
        <v>Q3 '16</v>
      </c>
      <c r="O40" s="32" t="str">
        <f>$O$3</f>
        <v>Q4 '16</v>
      </c>
      <c r="P40" s="29" t="str">
        <f>$P$3</f>
        <v>Q1 '17</v>
      </c>
      <c r="Q40" s="29" t="str">
        <f>$Q$3</f>
        <v>Q2 '17</v>
      </c>
      <c r="R40" s="29" t="str">
        <f>$R$3</f>
        <v>Q3 '17</v>
      </c>
      <c r="S40" s="29" t="str">
        <f>$S$3</f>
        <v>Q4 '17</v>
      </c>
      <c r="T40" s="19" t="s">
        <v>33</v>
      </c>
      <c r="U40" s="29" t="s">
        <v>1</v>
      </c>
      <c r="V40" s="29" t="s">
        <v>2</v>
      </c>
      <c r="W40" s="29" t="s">
        <v>3</v>
      </c>
      <c r="X40" s="29" t="s">
        <v>4</v>
      </c>
      <c r="Y40" s="29" t="s">
        <v>5</v>
      </c>
      <c r="Z40" s="29" t="s">
        <v>6</v>
      </c>
      <c r="AA40" s="29" t="s">
        <v>7</v>
      </c>
      <c r="AB40" s="29" t="s">
        <v>8</v>
      </c>
      <c r="AC40" s="29" t="s">
        <v>9</v>
      </c>
      <c r="AD40" s="29" t="s">
        <v>10</v>
      </c>
      <c r="AE40" s="29" t="s">
        <v>11</v>
      </c>
      <c r="AF40" s="29" t="s">
        <v>12</v>
      </c>
      <c r="AG40" s="31" t="s">
        <v>13</v>
      </c>
      <c r="AH40" s="31" t="s">
        <v>14</v>
      </c>
      <c r="AI40" s="31" t="s">
        <v>15</v>
      </c>
      <c r="AJ40" s="31" t="s">
        <v>16</v>
      </c>
      <c r="AK40" s="31" t="s">
        <v>17</v>
      </c>
      <c r="AL40" s="31" t="s">
        <v>18</v>
      </c>
      <c r="AM40" s="31" t="s">
        <v>19</v>
      </c>
      <c r="AN40" s="31" t="s">
        <v>20</v>
      </c>
      <c r="AO40" s="31" t="s">
        <v>21</v>
      </c>
      <c r="AP40" s="31" t="s">
        <v>22</v>
      </c>
      <c r="AQ40" s="31" t="s">
        <v>23</v>
      </c>
      <c r="AR40" s="31" t="s">
        <v>24</v>
      </c>
      <c r="AS40" s="33" t="s">
        <v>25</v>
      </c>
      <c r="AT40" s="33" t="s">
        <v>26</v>
      </c>
      <c r="AU40" s="33" t="s">
        <v>27</v>
      </c>
      <c r="AV40" s="33" t="s">
        <v>28</v>
      </c>
      <c r="AW40" s="33" t="s">
        <v>29</v>
      </c>
      <c r="AX40" s="33" t="s">
        <v>30</v>
      </c>
      <c r="AY40" s="33" t="s">
        <v>102</v>
      </c>
      <c r="AZ40" s="33" t="s">
        <v>103</v>
      </c>
      <c r="BA40" s="33" t="s">
        <v>104</v>
      </c>
      <c r="BB40" s="33" t="s">
        <v>105</v>
      </c>
      <c r="BC40" s="33" t="s">
        <v>106</v>
      </c>
      <c r="BD40" s="33" t="s">
        <v>107</v>
      </c>
      <c r="BF40" s="34">
        <v>42736</v>
      </c>
      <c r="BG40" s="34">
        <v>42767</v>
      </c>
      <c r="BH40" s="34">
        <v>42795</v>
      </c>
      <c r="BI40" s="34">
        <v>42826</v>
      </c>
      <c r="BJ40" s="34">
        <v>42856</v>
      </c>
      <c r="BK40" s="34">
        <v>42887</v>
      </c>
      <c r="BL40" s="34">
        <v>42917</v>
      </c>
      <c r="BM40" s="34">
        <v>42948</v>
      </c>
      <c r="BN40" s="34">
        <v>42979</v>
      </c>
      <c r="BO40" s="34">
        <v>43009</v>
      </c>
      <c r="BP40" s="34">
        <v>43040</v>
      </c>
      <c r="BQ40" s="34">
        <v>43070</v>
      </c>
    </row>
    <row r="41" spans="1:69" x14ac:dyDescent="0.25">
      <c r="A41" s="18" t="s">
        <v>141</v>
      </c>
      <c r="B41" s="24" t="s">
        <v>90</v>
      </c>
      <c r="C41" s="40"/>
      <c r="D41" s="40"/>
      <c r="E41" s="40"/>
      <c r="F41" s="43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12"/>
      <c r="S41" s="12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F41" s="57"/>
      <c r="BG41" s="57"/>
      <c r="BH41" s="57"/>
      <c r="BI41" s="57"/>
      <c r="BJ41" s="57"/>
      <c r="BK41" s="57"/>
      <c r="BL41" s="57"/>
      <c r="BM41" s="57"/>
      <c r="BN41" s="57"/>
      <c r="BO41" s="57"/>
      <c r="BP41" s="57"/>
      <c r="BQ41" s="57"/>
    </row>
    <row r="42" spans="1:69" x14ac:dyDescent="0.25">
      <c r="A42" s="54" t="s">
        <v>59</v>
      </c>
      <c r="B42" s="24" t="s">
        <v>84</v>
      </c>
      <c r="C42" s="40"/>
      <c r="D42" s="40"/>
      <c r="E42" s="40"/>
      <c r="F42" s="43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12"/>
      <c r="S42" s="12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F42" s="57"/>
      <c r="BG42" s="57"/>
      <c r="BH42" s="57"/>
      <c r="BI42" s="57"/>
      <c r="BJ42" s="57"/>
      <c r="BK42" s="57"/>
      <c r="BL42" s="57"/>
      <c r="BM42" s="57"/>
      <c r="BN42" s="57"/>
      <c r="BO42" s="57"/>
      <c r="BP42" s="57"/>
      <c r="BQ42" s="57"/>
    </row>
    <row r="43" spans="1:69" x14ac:dyDescent="0.25">
      <c r="A43" s="54" t="s">
        <v>58</v>
      </c>
      <c r="B43" s="24" t="s">
        <v>91</v>
      </c>
      <c r="C43" s="40"/>
      <c r="D43" s="40"/>
      <c r="E43" s="40"/>
      <c r="F43" s="43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12"/>
      <c r="S43" s="12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F43" s="57"/>
      <c r="BG43" s="57"/>
      <c r="BH43" s="57"/>
      <c r="BI43" s="57"/>
      <c r="BJ43" s="57"/>
      <c r="BK43" s="57"/>
      <c r="BL43" s="57"/>
      <c r="BM43" s="57"/>
      <c r="BN43" s="57"/>
      <c r="BO43" s="57"/>
      <c r="BP43" s="57"/>
      <c r="BQ43" s="57"/>
    </row>
    <row r="44" spans="1:69" x14ac:dyDescent="0.25">
      <c r="A44" s="54" t="s">
        <v>60</v>
      </c>
      <c r="B44" s="24" t="s">
        <v>85</v>
      </c>
      <c r="C44" s="40"/>
      <c r="D44" s="40"/>
      <c r="E44" s="40"/>
      <c r="F44" s="43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12"/>
      <c r="S44" s="12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F44" s="57"/>
      <c r="BG44" s="57"/>
      <c r="BH44" s="57"/>
      <c r="BI44" s="57"/>
      <c r="BJ44" s="57"/>
      <c r="BK44" s="57"/>
      <c r="BL44" s="57"/>
      <c r="BM44" s="57"/>
      <c r="BN44" s="57"/>
      <c r="BO44" s="57"/>
      <c r="BP44" s="57"/>
      <c r="BQ44" s="57"/>
    </row>
    <row r="45" spans="1:69" x14ac:dyDescent="0.25">
      <c r="A45" s="18" t="s">
        <v>227</v>
      </c>
      <c r="B45" s="24" t="s">
        <v>83</v>
      </c>
      <c r="C45" s="40"/>
      <c r="D45" s="40"/>
      <c r="E45" s="40"/>
      <c r="F45" s="43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12"/>
      <c r="S45" s="12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F45" s="57"/>
      <c r="BG45" s="57"/>
      <c r="BH45" s="57"/>
      <c r="BI45" s="57"/>
      <c r="BJ45" s="57"/>
      <c r="BK45" s="57"/>
      <c r="BL45" s="57"/>
      <c r="BM45" s="57"/>
      <c r="BN45" s="57"/>
      <c r="BO45" s="57"/>
      <c r="BP45" s="57"/>
      <c r="BQ45" s="57"/>
    </row>
    <row r="46" spans="1:69" x14ac:dyDescent="0.25">
      <c r="A46" s="49" t="s">
        <v>33</v>
      </c>
      <c r="B46" s="24"/>
      <c r="C46" s="1"/>
      <c r="D46" s="1"/>
      <c r="E46" s="1"/>
      <c r="F46" s="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F46" s="57"/>
      <c r="BG46" s="57"/>
      <c r="BH46" s="57"/>
      <c r="BI46" s="57"/>
      <c r="BJ46" s="57"/>
      <c r="BK46" s="57"/>
      <c r="BL46" s="57"/>
      <c r="BM46" s="57"/>
      <c r="BN46" s="57"/>
      <c r="BO46" s="57"/>
      <c r="BP46" s="57"/>
      <c r="BQ46" s="57"/>
    </row>
    <row r="47" spans="1:69" x14ac:dyDescent="0.25">
      <c r="A47" s="49" t="s">
        <v>33</v>
      </c>
    </row>
    <row r="48" spans="1:69" ht="30" x14ac:dyDescent="0.25">
      <c r="A48" s="50" t="s">
        <v>235</v>
      </c>
      <c r="B48" s="25" t="s">
        <v>51</v>
      </c>
      <c r="C48" s="23" t="str">
        <f>$C$3</f>
        <v>YTD '15</v>
      </c>
      <c r="D48" s="23" t="str">
        <f>$D$3</f>
        <v>YTD '16</v>
      </c>
      <c r="E48" s="23" t="str">
        <f>$E$3</f>
        <v>YTD '17</v>
      </c>
      <c r="F48" s="23" t="str">
        <f>$F$3</f>
        <v>YoY</v>
      </c>
      <c r="G48" s="2" t="s">
        <v>33</v>
      </c>
      <c r="H48" s="29" t="str">
        <f>$H$3</f>
        <v>Q1 '15</v>
      </c>
      <c r="I48" s="29" t="str">
        <f>$I$3</f>
        <v>Q2 '15</v>
      </c>
      <c r="J48" s="29" t="str">
        <f>$J$3</f>
        <v>Q3 '15</v>
      </c>
      <c r="K48" s="29" t="str">
        <f>$K$3</f>
        <v>Q4 '15</v>
      </c>
      <c r="L48" s="32" t="str">
        <f>$L$3</f>
        <v>Q1 '16</v>
      </c>
      <c r="M48" s="32" t="str">
        <f>$M$3</f>
        <v>Q2 '16</v>
      </c>
      <c r="N48" s="32" t="str">
        <f>$N$3</f>
        <v>Q3 '16</v>
      </c>
      <c r="O48" s="32" t="str">
        <f>$O$3</f>
        <v>Q4 '16</v>
      </c>
      <c r="P48" s="29" t="str">
        <f>$P$3</f>
        <v>Q1 '17</v>
      </c>
      <c r="Q48" s="29" t="str">
        <f>$Q$3</f>
        <v>Q2 '17</v>
      </c>
      <c r="R48" s="29" t="str">
        <f>$R$3</f>
        <v>Q3 '17</v>
      </c>
      <c r="S48" s="29" t="str">
        <f>$S$3</f>
        <v>Q4 '17</v>
      </c>
      <c r="T48" s="19" t="s">
        <v>33</v>
      </c>
      <c r="U48" s="29" t="s">
        <v>1</v>
      </c>
      <c r="V48" s="29" t="s">
        <v>2</v>
      </c>
      <c r="W48" s="29" t="s">
        <v>3</v>
      </c>
      <c r="X48" s="29" t="s">
        <v>4</v>
      </c>
      <c r="Y48" s="29" t="s">
        <v>5</v>
      </c>
      <c r="Z48" s="29" t="s">
        <v>6</v>
      </c>
      <c r="AA48" s="29" t="s">
        <v>7</v>
      </c>
      <c r="AB48" s="29" t="s">
        <v>8</v>
      </c>
      <c r="AC48" s="29" t="s">
        <v>9</v>
      </c>
      <c r="AD48" s="29" t="s">
        <v>10</v>
      </c>
      <c r="AE48" s="29" t="s">
        <v>11</v>
      </c>
      <c r="AF48" s="29" t="s">
        <v>12</v>
      </c>
      <c r="AG48" s="31" t="s">
        <v>13</v>
      </c>
      <c r="AH48" s="31" t="s">
        <v>14</v>
      </c>
      <c r="AI48" s="31" t="s">
        <v>15</v>
      </c>
      <c r="AJ48" s="31" t="s">
        <v>16</v>
      </c>
      <c r="AK48" s="31" t="s">
        <v>17</v>
      </c>
      <c r="AL48" s="31" t="s">
        <v>18</v>
      </c>
      <c r="AM48" s="31" t="s">
        <v>19</v>
      </c>
      <c r="AN48" s="31" t="s">
        <v>20</v>
      </c>
      <c r="AO48" s="31" t="s">
        <v>21</v>
      </c>
      <c r="AP48" s="31" t="s">
        <v>22</v>
      </c>
      <c r="AQ48" s="31" t="s">
        <v>23</v>
      </c>
      <c r="AR48" s="31" t="s">
        <v>24</v>
      </c>
      <c r="AS48" s="33" t="s">
        <v>25</v>
      </c>
      <c r="AT48" s="33" t="s">
        <v>26</v>
      </c>
      <c r="AU48" s="33" t="s">
        <v>27</v>
      </c>
      <c r="AV48" s="33" t="s">
        <v>28</v>
      </c>
      <c r="AW48" s="33" t="s">
        <v>29</v>
      </c>
      <c r="AX48" s="33" t="s">
        <v>30</v>
      </c>
      <c r="AY48" s="33" t="s">
        <v>102</v>
      </c>
      <c r="AZ48" s="33" t="s">
        <v>103</v>
      </c>
      <c r="BA48" s="33" t="s">
        <v>104</v>
      </c>
      <c r="BB48" s="33" t="s">
        <v>105</v>
      </c>
      <c r="BC48" s="33" t="s">
        <v>106</v>
      </c>
      <c r="BD48" s="33" t="s">
        <v>107</v>
      </c>
      <c r="BF48" s="34">
        <v>42736</v>
      </c>
      <c r="BG48" s="34">
        <v>42767</v>
      </c>
      <c r="BH48" s="34">
        <v>42795</v>
      </c>
      <c r="BI48" s="34">
        <v>42826</v>
      </c>
      <c r="BJ48" s="34">
        <v>42856</v>
      </c>
      <c r="BK48" s="34">
        <v>42887</v>
      </c>
      <c r="BL48" s="34">
        <v>42917</v>
      </c>
      <c r="BM48" s="34">
        <v>42948</v>
      </c>
      <c r="BN48" s="34">
        <v>42979</v>
      </c>
      <c r="BO48" s="34">
        <v>43009</v>
      </c>
      <c r="BP48" s="34">
        <v>43040</v>
      </c>
      <c r="BQ48" s="34">
        <v>43070</v>
      </c>
    </row>
    <row r="49" spans="1:69" x14ac:dyDescent="0.25">
      <c r="A49" s="18" t="s">
        <v>209</v>
      </c>
      <c r="B49" s="18" t="s">
        <v>61</v>
      </c>
      <c r="C49" s="12"/>
      <c r="D49" s="12"/>
      <c r="E49" s="12"/>
      <c r="F49" s="2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12"/>
      <c r="S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F49" s="57"/>
      <c r="BG49" s="57"/>
      <c r="BH49" s="57"/>
      <c r="BI49" s="57"/>
      <c r="BJ49" s="57"/>
      <c r="BK49" s="57"/>
      <c r="BL49" s="57"/>
      <c r="BM49" s="57"/>
      <c r="BN49" s="57"/>
      <c r="BO49" s="57"/>
      <c r="BP49" s="57"/>
      <c r="BQ49" s="57"/>
    </row>
    <row r="50" spans="1:69" x14ac:dyDescent="0.25">
      <c r="A50" s="18" t="s">
        <v>210</v>
      </c>
      <c r="B50" s="18" t="s">
        <v>44</v>
      </c>
      <c r="C50" s="12"/>
      <c r="D50" s="12"/>
      <c r="E50" s="12"/>
      <c r="F50" s="2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12"/>
      <c r="S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</row>
    <row r="51" spans="1:69" x14ac:dyDescent="0.25">
      <c r="A51" s="18" t="s">
        <v>211</v>
      </c>
      <c r="B51" s="18" t="s">
        <v>45</v>
      </c>
      <c r="C51" s="12"/>
      <c r="D51" s="12"/>
      <c r="E51" s="12"/>
      <c r="F51" s="2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12"/>
      <c r="S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F51" s="57"/>
      <c r="BG51" s="57"/>
      <c r="BH51" s="57"/>
      <c r="BI51" s="57"/>
      <c r="BJ51" s="57"/>
      <c r="BK51" s="57"/>
      <c r="BL51" s="57"/>
      <c r="BM51" s="57"/>
      <c r="BN51" s="57"/>
      <c r="BO51" s="57"/>
      <c r="BP51" s="57"/>
      <c r="BQ51" s="57"/>
    </row>
    <row r="52" spans="1:69" x14ac:dyDescent="0.25">
      <c r="A52" s="18" t="s">
        <v>212</v>
      </c>
      <c r="B52" s="18" t="s">
        <v>46</v>
      </c>
      <c r="C52" s="12"/>
      <c r="D52" s="12"/>
      <c r="E52" s="12"/>
      <c r="F52" s="2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12"/>
      <c r="S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F52" s="57"/>
      <c r="BG52" s="57"/>
      <c r="BH52" s="57"/>
      <c r="BI52" s="57"/>
      <c r="BJ52" s="57"/>
      <c r="BK52" s="57"/>
      <c r="BL52" s="57"/>
      <c r="BM52" s="57"/>
      <c r="BN52" s="57"/>
      <c r="BO52" s="57"/>
      <c r="BP52" s="57"/>
      <c r="BQ52" s="57"/>
    </row>
    <row r="53" spans="1:69" x14ac:dyDescent="0.25">
      <c r="A53" s="18" t="s">
        <v>213</v>
      </c>
      <c r="B53" s="18" t="s">
        <v>47</v>
      </c>
      <c r="C53" s="12"/>
      <c r="D53" s="12"/>
      <c r="E53" s="12"/>
      <c r="F53" s="2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12"/>
      <c r="S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F53" s="57"/>
      <c r="BG53" s="57"/>
      <c r="BH53" s="57"/>
      <c r="BI53" s="57"/>
      <c r="BJ53" s="57"/>
      <c r="BK53" s="57"/>
      <c r="BL53" s="57"/>
      <c r="BM53" s="57"/>
      <c r="BN53" s="57"/>
      <c r="BO53" s="57"/>
      <c r="BP53" s="57"/>
      <c r="BQ53" s="57"/>
    </row>
    <row r="54" spans="1:69" x14ac:dyDescent="0.25">
      <c r="A54" s="18" t="s">
        <v>214</v>
      </c>
      <c r="B54" s="18" t="s">
        <v>48</v>
      </c>
      <c r="C54" s="12"/>
      <c r="D54" s="12"/>
      <c r="E54" s="12"/>
      <c r="F54" s="2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12"/>
      <c r="S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F54" s="57"/>
      <c r="BG54" s="57"/>
      <c r="BH54" s="57"/>
      <c r="BI54" s="57"/>
      <c r="BJ54" s="57"/>
      <c r="BK54" s="57"/>
      <c r="BL54" s="57"/>
      <c r="BM54" s="57"/>
      <c r="BN54" s="57"/>
      <c r="BO54" s="57"/>
      <c r="BP54" s="57"/>
      <c r="BQ54" s="57"/>
    </row>
    <row r="55" spans="1:69" x14ac:dyDescent="0.25">
      <c r="A55" s="18" t="s">
        <v>215</v>
      </c>
      <c r="B55" s="18" t="s">
        <v>49</v>
      </c>
      <c r="C55" s="12"/>
      <c r="D55" s="12"/>
      <c r="E55" s="12"/>
      <c r="F55" s="2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12"/>
      <c r="S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F55" s="57"/>
      <c r="BG55" s="57"/>
      <c r="BH55" s="57"/>
      <c r="BI55" s="57"/>
      <c r="BJ55" s="57"/>
      <c r="BK55" s="57"/>
      <c r="BL55" s="57"/>
      <c r="BM55" s="57"/>
      <c r="BN55" s="57"/>
      <c r="BO55" s="57"/>
      <c r="BP55" s="57"/>
      <c r="BQ55" s="57"/>
    </row>
    <row r="56" spans="1:69" x14ac:dyDescent="0.25">
      <c r="A56" s="18" t="s">
        <v>216</v>
      </c>
      <c r="B56" s="18" t="s">
        <v>50</v>
      </c>
      <c r="C56" s="12"/>
      <c r="D56" s="12"/>
      <c r="E56" s="12"/>
      <c r="F56" s="2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12"/>
      <c r="S56" s="12"/>
      <c r="T56" s="7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F56" s="57"/>
      <c r="BG56" s="57"/>
      <c r="BH56" s="57"/>
      <c r="BI56" s="57"/>
      <c r="BJ56" s="57"/>
      <c r="BK56" s="57"/>
      <c r="BL56" s="57"/>
      <c r="BM56" s="57"/>
      <c r="BN56" s="57"/>
      <c r="BO56" s="57"/>
      <c r="BP56" s="57"/>
      <c r="BQ56" s="57"/>
    </row>
    <row r="57" spans="1:69" x14ac:dyDescent="0.25">
      <c r="A57" s="3" t="s">
        <v>233</v>
      </c>
      <c r="B57" s="3" t="s">
        <v>64</v>
      </c>
      <c r="C57" s="12"/>
      <c r="D57" s="12"/>
      <c r="E57" s="12"/>
      <c r="F57" s="2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12"/>
      <c r="S57" s="12"/>
      <c r="T57" s="5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</row>
    <row r="58" spans="1:69" x14ac:dyDescent="0.25">
      <c r="A58" s="49" t="s">
        <v>33</v>
      </c>
      <c r="C58" s="1"/>
      <c r="D58" s="1"/>
      <c r="E58" s="1"/>
      <c r="F58" s="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</row>
    <row r="59" spans="1:69" ht="30" x14ac:dyDescent="0.25">
      <c r="A59" s="50" t="s">
        <v>63</v>
      </c>
      <c r="B59" s="25" t="s">
        <v>63</v>
      </c>
      <c r="C59" s="23" t="str">
        <f>$C$3</f>
        <v>YTD '15</v>
      </c>
      <c r="D59" s="23" t="str">
        <f>$D$3</f>
        <v>YTD '16</v>
      </c>
      <c r="E59" s="23" t="str">
        <f>$E$3</f>
        <v>YTD '17</v>
      </c>
      <c r="F59" s="23" t="str">
        <f>$F$3</f>
        <v>YoY</v>
      </c>
      <c r="G59" s="2" t="s">
        <v>33</v>
      </c>
      <c r="H59" s="29" t="str">
        <f>$H$3</f>
        <v>Q1 '15</v>
      </c>
      <c r="I59" s="29" t="str">
        <f>$I$3</f>
        <v>Q2 '15</v>
      </c>
      <c r="J59" s="29" t="str">
        <f>$J$3</f>
        <v>Q3 '15</v>
      </c>
      <c r="K59" s="29" t="str">
        <f>$K$3</f>
        <v>Q4 '15</v>
      </c>
      <c r="L59" s="32" t="str">
        <f>$L$3</f>
        <v>Q1 '16</v>
      </c>
      <c r="M59" s="32" t="str">
        <f>$M$3</f>
        <v>Q2 '16</v>
      </c>
      <c r="N59" s="32" t="str">
        <f>$N$3</f>
        <v>Q3 '16</v>
      </c>
      <c r="O59" s="32" t="str">
        <f>$O$3</f>
        <v>Q4 '16</v>
      </c>
      <c r="P59" s="29" t="str">
        <f>$P$3</f>
        <v>Q1 '17</v>
      </c>
      <c r="Q59" s="29" t="str">
        <f>$Q$3</f>
        <v>Q2 '17</v>
      </c>
      <c r="R59" s="29" t="str">
        <f>$R$3</f>
        <v>Q3 '17</v>
      </c>
      <c r="S59" s="29" t="str">
        <f>$S$3</f>
        <v>Q4 '17</v>
      </c>
      <c r="T59" s="19" t="s">
        <v>33</v>
      </c>
      <c r="U59" s="29" t="s">
        <v>1</v>
      </c>
      <c r="V59" s="29" t="s">
        <v>2</v>
      </c>
      <c r="W59" s="29" t="s">
        <v>3</v>
      </c>
      <c r="X59" s="29" t="s">
        <v>4</v>
      </c>
      <c r="Y59" s="29" t="s">
        <v>5</v>
      </c>
      <c r="Z59" s="29" t="s">
        <v>6</v>
      </c>
      <c r="AA59" s="29" t="s">
        <v>7</v>
      </c>
      <c r="AB59" s="29" t="s">
        <v>8</v>
      </c>
      <c r="AC59" s="29" t="s">
        <v>9</v>
      </c>
      <c r="AD59" s="29" t="s">
        <v>10</v>
      </c>
      <c r="AE59" s="29" t="s">
        <v>11</v>
      </c>
      <c r="AF59" s="29" t="s">
        <v>12</v>
      </c>
      <c r="AG59" s="31" t="s">
        <v>13</v>
      </c>
      <c r="AH59" s="31" t="s">
        <v>14</v>
      </c>
      <c r="AI59" s="31" t="s">
        <v>15</v>
      </c>
      <c r="AJ59" s="31" t="s">
        <v>16</v>
      </c>
      <c r="AK59" s="31" t="s">
        <v>17</v>
      </c>
      <c r="AL59" s="31" t="s">
        <v>18</v>
      </c>
      <c r="AM59" s="31" t="s">
        <v>19</v>
      </c>
      <c r="AN59" s="31" t="s">
        <v>20</v>
      </c>
      <c r="AO59" s="31" t="s">
        <v>21</v>
      </c>
      <c r="AP59" s="31" t="s">
        <v>22</v>
      </c>
      <c r="AQ59" s="31" t="s">
        <v>23</v>
      </c>
      <c r="AR59" s="31" t="s">
        <v>24</v>
      </c>
      <c r="AS59" s="33" t="s">
        <v>25</v>
      </c>
      <c r="AT59" s="33" t="s">
        <v>26</v>
      </c>
      <c r="AU59" s="33" t="s">
        <v>27</v>
      </c>
      <c r="AV59" s="33" t="s">
        <v>28</v>
      </c>
      <c r="AW59" s="33" t="s">
        <v>29</v>
      </c>
      <c r="AX59" s="33" t="s">
        <v>30</v>
      </c>
      <c r="AY59" s="33" t="s">
        <v>102</v>
      </c>
      <c r="AZ59" s="33" t="s">
        <v>103</v>
      </c>
      <c r="BA59" s="33" t="s">
        <v>104</v>
      </c>
      <c r="BB59" s="33" t="s">
        <v>105</v>
      </c>
      <c r="BC59" s="33" t="s">
        <v>106</v>
      </c>
      <c r="BD59" s="33" t="s">
        <v>107</v>
      </c>
      <c r="BF59" s="34">
        <v>42736</v>
      </c>
      <c r="BG59" s="34">
        <v>42767</v>
      </c>
      <c r="BH59" s="34">
        <v>42795</v>
      </c>
      <c r="BI59" s="34">
        <v>42826</v>
      </c>
      <c r="BJ59" s="34">
        <v>42856</v>
      </c>
      <c r="BK59" s="34">
        <v>42887</v>
      </c>
      <c r="BL59" s="34">
        <v>42917</v>
      </c>
      <c r="BM59" s="34">
        <v>42948</v>
      </c>
      <c r="BN59" s="34">
        <v>42979</v>
      </c>
      <c r="BO59" s="34">
        <v>43009</v>
      </c>
      <c r="BP59" s="34">
        <v>43040</v>
      </c>
      <c r="BQ59" s="34">
        <v>43070</v>
      </c>
    </row>
    <row r="60" spans="1:69" x14ac:dyDescent="0.25">
      <c r="A60" s="18" t="s">
        <v>225</v>
      </c>
      <c r="B60" s="18" t="s">
        <v>61</v>
      </c>
      <c r="C60" s="2" t="str">
        <f>IFERROR(C49/C$57,"")</f>
        <v/>
      </c>
      <c r="D60" s="2" t="str">
        <f t="shared" ref="D60:E60" si="0">IFERROR(D49/D$57,"")</f>
        <v/>
      </c>
      <c r="E60" s="2" t="str">
        <f t="shared" si="0"/>
        <v/>
      </c>
      <c r="F60" s="2" t="str">
        <f>IFERROR(E60/D60,"")</f>
        <v/>
      </c>
      <c r="H60" s="2" t="str">
        <f>IFERROR(H49/H$57,"")</f>
        <v/>
      </c>
      <c r="I60" s="2" t="str">
        <f t="shared" ref="I60:S60" si="1">IFERROR(I49/I$57,"")</f>
        <v/>
      </c>
      <c r="J60" s="2" t="str">
        <f t="shared" si="1"/>
        <v/>
      </c>
      <c r="K60" s="2" t="str">
        <f t="shared" si="1"/>
        <v/>
      </c>
      <c r="L60" s="2" t="str">
        <f t="shared" si="1"/>
        <v/>
      </c>
      <c r="M60" s="2" t="str">
        <f t="shared" si="1"/>
        <v/>
      </c>
      <c r="N60" s="2" t="str">
        <f t="shared" si="1"/>
        <v/>
      </c>
      <c r="O60" s="2" t="str">
        <f t="shared" si="1"/>
        <v/>
      </c>
      <c r="P60" s="2" t="str">
        <f t="shared" si="1"/>
        <v/>
      </c>
      <c r="Q60" s="2" t="str">
        <f t="shared" si="1"/>
        <v/>
      </c>
      <c r="R60" s="12" t="str">
        <f t="shared" si="1"/>
        <v/>
      </c>
      <c r="S60" s="12" t="str">
        <f t="shared" si="1"/>
        <v/>
      </c>
      <c r="T60" s="1"/>
      <c r="U60" s="2" t="str">
        <f>IFERROR(U49/U$57,"")</f>
        <v/>
      </c>
      <c r="V60" s="2" t="str">
        <f t="shared" ref="V60:BD60" si="2">IFERROR(V49/V$57,"")</f>
        <v/>
      </c>
      <c r="W60" s="2" t="str">
        <f t="shared" si="2"/>
        <v/>
      </c>
      <c r="X60" s="2" t="str">
        <f t="shared" si="2"/>
        <v/>
      </c>
      <c r="Y60" s="2" t="str">
        <f t="shared" si="2"/>
        <v/>
      </c>
      <c r="Z60" s="2" t="str">
        <f t="shared" si="2"/>
        <v/>
      </c>
      <c r="AA60" s="2" t="str">
        <f t="shared" si="2"/>
        <v/>
      </c>
      <c r="AB60" s="2" t="str">
        <f t="shared" si="2"/>
        <v/>
      </c>
      <c r="AC60" s="2" t="str">
        <f t="shared" si="2"/>
        <v/>
      </c>
      <c r="AD60" s="2" t="str">
        <f t="shared" si="2"/>
        <v/>
      </c>
      <c r="AE60" s="2" t="str">
        <f t="shared" si="2"/>
        <v/>
      </c>
      <c r="AF60" s="2" t="str">
        <f t="shared" si="2"/>
        <v/>
      </c>
      <c r="AG60" s="2" t="str">
        <f t="shared" si="2"/>
        <v/>
      </c>
      <c r="AH60" s="2" t="str">
        <f t="shared" si="2"/>
        <v/>
      </c>
      <c r="AI60" s="2" t="str">
        <f t="shared" si="2"/>
        <v/>
      </c>
      <c r="AJ60" s="2" t="str">
        <f t="shared" si="2"/>
        <v/>
      </c>
      <c r="AK60" s="2" t="str">
        <f t="shared" si="2"/>
        <v/>
      </c>
      <c r="AL60" s="2" t="str">
        <f t="shared" si="2"/>
        <v/>
      </c>
      <c r="AM60" s="2" t="str">
        <f t="shared" si="2"/>
        <v/>
      </c>
      <c r="AN60" s="2" t="str">
        <f t="shared" si="2"/>
        <v/>
      </c>
      <c r="AO60" s="2" t="str">
        <f t="shared" si="2"/>
        <v/>
      </c>
      <c r="AP60" s="2" t="str">
        <f t="shared" si="2"/>
        <v/>
      </c>
      <c r="AQ60" s="2" t="str">
        <f t="shared" si="2"/>
        <v/>
      </c>
      <c r="AR60" s="2" t="str">
        <f t="shared" si="2"/>
        <v/>
      </c>
      <c r="AS60" s="2" t="str">
        <f t="shared" si="2"/>
        <v/>
      </c>
      <c r="AT60" s="2" t="str">
        <f t="shared" si="2"/>
        <v/>
      </c>
      <c r="AU60" s="2" t="str">
        <f t="shared" si="2"/>
        <v/>
      </c>
      <c r="AV60" s="2" t="str">
        <f t="shared" si="2"/>
        <v/>
      </c>
      <c r="AW60" s="2" t="str">
        <f t="shared" si="2"/>
        <v/>
      </c>
      <c r="AX60" s="2" t="str">
        <f t="shared" si="2"/>
        <v/>
      </c>
      <c r="AY60" s="2" t="str">
        <f t="shared" si="2"/>
        <v/>
      </c>
      <c r="AZ60" s="2" t="str">
        <f t="shared" si="2"/>
        <v/>
      </c>
      <c r="BA60" s="2" t="str">
        <f t="shared" si="2"/>
        <v/>
      </c>
      <c r="BB60" s="2" t="str">
        <f t="shared" si="2"/>
        <v/>
      </c>
      <c r="BC60" s="2" t="str">
        <f t="shared" si="2"/>
        <v/>
      </c>
      <c r="BD60" s="2" t="str">
        <f t="shared" si="2"/>
        <v/>
      </c>
      <c r="BF60" s="57" t="str">
        <f>IFERROR(AS60/AG60,"")</f>
        <v/>
      </c>
      <c r="BG60" s="57" t="str">
        <f t="shared" ref="BG60:BQ60" si="3">IFERROR(AT60/AH60,"")</f>
        <v/>
      </c>
      <c r="BH60" s="57" t="str">
        <f t="shared" si="3"/>
        <v/>
      </c>
      <c r="BI60" s="57" t="str">
        <f t="shared" si="3"/>
        <v/>
      </c>
      <c r="BJ60" s="57" t="str">
        <f t="shared" si="3"/>
        <v/>
      </c>
      <c r="BK60" s="57" t="str">
        <f t="shared" si="3"/>
        <v/>
      </c>
      <c r="BL60" s="57" t="str">
        <f t="shared" si="3"/>
        <v/>
      </c>
      <c r="BM60" s="57" t="str">
        <f t="shared" si="3"/>
        <v/>
      </c>
      <c r="BN60" s="57" t="str">
        <f t="shared" si="3"/>
        <v/>
      </c>
      <c r="BO60" s="57" t="str">
        <f t="shared" si="3"/>
        <v/>
      </c>
      <c r="BP60" s="57" t="str">
        <f t="shared" si="3"/>
        <v/>
      </c>
      <c r="BQ60" s="57" t="str">
        <f t="shared" si="3"/>
        <v/>
      </c>
    </row>
    <row r="61" spans="1:69" x14ac:dyDescent="0.25">
      <c r="A61" s="18" t="s">
        <v>217</v>
      </c>
      <c r="B61" s="18" t="s">
        <v>44</v>
      </c>
      <c r="C61" s="2" t="str">
        <f t="shared" ref="C61:E61" si="4">IFERROR(C50/C$57,"")</f>
        <v/>
      </c>
      <c r="D61" s="2" t="str">
        <f t="shared" si="4"/>
        <v/>
      </c>
      <c r="E61" s="2" t="str">
        <f t="shared" si="4"/>
        <v/>
      </c>
      <c r="F61" s="2" t="str">
        <f t="shared" ref="F61:F68" si="5">IFERROR(E61/D61,"")</f>
        <v/>
      </c>
      <c r="H61" s="2" t="str">
        <f t="shared" ref="H61:S61" si="6">IFERROR(H50/H$57,"")</f>
        <v/>
      </c>
      <c r="I61" s="2" t="str">
        <f t="shared" si="6"/>
        <v/>
      </c>
      <c r="J61" s="2" t="str">
        <f t="shared" si="6"/>
        <v/>
      </c>
      <c r="K61" s="2" t="str">
        <f t="shared" si="6"/>
        <v/>
      </c>
      <c r="L61" s="2" t="str">
        <f t="shared" si="6"/>
        <v/>
      </c>
      <c r="M61" s="2" t="str">
        <f t="shared" si="6"/>
        <v/>
      </c>
      <c r="N61" s="2" t="str">
        <f t="shared" si="6"/>
        <v/>
      </c>
      <c r="O61" s="2" t="str">
        <f t="shared" si="6"/>
        <v/>
      </c>
      <c r="P61" s="2" t="str">
        <f t="shared" si="6"/>
        <v/>
      </c>
      <c r="Q61" s="2" t="str">
        <f t="shared" si="6"/>
        <v/>
      </c>
      <c r="R61" s="12" t="str">
        <f t="shared" si="6"/>
        <v/>
      </c>
      <c r="S61" s="12" t="str">
        <f t="shared" si="6"/>
        <v/>
      </c>
      <c r="T61" s="1"/>
      <c r="U61" s="2" t="str">
        <f t="shared" ref="U61:BD61" si="7">IFERROR(U50/U$57,"")</f>
        <v/>
      </c>
      <c r="V61" s="2" t="str">
        <f t="shared" si="7"/>
        <v/>
      </c>
      <c r="W61" s="2" t="str">
        <f t="shared" si="7"/>
        <v/>
      </c>
      <c r="X61" s="2" t="str">
        <f t="shared" si="7"/>
        <v/>
      </c>
      <c r="Y61" s="2" t="str">
        <f t="shared" si="7"/>
        <v/>
      </c>
      <c r="Z61" s="2" t="str">
        <f t="shared" si="7"/>
        <v/>
      </c>
      <c r="AA61" s="2" t="str">
        <f t="shared" si="7"/>
        <v/>
      </c>
      <c r="AB61" s="2" t="str">
        <f t="shared" si="7"/>
        <v/>
      </c>
      <c r="AC61" s="2" t="str">
        <f t="shared" si="7"/>
        <v/>
      </c>
      <c r="AD61" s="2" t="str">
        <f t="shared" si="7"/>
        <v/>
      </c>
      <c r="AE61" s="2" t="str">
        <f t="shared" si="7"/>
        <v/>
      </c>
      <c r="AF61" s="2" t="str">
        <f t="shared" si="7"/>
        <v/>
      </c>
      <c r="AG61" s="2" t="str">
        <f t="shared" si="7"/>
        <v/>
      </c>
      <c r="AH61" s="2" t="str">
        <f t="shared" si="7"/>
        <v/>
      </c>
      <c r="AI61" s="2" t="str">
        <f t="shared" si="7"/>
        <v/>
      </c>
      <c r="AJ61" s="2" t="str">
        <f t="shared" si="7"/>
        <v/>
      </c>
      <c r="AK61" s="2" t="str">
        <f t="shared" si="7"/>
        <v/>
      </c>
      <c r="AL61" s="2" t="str">
        <f t="shared" si="7"/>
        <v/>
      </c>
      <c r="AM61" s="2" t="str">
        <f t="shared" si="7"/>
        <v/>
      </c>
      <c r="AN61" s="2" t="str">
        <f t="shared" si="7"/>
        <v/>
      </c>
      <c r="AO61" s="2" t="str">
        <f t="shared" si="7"/>
        <v/>
      </c>
      <c r="AP61" s="2" t="str">
        <f t="shared" si="7"/>
        <v/>
      </c>
      <c r="AQ61" s="2" t="str">
        <f t="shared" si="7"/>
        <v/>
      </c>
      <c r="AR61" s="2" t="str">
        <f t="shared" si="7"/>
        <v/>
      </c>
      <c r="AS61" s="2" t="str">
        <f t="shared" si="7"/>
        <v/>
      </c>
      <c r="AT61" s="2" t="str">
        <f t="shared" si="7"/>
        <v/>
      </c>
      <c r="AU61" s="2" t="str">
        <f t="shared" si="7"/>
        <v/>
      </c>
      <c r="AV61" s="2" t="str">
        <f t="shared" si="7"/>
        <v/>
      </c>
      <c r="AW61" s="2" t="str">
        <f t="shared" si="7"/>
        <v/>
      </c>
      <c r="AX61" s="2" t="str">
        <f t="shared" si="7"/>
        <v/>
      </c>
      <c r="AY61" s="2" t="str">
        <f t="shared" si="7"/>
        <v/>
      </c>
      <c r="AZ61" s="2" t="str">
        <f t="shared" si="7"/>
        <v/>
      </c>
      <c r="BA61" s="2" t="str">
        <f t="shared" si="7"/>
        <v/>
      </c>
      <c r="BB61" s="2" t="str">
        <f t="shared" si="7"/>
        <v/>
      </c>
      <c r="BC61" s="2" t="str">
        <f t="shared" si="7"/>
        <v/>
      </c>
      <c r="BD61" s="2" t="str">
        <f t="shared" si="7"/>
        <v/>
      </c>
      <c r="BF61" s="57" t="str">
        <f t="shared" ref="BF61:BF68" si="8">IFERROR(AS61/AG61,"")</f>
        <v/>
      </c>
      <c r="BG61" s="57" t="str">
        <f t="shared" ref="BG61:BG68" si="9">IFERROR(AT61/AH61,"")</f>
        <v/>
      </c>
      <c r="BH61" s="57" t="str">
        <f t="shared" ref="BH61:BH68" si="10">IFERROR(AU61/AI61,"")</f>
        <v/>
      </c>
      <c r="BI61" s="57" t="str">
        <f t="shared" ref="BI61:BI68" si="11">IFERROR(AV61/AJ61,"")</f>
        <v/>
      </c>
      <c r="BJ61" s="57" t="str">
        <f t="shared" ref="BJ61:BJ68" si="12">IFERROR(AW61/AK61,"")</f>
        <v/>
      </c>
      <c r="BK61" s="57" t="str">
        <f t="shared" ref="BK61:BK68" si="13">IFERROR(AX61/AL61,"")</f>
        <v/>
      </c>
      <c r="BL61" s="57" t="str">
        <f t="shared" ref="BL61:BL68" si="14">IFERROR(AY61/AM61,"")</f>
        <v/>
      </c>
      <c r="BM61" s="57" t="str">
        <f t="shared" ref="BM61:BM68" si="15">IFERROR(AZ61/AN61,"")</f>
        <v/>
      </c>
      <c r="BN61" s="57" t="str">
        <f t="shared" ref="BN61:BN68" si="16">IFERROR(BA61/AO61,"")</f>
        <v/>
      </c>
      <c r="BO61" s="57" t="str">
        <f t="shared" ref="BO61:BO68" si="17">IFERROR(BB61/AP61,"")</f>
        <v/>
      </c>
      <c r="BP61" s="57" t="str">
        <f t="shared" ref="BP61:BP68" si="18">IFERROR(BC61/AQ61,"")</f>
        <v/>
      </c>
      <c r="BQ61" s="57" t="str">
        <f t="shared" ref="BQ61:BQ68" si="19">IFERROR(BD61/AR61,"")</f>
        <v/>
      </c>
    </row>
    <row r="62" spans="1:69" x14ac:dyDescent="0.25">
      <c r="A62" s="18" t="s">
        <v>218</v>
      </c>
      <c r="B62" s="18" t="s">
        <v>45</v>
      </c>
      <c r="C62" s="2" t="str">
        <f t="shared" ref="C62:E62" si="20">IFERROR(C51/C$57,"")</f>
        <v/>
      </c>
      <c r="D62" s="2" t="str">
        <f t="shared" si="20"/>
        <v/>
      </c>
      <c r="E62" s="2" t="str">
        <f t="shared" si="20"/>
        <v/>
      </c>
      <c r="F62" s="2" t="str">
        <f t="shared" si="5"/>
        <v/>
      </c>
      <c r="H62" s="2" t="str">
        <f t="shared" ref="H62:S62" si="21">IFERROR(H51/H$57,"")</f>
        <v/>
      </c>
      <c r="I62" s="2" t="str">
        <f t="shared" si="21"/>
        <v/>
      </c>
      <c r="J62" s="2" t="str">
        <f t="shared" si="21"/>
        <v/>
      </c>
      <c r="K62" s="2" t="str">
        <f t="shared" si="21"/>
        <v/>
      </c>
      <c r="L62" s="2" t="str">
        <f t="shared" si="21"/>
        <v/>
      </c>
      <c r="M62" s="2" t="str">
        <f t="shared" si="21"/>
        <v/>
      </c>
      <c r="N62" s="2" t="str">
        <f t="shared" si="21"/>
        <v/>
      </c>
      <c r="O62" s="2" t="str">
        <f t="shared" si="21"/>
        <v/>
      </c>
      <c r="P62" s="2" t="str">
        <f t="shared" si="21"/>
        <v/>
      </c>
      <c r="Q62" s="2" t="str">
        <f t="shared" si="21"/>
        <v/>
      </c>
      <c r="R62" s="12" t="str">
        <f t="shared" si="21"/>
        <v/>
      </c>
      <c r="S62" s="12" t="str">
        <f t="shared" si="21"/>
        <v/>
      </c>
      <c r="T62" s="1"/>
      <c r="U62" s="2" t="str">
        <f t="shared" ref="U62:BD62" si="22">IFERROR(U51/U$57,"")</f>
        <v/>
      </c>
      <c r="V62" s="2" t="str">
        <f t="shared" si="22"/>
        <v/>
      </c>
      <c r="W62" s="2" t="str">
        <f t="shared" si="22"/>
        <v/>
      </c>
      <c r="X62" s="2" t="str">
        <f t="shared" si="22"/>
        <v/>
      </c>
      <c r="Y62" s="2" t="str">
        <f t="shared" si="22"/>
        <v/>
      </c>
      <c r="Z62" s="2" t="str">
        <f t="shared" si="22"/>
        <v/>
      </c>
      <c r="AA62" s="2" t="str">
        <f t="shared" si="22"/>
        <v/>
      </c>
      <c r="AB62" s="2" t="str">
        <f t="shared" si="22"/>
        <v/>
      </c>
      <c r="AC62" s="2" t="str">
        <f t="shared" si="22"/>
        <v/>
      </c>
      <c r="AD62" s="2" t="str">
        <f t="shared" si="22"/>
        <v/>
      </c>
      <c r="AE62" s="2" t="str">
        <f t="shared" si="22"/>
        <v/>
      </c>
      <c r="AF62" s="2" t="str">
        <f t="shared" si="22"/>
        <v/>
      </c>
      <c r="AG62" s="2" t="str">
        <f t="shared" si="22"/>
        <v/>
      </c>
      <c r="AH62" s="2" t="str">
        <f t="shared" si="22"/>
        <v/>
      </c>
      <c r="AI62" s="2" t="str">
        <f t="shared" si="22"/>
        <v/>
      </c>
      <c r="AJ62" s="2" t="str">
        <f t="shared" si="22"/>
        <v/>
      </c>
      <c r="AK62" s="2" t="str">
        <f t="shared" si="22"/>
        <v/>
      </c>
      <c r="AL62" s="2" t="str">
        <f t="shared" si="22"/>
        <v/>
      </c>
      <c r="AM62" s="2" t="str">
        <f t="shared" si="22"/>
        <v/>
      </c>
      <c r="AN62" s="2" t="str">
        <f t="shared" si="22"/>
        <v/>
      </c>
      <c r="AO62" s="2" t="str">
        <f t="shared" si="22"/>
        <v/>
      </c>
      <c r="AP62" s="2" t="str">
        <f t="shared" si="22"/>
        <v/>
      </c>
      <c r="AQ62" s="2" t="str">
        <f t="shared" si="22"/>
        <v/>
      </c>
      <c r="AR62" s="2" t="str">
        <f t="shared" si="22"/>
        <v/>
      </c>
      <c r="AS62" s="2" t="str">
        <f t="shared" si="22"/>
        <v/>
      </c>
      <c r="AT62" s="2" t="str">
        <f t="shared" si="22"/>
        <v/>
      </c>
      <c r="AU62" s="2" t="str">
        <f t="shared" si="22"/>
        <v/>
      </c>
      <c r="AV62" s="2" t="str">
        <f t="shared" si="22"/>
        <v/>
      </c>
      <c r="AW62" s="2" t="str">
        <f t="shared" si="22"/>
        <v/>
      </c>
      <c r="AX62" s="2" t="str">
        <f t="shared" si="22"/>
        <v/>
      </c>
      <c r="AY62" s="2" t="str">
        <f t="shared" si="22"/>
        <v/>
      </c>
      <c r="AZ62" s="2" t="str">
        <f t="shared" si="22"/>
        <v/>
      </c>
      <c r="BA62" s="2" t="str">
        <f t="shared" si="22"/>
        <v/>
      </c>
      <c r="BB62" s="2" t="str">
        <f t="shared" si="22"/>
        <v/>
      </c>
      <c r="BC62" s="2" t="str">
        <f t="shared" si="22"/>
        <v/>
      </c>
      <c r="BD62" s="2" t="str">
        <f t="shared" si="22"/>
        <v/>
      </c>
      <c r="BF62" s="57" t="str">
        <f t="shared" si="8"/>
        <v/>
      </c>
      <c r="BG62" s="57" t="str">
        <f t="shared" si="9"/>
        <v/>
      </c>
      <c r="BH62" s="57" t="str">
        <f t="shared" si="10"/>
        <v/>
      </c>
      <c r="BI62" s="57" t="str">
        <f t="shared" si="11"/>
        <v/>
      </c>
      <c r="BJ62" s="57" t="str">
        <f t="shared" si="12"/>
        <v/>
      </c>
      <c r="BK62" s="57" t="str">
        <f t="shared" si="13"/>
        <v/>
      </c>
      <c r="BL62" s="57" t="str">
        <f t="shared" si="14"/>
        <v/>
      </c>
      <c r="BM62" s="57" t="str">
        <f t="shared" si="15"/>
        <v/>
      </c>
      <c r="BN62" s="57" t="str">
        <f t="shared" si="16"/>
        <v/>
      </c>
      <c r="BO62" s="57" t="str">
        <f t="shared" si="17"/>
        <v/>
      </c>
      <c r="BP62" s="57" t="str">
        <f t="shared" si="18"/>
        <v/>
      </c>
      <c r="BQ62" s="57" t="str">
        <f t="shared" si="19"/>
        <v/>
      </c>
    </row>
    <row r="63" spans="1:69" x14ac:dyDescent="0.25">
      <c r="A63" s="18" t="s">
        <v>219</v>
      </c>
      <c r="B63" s="18" t="s">
        <v>46</v>
      </c>
      <c r="C63" s="2" t="str">
        <f t="shared" ref="C63:E63" si="23">IFERROR(C52/C$57,"")</f>
        <v/>
      </c>
      <c r="D63" s="2" t="str">
        <f t="shared" si="23"/>
        <v/>
      </c>
      <c r="E63" s="2" t="str">
        <f t="shared" si="23"/>
        <v/>
      </c>
      <c r="F63" s="2" t="str">
        <f t="shared" si="5"/>
        <v/>
      </c>
      <c r="H63" s="2" t="str">
        <f t="shared" ref="H63:S63" si="24">IFERROR(H52/H$57,"")</f>
        <v/>
      </c>
      <c r="I63" s="2" t="str">
        <f t="shared" si="24"/>
        <v/>
      </c>
      <c r="J63" s="2" t="str">
        <f t="shared" si="24"/>
        <v/>
      </c>
      <c r="K63" s="2" t="str">
        <f t="shared" si="24"/>
        <v/>
      </c>
      <c r="L63" s="2" t="str">
        <f t="shared" si="24"/>
        <v/>
      </c>
      <c r="M63" s="2" t="str">
        <f t="shared" si="24"/>
        <v/>
      </c>
      <c r="N63" s="2" t="str">
        <f t="shared" si="24"/>
        <v/>
      </c>
      <c r="O63" s="2" t="str">
        <f t="shared" si="24"/>
        <v/>
      </c>
      <c r="P63" s="2" t="str">
        <f t="shared" si="24"/>
        <v/>
      </c>
      <c r="Q63" s="2" t="str">
        <f t="shared" si="24"/>
        <v/>
      </c>
      <c r="R63" s="12" t="str">
        <f t="shared" si="24"/>
        <v/>
      </c>
      <c r="S63" s="12" t="str">
        <f t="shared" si="24"/>
        <v/>
      </c>
      <c r="T63" s="1"/>
      <c r="U63" s="2" t="str">
        <f t="shared" ref="U63:BD63" si="25">IFERROR(U52/U$57,"")</f>
        <v/>
      </c>
      <c r="V63" s="2" t="str">
        <f t="shared" si="25"/>
        <v/>
      </c>
      <c r="W63" s="2" t="str">
        <f t="shared" si="25"/>
        <v/>
      </c>
      <c r="X63" s="2" t="str">
        <f t="shared" si="25"/>
        <v/>
      </c>
      <c r="Y63" s="2" t="str">
        <f t="shared" si="25"/>
        <v/>
      </c>
      <c r="Z63" s="2" t="str">
        <f t="shared" si="25"/>
        <v/>
      </c>
      <c r="AA63" s="2" t="str">
        <f t="shared" si="25"/>
        <v/>
      </c>
      <c r="AB63" s="2" t="str">
        <f t="shared" si="25"/>
        <v/>
      </c>
      <c r="AC63" s="2" t="str">
        <f t="shared" si="25"/>
        <v/>
      </c>
      <c r="AD63" s="2" t="str">
        <f t="shared" si="25"/>
        <v/>
      </c>
      <c r="AE63" s="2" t="str">
        <f t="shared" si="25"/>
        <v/>
      </c>
      <c r="AF63" s="2" t="str">
        <f t="shared" si="25"/>
        <v/>
      </c>
      <c r="AG63" s="2" t="str">
        <f t="shared" si="25"/>
        <v/>
      </c>
      <c r="AH63" s="2" t="str">
        <f t="shared" si="25"/>
        <v/>
      </c>
      <c r="AI63" s="2" t="str">
        <f t="shared" si="25"/>
        <v/>
      </c>
      <c r="AJ63" s="2" t="str">
        <f t="shared" si="25"/>
        <v/>
      </c>
      <c r="AK63" s="2" t="str">
        <f t="shared" si="25"/>
        <v/>
      </c>
      <c r="AL63" s="2" t="str">
        <f t="shared" si="25"/>
        <v/>
      </c>
      <c r="AM63" s="2" t="str">
        <f t="shared" si="25"/>
        <v/>
      </c>
      <c r="AN63" s="2" t="str">
        <f t="shared" si="25"/>
        <v/>
      </c>
      <c r="AO63" s="2" t="str">
        <f t="shared" si="25"/>
        <v/>
      </c>
      <c r="AP63" s="2" t="str">
        <f t="shared" si="25"/>
        <v/>
      </c>
      <c r="AQ63" s="2" t="str">
        <f t="shared" si="25"/>
        <v/>
      </c>
      <c r="AR63" s="2" t="str">
        <f t="shared" si="25"/>
        <v/>
      </c>
      <c r="AS63" s="2" t="str">
        <f t="shared" si="25"/>
        <v/>
      </c>
      <c r="AT63" s="2" t="str">
        <f t="shared" si="25"/>
        <v/>
      </c>
      <c r="AU63" s="2" t="str">
        <f t="shared" si="25"/>
        <v/>
      </c>
      <c r="AV63" s="2" t="str">
        <f t="shared" si="25"/>
        <v/>
      </c>
      <c r="AW63" s="2" t="str">
        <f t="shared" si="25"/>
        <v/>
      </c>
      <c r="AX63" s="2" t="str">
        <f t="shared" si="25"/>
        <v/>
      </c>
      <c r="AY63" s="2" t="str">
        <f t="shared" si="25"/>
        <v/>
      </c>
      <c r="AZ63" s="2" t="str">
        <f t="shared" si="25"/>
        <v/>
      </c>
      <c r="BA63" s="2" t="str">
        <f t="shared" si="25"/>
        <v/>
      </c>
      <c r="BB63" s="2" t="str">
        <f t="shared" si="25"/>
        <v/>
      </c>
      <c r="BC63" s="2" t="str">
        <f t="shared" si="25"/>
        <v/>
      </c>
      <c r="BD63" s="2" t="str">
        <f t="shared" si="25"/>
        <v/>
      </c>
      <c r="BF63" s="57" t="str">
        <f t="shared" si="8"/>
        <v/>
      </c>
      <c r="BG63" s="57" t="str">
        <f t="shared" si="9"/>
        <v/>
      </c>
      <c r="BH63" s="57" t="str">
        <f t="shared" si="10"/>
        <v/>
      </c>
      <c r="BI63" s="57" t="str">
        <f t="shared" si="11"/>
        <v/>
      </c>
      <c r="BJ63" s="57" t="str">
        <f t="shared" si="12"/>
        <v/>
      </c>
      <c r="BK63" s="57" t="str">
        <f t="shared" si="13"/>
        <v/>
      </c>
      <c r="BL63" s="57" t="str">
        <f t="shared" si="14"/>
        <v/>
      </c>
      <c r="BM63" s="57" t="str">
        <f t="shared" si="15"/>
        <v/>
      </c>
      <c r="BN63" s="57" t="str">
        <f t="shared" si="16"/>
        <v/>
      </c>
      <c r="BO63" s="57" t="str">
        <f t="shared" si="17"/>
        <v/>
      </c>
      <c r="BP63" s="57" t="str">
        <f t="shared" si="18"/>
        <v/>
      </c>
      <c r="BQ63" s="57" t="str">
        <f t="shared" si="19"/>
        <v/>
      </c>
    </row>
    <row r="64" spans="1:69" x14ac:dyDescent="0.25">
      <c r="A64" s="18" t="s">
        <v>220</v>
      </c>
      <c r="B64" s="18" t="s">
        <v>47</v>
      </c>
      <c r="C64" s="2" t="str">
        <f t="shared" ref="C64:E64" si="26">IFERROR(C53/C$57,"")</f>
        <v/>
      </c>
      <c r="D64" s="2" t="str">
        <f t="shared" si="26"/>
        <v/>
      </c>
      <c r="E64" s="2" t="str">
        <f t="shared" si="26"/>
        <v/>
      </c>
      <c r="F64" s="2" t="str">
        <f t="shared" si="5"/>
        <v/>
      </c>
      <c r="H64" s="2" t="str">
        <f t="shared" ref="H64:S64" si="27">IFERROR(H53/H$57,"")</f>
        <v/>
      </c>
      <c r="I64" s="2" t="str">
        <f t="shared" si="27"/>
        <v/>
      </c>
      <c r="J64" s="2" t="str">
        <f t="shared" si="27"/>
        <v/>
      </c>
      <c r="K64" s="2" t="str">
        <f t="shared" si="27"/>
        <v/>
      </c>
      <c r="L64" s="2" t="str">
        <f t="shared" si="27"/>
        <v/>
      </c>
      <c r="M64" s="2" t="str">
        <f t="shared" si="27"/>
        <v/>
      </c>
      <c r="N64" s="2" t="str">
        <f t="shared" si="27"/>
        <v/>
      </c>
      <c r="O64" s="2" t="str">
        <f t="shared" si="27"/>
        <v/>
      </c>
      <c r="P64" s="2" t="str">
        <f t="shared" si="27"/>
        <v/>
      </c>
      <c r="Q64" s="2" t="str">
        <f t="shared" si="27"/>
        <v/>
      </c>
      <c r="R64" s="12" t="str">
        <f t="shared" si="27"/>
        <v/>
      </c>
      <c r="S64" s="12" t="str">
        <f t="shared" si="27"/>
        <v/>
      </c>
      <c r="T64" s="1"/>
      <c r="U64" s="2" t="str">
        <f t="shared" ref="U64:BD64" si="28">IFERROR(U53/U$57,"")</f>
        <v/>
      </c>
      <c r="V64" s="2" t="str">
        <f t="shared" si="28"/>
        <v/>
      </c>
      <c r="W64" s="2" t="str">
        <f t="shared" si="28"/>
        <v/>
      </c>
      <c r="X64" s="2" t="str">
        <f t="shared" si="28"/>
        <v/>
      </c>
      <c r="Y64" s="2" t="str">
        <f t="shared" si="28"/>
        <v/>
      </c>
      <c r="Z64" s="2" t="str">
        <f t="shared" si="28"/>
        <v/>
      </c>
      <c r="AA64" s="2" t="str">
        <f t="shared" si="28"/>
        <v/>
      </c>
      <c r="AB64" s="2" t="str">
        <f t="shared" si="28"/>
        <v/>
      </c>
      <c r="AC64" s="2" t="str">
        <f t="shared" si="28"/>
        <v/>
      </c>
      <c r="AD64" s="2" t="str">
        <f t="shared" si="28"/>
        <v/>
      </c>
      <c r="AE64" s="2" t="str">
        <f t="shared" si="28"/>
        <v/>
      </c>
      <c r="AF64" s="2" t="str">
        <f t="shared" si="28"/>
        <v/>
      </c>
      <c r="AG64" s="2" t="str">
        <f t="shared" si="28"/>
        <v/>
      </c>
      <c r="AH64" s="2" t="str">
        <f t="shared" si="28"/>
        <v/>
      </c>
      <c r="AI64" s="2" t="str">
        <f t="shared" si="28"/>
        <v/>
      </c>
      <c r="AJ64" s="2" t="str">
        <f t="shared" si="28"/>
        <v/>
      </c>
      <c r="AK64" s="2" t="str">
        <f t="shared" si="28"/>
        <v/>
      </c>
      <c r="AL64" s="2" t="str">
        <f t="shared" si="28"/>
        <v/>
      </c>
      <c r="AM64" s="2" t="str">
        <f t="shared" si="28"/>
        <v/>
      </c>
      <c r="AN64" s="2" t="str">
        <f t="shared" si="28"/>
        <v/>
      </c>
      <c r="AO64" s="2" t="str">
        <f t="shared" si="28"/>
        <v/>
      </c>
      <c r="AP64" s="2" t="str">
        <f t="shared" si="28"/>
        <v/>
      </c>
      <c r="AQ64" s="2" t="str">
        <f t="shared" si="28"/>
        <v/>
      </c>
      <c r="AR64" s="2" t="str">
        <f t="shared" si="28"/>
        <v/>
      </c>
      <c r="AS64" s="2" t="str">
        <f t="shared" si="28"/>
        <v/>
      </c>
      <c r="AT64" s="2" t="str">
        <f t="shared" si="28"/>
        <v/>
      </c>
      <c r="AU64" s="2" t="str">
        <f t="shared" si="28"/>
        <v/>
      </c>
      <c r="AV64" s="2" t="str">
        <f t="shared" si="28"/>
        <v/>
      </c>
      <c r="AW64" s="2" t="str">
        <f t="shared" si="28"/>
        <v/>
      </c>
      <c r="AX64" s="2" t="str">
        <f t="shared" si="28"/>
        <v/>
      </c>
      <c r="AY64" s="2" t="str">
        <f t="shared" si="28"/>
        <v/>
      </c>
      <c r="AZ64" s="2" t="str">
        <f t="shared" si="28"/>
        <v/>
      </c>
      <c r="BA64" s="2" t="str">
        <f t="shared" si="28"/>
        <v/>
      </c>
      <c r="BB64" s="2" t="str">
        <f t="shared" si="28"/>
        <v/>
      </c>
      <c r="BC64" s="2" t="str">
        <f t="shared" si="28"/>
        <v/>
      </c>
      <c r="BD64" s="2" t="str">
        <f t="shared" si="28"/>
        <v/>
      </c>
      <c r="BF64" s="57" t="str">
        <f t="shared" si="8"/>
        <v/>
      </c>
      <c r="BG64" s="57" t="str">
        <f t="shared" si="9"/>
        <v/>
      </c>
      <c r="BH64" s="57" t="str">
        <f t="shared" si="10"/>
        <v/>
      </c>
      <c r="BI64" s="57" t="str">
        <f t="shared" si="11"/>
        <v/>
      </c>
      <c r="BJ64" s="57" t="str">
        <f t="shared" si="12"/>
        <v/>
      </c>
      <c r="BK64" s="57" t="str">
        <f t="shared" si="13"/>
        <v/>
      </c>
      <c r="BL64" s="57" t="str">
        <f t="shared" si="14"/>
        <v/>
      </c>
      <c r="BM64" s="57" t="str">
        <f t="shared" si="15"/>
        <v/>
      </c>
      <c r="BN64" s="57" t="str">
        <f t="shared" si="16"/>
        <v/>
      </c>
      <c r="BO64" s="57" t="str">
        <f t="shared" si="17"/>
        <v/>
      </c>
      <c r="BP64" s="57" t="str">
        <f t="shared" si="18"/>
        <v/>
      </c>
      <c r="BQ64" s="57" t="str">
        <f t="shared" si="19"/>
        <v/>
      </c>
    </row>
    <row r="65" spans="1:69" x14ac:dyDescent="0.25">
      <c r="A65" s="18" t="s">
        <v>221</v>
      </c>
      <c r="B65" s="18" t="s">
        <v>48</v>
      </c>
      <c r="C65" s="2" t="str">
        <f t="shared" ref="C65:E65" si="29">IFERROR(C54/C$57,"")</f>
        <v/>
      </c>
      <c r="D65" s="2" t="str">
        <f t="shared" si="29"/>
        <v/>
      </c>
      <c r="E65" s="2" t="str">
        <f t="shared" si="29"/>
        <v/>
      </c>
      <c r="F65" s="2" t="str">
        <f t="shared" si="5"/>
        <v/>
      </c>
      <c r="H65" s="2" t="str">
        <f t="shared" ref="H65:S65" si="30">IFERROR(H54/H$57,"")</f>
        <v/>
      </c>
      <c r="I65" s="2" t="str">
        <f t="shared" si="30"/>
        <v/>
      </c>
      <c r="J65" s="2" t="str">
        <f t="shared" si="30"/>
        <v/>
      </c>
      <c r="K65" s="2" t="str">
        <f t="shared" si="30"/>
        <v/>
      </c>
      <c r="L65" s="2" t="str">
        <f t="shared" si="30"/>
        <v/>
      </c>
      <c r="M65" s="2" t="str">
        <f t="shared" si="30"/>
        <v/>
      </c>
      <c r="N65" s="2" t="str">
        <f t="shared" si="30"/>
        <v/>
      </c>
      <c r="O65" s="2" t="str">
        <f t="shared" si="30"/>
        <v/>
      </c>
      <c r="P65" s="2" t="str">
        <f t="shared" si="30"/>
        <v/>
      </c>
      <c r="Q65" s="2" t="str">
        <f t="shared" si="30"/>
        <v/>
      </c>
      <c r="R65" s="12" t="str">
        <f t="shared" si="30"/>
        <v/>
      </c>
      <c r="S65" s="12" t="str">
        <f t="shared" si="30"/>
        <v/>
      </c>
      <c r="T65" s="1"/>
      <c r="U65" s="2" t="str">
        <f t="shared" ref="U65:BD65" si="31">IFERROR(U54/U$57,"")</f>
        <v/>
      </c>
      <c r="V65" s="2" t="str">
        <f t="shared" si="31"/>
        <v/>
      </c>
      <c r="W65" s="2" t="str">
        <f t="shared" si="31"/>
        <v/>
      </c>
      <c r="X65" s="2" t="str">
        <f t="shared" si="31"/>
        <v/>
      </c>
      <c r="Y65" s="2" t="str">
        <f t="shared" si="31"/>
        <v/>
      </c>
      <c r="Z65" s="2" t="str">
        <f t="shared" si="31"/>
        <v/>
      </c>
      <c r="AA65" s="2" t="str">
        <f t="shared" si="31"/>
        <v/>
      </c>
      <c r="AB65" s="2" t="str">
        <f t="shared" si="31"/>
        <v/>
      </c>
      <c r="AC65" s="2" t="str">
        <f t="shared" si="31"/>
        <v/>
      </c>
      <c r="AD65" s="2" t="str">
        <f t="shared" si="31"/>
        <v/>
      </c>
      <c r="AE65" s="2" t="str">
        <f t="shared" si="31"/>
        <v/>
      </c>
      <c r="AF65" s="2" t="str">
        <f t="shared" si="31"/>
        <v/>
      </c>
      <c r="AG65" s="2" t="str">
        <f t="shared" si="31"/>
        <v/>
      </c>
      <c r="AH65" s="2" t="str">
        <f t="shared" si="31"/>
        <v/>
      </c>
      <c r="AI65" s="2" t="str">
        <f t="shared" si="31"/>
        <v/>
      </c>
      <c r="AJ65" s="2" t="str">
        <f t="shared" si="31"/>
        <v/>
      </c>
      <c r="AK65" s="2" t="str">
        <f t="shared" si="31"/>
        <v/>
      </c>
      <c r="AL65" s="2" t="str">
        <f t="shared" si="31"/>
        <v/>
      </c>
      <c r="AM65" s="2" t="str">
        <f t="shared" si="31"/>
        <v/>
      </c>
      <c r="AN65" s="2" t="str">
        <f t="shared" si="31"/>
        <v/>
      </c>
      <c r="AO65" s="2" t="str">
        <f t="shared" si="31"/>
        <v/>
      </c>
      <c r="AP65" s="2" t="str">
        <f t="shared" si="31"/>
        <v/>
      </c>
      <c r="AQ65" s="2" t="str">
        <f t="shared" si="31"/>
        <v/>
      </c>
      <c r="AR65" s="2" t="str">
        <f t="shared" si="31"/>
        <v/>
      </c>
      <c r="AS65" s="2" t="str">
        <f t="shared" si="31"/>
        <v/>
      </c>
      <c r="AT65" s="2" t="str">
        <f t="shared" si="31"/>
        <v/>
      </c>
      <c r="AU65" s="2" t="str">
        <f t="shared" si="31"/>
        <v/>
      </c>
      <c r="AV65" s="2" t="str">
        <f t="shared" si="31"/>
        <v/>
      </c>
      <c r="AW65" s="2" t="str">
        <f t="shared" si="31"/>
        <v/>
      </c>
      <c r="AX65" s="2" t="str">
        <f t="shared" si="31"/>
        <v/>
      </c>
      <c r="AY65" s="2" t="str">
        <f t="shared" si="31"/>
        <v/>
      </c>
      <c r="AZ65" s="2" t="str">
        <f t="shared" si="31"/>
        <v/>
      </c>
      <c r="BA65" s="2" t="str">
        <f t="shared" si="31"/>
        <v/>
      </c>
      <c r="BB65" s="2" t="str">
        <f t="shared" si="31"/>
        <v/>
      </c>
      <c r="BC65" s="2" t="str">
        <f t="shared" si="31"/>
        <v/>
      </c>
      <c r="BD65" s="2" t="str">
        <f t="shared" si="31"/>
        <v/>
      </c>
      <c r="BF65" s="57" t="str">
        <f t="shared" si="8"/>
        <v/>
      </c>
      <c r="BG65" s="57" t="str">
        <f t="shared" si="9"/>
        <v/>
      </c>
      <c r="BH65" s="57" t="str">
        <f t="shared" si="10"/>
        <v/>
      </c>
      <c r="BI65" s="57" t="str">
        <f t="shared" si="11"/>
        <v/>
      </c>
      <c r="BJ65" s="57" t="str">
        <f t="shared" si="12"/>
        <v/>
      </c>
      <c r="BK65" s="57" t="str">
        <f t="shared" si="13"/>
        <v/>
      </c>
      <c r="BL65" s="57" t="str">
        <f t="shared" si="14"/>
        <v/>
      </c>
      <c r="BM65" s="57" t="str">
        <f t="shared" si="15"/>
        <v/>
      </c>
      <c r="BN65" s="57" t="str">
        <f t="shared" si="16"/>
        <v/>
      </c>
      <c r="BO65" s="57" t="str">
        <f t="shared" si="17"/>
        <v/>
      </c>
      <c r="BP65" s="57" t="str">
        <f t="shared" si="18"/>
        <v/>
      </c>
      <c r="BQ65" s="57" t="str">
        <f t="shared" si="19"/>
        <v/>
      </c>
    </row>
    <row r="66" spans="1:69" x14ac:dyDescent="0.25">
      <c r="A66" s="18" t="s">
        <v>222</v>
      </c>
      <c r="B66" s="18" t="s">
        <v>49</v>
      </c>
      <c r="C66" s="2" t="str">
        <f t="shared" ref="C66:E66" si="32">IFERROR(C55/C$57,"")</f>
        <v/>
      </c>
      <c r="D66" s="2" t="str">
        <f t="shared" si="32"/>
        <v/>
      </c>
      <c r="E66" s="2" t="str">
        <f t="shared" si="32"/>
        <v/>
      </c>
      <c r="F66" s="2" t="str">
        <f t="shared" si="5"/>
        <v/>
      </c>
      <c r="H66" s="2" t="str">
        <f t="shared" ref="H66:S66" si="33">IFERROR(H55/H$57,"")</f>
        <v/>
      </c>
      <c r="I66" s="2" t="str">
        <f t="shared" si="33"/>
        <v/>
      </c>
      <c r="J66" s="2" t="str">
        <f t="shared" si="33"/>
        <v/>
      </c>
      <c r="K66" s="2" t="str">
        <f t="shared" si="33"/>
        <v/>
      </c>
      <c r="L66" s="2" t="str">
        <f t="shared" si="33"/>
        <v/>
      </c>
      <c r="M66" s="2" t="str">
        <f t="shared" si="33"/>
        <v/>
      </c>
      <c r="N66" s="2" t="str">
        <f t="shared" si="33"/>
        <v/>
      </c>
      <c r="O66" s="2" t="str">
        <f t="shared" si="33"/>
        <v/>
      </c>
      <c r="P66" s="2" t="str">
        <f t="shared" si="33"/>
        <v/>
      </c>
      <c r="Q66" s="2" t="str">
        <f t="shared" si="33"/>
        <v/>
      </c>
      <c r="R66" s="12" t="str">
        <f t="shared" si="33"/>
        <v/>
      </c>
      <c r="S66" s="12" t="str">
        <f t="shared" si="33"/>
        <v/>
      </c>
      <c r="T66" s="1"/>
      <c r="U66" s="2" t="str">
        <f t="shared" ref="U66:BD66" si="34">IFERROR(U55/U$57,"")</f>
        <v/>
      </c>
      <c r="V66" s="2" t="str">
        <f t="shared" si="34"/>
        <v/>
      </c>
      <c r="W66" s="2" t="str">
        <f t="shared" si="34"/>
        <v/>
      </c>
      <c r="X66" s="2" t="str">
        <f t="shared" si="34"/>
        <v/>
      </c>
      <c r="Y66" s="2" t="str">
        <f t="shared" si="34"/>
        <v/>
      </c>
      <c r="Z66" s="2" t="str">
        <f t="shared" si="34"/>
        <v/>
      </c>
      <c r="AA66" s="2" t="str">
        <f t="shared" si="34"/>
        <v/>
      </c>
      <c r="AB66" s="2" t="str">
        <f t="shared" si="34"/>
        <v/>
      </c>
      <c r="AC66" s="2" t="str">
        <f t="shared" si="34"/>
        <v/>
      </c>
      <c r="AD66" s="2" t="str">
        <f t="shared" si="34"/>
        <v/>
      </c>
      <c r="AE66" s="2" t="str">
        <f t="shared" si="34"/>
        <v/>
      </c>
      <c r="AF66" s="2" t="str">
        <f t="shared" si="34"/>
        <v/>
      </c>
      <c r="AG66" s="2" t="str">
        <f t="shared" si="34"/>
        <v/>
      </c>
      <c r="AH66" s="2" t="str">
        <f t="shared" si="34"/>
        <v/>
      </c>
      <c r="AI66" s="2" t="str">
        <f t="shared" si="34"/>
        <v/>
      </c>
      <c r="AJ66" s="2" t="str">
        <f t="shared" si="34"/>
        <v/>
      </c>
      <c r="AK66" s="2" t="str">
        <f t="shared" si="34"/>
        <v/>
      </c>
      <c r="AL66" s="2" t="str">
        <f t="shared" si="34"/>
        <v/>
      </c>
      <c r="AM66" s="2" t="str">
        <f t="shared" si="34"/>
        <v/>
      </c>
      <c r="AN66" s="2" t="str">
        <f t="shared" si="34"/>
        <v/>
      </c>
      <c r="AO66" s="2" t="str">
        <f t="shared" si="34"/>
        <v/>
      </c>
      <c r="AP66" s="2" t="str">
        <f t="shared" si="34"/>
        <v/>
      </c>
      <c r="AQ66" s="2" t="str">
        <f t="shared" si="34"/>
        <v/>
      </c>
      <c r="AR66" s="2" t="str">
        <f t="shared" si="34"/>
        <v/>
      </c>
      <c r="AS66" s="2" t="str">
        <f t="shared" si="34"/>
        <v/>
      </c>
      <c r="AT66" s="2" t="str">
        <f t="shared" si="34"/>
        <v/>
      </c>
      <c r="AU66" s="2" t="str">
        <f t="shared" si="34"/>
        <v/>
      </c>
      <c r="AV66" s="2" t="str">
        <f t="shared" si="34"/>
        <v/>
      </c>
      <c r="AW66" s="2" t="str">
        <f t="shared" si="34"/>
        <v/>
      </c>
      <c r="AX66" s="2" t="str">
        <f t="shared" si="34"/>
        <v/>
      </c>
      <c r="AY66" s="2" t="str">
        <f t="shared" si="34"/>
        <v/>
      </c>
      <c r="AZ66" s="2" t="str">
        <f t="shared" si="34"/>
        <v/>
      </c>
      <c r="BA66" s="2" t="str">
        <f t="shared" si="34"/>
        <v/>
      </c>
      <c r="BB66" s="2" t="str">
        <f t="shared" si="34"/>
        <v/>
      </c>
      <c r="BC66" s="2" t="str">
        <f t="shared" si="34"/>
        <v/>
      </c>
      <c r="BD66" s="2" t="str">
        <f t="shared" si="34"/>
        <v/>
      </c>
      <c r="BF66" s="57" t="str">
        <f t="shared" si="8"/>
        <v/>
      </c>
      <c r="BG66" s="57" t="str">
        <f t="shared" si="9"/>
        <v/>
      </c>
      <c r="BH66" s="57" t="str">
        <f t="shared" si="10"/>
        <v/>
      </c>
      <c r="BI66" s="57" t="str">
        <f t="shared" si="11"/>
        <v/>
      </c>
      <c r="BJ66" s="57" t="str">
        <f t="shared" si="12"/>
        <v/>
      </c>
      <c r="BK66" s="57" t="str">
        <f t="shared" si="13"/>
        <v/>
      </c>
      <c r="BL66" s="57" t="str">
        <f t="shared" si="14"/>
        <v/>
      </c>
      <c r="BM66" s="57" t="str">
        <f t="shared" si="15"/>
        <v/>
      </c>
      <c r="BN66" s="57" t="str">
        <f t="shared" si="16"/>
        <v/>
      </c>
      <c r="BO66" s="57" t="str">
        <f t="shared" si="17"/>
        <v/>
      </c>
      <c r="BP66" s="57" t="str">
        <f t="shared" si="18"/>
        <v/>
      </c>
      <c r="BQ66" s="57" t="str">
        <f t="shared" si="19"/>
        <v/>
      </c>
    </row>
    <row r="67" spans="1:69" x14ac:dyDescent="0.25">
      <c r="A67" s="18" t="s">
        <v>223</v>
      </c>
      <c r="B67" s="18" t="s">
        <v>50</v>
      </c>
      <c r="C67" s="12" t="str">
        <f t="shared" ref="C67:E67" si="35">IFERROR(C56/C$57,"")</f>
        <v/>
      </c>
      <c r="D67" s="12" t="str">
        <f t="shared" si="35"/>
        <v/>
      </c>
      <c r="E67" s="12" t="str">
        <f t="shared" si="35"/>
        <v/>
      </c>
      <c r="F67" s="12" t="str">
        <f t="shared" si="5"/>
        <v/>
      </c>
      <c r="H67" s="2" t="str">
        <f t="shared" ref="H67:S67" si="36">IFERROR(H56/H$57,"")</f>
        <v/>
      </c>
      <c r="I67" s="2" t="str">
        <f t="shared" si="36"/>
        <v/>
      </c>
      <c r="J67" s="2" t="str">
        <f t="shared" si="36"/>
        <v/>
      </c>
      <c r="K67" s="2" t="str">
        <f t="shared" si="36"/>
        <v/>
      </c>
      <c r="L67" s="2" t="str">
        <f t="shared" si="36"/>
        <v/>
      </c>
      <c r="M67" s="2" t="str">
        <f t="shared" si="36"/>
        <v/>
      </c>
      <c r="N67" s="2" t="str">
        <f t="shared" si="36"/>
        <v/>
      </c>
      <c r="O67" s="2" t="str">
        <f t="shared" si="36"/>
        <v/>
      </c>
      <c r="P67" s="2" t="str">
        <f t="shared" si="36"/>
        <v/>
      </c>
      <c r="Q67" s="2" t="str">
        <f t="shared" si="36"/>
        <v/>
      </c>
      <c r="R67" s="12" t="str">
        <f t="shared" si="36"/>
        <v/>
      </c>
      <c r="S67" s="12" t="str">
        <f t="shared" si="36"/>
        <v/>
      </c>
      <c r="T67" s="1"/>
      <c r="U67" s="2" t="str">
        <f t="shared" ref="U67:BD67" si="37">IFERROR(U56/U$57,"")</f>
        <v/>
      </c>
      <c r="V67" s="2" t="str">
        <f t="shared" si="37"/>
        <v/>
      </c>
      <c r="W67" s="2" t="str">
        <f t="shared" si="37"/>
        <v/>
      </c>
      <c r="X67" s="2" t="str">
        <f t="shared" si="37"/>
        <v/>
      </c>
      <c r="Y67" s="2" t="str">
        <f t="shared" si="37"/>
        <v/>
      </c>
      <c r="Z67" s="2" t="str">
        <f t="shared" si="37"/>
        <v/>
      </c>
      <c r="AA67" s="2" t="str">
        <f t="shared" si="37"/>
        <v/>
      </c>
      <c r="AB67" s="2" t="str">
        <f t="shared" si="37"/>
        <v/>
      </c>
      <c r="AC67" s="2" t="str">
        <f t="shared" si="37"/>
        <v/>
      </c>
      <c r="AD67" s="2" t="str">
        <f t="shared" si="37"/>
        <v/>
      </c>
      <c r="AE67" s="2" t="str">
        <f t="shared" si="37"/>
        <v/>
      </c>
      <c r="AF67" s="2" t="str">
        <f t="shared" si="37"/>
        <v/>
      </c>
      <c r="AG67" s="2" t="str">
        <f t="shared" si="37"/>
        <v/>
      </c>
      <c r="AH67" s="2" t="str">
        <f t="shared" si="37"/>
        <v/>
      </c>
      <c r="AI67" s="2" t="str">
        <f t="shared" si="37"/>
        <v/>
      </c>
      <c r="AJ67" s="2" t="str">
        <f t="shared" si="37"/>
        <v/>
      </c>
      <c r="AK67" s="2" t="str">
        <f t="shared" si="37"/>
        <v/>
      </c>
      <c r="AL67" s="2" t="str">
        <f t="shared" si="37"/>
        <v/>
      </c>
      <c r="AM67" s="2" t="str">
        <f t="shared" si="37"/>
        <v/>
      </c>
      <c r="AN67" s="2" t="str">
        <f t="shared" si="37"/>
        <v/>
      </c>
      <c r="AO67" s="2" t="str">
        <f t="shared" si="37"/>
        <v/>
      </c>
      <c r="AP67" s="2" t="str">
        <f t="shared" si="37"/>
        <v/>
      </c>
      <c r="AQ67" s="2" t="str">
        <f t="shared" si="37"/>
        <v/>
      </c>
      <c r="AR67" s="2" t="str">
        <f t="shared" si="37"/>
        <v/>
      </c>
      <c r="AS67" s="2" t="str">
        <f t="shared" si="37"/>
        <v/>
      </c>
      <c r="AT67" s="2" t="str">
        <f t="shared" si="37"/>
        <v/>
      </c>
      <c r="AU67" s="2" t="str">
        <f t="shared" si="37"/>
        <v/>
      </c>
      <c r="AV67" s="2" t="str">
        <f t="shared" si="37"/>
        <v/>
      </c>
      <c r="AW67" s="2" t="str">
        <f t="shared" si="37"/>
        <v/>
      </c>
      <c r="AX67" s="2" t="str">
        <f t="shared" si="37"/>
        <v/>
      </c>
      <c r="AY67" s="2" t="str">
        <f t="shared" si="37"/>
        <v/>
      </c>
      <c r="AZ67" s="2" t="str">
        <f t="shared" si="37"/>
        <v/>
      </c>
      <c r="BA67" s="2" t="str">
        <f t="shared" si="37"/>
        <v/>
      </c>
      <c r="BB67" s="2" t="str">
        <f t="shared" si="37"/>
        <v/>
      </c>
      <c r="BC67" s="2" t="str">
        <f t="shared" si="37"/>
        <v/>
      </c>
      <c r="BD67" s="2" t="str">
        <f t="shared" si="37"/>
        <v/>
      </c>
      <c r="BF67" s="57" t="str">
        <f t="shared" si="8"/>
        <v/>
      </c>
      <c r="BG67" s="57" t="str">
        <f t="shared" si="9"/>
        <v/>
      </c>
      <c r="BH67" s="57" t="str">
        <f t="shared" si="10"/>
        <v/>
      </c>
      <c r="BI67" s="57" t="str">
        <f t="shared" si="11"/>
        <v/>
      </c>
      <c r="BJ67" s="57" t="str">
        <f t="shared" si="12"/>
        <v/>
      </c>
      <c r="BK67" s="57" t="str">
        <f t="shared" si="13"/>
        <v/>
      </c>
      <c r="BL67" s="57" t="str">
        <f t="shared" si="14"/>
        <v/>
      </c>
      <c r="BM67" s="57" t="str">
        <f t="shared" si="15"/>
        <v/>
      </c>
      <c r="BN67" s="57" t="str">
        <f t="shared" si="16"/>
        <v/>
      </c>
      <c r="BO67" s="57" t="str">
        <f t="shared" si="17"/>
        <v/>
      </c>
      <c r="BP67" s="57" t="str">
        <f t="shared" si="18"/>
        <v/>
      </c>
      <c r="BQ67" s="57" t="str">
        <f t="shared" si="19"/>
        <v/>
      </c>
    </row>
    <row r="68" spans="1:69" x14ac:dyDescent="0.25">
      <c r="A68" s="3" t="s">
        <v>224</v>
      </c>
      <c r="B68" s="3" t="s">
        <v>64</v>
      </c>
      <c r="C68" s="2" t="str">
        <f t="shared" ref="C68:E68" si="38">IFERROR(C57/C$57,"")</f>
        <v/>
      </c>
      <c r="D68" s="2" t="str">
        <f t="shared" si="38"/>
        <v/>
      </c>
      <c r="E68" s="2" t="str">
        <f t="shared" si="38"/>
        <v/>
      </c>
      <c r="F68" s="2" t="str">
        <f t="shared" si="5"/>
        <v/>
      </c>
      <c r="G68" s="35"/>
      <c r="H68" s="2" t="str">
        <f t="shared" ref="H68:S68" si="39">IFERROR(H57/H$57,"")</f>
        <v/>
      </c>
      <c r="I68" s="2" t="str">
        <f t="shared" si="39"/>
        <v/>
      </c>
      <c r="J68" s="2" t="str">
        <f t="shared" si="39"/>
        <v/>
      </c>
      <c r="K68" s="2" t="str">
        <f t="shared" si="39"/>
        <v/>
      </c>
      <c r="L68" s="2" t="str">
        <f t="shared" si="39"/>
        <v/>
      </c>
      <c r="M68" s="2" t="str">
        <f t="shared" si="39"/>
        <v/>
      </c>
      <c r="N68" s="2" t="str">
        <f t="shared" si="39"/>
        <v/>
      </c>
      <c r="O68" s="2" t="str">
        <f t="shared" si="39"/>
        <v/>
      </c>
      <c r="P68" s="2" t="str">
        <f t="shared" si="39"/>
        <v/>
      </c>
      <c r="Q68" s="2" t="str">
        <f t="shared" si="39"/>
        <v/>
      </c>
      <c r="R68" s="12" t="str">
        <f t="shared" si="39"/>
        <v/>
      </c>
      <c r="S68" s="12" t="str">
        <f t="shared" si="39"/>
        <v/>
      </c>
      <c r="T68" s="36"/>
      <c r="U68" s="2" t="str">
        <f t="shared" ref="U68:BD68" si="40">IFERROR(U57/U$57,"")</f>
        <v/>
      </c>
      <c r="V68" s="2" t="str">
        <f t="shared" si="40"/>
        <v/>
      </c>
      <c r="W68" s="2" t="str">
        <f t="shared" si="40"/>
        <v/>
      </c>
      <c r="X68" s="2" t="str">
        <f t="shared" si="40"/>
        <v/>
      </c>
      <c r="Y68" s="2" t="str">
        <f t="shared" si="40"/>
        <v/>
      </c>
      <c r="Z68" s="2" t="str">
        <f t="shared" si="40"/>
        <v/>
      </c>
      <c r="AA68" s="2" t="str">
        <f t="shared" si="40"/>
        <v/>
      </c>
      <c r="AB68" s="2" t="str">
        <f t="shared" si="40"/>
        <v/>
      </c>
      <c r="AC68" s="2" t="str">
        <f t="shared" si="40"/>
        <v/>
      </c>
      <c r="AD68" s="2" t="str">
        <f t="shared" si="40"/>
        <v/>
      </c>
      <c r="AE68" s="2" t="str">
        <f t="shared" si="40"/>
        <v/>
      </c>
      <c r="AF68" s="2" t="str">
        <f t="shared" si="40"/>
        <v/>
      </c>
      <c r="AG68" s="2" t="str">
        <f t="shared" si="40"/>
        <v/>
      </c>
      <c r="AH68" s="2" t="str">
        <f t="shared" si="40"/>
        <v/>
      </c>
      <c r="AI68" s="2" t="str">
        <f t="shared" si="40"/>
        <v/>
      </c>
      <c r="AJ68" s="2" t="str">
        <f t="shared" si="40"/>
        <v/>
      </c>
      <c r="AK68" s="2" t="str">
        <f t="shared" si="40"/>
        <v/>
      </c>
      <c r="AL68" s="2" t="str">
        <f t="shared" si="40"/>
        <v/>
      </c>
      <c r="AM68" s="2" t="str">
        <f t="shared" si="40"/>
        <v/>
      </c>
      <c r="AN68" s="2" t="str">
        <f t="shared" si="40"/>
        <v/>
      </c>
      <c r="AO68" s="2" t="str">
        <f t="shared" si="40"/>
        <v/>
      </c>
      <c r="AP68" s="2" t="str">
        <f t="shared" si="40"/>
        <v/>
      </c>
      <c r="AQ68" s="2" t="str">
        <f t="shared" si="40"/>
        <v/>
      </c>
      <c r="AR68" s="2" t="str">
        <f t="shared" si="40"/>
        <v/>
      </c>
      <c r="AS68" s="2" t="str">
        <f t="shared" si="40"/>
        <v/>
      </c>
      <c r="AT68" s="2" t="str">
        <f t="shared" si="40"/>
        <v/>
      </c>
      <c r="AU68" s="2" t="str">
        <f t="shared" si="40"/>
        <v/>
      </c>
      <c r="AV68" s="2" t="str">
        <f t="shared" si="40"/>
        <v/>
      </c>
      <c r="AW68" s="2" t="str">
        <f t="shared" si="40"/>
        <v/>
      </c>
      <c r="AX68" s="2" t="str">
        <f t="shared" si="40"/>
        <v/>
      </c>
      <c r="AY68" s="2" t="str">
        <f t="shared" si="40"/>
        <v/>
      </c>
      <c r="AZ68" s="2" t="str">
        <f t="shared" si="40"/>
        <v/>
      </c>
      <c r="BA68" s="2" t="str">
        <f t="shared" si="40"/>
        <v/>
      </c>
      <c r="BB68" s="2" t="str">
        <f t="shared" si="40"/>
        <v/>
      </c>
      <c r="BC68" s="2" t="str">
        <f t="shared" si="40"/>
        <v/>
      </c>
      <c r="BD68" s="2" t="str">
        <f t="shared" si="40"/>
        <v/>
      </c>
      <c r="BE68" s="35"/>
      <c r="BF68" s="57" t="str">
        <f t="shared" si="8"/>
        <v/>
      </c>
      <c r="BG68" s="57" t="str">
        <f t="shared" si="9"/>
        <v/>
      </c>
      <c r="BH68" s="57" t="str">
        <f t="shared" si="10"/>
        <v/>
      </c>
      <c r="BI68" s="57" t="str">
        <f t="shared" si="11"/>
        <v/>
      </c>
      <c r="BJ68" s="57" t="str">
        <f t="shared" si="12"/>
        <v/>
      </c>
      <c r="BK68" s="57" t="str">
        <f t="shared" si="13"/>
        <v/>
      </c>
      <c r="BL68" s="57" t="str">
        <f t="shared" si="14"/>
        <v/>
      </c>
      <c r="BM68" s="57" t="str">
        <f t="shared" si="15"/>
        <v/>
      </c>
      <c r="BN68" s="57" t="str">
        <f t="shared" si="16"/>
        <v/>
      </c>
      <c r="BO68" s="57" t="str">
        <f t="shared" si="17"/>
        <v/>
      </c>
      <c r="BP68" s="57" t="str">
        <f t="shared" si="18"/>
        <v/>
      </c>
      <c r="BQ68" s="57" t="str">
        <f t="shared" si="19"/>
        <v/>
      </c>
    </row>
    <row r="69" spans="1:69" x14ac:dyDescent="0.25">
      <c r="A69" s="3" t="s">
        <v>33</v>
      </c>
      <c r="B69" s="3"/>
      <c r="C69" s="1"/>
      <c r="D69" s="1"/>
      <c r="E69" s="1"/>
      <c r="F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F69" s="57"/>
      <c r="BG69" s="57"/>
      <c r="BH69" s="57"/>
      <c r="BI69" s="57"/>
      <c r="BJ69" s="57"/>
      <c r="BK69" s="57"/>
      <c r="BL69" s="57"/>
      <c r="BM69" s="57"/>
      <c r="BN69" s="57"/>
      <c r="BO69" s="57"/>
      <c r="BP69" s="57"/>
      <c r="BQ69" s="57"/>
    </row>
    <row r="70" spans="1:69" x14ac:dyDescent="0.25">
      <c r="A70" s="49" t="s">
        <v>33</v>
      </c>
      <c r="C70" s="1"/>
      <c r="D70" s="1"/>
      <c r="E70" s="1"/>
      <c r="F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</row>
    <row r="71" spans="1:69" ht="30" x14ac:dyDescent="0.25">
      <c r="A71" s="50" t="s">
        <v>236</v>
      </c>
      <c r="B71" s="25" t="s">
        <v>62</v>
      </c>
      <c r="C71" s="23" t="str">
        <f>$C$3</f>
        <v>YTD '15</v>
      </c>
      <c r="D71" s="23" t="str">
        <f>$D$3</f>
        <v>YTD '16</v>
      </c>
      <c r="E71" s="23" t="str">
        <f>$E$3</f>
        <v>YTD '17</v>
      </c>
      <c r="F71" s="23" t="str">
        <f>$F$3</f>
        <v>YoY</v>
      </c>
      <c r="G71" s="2" t="s">
        <v>33</v>
      </c>
      <c r="H71" s="29" t="str">
        <f>$H$3</f>
        <v>Q1 '15</v>
      </c>
      <c r="I71" s="29" t="str">
        <f>$I$3</f>
        <v>Q2 '15</v>
      </c>
      <c r="J71" s="29" t="str">
        <f>$J$3</f>
        <v>Q3 '15</v>
      </c>
      <c r="K71" s="29" t="str">
        <f>$K$3</f>
        <v>Q4 '15</v>
      </c>
      <c r="L71" s="32" t="str">
        <f>$L$3</f>
        <v>Q1 '16</v>
      </c>
      <c r="M71" s="32" t="str">
        <f>$M$3</f>
        <v>Q2 '16</v>
      </c>
      <c r="N71" s="32" t="str">
        <f>$N$3</f>
        <v>Q3 '16</v>
      </c>
      <c r="O71" s="32" t="str">
        <f>$O$3</f>
        <v>Q4 '16</v>
      </c>
      <c r="P71" s="29" t="str">
        <f>$P$3</f>
        <v>Q1 '17</v>
      </c>
      <c r="Q71" s="29" t="str">
        <f>$Q$3</f>
        <v>Q2 '17</v>
      </c>
      <c r="R71" s="29" t="str">
        <f>$R$3</f>
        <v>Q3 '17</v>
      </c>
      <c r="S71" s="29" t="str">
        <f>$S$3</f>
        <v>Q4 '17</v>
      </c>
      <c r="T71" s="19" t="s">
        <v>33</v>
      </c>
      <c r="U71" s="29" t="s">
        <v>1</v>
      </c>
      <c r="V71" s="29" t="s">
        <v>2</v>
      </c>
      <c r="W71" s="29" t="s">
        <v>3</v>
      </c>
      <c r="X71" s="29" t="s">
        <v>4</v>
      </c>
      <c r="Y71" s="29" t="s">
        <v>5</v>
      </c>
      <c r="Z71" s="29" t="s">
        <v>6</v>
      </c>
      <c r="AA71" s="29" t="s">
        <v>7</v>
      </c>
      <c r="AB71" s="29" t="s">
        <v>8</v>
      </c>
      <c r="AC71" s="29" t="s">
        <v>9</v>
      </c>
      <c r="AD71" s="29" t="s">
        <v>10</v>
      </c>
      <c r="AE71" s="29" t="s">
        <v>11</v>
      </c>
      <c r="AF71" s="29" t="s">
        <v>12</v>
      </c>
      <c r="AG71" s="31" t="s">
        <v>13</v>
      </c>
      <c r="AH71" s="31" t="s">
        <v>14</v>
      </c>
      <c r="AI71" s="31" t="s">
        <v>15</v>
      </c>
      <c r="AJ71" s="31" t="s">
        <v>16</v>
      </c>
      <c r="AK71" s="31" t="s">
        <v>17</v>
      </c>
      <c r="AL71" s="31" t="s">
        <v>18</v>
      </c>
      <c r="AM71" s="31" t="s">
        <v>19</v>
      </c>
      <c r="AN71" s="31" t="s">
        <v>20</v>
      </c>
      <c r="AO71" s="31" t="s">
        <v>21</v>
      </c>
      <c r="AP71" s="31" t="s">
        <v>22</v>
      </c>
      <c r="AQ71" s="31" t="s">
        <v>23</v>
      </c>
      <c r="AR71" s="31" t="s">
        <v>24</v>
      </c>
      <c r="AS71" s="33" t="s">
        <v>25</v>
      </c>
      <c r="AT71" s="33" t="s">
        <v>26</v>
      </c>
      <c r="AU71" s="33" t="s">
        <v>27</v>
      </c>
      <c r="AV71" s="33" t="s">
        <v>28</v>
      </c>
      <c r="AW71" s="33" t="s">
        <v>29</v>
      </c>
      <c r="AX71" s="33" t="s">
        <v>30</v>
      </c>
      <c r="AY71" s="33" t="s">
        <v>102</v>
      </c>
      <c r="AZ71" s="33" t="s">
        <v>103</v>
      </c>
      <c r="BA71" s="33" t="s">
        <v>104</v>
      </c>
      <c r="BB71" s="33" t="s">
        <v>105</v>
      </c>
      <c r="BC71" s="33" t="s">
        <v>106</v>
      </c>
      <c r="BD71" s="33" t="s">
        <v>107</v>
      </c>
      <c r="BF71" s="34">
        <v>42736</v>
      </c>
      <c r="BG71" s="34">
        <v>42767</v>
      </c>
      <c r="BH71" s="34">
        <v>42795</v>
      </c>
      <c r="BI71" s="34">
        <v>42826</v>
      </c>
      <c r="BJ71" s="34">
        <v>42856</v>
      </c>
      <c r="BK71" s="34">
        <v>42887</v>
      </c>
      <c r="BL71" s="34">
        <v>42917</v>
      </c>
      <c r="BM71" s="34">
        <v>42948</v>
      </c>
      <c r="BN71" s="34">
        <v>42979</v>
      </c>
      <c r="BO71" s="34">
        <v>43009</v>
      </c>
      <c r="BP71" s="34">
        <v>43040</v>
      </c>
      <c r="BQ71" s="34">
        <v>43070</v>
      </c>
    </row>
    <row r="72" spans="1:69" x14ac:dyDescent="0.25">
      <c r="A72" s="18" t="s">
        <v>157</v>
      </c>
      <c r="B72" s="18" t="s">
        <v>61</v>
      </c>
      <c r="C72" s="40"/>
      <c r="D72" s="40"/>
      <c r="E72" s="40"/>
      <c r="F72" s="39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12"/>
      <c r="S72" s="12"/>
      <c r="U72" s="4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F72" s="57"/>
      <c r="BG72" s="57"/>
      <c r="BH72" s="57"/>
      <c r="BI72" s="57"/>
      <c r="BJ72" s="57"/>
      <c r="BK72" s="57"/>
      <c r="BL72" s="57"/>
      <c r="BM72" s="57"/>
      <c r="BN72" s="57"/>
      <c r="BO72" s="57"/>
      <c r="BP72" s="57"/>
      <c r="BQ72" s="57"/>
    </row>
    <row r="73" spans="1:69" x14ac:dyDescent="0.25">
      <c r="A73" s="18" t="s">
        <v>158</v>
      </c>
      <c r="B73" s="18" t="s">
        <v>44</v>
      </c>
      <c r="C73" s="40"/>
      <c r="D73" s="40"/>
      <c r="E73" s="40"/>
      <c r="F73" s="43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12"/>
      <c r="S73" s="12"/>
      <c r="U73" s="4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F73" s="57"/>
      <c r="BG73" s="57"/>
      <c r="BH73" s="57"/>
      <c r="BI73" s="57"/>
      <c r="BJ73" s="57"/>
      <c r="BK73" s="57"/>
      <c r="BL73" s="57"/>
      <c r="BM73" s="57"/>
      <c r="BN73" s="57"/>
      <c r="BO73" s="57"/>
      <c r="BP73" s="57"/>
      <c r="BQ73" s="57"/>
    </row>
    <row r="74" spans="1:69" x14ac:dyDescent="0.25">
      <c r="A74" s="18" t="s">
        <v>159</v>
      </c>
      <c r="B74" s="18" t="s">
        <v>45</v>
      </c>
      <c r="C74" s="40"/>
      <c r="D74" s="40"/>
      <c r="E74" s="40"/>
      <c r="F74" s="43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2"/>
      <c r="S74" s="12"/>
      <c r="U74" s="4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</row>
    <row r="75" spans="1:69" x14ac:dyDescent="0.25">
      <c r="A75" s="18" t="s">
        <v>160</v>
      </c>
      <c r="B75" s="18" t="s">
        <v>46</v>
      </c>
      <c r="C75" s="40"/>
      <c r="D75" s="40"/>
      <c r="E75" s="40"/>
      <c r="F75" s="43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2"/>
      <c r="S75" s="12"/>
      <c r="U75" s="4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F75" s="57"/>
      <c r="BG75" s="57"/>
      <c r="BH75" s="57"/>
      <c r="BI75" s="57"/>
      <c r="BJ75" s="57"/>
      <c r="BK75" s="57"/>
      <c r="BL75" s="57"/>
      <c r="BM75" s="57"/>
      <c r="BN75" s="57"/>
      <c r="BO75" s="57"/>
      <c r="BP75" s="57"/>
      <c r="BQ75" s="57"/>
    </row>
    <row r="76" spans="1:69" x14ac:dyDescent="0.25">
      <c r="A76" s="18" t="s">
        <v>161</v>
      </c>
      <c r="B76" s="18" t="s">
        <v>47</v>
      </c>
      <c r="C76" s="40"/>
      <c r="D76" s="40"/>
      <c r="E76" s="40"/>
      <c r="F76" s="43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2"/>
      <c r="S76" s="12"/>
      <c r="U76" s="4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57"/>
      <c r="BQ76" s="57"/>
    </row>
    <row r="77" spans="1:69" x14ac:dyDescent="0.25">
      <c r="A77" s="18" t="s">
        <v>162</v>
      </c>
      <c r="B77" s="18" t="s">
        <v>48</v>
      </c>
      <c r="C77" s="40"/>
      <c r="D77" s="40"/>
      <c r="E77" s="40"/>
      <c r="F77" s="43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2"/>
      <c r="S77" s="12"/>
      <c r="U77" s="4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F77" s="57"/>
      <c r="BG77" s="57"/>
      <c r="BH77" s="57"/>
      <c r="BI77" s="57"/>
      <c r="BJ77" s="57"/>
      <c r="BK77" s="57"/>
      <c r="BL77" s="57"/>
      <c r="BM77" s="57"/>
      <c r="BN77" s="57"/>
      <c r="BO77" s="57"/>
      <c r="BP77" s="57"/>
      <c r="BQ77" s="57"/>
    </row>
    <row r="78" spans="1:69" x14ac:dyDescent="0.25">
      <c r="A78" s="18" t="s">
        <v>163</v>
      </c>
      <c r="B78" s="18" t="s">
        <v>49</v>
      </c>
      <c r="C78" s="40"/>
      <c r="D78" s="40"/>
      <c r="E78" s="40"/>
      <c r="F78" s="43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2"/>
      <c r="S78" s="12"/>
      <c r="U78" s="4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F78" s="57"/>
      <c r="BG78" s="57"/>
      <c r="BH78" s="57"/>
      <c r="BI78" s="57"/>
      <c r="BJ78" s="57"/>
      <c r="BK78" s="57"/>
      <c r="BL78" s="57"/>
      <c r="BM78" s="57"/>
      <c r="BN78" s="57"/>
      <c r="BO78" s="57"/>
      <c r="BP78" s="57"/>
      <c r="BQ78" s="57"/>
    </row>
    <row r="79" spans="1:69" x14ac:dyDescent="0.25">
      <c r="A79" s="18" t="s">
        <v>164</v>
      </c>
      <c r="B79" s="18" t="s">
        <v>50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57"/>
      <c r="BG79" s="57"/>
      <c r="BH79" s="57"/>
      <c r="BI79" s="57"/>
      <c r="BJ79" s="57"/>
      <c r="BK79" s="57"/>
      <c r="BL79" s="57"/>
      <c r="BM79" s="57"/>
      <c r="BN79" s="57"/>
      <c r="BO79" s="57"/>
      <c r="BP79" s="57"/>
      <c r="BQ79" s="57"/>
    </row>
    <row r="80" spans="1:69" x14ac:dyDescent="0.25">
      <c r="A80" s="3" t="s">
        <v>165</v>
      </c>
      <c r="B80" s="3" t="s">
        <v>176</v>
      </c>
      <c r="C80" s="20"/>
      <c r="D80" s="20"/>
      <c r="E80" s="20"/>
      <c r="F80" s="44"/>
      <c r="G80" s="35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12"/>
      <c r="S80" s="12"/>
      <c r="T80" s="37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35"/>
      <c r="BF80" s="57"/>
      <c r="BG80" s="57"/>
      <c r="BH80" s="57"/>
      <c r="BI80" s="57"/>
      <c r="BJ80" s="57"/>
      <c r="BK80" s="57"/>
      <c r="BL80" s="57"/>
      <c r="BM80" s="57"/>
      <c r="BN80" s="57"/>
      <c r="BO80" s="57"/>
      <c r="BP80" s="57"/>
      <c r="BQ80" s="57"/>
    </row>
    <row r="81" spans="1:71" x14ac:dyDescent="0.25">
      <c r="A81" s="49" t="s">
        <v>33</v>
      </c>
    </row>
    <row r="82" spans="1:71" ht="30" x14ac:dyDescent="0.25">
      <c r="A82" s="50" t="s">
        <v>32</v>
      </c>
      <c r="B82" s="25" t="s">
        <v>52</v>
      </c>
      <c r="C82" s="23" t="str">
        <f>$C$3</f>
        <v>YTD '15</v>
      </c>
      <c r="D82" s="23" t="str">
        <f>$D$3</f>
        <v>YTD '16</v>
      </c>
      <c r="E82" s="23" t="str">
        <f>$E$3</f>
        <v>YTD '17</v>
      </c>
      <c r="F82" s="23" t="str">
        <f>$F$3</f>
        <v>YoY</v>
      </c>
      <c r="G82" s="2" t="s">
        <v>33</v>
      </c>
      <c r="H82" s="29" t="str">
        <f>$H$3</f>
        <v>Q1 '15</v>
      </c>
      <c r="I82" s="29" t="str">
        <f>$I$3</f>
        <v>Q2 '15</v>
      </c>
      <c r="J82" s="29" t="str">
        <f>$J$3</f>
        <v>Q3 '15</v>
      </c>
      <c r="K82" s="29" t="str">
        <f>$K$3</f>
        <v>Q4 '15</v>
      </c>
      <c r="L82" s="32" t="str">
        <f>$L$3</f>
        <v>Q1 '16</v>
      </c>
      <c r="M82" s="32" t="str">
        <f>$M$3</f>
        <v>Q2 '16</v>
      </c>
      <c r="N82" s="32" t="str">
        <f>$N$3</f>
        <v>Q3 '16</v>
      </c>
      <c r="O82" s="32" t="str">
        <f>$O$3</f>
        <v>Q4 '16</v>
      </c>
      <c r="P82" s="29" t="str">
        <f>$P$3</f>
        <v>Q1 '17</v>
      </c>
      <c r="Q82" s="29" t="str">
        <f>$Q$3</f>
        <v>Q2 '17</v>
      </c>
      <c r="R82" s="29" t="str">
        <f>$R$3</f>
        <v>Q3 '17</v>
      </c>
      <c r="S82" s="29" t="str">
        <f>$S$3</f>
        <v>Q4 '17</v>
      </c>
      <c r="T82" s="19" t="s">
        <v>33</v>
      </c>
      <c r="U82" s="29" t="s">
        <v>1</v>
      </c>
      <c r="V82" s="29" t="s">
        <v>2</v>
      </c>
      <c r="W82" s="29" t="s">
        <v>3</v>
      </c>
      <c r="X82" s="29" t="s">
        <v>4</v>
      </c>
      <c r="Y82" s="29" t="s">
        <v>5</v>
      </c>
      <c r="Z82" s="29" t="s">
        <v>6</v>
      </c>
      <c r="AA82" s="29" t="s">
        <v>7</v>
      </c>
      <c r="AB82" s="29" t="s">
        <v>8</v>
      </c>
      <c r="AC82" s="29" t="s">
        <v>9</v>
      </c>
      <c r="AD82" s="29" t="s">
        <v>10</v>
      </c>
      <c r="AE82" s="29" t="s">
        <v>11</v>
      </c>
      <c r="AF82" s="29" t="s">
        <v>12</v>
      </c>
      <c r="AG82" s="31" t="s">
        <v>13</v>
      </c>
      <c r="AH82" s="31" t="s">
        <v>14</v>
      </c>
      <c r="AI82" s="31" t="s">
        <v>15</v>
      </c>
      <c r="AJ82" s="31" t="s">
        <v>16</v>
      </c>
      <c r="AK82" s="31" t="s">
        <v>17</v>
      </c>
      <c r="AL82" s="31" t="s">
        <v>18</v>
      </c>
      <c r="AM82" s="31" t="s">
        <v>19</v>
      </c>
      <c r="AN82" s="31" t="s">
        <v>20</v>
      </c>
      <c r="AO82" s="31" t="s">
        <v>21</v>
      </c>
      <c r="AP82" s="31" t="s">
        <v>22</v>
      </c>
      <c r="AQ82" s="31" t="s">
        <v>23</v>
      </c>
      <c r="AR82" s="31" t="s">
        <v>24</v>
      </c>
      <c r="AS82" s="33" t="s">
        <v>25</v>
      </c>
      <c r="AT82" s="33" t="s">
        <v>26</v>
      </c>
      <c r="AU82" s="33" t="s">
        <v>27</v>
      </c>
      <c r="AV82" s="33" t="s">
        <v>28</v>
      </c>
      <c r="AW82" s="33" t="s">
        <v>29</v>
      </c>
      <c r="AX82" s="33" t="s">
        <v>30</v>
      </c>
      <c r="AY82" s="33" t="s">
        <v>102</v>
      </c>
      <c r="AZ82" s="33" t="s">
        <v>103</v>
      </c>
      <c r="BA82" s="33" t="s">
        <v>104</v>
      </c>
      <c r="BB82" s="33" t="s">
        <v>105</v>
      </c>
      <c r="BC82" s="33" t="s">
        <v>106</v>
      </c>
      <c r="BD82" s="33" t="s">
        <v>107</v>
      </c>
      <c r="BF82" s="34">
        <v>42736</v>
      </c>
      <c r="BG82" s="34">
        <v>42767</v>
      </c>
      <c r="BH82" s="34">
        <v>42795</v>
      </c>
      <c r="BI82" s="34">
        <v>42826</v>
      </c>
      <c r="BJ82" s="34">
        <v>42856</v>
      </c>
      <c r="BK82" s="34">
        <v>42887</v>
      </c>
      <c r="BL82" s="34">
        <v>42917</v>
      </c>
      <c r="BM82" s="34">
        <v>42948</v>
      </c>
      <c r="BN82" s="34">
        <v>42979</v>
      </c>
      <c r="BO82" s="34">
        <v>43009</v>
      </c>
      <c r="BP82" s="34">
        <v>43040</v>
      </c>
      <c r="BQ82" s="34">
        <v>43070</v>
      </c>
    </row>
    <row r="83" spans="1:71" x14ac:dyDescent="0.25">
      <c r="A83" s="18" t="s">
        <v>166</v>
      </c>
      <c r="B83" s="18" t="s">
        <v>61</v>
      </c>
      <c r="C83" s="12"/>
      <c r="D83" s="12"/>
      <c r="E83" s="12"/>
      <c r="F83" s="39"/>
      <c r="G83" s="35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"/>
      <c r="S83" s="12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F83" s="57"/>
      <c r="BG83" s="57"/>
      <c r="BH83" s="57"/>
      <c r="BI83" s="57"/>
      <c r="BJ83" s="57"/>
      <c r="BK83" s="57"/>
      <c r="BL83" s="57"/>
      <c r="BM83" s="57"/>
      <c r="BN83" s="57"/>
      <c r="BO83" s="57"/>
      <c r="BP83" s="57"/>
      <c r="BQ83" s="57"/>
    </row>
    <row r="84" spans="1:71" x14ac:dyDescent="0.25">
      <c r="A84" s="18" t="s">
        <v>167</v>
      </c>
      <c r="B84" s="18" t="s">
        <v>44</v>
      </c>
      <c r="C84" s="12"/>
      <c r="D84" s="12"/>
      <c r="E84" s="12"/>
      <c r="F84" s="43"/>
      <c r="G84" s="35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"/>
      <c r="S84" s="12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F84" s="57"/>
      <c r="BG84" s="57"/>
      <c r="BH84" s="57"/>
      <c r="BI84" s="57"/>
      <c r="BJ84" s="57"/>
      <c r="BK84" s="57"/>
      <c r="BL84" s="57"/>
      <c r="BM84" s="57"/>
      <c r="BN84" s="57"/>
      <c r="BO84" s="57"/>
      <c r="BP84" s="57"/>
      <c r="BQ84" s="57"/>
    </row>
    <row r="85" spans="1:71" x14ac:dyDescent="0.25">
      <c r="A85" s="18" t="s">
        <v>168</v>
      </c>
      <c r="B85" s="18" t="s">
        <v>45</v>
      </c>
      <c r="C85" s="12"/>
      <c r="D85" s="12"/>
      <c r="E85" s="12"/>
      <c r="F85" s="43"/>
      <c r="G85" s="35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"/>
      <c r="S85" s="12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F85" s="57"/>
      <c r="BG85" s="57"/>
      <c r="BH85" s="57"/>
      <c r="BI85" s="57"/>
      <c r="BJ85" s="57"/>
      <c r="BK85" s="57"/>
      <c r="BL85" s="57"/>
      <c r="BM85" s="57"/>
      <c r="BN85" s="57"/>
      <c r="BO85" s="57"/>
      <c r="BP85" s="57"/>
      <c r="BQ85" s="57"/>
    </row>
    <row r="86" spans="1:71" x14ac:dyDescent="0.25">
      <c r="A86" s="18" t="s">
        <v>169</v>
      </c>
      <c r="B86" s="18" t="s">
        <v>46</v>
      </c>
      <c r="C86" s="12"/>
      <c r="D86" s="12"/>
      <c r="E86" s="12"/>
      <c r="F86" s="43"/>
      <c r="G86" s="35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"/>
      <c r="S86" s="12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F86" s="57"/>
      <c r="BG86" s="57"/>
      <c r="BH86" s="57"/>
      <c r="BI86" s="57"/>
      <c r="BJ86" s="57"/>
      <c r="BK86" s="57"/>
      <c r="BL86" s="57"/>
      <c r="BM86" s="57"/>
      <c r="BN86" s="57"/>
      <c r="BO86" s="57"/>
      <c r="BP86" s="57"/>
      <c r="BQ86" s="57"/>
    </row>
    <row r="87" spans="1:71" x14ac:dyDescent="0.25">
      <c r="A87" s="18" t="s">
        <v>170</v>
      </c>
      <c r="B87" s="18" t="s">
        <v>47</v>
      </c>
      <c r="C87" s="12"/>
      <c r="D87" s="12"/>
      <c r="E87" s="12"/>
      <c r="F87" s="43"/>
      <c r="G87" s="35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"/>
      <c r="S87" s="12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F87" s="57"/>
      <c r="BG87" s="57"/>
      <c r="BH87" s="57"/>
      <c r="BI87" s="57"/>
      <c r="BJ87" s="57"/>
      <c r="BK87" s="57"/>
      <c r="BL87" s="57"/>
      <c r="BM87" s="57"/>
      <c r="BN87" s="57"/>
      <c r="BO87" s="57"/>
      <c r="BP87" s="57"/>
      <c r="BQ87" s="57"/>
    </row>
    <row r="88" spans="1:71" x14ac:dyDescent="0.25">
      <c r="A88" s="18" t="s">
        <v>171</v>
      </c>
      <c r="B88" s="18" t="s">
        <v>48</v>
      </c>
      <c r="C88" s="12"/>
      <c r="D88" s="12"/>
      <c r="E88" s="12"/>
      <c r="F88" s="43"/>
      <c r="G88" s="35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"/>
      <c r="S88" s="12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F88" s="57"/>
      <c r="BG88" s="57"/>
      <c r="BH88" s="57"/>
      <c r="BI88" s="57"/>
      <c r="BJ88" s="57"/>
      <c r="BK88" s="57"/>
      <c r="BL88" s="57"/>
      <c r="BM88" s="57"/>
      <c r="BN88" s="57"/>
      <c r="BO88" s="57"/>
      <c r="BP88" s="57"/>
      <c r="BQ88" s="57"/>
    </row>
    <row r="89" spans="1:71" x14ac:dyDescent="0.25">
      <c r="A89" s="18" t="s">
        <v>172</v>
      </c>
      <c r="B89" s="18" t="s">
        <v>49</v>
      </c>
      <c r="C89" s="12"/>
      <c r="D89" s="12"/>
      <c r="E89" s="12"/>
      <c r="F89" s="43"/>
      <c r="G89" s="35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2"/>
      <c r="S89" s="12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F89" s="57"/>
      <c r="BG89" s="57"/>
      <c r="BH89" s="57"/>
      <c r="BI89" s="57"/>
      <c r="BJ89" s="57"/>
      <c r="BK89" s="57"/>
      <c r="BL89" s="57"/>
      <c r="BM89" s="57"/>
      <c r="BN89" s="57"/>
      <c r="BO89" s="57"/>
      <c r="BP89" s="57"/>
      <c r="BQ89" s="57"/>
    </row>
    <row r="90" spans="1:71" x14ac:dyDescent="0.25">
      <c r="A90" s="18" t="s">
        <v>173</v>
      </c>
      <c r="B90" s="18" t="s">
        <v>50</v>
      </c>
      <c r="C90" s="12"/>
      <c r="D90" s="12"/>
      <c r="E90" s="12"/>
      <c r="F90" s="43"/>
      <c r="G90" s="35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2"/>
      <c r="S90" s="12"/>
      <c r="T90" s="7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F90" s="57"/>
      <c r="BG90" s="57"/>
      <c r="BH90" s="57"/>
      <c r="BI90" s="57"/>
      <c r="BJ90" s="57"/>
      <c r="BK90" s="57"/>
      <c r="BL90" s="57"/>
      <c r="BM90" s="57"/>
      <c r="BN90" s="57"/>
      <c r="BO90" s="57"/>
      <c r="BP90" s="57"/>
      <c r="BQ90" s="57"/>
    </row>
    <row r="91" spans="1:71" x14ac:dyDescent="0.25">
      <c r="A91" s="3" t="s">
        <v>174</v>
      </c>
      <c r="B91" s="3" t="s">
        <v>176</v>
      </c>
      <c r="C91" s="45"/>
      <c r="D91" s="45"/>
      <c r="E91" s="45"/>
      <c r="F91" s="44"/>
      <c r="G91" s="35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12"/>
      <c r="S91" s="12"/>
      <c r="T91" s="21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5"/>
      <c r="BF91" s="57"/>
      <c r="BG91" s="57"/>
      <c r="BH91" s="57"/>
      <c r="BI91" s="57"/>
      <c r="BJ91" s="57"/>
      <c r="BK91" s="57"/>
      <c r="BL91" s="57"/>
      <c r="BM91" s="57"/>
      <c r="BN91" s="57"/>
      <c r="BO91" s="57"/>
      <c r="BP91" s="57"/>
      <c r="BQ91" s="57"/>
    </row>
    <row r="92" spans="1:71" x14ac:dyDescent="0.25">
      <c r="A92" s="3" t="s">
        <v>175</v>
      </c>
      <c r="B92" s="3" t="s">
        <v>64</v>
      </c>
      <c r="C92" s="45"/>
      <c r="D92" s="45"/>
      <c r="E92" s="45"/>
      <c r="F92" s="44"/>
      <c r="G92" s="35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12"/>
      <c r="S92" s="12"/>
      <c r="T92" s="21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5"/>
      <c r="BF92" s="57"/>
      <c r="BG92" s="57"/>
      <c r="BH92" s="57"/>
      <c r="BI92" s="57"/>
      <c r="BJ92" s="57"/>
      <c r="BK92" s="57"/>
      <c r="BL92" s="57"/>
      <c r="BM92" s="57"/>
      <c r="BN92" s="57"/>
      <c r="BO92" s="57"/>
      <c r="BP92" s="57"/>
      <c r="BQ92" s="57"/>
    </row>
    <row r="93" spans="1:71" x14ac:dyDescent="0.25">
      <c r="A93" s="49" t="s">
        <v>33</v>
      </c>
    </row>
    <row r="94" spans="1:71" ht="30" x14ac:dyDescent="0.25">
      <c r="A94" s="50" t="s">
        <v>31</v>
      </c>
      <c r="B94" s="25" t="s">
        <v>31</v>
      </c>
      <c r="C94" s="23" t="str">
        <f>$C$3</f>
        <v>YTD '15</v>
      </c>
      <c r="D94" s="23" t="str">
        <f>$D$3</f>
        <v>YTD '16</v>
      </c>
      <c r="E94" s="23" t="str">
        <f>$E$3</f>
        <v>YTD '17</v>
      </c>
      <c r="F94" s="23" t="str">
        <f>$F$3</f>
        <v>YoY</v>
      </c>
      <c r="G94" s="2" t="s">
        <v>33</v>
      </c>
      <c r="H94" s="29" t="str">
        <f>$H$3</f>
        <v>Q1 '15</v>
      </c>
      <c r="I94" s="29" t="str">
        <f>$I$3</f>
        <v>Q2 '15</v>
      </c>
      <c r="J94" s="29" t="str">
        <f>$J$3</f>
        <v>Q3 '15</v>
      </c>
      <c r="K94" s="29" t="str">
        <f>$K$3</f>
        <v>Q4 '15</v>
      </c>
      <c r="L94" s="32" t="str">
        <f>$L$3</f>
        <v>Q1 '16</v>
      </c>
      <c r="M94" s="32" t="str">
        <f>$M$3</f>
        <v>Q2 '16</v>
      </c>
      <c r="N94" s="32" t="str">
        <f>$N$3</f>
        <v>Q3 '16</v>
      </c>
      <c r="O94" s="32" t="str">
        <f>$O$3</f>
        <v>Q4 '16</v>
      </c>
      <c r="P94" s="29" t="str">
        <f>$P$3</f>
        <v>Q1 '17</v>
      </c>
      <c r="Q94" s="29" t="str">
        <f>$Q$3</f>
        <v>Q2 '17</v>
      </c>
      <c r="R94" s="29" t="str">
        <f>$R$3</f>
        <v>Q3 '17</v>
      </c>
      <c r="S94" s="29" t="str">
        <f>$S$3</f>
        <v>Q4 '17</v>
      </c>
      <c r="T94" s="19" t="s">
        <v>33</v>
      </c>
      <c r="U94" s="29" t="s">
        <v>1</v>
      </c>
      <c r="V94" s="29" t="s">
        <v>2</v>
      </c>
      <c r="W94" s="29" t="s">
        <v>3</v>
      </c>
      <c r="X94" s="29" t="s">
        <v>4</v>
      </c>
      <c r="Y94" s="29" t="s">
        <v>5</v>
      </c>
      <c r="Z94" s="29" t="s">
        <v>6</v>
      </c>
      <c r="AA94" s="29" t="s">
        <v>7</v>
      </c>
      <c r="AB94" s="29" t="s">
        <v>8</v>
      </c>
      <c r="AC94" s="29" t="s">
        <v>9</v>
      </c>
      <c r="AD94" s="29" t="s">
        <v>10</v>
      </c>
      <c r="AE94" s="29" t="s">
        <v>11</v>
      </c>
      <c r="AF94" s="29" t="s">
        <v>12</v>
      </c>
      <c r="AG94" s="31" t="s">
        <v>13</v>
      </c>
      <c r="AH94" s="31" t="s">
        <v>14</v>
      </c>
      <c r="AI94" s="31" t="s">
        <v>15</v>
      </c>
      <c r="AJ94" s="31" t="s">
        <v>16</v>
      </c>
      <c r="AK94" s="31" t="s">
        <v>17</v>
      </c>
      <c r="AL94" s="31" t="s">
        <v>18</v>
      </c>
      <c r="AM94" s="31" t="s">
        <v>19</v>
      </c>
      <c r="AN94" s="31" t="s">
        <v>20</v>
      </c>
      <c r="AO94" s="31" t="s">
        <v>21</v>
      </c>
      <c r="AP94" s="31" t="s">
        <v>22</v>
      </c>
      <c r="AQ94" s="31" t="s">
        <v>23</v>
      </c>
      <c r="AR94" s="31" t="s">
        <v>24</v>
      </c>
      <c r="AS94" s="33" t="s">
        <v>25</v>
      </c>
      <c r="AT94" s="33" t="s">
        <v>26</v>
      </c>
      <c r="AU94" s="33" t="s">
        <v>27</v>
      </c>
      <c r="AV94" s="33" t="s">
        <v>28</v>
      </c>
      <c r="AW94" s="33" t="s">
        <v>29</v>
      </c>
      <c r="AX94" s="33" t="s">
        <v>30</v>
      </c>
      <c r="AY94" s="33" t="s">
        <v>102</v>
      </c>
      <c r="AZ94" s="33" t="s">
        <v>103</v>
      </c>
      <c r="BA94" s="33" t="s">
        <v>104</v>
      </c>
      <c r="BB94" s="33" t="s">
        <v>105</v>
      </c>
      <c r="BC94" s="33" t="s">
        <v>106</v>
      </c>
      <c r="BD94" s="33" t="s">
        <v>107</v>
      </c>
      <c r="BF94" s="34">
        <v>42736</v>
      </c>
      <c r="BG94" s="34">
        <v>42767</v>
      </c>
      <c r="BH94" s="34">
        <v>42795</v>
      </c>
      <c r="BI94" s="34">
        <v>42826</v>
      </c>
      <c r="BJ94" s="34">
        <v>42856</v>
      </c>
      <c r="BK94" s="34">
        <v>42887</v>
      </c>
      <c r="BL94" s="34">
        <v>42917</v>
      </c>
      <c r="BM94" s="34">
        <v>42948</v>
      </c>
      <c r="BN94" s="34">
        <v>42979</v>
      </c>
      <c r="BO94" s="34">
        <v>43009</v>
      </c>
      <c r="BP94" s="34">
        <v>43040</v>
      </c>
      <c r="BQ94" s="34">
        <v>43070</v>
      </c>
    </row>
    <row r="95" spans="1:71" x14ac:dyDescent="0.25">
      <c r="A95" s="51" t="s">
        <v>177</v>
      </c>
      <c r="B95" s="18" t="s">
        <v>61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62"/>
      <c r="S95" s="62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 t="str">
        <f t="shared" ref="AW95:AX103" si="41">IF(ISBLANK(AW83)=FALSE,IFERROR(AW83/AVERAGE(AW72,AV72),""),"")</f>
        <v/>
      </c>
      <c r="AX95" s="8" t="str">
        <f t="shared" si="41"/>
        <v/>
      </c>
      <c r="AY95" s="8" t="str">
        <f>IF(ISBLANK(AY83)=FALSE,IFERROR(AY83/AVERAGE(AY72,AX72),""),"")</f>
        <v/>
      </c>
      <c r="AZ95" s="8" t="str">
        <f t="shared" ref="AZ95:BD95" si="42">IF(ISBLANK(AZ83)=FALSE,IFERROR(AZ83/AVERAGE(AZ72,AY72),""),"")</f>
        <v/>
      </c>
      <c r="BA95" s="8" t="str">
        <f t="shared" si="42"/>
        <v/>
      </c>
      <c r="BB95" s="8" t="str">
        <f t="shared" si="42"/>
        <v/>
      </c>
      <c r="BC95" s="8" t="str">
        <f t="shared" si="42"/>
        <v/>
      </c>
      <c r="BD95" s="8" t="str">
        <f t="shared" si="42"/>
        <v/>
      </c>
      <c r="BE95" s="8"/>
      <c r="BF95" s="63"/>
      <c r="BG95" s="63"/>
      <c r="BH95" s="63"/>
      <c r="BI95" s="63"/>
      <c r="BJ95" s="63"/>
      <c r="BK95" s="63"/>
      <c r="BL95" s="63"/>
      <c r="BM95" s="63"/>
      <c r="BN95" s="63"/>
      <c r="BO95" s="63"/>
      <c r="BP95" s="63"/>
      <c r="BQ95" s="63"/>
      <c r="BR95" s="8"/>
      <c r="BS95" s="8"/>
    </row>
    <row r="96" spans="1:71" x14ac:dyDescent="0.25">
      <c r="A96" s="51" t="s">
        <v>178</v>
      </c>
      <c r="B96" s="24" t="s">
        <v>44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62"/>
      <c r="S96" s="62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 t="str">
        <f t="shared" si="41"/>
        <v/>
      </c>
      <c r="AX96" s="8" t="str">
        <f t="shared" si="41"/>
        <v/>
      </c>
      <c r="AY96" s="8"/>
      <c r="AZ96" s="8"/>
      <c r="BA96" s="8"/>
      <c r="BB96" s="8"/>
      <c r="BC96" s="8"/>
      <c r="BD96" s="8"/>
      <c r="BE96" s="8"/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3"/>
      <c r="BQ96" s="63"/>
      <c r="BR96" s="8"/>
      <c r="BS96" s="8"/>
    </row>
    <row r="97" spans="1:71" x14ac:dyDescent="0.25">
      <c r="A97" s="51" t="s">
        <v>179</v>
      </c>
      <c r="B97" s="24" t="s">
        <v>45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62"/>
      <c r="S97" s="62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 t="str">
        <f t="shared" si="41"/>
        <v/>
      </c>
      <c r="AX97" s="8" t="str">
        <f t="shared" si="41"/>
        <v/>
      </c>
      <c r="AY97" s="8"/>
      <c r="AZ97" s="8"/>
      <c r="BA97" s="8"/>
      <c r="BB97" s="8"/>
      <c r="BC97" s="8"/>
      <c r="BD97" s="8"/>
      <c r="BE97" s="8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/>
      <c r="BQ97" s="63"/>
      <c r="BR97" s="8"/>
      <c r="BS97" s="8"/>
    </row>
    <row r="98" spans="1:71" x14ac:dyDescent="0.25">
      <c r="A98" s="51" t="s">
        <v>180</v>
      </c>
      <c r="B98" s="24" t="s">
        <v>46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62"/>
      <c r="S98" s="62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 t="str">
        <f t="shared" si="41"/>
        <v/>
      </c>
      <c r="AX98" s="8" t="str">
        <f t="shared" si="41"/>
        <v/>
      </c>
      <c r="AY98" s="8"/>
      <c r="AZ98" s="8"/>
      <c r="BA98" s="8"/>
      <c r="BB98" s="8"/>
      <c r="BC98" s="8"/>
      <c r="BD98" s="8"/>
      <c r="BE98" s="8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  <c r="BQ98" s="63"/>
      <c r="BR98" s="8"/>
      <c r="BS98" s="8"/>
    </row>
    <row r="99" spans="1:71" x14ac:dyDescent="0.25">
      <c r="A99" s="51" t="s">
        <v>181</v>
      </c>
      <c r="B99" s="24" t="s">
        <v>47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62"/>
      <c r="S99" s="62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 t="str">
        <f t="shared" si="41"/>
        <v/>
      </c>
      <c r="AX99" s="8" t="str">
        <f t="shared" si="41"/>
        <v/>
      </c>
      <c r="AY99" s="8"/>
      <c r="AZ99" s="8"/>
      <c r="BA99" s="8"/>
      <c r="BB99" s="8"/>
      <c r="BC99" s="8"/>
      <c r="BD99" s="8"/>
      <c r="BE99" s="8"/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3"/>
      <c r="BQ99" s="63"/>
      <c r="BR99" s="8"/>
      <c r="BS99" s="8"/>
    </row>
    <row r="100" spans="1:71" x14ac:dyDescent="0.25">
      <c r="A100" s="51" t="s">
        <v>182</v>
      </c>
      <c r="B100" s="24" t="s">
        <v>48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62"/>
      <c r="S100" s="62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 t="str">
        <f t="shared" si="41"/>
        <v/>
      </c>
      <c r="AX100" s="8" t="str">
        <f t="shared" si="41"/>
        <v/>
      </c>
      <c r="AY100" s="8"/>
      <c r="AZ100" s="8"/>
      <c r="BA100" s="8"/>
      <c r="BB100" s="8"/>
      <c r="BC100" s="8"/>
      <c r="BD100" s="8"/>
      <c r="BE100" s="8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63"/>
      <c r="BR100" s="8"/>
      <c r="BS100" s="8"/>
    </row>
    <row r="101" spans="1:71" x14ac:dyDescent="0.25">
      <c r="A101" s="51" t="s">
        <v>183</v>
      </c>
      <c r="B101" s="24" t="s">
        <v>49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62"/>
      <c r="S101" s="62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 t="str">
        <f t="shared" si="41"/>
        <v/>
      </c>
      <c r="AX101" s="8" t="str">
        <f t="shared" si="41"/>
        <v/>
      </c>
      <c r="AY101" s="8"/>
      <c r="AZ101" s="8"/>
      <c r="BA101" s="8"/>
      <c r="BB101" s="8"/>
      <c r="BC101" s="8"/>
      <c r="BD101" s="8"/>
      <c r="BE101" s="8"/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3"/>
      <c r="BQ101" s="63"/>
      <c r="BR101" s="8"/>
      <c r="BS101" s="8"/>
    </row>
    <row r="102" spans="1:71" x14ac:dyDescent="0.25">
      <c r="A102" s="51" t="s">
        <v>184</v>
      </c>
      <c r="B102" s="24" t="s">
        <v>50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62"/>
      <c r="S102" s="62"/>
      <c r="T102" s="64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 t="str">
        <f t="shared" si="41"/>
        <v/>
      </c>
      <c r="AX102" s="8" t="str">
        <f t="shared" si="41"/>
        <v/>
      </c>
      <c r="AY102" s="8"/>
      <c r="AZ102" s="8"/>
      <c r="BA102" s="8"/>
      <c r="BB102" s="8"/>
      <c r="BC102" s="8"/>
      <c r="BD102" s="8"/>
      <c r="BE102" s="8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63"/>
      <c r="BR102" s="8"/>
      <c r="BS102" s="8"/>
    </row>
    <row r="103" spans="1:71" x14ac:dyDescent="0.25">
      <c r="A103" s="52" t="s">
        <v>229</v>
      </c>
      <c r="B103" s="3" t="s">
        <v>64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62"/>
      <c r="S103" s="62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8"/>
      <c r="AT103" s="8"/>
      <c r="AU103" s="8"/>
      <c r="AV103" s="8"/>
      <c r="AW103" s="8" t="str">
        <f t="shared" si="41"/>
        <v/>
      </c>
      <c r="AX103" s="8" t="str">
        <f t="shared" si="41"/>
        <v/>
      </c>
      <c r="AY103" s="8"/>
      <c r="AZ103" s="8"/>
      <c r="BA103" s="8"/>
      <c r="BB103" s="8"/>
      <c r="BC103" s="8"/>
      <c r="BD103" s="8"/>
      <c r="BE103" s="8"/>
      <c r="BF103" s="63"/>
      <c r="BG103" s="63"/>
      <c r="BH103" s="63"/>
      <c r="BI103" s="63"/>
      <c r="BJ103" s="63"/>
      <c r="BK103" s="63"/>
      <c r="BL103" s="63"/>
      <c r="BM103" s="63"/>
      <c r="BN103" s="63"/>
      <c r="BO103" s="63"/>
      <c r="BP103" s="63"/>
      <c r="BQ103" s="63"/>
      <c r="BR103" s="8"/>
      <c r="BS103" s="8"/>
    </row>
    <row r="104" spans="1:71" x14ac:dyDescent="0.25">
      <c r="A104" s="51" t="s">
        <v>33</v>
      </c>
      <c r="B104" s="24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</row>
    <row r="105" spans="1:71" ht="30" x14ac:dyDescent="0.25">
      <c r="A105" s="50" t="s">
        <v>53</v>
      </c>
      <c r="B105" s="25" t="s">
        <v>53</v>
      </c>
      <c r="C105" s="23" t="str">
        <f>$C$3</f>
        <v>YTD '15</v>
      </c>
      <c r="D105" s="23" t="str">
        <f>$D$3</f>
        <v>YTD '16</v>
      </c>
      <c r="E105" s="23" t="str">
        <f>$E$3</f>
        <v>YTD '17</v>
      </c>
      <c r="F105" s="23" t="str">
        <f>$F$3</f>
        <v>YoY</v>
      </c>
      <c r="G105" s="2" t="s">
        <v>33</v>
      </c>
      <c r="H105" s="29" t="str">
        <f>$H$3</f>
        <v>Q1 '15</v>
      </c>
      <c r="I105" s="29" t="str">
        <f>$I$3</f>
        <v>Q2 '15</v>
      </c>
      <c r="J105" s="29" t="str">
        <f>$J$3</f>
        <v>Q3 '15</v>
      </c>
      <c r="K105" s="29" t="str">
        <f>$K$3</f>
        <v>Q4 '15</v>
      </c>
      <c r="L105" s="32" t="str">
        <f>$L$3</f>
        <v>Q1 '16</v>
      </c>
      <c r="M105" s="32" t="str">
        <f>$M$3</f>
        <v>Q2 '16</v>
      </c>
      <c r="N105" s="32" t="str">
        <f>$N$3</f>
        <v>Q3 '16</v>
      </c>
      <c r="O105" s="32" t="str">
        <f>$O$3</f>
        <v>Q4 '16</v>
      </c>
      <c r="P105" s="29" t="str">
        <f>$P$3</f>
        <v>Q1 '17</v>
      </c>
      <c r="Q105" s="29" t="str">
        <f>$Q$3</f>
        <v>Q2 '17</v>
      </c>
      <c r="R105" s="29" t="str">
        <f>$R$3</f>
        <v>Q3 '17</v>
      </c>
      <c r="S105" s="29" t="str">
        <f>$S$3</f>
        <v>Q4 '17</v>
      </c>
      <c r="T105" s="19" t="s">
        <v>33</v>
      </c>
      <c r="U105" s="29" t="s">
        <v>1</v>
      </c>
      <c r="V105" s="29" t="s">
        <v>2</v>
      </c>
      <c r="W105" s="29" t="s">
        <v>3</v>
      </c>
      <c r="X105" s="29" t="s">
        <v>4</v>
      </c>
      <c r="Y105" s="29" t="s">
        <v>5</v>
      </c>
      <c r="Z105" s="29" t="s">
        <v>6</v>
      </c>
      <c r="AA105" s="29" t="s">
        <v>7</v>
      </c>
      <c r="AB105" s="29" t="s">
        <v>8</v>
      </c>
      <c r="AC105" s="29" t="s">
        <v>9</v>
      </c>
      <c r="AD105" s="29" t="s">
        <v>10</v>
      </c>
      <c r="AE105" s="29" t="s">
        <v>11</v>
      </c>
      <c r="AF105" s="29" t="s">
        <v>12</v>
      </c>
      <c r="AG105" s="31" t="s">
        <v>13</v>
      </c>
      <c r="AH105" s="31" t="s">
        <v>14</v>
      </c>
      <c r="AI105" s="31" t="s">
        <v>15</v>
      </c>
      <c r="AJ105" s="31" t="s">
        <v>16</v>
      </c>
      <c r="AK105" s="31" t="s">
        <v>17</v>
      </c>
      <c r="AL105" s="31" t="s">
        <v>18</v>
      </c>
      <c r="AM105" s="31" t="s">
        <v>19</v>
      </c>
      <c r="AN105" s="31" t="s">
        <v>20</v>
      </c>
      <c r="AO105" s="31" t="s">
        <v>21</v>
      </c>
      <c r="AP105" s="31" t="s">
        <v>22</v>
      </c>
      <c r="AQ105" s="31" t="s">
        <v>23</v>
      </c>
      <c r="AR105" s="31" t="s">
        <v>24</v>
      </c>
      <c r="AS105" s="33" t="s">
        <v>25</v>
      </c>
      <c r="AT105" s="33" t="s">
        <v>26</v>
      </c>
      <c r="AU105" s="33" t="s">
        <v>27</v>
      </c>
      <c r="AV105" s="33" t="s">
        <v>28</v>
      </c>
      <c r="AW105" s="33" t="s">
        <v>29</v>
      </c>
      <c r="AX105" s="33" t="s">
        <v>30</v>
      </c>
      <c r="AY105" s="33" t="s">
        <v>102</v>
      </c>
      <c r="AZ105" s="33" t="s">
        <v>103</v>
      </c>
      <c r="BA105" s="33" t="s">
        <v>104</v>
      </c>
      <c r="BB105" s="33" t="s">
        <v>105</v>
      </c>
      <c r="BC105" s="33" t="s">
        <v>106</v>
      </c>
      <c r="BD105" s="33" t="s">
        <v>107</v>
      </c>
      <c r="BF105" s="34">
        <v>42736</v>
      </c>
      <c r="BG105" s="34">
        <v>42767</v>
      </c>
      <c r="BH105" s="34">
        <v>42795</v>
      </c>
      <c r="BI105" s="34">
        <v>42826</v>
      </c>
      <c r="BJ105" s="34">
        <v>42856</v>
      </c>
      <c r="BK105" s="34">
        <v>42887</v>
      </c>
      <c r="BL105" s="34">
        <v>42917</v>
      </c>
      <c r="BM105" s="34">
        <v>42948</v>
      </c>
      <c r="BN105" s="34">
        <v>42979</v>
      </c>
      <c r="BO105" s="34">
        <v>43009</v>
      </c>
      <c r="BP105" s="34">
        <v>43040</v>
      </c>
      <c r="BQ105" s="34">
        <v>43070</v>
      </c>
    </row>
    <row r="106" spans="1:71" x14ac:dyDescent="0.25">
      <c r="A106" s="51" t="s">
        <v>185</v>
      </c>
      <c r="B106" s="18" t="s">
        <v>61</v>
      </c>
      <c r="C106" s="1"/>
      <c r="D106" s="1"/>
      <c r="E106" s="1"/>
      <c r="F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2"/>
      <c r="S106" s="12"/>
      <c r="BF106" s="57"/>
      <c r="BG106" s="57"/>
      <c r="BH106" s="57"/>
      <c r="BI106" s="57"/>
      <c r="BJ106" s="57"/>
      <c r="BK106" s="57"/>
      <c r="BL106" s="57"/>
      <c r="BM106" s="57"/>
      <c r="BN106" s="57"/>
      <c r="BO106" s="57"/>
      <c r="BP106" s="57"/>
      <c r="BQ106" s="57"/>
    </row>
    <row r="107" spans="1:71" x14ac:dyDescent="0.25">
      <c r="A107" s="51" t="s">
        <v>186</v>
      </c>
      <c r="B107" s="24" t="s">
        <v>44</v>
      </c>
      <c r="C107" s="1"/>
      <c r="D107" s="1"/>
      <c r="E107" s="1"/>
      <c r="F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2"/>
      <c r="S107" s="12"/>
      <c r="BF107" s="57"/>
      <c r="BG107" s="57"/>
      <c r="BH107" s="57"/>
      <c r="BI107" s="57"/>
      <c r="BJ107" s="57"/>
      <c r="BK107" s="57"/>
      <c r="BL107" s="57"/>
      <c r="BM107" s="57"/>
      <c r="BN107" s="57"/>
      <c r="BO107" s="57"/>
      <c r="BP107" s="57"/>
      <c r="BQ107" s="57"/>
    </row>
    <row r="108" spans="1:71" x14ac:dyDescent="0.25">
      <c r="A108" s="51" t="s">
        <v>187</v>
      </c>
      <c r="B108" s="24" t="s">
        <v>45</v>
      </c>
      <c r="C108" s="1"/>
      <c r="D108" s="1"/>
      <c r="E108" s="1"/>
      <c r="F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2"/>
      <c r="S108" s="12"/>
      <c r="BF108" s="57"/>
      <c r="BG108" s="57"/>
      <c r="BH108" s="57"/>
      <c r="BI108" s="57"/>
      <c r="BJ108" s="57"/>
      <c r="BK108" s="57"/>
      <c r="BL108" s="57"/>
      <c r="BM108" s="57"/>
      <c r="BN108" s="57"/>
      <c r="BO108" s="57"/>
      <c r="BP108" s="57"/>
      <c r="BQ108" s="57"/>
    </row>
    <row r="109" spans="1:71" x14ac:dyDescent="0.25">
      <c r="A109" s="51" t="s">
        <v>188</v>
      </c>
      <c r="B109" s="24" t="s">
        <v>46</v>
      </c>
      <c r="C109" s="1"/>
      <c r="D109" s="1"/>
      <c r="E109" s="1"/>
      <c r="F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2"/>
      <c r="S109" s="12"/>
      <c r="BF109" s="57"/>
      <c r="BG109" s="57"/>
      <c r="BH109" s="57"/>
      <c r="BI109" s="57"/>
      <c r="BJ109" s="57"/>
      <c r="BK109" s="57"/>
      <c r="BL109" s="57"/>
      <c r="BM109" s="57"/>
      <c r="BN109" s="57"/>
      <c r="BO109" s="57"/>
      <c r="BP109" s="57"/>
      <c r="BQ109" s="57"/>
    </row>
    <row r="110" spans="1:71" x14ac:dyDescent="0.25">
      <c r="A110" s="51" t="s">
        <v>189</v>
      </c>
      <c r="B110" s="24" t="s">
        <v>47</v>
      </c>
      <c r="C110" s="1"/>
      <c r="D110" s="1"/>
      <c r="E110" s="1"/>
      <c r="F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2"/>
      <c r="S110" s="12"/>
      <c r="BF110" s="57"/>
      <c r="BG110" s="57"/>
      <c r="BH110" s="57"/>
      <c r="BI110" s="57"/>
      <c r="BJ110" s="57"/>
      <c r="BK110" s="57"/>
      <c r="BL110" s="57"/>
      <c r="BM110" s="57"/>
      <c r="BN110" s="57"/>
      <c r="BO110" s="57"/>
      <c r="BP110" s="57"/>
      <c r="BQ110" s="57"/>
    </row>
    <row r="111" spans="1:71" x14ac:dyDescent="0.25">
      <c r="A111" s="51" t="s">
        <v>190</v>
      </c>
      <c r="B111" s="24" t="s">
        <v>48</v>
      </c>
      <c r="C111" s="1"/>
      <c r="D111" s="1"/>
      <c r="E111" s="1"/>
      <c r="F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2"/>
      <c r="S111" s="12"/>
      <c r="BF111" s="57"/>
      <c r="BG111" s="57"/>
      <c r="BH111" s="57"/>
      <c r="BI111" s="57"/>
      <c r="BJ111" s="57"/>
      <c r="BK111" s="57"/>
      <c r="BL111" s="57"/>
      <c r="BM111" s="57"/>
      <c r="BN111" s="57"/>
      <c r="BO111" s="57"/>
      <c r="BP111" s="57"/>
      <c r="BQ111" s="57"/>
    </row>
    <row r="112" spans="1:71" x14ac:dyDescent="0.25">
      <c r="A112" s="51" t="s">
        <v>191</v>
      </c>
      <c r="B112" s="24" t="s">
        <v>49</v>
      </c>
      <c r="C112" s="1"/>
      <c r="D112" s="1"/>
      <c r="E112" s="1"/>
      <c r="F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2"/>
      <c r="S112" s="12"/>
      <c r="BF112" s="57"/>
      <c r="BG112" s="57"/>
      <c r="BH112" s="57"/>
      <c r="BI112" s="57"/>
      <c r="BJ112" s="57"/>
      <c r="BK112" s="57"/>
      <c r="BL112" s="57"/>
      <c r="BM112" s="57"/>
      <c r="BN112" s="57"/>
      <c r="BO112" s="57"/>
      <c r="BP112" s="57"/>
      <c r="BQ112" s="57"/>
    </row>
    <row r="113" spans="1:69" x14ac:dyDescent="0.25">
      <c r="A113" s="51" t="s">
        <v>192</v>
      </c>
      <c r="B113" s="24" t="s">
        <v>50</v>
      </c>
      <c r="C113" s="1"/>
      <c r="D113" s="1"/>
      <c r="E113" s="1"/>
      <c r="F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2"/>
      <c r="S113" s="12"/>
      <c r="T113" s="7"/>
      <c r="BF113" s="57"/>
      <c r="BG113" s="57"/>
      <c r="BH113" s="57"/>
      <c r="BI113" s="57"/>
      <c r="BJ113" s="57"/>
      <c r="BK113" s="57"/>
      <c r="BL113" s="57"/>
      <c r="BM113" s="57"/>
      <c r="BN113" s="57"/>
      <c r="BO113" s="57"/>
      <c r="BP113" s="57"/>
      <c r="BQ113" s="57"/>
    </row>
    <row r="114" spans="1:69" x14ac:dyDescent="0.25">
      <c r="A114" s="52" t="s">
        <v>231</v>
      </c>
      <c r="B114" s="3" t="s">
        <v>64</v>
      </c>
      <c r="C114" s="1"/>
      <c r="D114" s="1"/>
      <c r="E114" s="1"/>
      <c r="F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2"/>
      <c r="S114" s="12"/>
      <c r="T114" s="5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BF114" s="57"/>
      <c r="BG114" s="57"/>
      <c r="BH114" s="57"/>
      <c r="BI114" s="57"/>
      <c r="BJ114" s="57"/>
      <c r="BK114" s="57"/>
      <c r="BL114" s="57"/>
      <c r="BM114" s="57"/>
      <c r="BN114" s="57"/>
      <c r="BO114" s="57"/>
      <c r="BP114" s="57"/>
      <c r="BQ114" s="57"/>
    </row>
    <row r="115" spans="1:69" x14ac:dyDescent="0.25">
      <c r="A115" s="51" t="s">
        <v>33</v>
      </c>
      <c r="B115" s="24"/>
    </row>
    <row r="116" spans="1:69" ht="30" x14ac:dyDescent="0.25">
      <c r="A116" s="50" t="s">
        <v>54</v>
      </c>
      <c r="B116" s="25" t="s">
        <v>54</v>
      </c>
      <c r="C116" s="23" t="str">
        <f>$C$3</f>
        <v>YTD '15</v>
      </c>
      <c r="D116" s="23" t="str">
        <f>$D$3</f>
        <v>YTD '16</v>
      </c>
      <c r="E116" s="23" t="str">
        <f>$E$3</f>
        <v>YTD '17</v>
      </c>
      <c r="F116" s="23" t="str">
        <f>$F$3</f>
        <v>YoY</v>
      </c>
      <c r="G116" s="2" t="s">
        <v>33</v>
      </c>
      <c r="H116" s="29" t="str">
        <f>$H$3</f>
        <v>Q1 '15</v>
      </c>
      <c r="I116" s="29" t="str">
        <f>$I$3</f>
        <v>Q2 '15</v>
      </c>
      <c r="J116" s="29" t="str">
        <f>$J$3</f>
        <v>Q3 '15</v>
      </c>
      <c r="K116" s="29" t="str">
        <f>$K$3</f>
        <v>Q4 '15</v>
      </c>
      <c r="L116" s="32" t="str">
        <f>$L$3</f>
        <v>Q1 '16</v>
      </c>
      <c r="M116" s="32" t="str">
        <f>$M$3</f>
        <v>Q2 '16</v>
      </c>
      <c r="N116" s="32" t="str">
        <f>$N$3</f>
        <v>Q3 '16</v>
      </c>
      <c r="O116" s="32" t="str">
        <f>$O$3</f>
        <v>Q4 '16</v>
      </c>
      <c r="P116" s="29" t="str">
        <f>$P$3</f>
        <v>Q1 '17</v>
      </c>
      <c r="Q116" s="29" t="str">
        <f>$Q$3</f>
        <v>Q2 '17</v>
      </c>
      <c r="R116" s="29" t="str">
        <f>$R$3</f>
        <v>Q3 '17</v>
      </c>
      <c r="S116" s="29" t="str">
        <f>$S$3</f>
        <v>Q4 '17</v>
      </c>
      <c r="T116" s="19" t="s">
        <v>33</v>
      </c>
      <c r="U116" s="29" t="s">
        <v>1</v>
      </c>
      <c r="V116" s="29" t="s">
        <v>2</v>
      </c>
      <c r="W116" s="29" t="s">
        <v>3</v>
      </c>
      <c r="X116" s="29" t="s">
        <v>4</v>
      </c>
      <c r="Y116" s="29" t="s">
        <v>5</v>
      </c>
      <c r="Z116" s="29" t="s">
        <v>6</v>
      </c>
      <c r="AA116" s="29" t="s">
        <v>7</v>
      </c>
      <c r="AB116" s="29" t="s">
        <v>8</v>
      </c>
      <c r="AC116" s="29" t="s">
        <v>9</v>
      </c>
      <c r="AD116" s="29" t="s">
        <v>10</v>
      </c>
      <c r="AE116" s="29" t="s">
        <v>11</v>
      </c>
      <c r="AF116" s="29" t="s">
        <v>12</v>
      </c>
      <c r="AG116" s="31" t="s">
        <v>13</v>
      </c>
      <c r="AH116" s="31" t="s">
        <v>14</v>
      </c>
      <c r="AI116" s="31" t="s">
        <v>15</v>
      </c>
      <c r="AJ116" s="31" t="s">
        <v>16</v>
      </c>
      <c r="AK116" s="31" t="s">
        <v>17</v>
      </c>
      <c r="AL116" s="31" t="s">
        <v>18</v>
      </c>
      <c r="AM116" s="31" t="s">
        <v>19</v>
      </c>
      <c r="AN116" s="31" t="s">
        <v>20</v>
      </c>
      <c r="AO116" s="31" t="s">
        <v>21</v>
      </c>
      <c r="AP116" s="31" t="s">
        <v>22</v>
      </c>
      <c r="AQ116" s="31" t="s">
        <v>23</v>
      </c>
      <c r="AR116" s="31" t="s">
        <v>24</v>
      </c>
      <c r="AS116" s="33" t="s">
        <v>25</v>
      </c>
      <c r="AT116" s="33" t="s">
        <v>26</v>
      </c>
      <c r="AU116" s="33" t="s">
        <v>27</v>
      </c>
      <c r="AV116" s="33" t="s">
        <v>28</v>
      </c>
      <c r="AW116" s="33" t="s">
        <v>29</v>
      </c>
      <c r="AX116" s="33" t="s">
        <v>30</v>
      </c>
      <c r="AY116" s="33" t="s">
        <v>102</v>
      </c>
      <c r="AZ116" s="33" t="s">
        <v>103</v>
      </c>
      <c r="BA116" s="33" t="s">
        <v>104</v>
      </c>
      <c r="BB116" s="33" t="s">
        <v>105</v>
      </c>
      <c r="BC116" s="33" t="s">
        <v>106</v>
      </c>
      <c r="BD116" s="33" t="s">
        <v>107</v>
      </c>
      <c r="BF116" s="34">
        <v>42736</v>
      </c>
      <c r="BG116" s="34">
        <v>42767</v>
      </c>
      <c r="BH116" s="34">
        <v>42795</v>
      </c>
      <c r="BI116" s="34">
        <v>42826</v>
      </c>
      <c r="BJ116" s="34">
        <v>42856</v>
      </c>
      <c r="BK116" s="34">
        <v>42887</v>
      </c>
      <c r="BL116" s="34">
        <v>42917</v>
      </c>
      <c r="BM116" s="34">
        <v>42948</v>
      </c>
      <c r="BN116" s="34">
        <v>42979</v>
      </c>
      <c r="BO116" s="34">
        <v>43009</v>
      </c>
      <c r="BP116" s="34">
        <v>43040</v>
      </c>
      <c r="BQ116" s="34">
        <v>43070</v>
      </c>
    </row>
    <row r="117" spans="1:69" x14ac:dyDescent="0.25">
      <c r="A117" s="51" t="s">
        <v>201</v>
      </c>
      <c r="B117" s="18" t="s">
        <v>61</v>
      </c>
      <c r="C117" s="1"/>
      <c r="D117" s="1"/>
      <c r="E117" s="1"/>
      <c r="F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2"/>
      <c r="S117" s="12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58"/>
      <c r="AT117" s="58"/>
      <c r="AU117" s="58"/>
      <c r="AV117" s="58"/>
      <c r="AW117" s="58"/>
      <c r="AX117" s="58"/>
      <c r="AY117" s="58"/>
      <c r="AZ117" s="58"/>
      <c r="BA117" s="58"/>
      <c r="BB117" s="58"/>
      <c r="BC117" s="58"/>
      <c r="BD117" s="58"/>
      <c r="BF117" s="57"/>
      <c r="BG117" s="57"/>
      <c r="BH117" s="57"/>
      <c r="BI117" s="57"/>
      <c r="BJ117" s="57"/>
      <c r="BK117" s="57"/>
      <c r="BL117" s="57"/>
      <c r="BM117" s="57"/>
      <c r="BN117" s="57"/>
      <c r="BO117" s="57"/>
      <c r="BP117" s="57"/>
      <c r="BQ117" s="57"/>
    </row>
    <row r="118" spans="1:69" x14ac:dyDescent="0.25">
      <c r="A118" s="51" t="s">
        <v>202</v>
      </c>
      <c r="B118" s="24" t="s">
        <v>44</v>
      </c>
      <c r="C118" s="1"/>
      <c r="D118" s="1"/>
      <c r="E118" s="1"/>
      <c r="F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2"/>
      <c r="S118" s="12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58"/>
      <c r="AT118" s="58"/>
      <c r="AU118" s="58"/>
      <c r="AV118" s="58"/>
      <c r="AW118" s="58"/>
      <c r="AX118" s="58"/>
      <c r="AY118" s="58"/>
      <c r="AZ118" s="58"/>
      <c r="BA118" s="58"/>
      <c r="BB118" s="58"/>
      <c r="BC118" s="58"/>
      <c r="BD118" s="58"/>
      <c r="BF118" s="57"/>
      <c r="BG118" s="57"/>
      <c r="BH118" s="57"/>
      <c r="BI118" s="57"/>
      <c r="BJ118" s="57"/>
      <c r="BK118" s="57"/>
      <c r="BL118" s="57"/>
      <c r="BM118" s="57"/>
      <c r="BN118" s="57"/>
      <c r="BO118" s="57"/>
      <c r="BP118" s="57"/>
      <c r="BQ118" s="57"/>
    </row>
    <row r="119" spans="1:69" x14ac:dyDescent="0.25">
      <c r="A119" s="51" t="s">
        <v>203</v>
      </c>
      <c r="B119" s="24" t="s">
        <v>45</v>
      </c>
      <c r="C119" s="1"/>
      <c r="D119" s="1"/>
      <c r="E119" s="1"/>
      <c r="F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2"/>
      <c r="S119" s="12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58"/>
      <c r="AT119" s="58"/>
      <c r="AU119" s="58"/>
      <c r="AV119" s="58"/>
      <c r="AW119" s="58"/>
      <c r="AX119" s="58"/>
      <c r="AY119" s="58"/>
      <c r="AZ119" s="58"/>
      <c r="BA119" s="58"/>
      <c r="BB119" s="58"/>
      <c r="BC119" s="58"/>
      <c r="BD119" s="58"/>
      <c r="BF119" s="57"/>
      <c r="BG119" s="57"/>
      <c r="BH119" s="57"/>
      <c r="BI119" s="57"/>
      <c r="BJ119" s="57"/>
      <c r="BK119" s="57"/>
      <c r="BL119" s="57"/>
      <c r="BM119" s="57"/>
      <c r="BN119" s="57"/>
      <c r="BO119" s="57"/>
      <c r="BP119" s="57"/>
      <c r="BQ119" s="57"/>
    </row>
    <row r="120" spans="1:69" x14ac:dyDescent="0.25">
      <c r="A120" s="51" t="s">
        <v>204</v>
      </c>
      <c r="B120" s="24" t="s">
        <v>46</v>
      </c>
      <c r="C120" s="1"/>
      <c r="D120" s="1"/>
      <c r="E120" s="1"/>
      <c r="F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2"/>
      <c r="S120" s="12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58"/>
      <c r="AT120" s="58"/>
      <c r="AU120" s="58"/>
      <c r="AV120" s="58"/>
      <c r="AW120" s="58"/>
      <c r="AX120" s="58"/>
      <c r="AY120" s="58"/>
      <c r="AZ120" s="58"/>
      <c r="BA120" s="58"/>
      <c r="BB120" s="58"/>
      <c r="BC120" s="58"/>
      <c r="BD120" s="58"/>
      <c r="BF120" s="57"/>
      <c r="BG120" s="57"/>
      <c r="BH120" s="57"/>
      <c r="BI120" s="57"/>
      <c r="BJ120" s="57"/>
      <c r="BK120" s="57"/>
      <c r="BL120" s="57"/>
      <c r="BM120" s="57"/>
      <c r="BN120" s="57"/>
      <c r="BO120" s="57"/>
      <c r="BP120" s="57"/>
      <c r="BQ120" s="57"/>
    </row>
    <row r="121" spans="1:69" x14ac:dyDescent="0.25">
      <c r="A121" s="51" t="s">
        <v>205</v>
      </c>
      <c r="B121" s="24" t="s">
        <v>47</v>
      </c>
      <c r="C121" s="1"/>
      <c r="D121" s="1"/>
      <c r="E121" s="1"/>
      <c r="F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2"/>
      <c r="S121" s="12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58"/>
      <c r="AT121" s="58"/>
      <c r="AU121" s="58"/>
      <c r="AV121" s="58"/>
      <c r="AW121" s="58"/>
      <c r="AX121" s="58"/>
      <c r="AY121" s="58"/>
      <c r="AZ121" s="58"/>
      <c r="BA121" s="58"/>
      <c r="BB121" s="58"/>
      <c r="BC121" s="58"/>
      <c r="BD121" s="58"/>
      <c r="BF121" s="57"/>
      <c r="BG121" s="57"/>
      <c r="BH121" s="57"/>
      <c r="BI121" s="57"/>
      <c r="BJ121" s="57"/>
      <c r="BK121" s="57"/>
      <c r="BL121" s="57"/>
      <c r="BM121" s="57"/>
      <c r="BN121" s="57"/>
      <c r="BO121" s="57"/>
      <c r="BP121" s="57"/>
      <c r="BQ121" s="57"/>
    </row>
    <row r="122" spans="1:69" x14ac:dyDescent="0.25">
      <c r="A122" s="51" t="s">
        <v>206</v>
      </c>
      <c r="B122" s="24" t="s">
        <v>48</v>
      </c>
      <c r="C122" s="1"/>
      <c r="D122" s="1"/>
      <c r="E122" s="1"/>
      <c r="F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2"/>
      <c r="S122" s="12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F122" s="57"/>
      <c r="BG122" s="57"/>
      <c r="BH122" s="57"/>
      <c r="BI122" s="57"/>
      <c r="BJ122" s="57"/>
      <c r="BK122" s="57"/>
      <c r="BL122" s="57"/>
      <c r="BM122" s="57"/>
      <c r="BN122" s="57"/>
      <c r="BO122" s="57"/>
      <c r="BP122" s="57"/>
      <c r="BQ122" s="57"/>
    </row>
    <row r="123" spans="1:69" x14ac:dyDescent="0.25">
      <c r="A123" s="51" t="s">
        <v>207</v>
      </c>
      <c r="B123" s="24" t="s">
        <v>49</v>
      </c>
      <c r="C123" s="1"/>
      <c r="D123" s="1"/>
      <c r="E123" s="1"/>
      <c r="F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2"/>
      <c r="S123" s="12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58"/>
      <c r="AT123" s="58"/>
      <c r="AU123" s="58"/>
      <c r="AV123" s="58"/>
      <c r="AW123" s="58"/>
      <c r="AX123" s="58"/>
      <c r="AY123" s="58"/>
      <c r="AZ123" s="58"/>
      <c r="BA123" s="58"/>
      <c r="BB123" s="58"/>
      <c r="BC123" s="58"/>
      <c r="BD123" s="58"/>
      <c r="BF123" s="57"/>
      <c r="BG123" s="57"/>
      <c r="BH123" s="57"/>
      <c r="BI123" s="57"/>
      <c r="BJ123" s="57"/>
      <c r="BK123" s="57"/>
      <c r="BL123" s="57"/>
      <c r="BM123" s="57"/>
      <c r="BN123" s="57"/>
      <c r="BO123" s="57"/>
      <c r="BP123" s="57"/>
      <c r="BQ123" s="57"/>
    </row>
    <row r="124" spans="1:69" x14ac:dyDescent="0.25">
      <c r="A124" s="51" t="s">
        <v>208</v>
      </c>
      <c r="B124" s="24" t="s">
        <v>50</v>
      </c>
      <c r="C124" s="1"/>
      <c r="D124" s="1"/>
      <c r="E124" s="1"/>
      <c r="F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2"/>
      <c r="S124" s="12"/>
      <c r="T124" s="7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58"/>
      <c r="AT124" s="58"/>
      <c r="AU124" s="58"/>
      <c r="AV124" s="58"/>
      <c r="AW124" s="58"/>
      <c r="AX124" s="58"/>
      <c r="AY124" s="58"/>
      <c r="AZ124" s="58"/>
      <c r="BA124" s="58"/>
      <c r="BB124" s="58"/>
      <c r="BC124" s="58"/>
      <c r="BD124" s="58"/>
      <c r="BF124" s="57"/>
      <c r="BG124" s="57"/>
      <c r="BH124" s="57"/>
      <c r="BI124" s="57"/>
      <c r="BJ124" s="57"/>
      <c r="BK124" s="57"/>
      <c r="BL124" s="57"/>
      <c r="BM124" s="57"/>
      <c r="BN124" s="57"/>
      <c r="BO124" s="57"/>
      <c r="BP124" s="57"/>
      <c r="BQ124" s="57"/>
    </row>
    <row r="125" spans="1:69" x14ac:dyDescent="0.25">
      <c r="A125" s="52" t="s">
        <v>232</v>
      </c>
      <c r="B125" s="3" t="s">
        <v>64</v>
      </c>
      <c r="C125" s="1"/>
      <c r="D125" s="1"/>
      <c r="E125" s="1"/>
      <c r="F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2"/>
      <c r="S125" s="12"/>
      <c r="T125" s="5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58"/>
      <c r="AT125" s="58"/>
      <c r="AU125" s="58"/>
      <c r="AV125" s="58"/>
      <c r="AW125" s="58"/>
      <c r="AX125" s="58"/>
      <c r="AY125" s="58"/>
      <c r="AZ125" s="58"/>
      <c r="BA125" s="58"/>
      <c r="BB125" s="58"/>
      <c r="BC125" s="58"/>
      <c r="BD125" s="58"/>
      <c r="BF125" s="57"/>
      <c r="BG125" s="57"/>
      <c r="BH125" s="57"/>
      <c r="BI125" s="57"/>
      <c r="BJ125" s="57"/>
      <c r="BK125" s="57"/>
      <c r="BL125" s="57"/>
      <c r="BM125" s="57"/>
      <c r="BN125" s="57"/>
      <c r="BO125" s="57"/>
      <c r="BP125" s="57"/>
      <c r="BQ125" s="57"/>
    </row>
    <row r="126" spans="1:69" x14ac:dyDescent="0.25">
      <c r="A126" s="51" t="s">
        <v>33</v>
      </c>
      <c r="B126" s="24"/>
    </row>
    <row r="127" spans="1:69" ht="30" x14ac:dyDescent="0.25">
      <c r="A127" s="50" t="s">
        <v>87</v>
      </c>
      <c r="B127" s="25" t="s">
        <v>87</v>
      </c>
      <c r="C127" s="23" t="str">
        <f>$C$3</f>
        <v>YTD '15</v>
      </c>
      <c r="D127" s="23" t="str">
        <f>$D$3</f>
        <v>YTD '16</v>
      </c>
      <c r="E127" s="23" t="str">
        <f>$E$3</f>
        <v>YTD '17</v>
      </c>
      <c r="F127" s="23" t="str">
        <f>$F$3</f>
        <v>YoY</v>
      </c>
      <c r="G127" s="2" t="s">
        <v>33</v>
      </c>
      <c r="H127" s="29" t="str">
        <f>$H$3</f>
        <v>Q1 '15</v>
      </c>
      <c r="I127" s="29" t="str">
        <f>$I$3</f>
        <v>Q2 '15</v>
      </c>
      <c r="J127" s="29" t="str">
        <f>$J$3</f>
        <v>Q3 '15</v>
      </c>
      <c r="K127" s="29" t="str">
        <f>$K$3</f>
        <v>Q4 '15</v>
      </c>
      <c r="L127" s="32" t="str">
        <f>$L$3</f>
        <v>Q1 '16</v>
      </c>
      <c r="M127" s="32" t="str">
        <f>$M$3</f>
        <v>Q2 '16</v>
      </c>
      <c r="N127" s="32" t="str">
        <f>$N$3</f>
        <v>Q3 '16</v>
      </c>
      <c r="O127" s="32" t="str">
        <f>$O$3</f>
        <v>Q4 '16</v>
      </c>
      <c r="P127" s="29" t="str">
        <f>$P$3</f>
        <v>Q1 '17</v>
      </c>
      <c r="Q127" s="29" t="str">
        <f>$Q$3</f>
        <v>Q2 '17</v>
      </c>
      <c r="R127" s="29" t="str">
        <f>$R$3</f>
        <v>Q3 '17</v>
      </c>
      <c r="S127" s="29" t="str">
        <f>$S$3</f>
        <v>Q4 '17</v>
      </c>
      <c r="T127" s="19" t="s">
        <v>33</v>
      </c>
      <c r="U127" s="29" t="s">
        <v>1</v>
      </c>
      <c r="V127" s="29" t="s">
        <v>2</v>
      </c>
      <c r="W127" s="29" t="s">
        <v>3</v>
      </c>
      <c r="X127" s="29" t="s">
        <v>4</v>
      </c>
      <c r="Y127" s="29" t="s">
        <v>5</v>
      </c>
      <c r="Z127" s="29" t="s">
        <v>6</v>
      </c>
      <c r="AA127" s="29" t="s">
        <v>7</v>
      </c>
      <c r="AB127" s="29" t="s">
        <v>8</v>
      </c>
      <c r="AC127" s="29" t="s">
        <v>9</v>
      </c>
      <c r="AD127" s="29" t="s">
        <v>10</v>
      </c>
      <c r="AE127" s="29" t="s">
        <v>11</v>
      </c>
      <c r="AF127" s="29" t="s">
        <v>12</v>
      </c>
      <c r="AG127" s="31" t="s">
        <v>13</v>
      </c>
      <c r="AH127" s="31" t="s">
        <v>14</v>
      </c>
      <c r="AI127" s="31" t="s">
        <v>15</v>
      </c>
      <c r="AJ127" s="31" t="s">
        <v>16</v>
      </c>
      <c r="AK127" s="31" t="s">
        <v>17</v>
      </c>
      <c r="AL127" s="31" t="s">
        <v>18</v>
      </c>
      <c r="AM127" s="31" t="s">
        <v>19</v>
      </c>
      <c r="AN127" s="31" t="s">
        <v>20</v>
      </c>
      <c r="AO127" s="31" t="s">
        <v>21</v>
      </c>
      <c r="AP127" s="31" t="s">
        <v>22</v>
      </c>
      <c r="AQ127" s="31" t="s">
        <v>23</v>
      </c>
      <c r="AR127" s="31" t="s">
        <v>24</v>
      </c>
      <c r="AS127" s="33" t="s">
        <v>25</v>
      </c>
      <c r="AT127" s="33" t="s">
        <v>26</v>
      </c>
      <c r="AU127" s="33" t="s">
        <v>27</v>
      </c>
      <c r="AV127" s="33" t="s">
        <v>28</v>
      </c>
      <c r="AW127" s="33" t="s">
        <v>29</v>
      </c>
      <c r="AX127" s="33" t="s">
        <v>30</v>
      </c>
      <c r="AY127" s="33" t="s">
        <v>102</v>
      </c>
      <c r="AZ127" s="33" t="s">
        <v>103</v>
      </c>
      <c r="BA127" s="33" t="s">
        <v>104</v>
      </c>
      <c r="BB127" s="33" t="s">
        <v>105</v>
      </c>
      <c r="BC127" s="33" t="s">
        <v>106</v>
      </c>
      <c r="BD127" s="33" t="s">
        <v>107</v>
      </c>
      <c r="BF127" s="34">
        <v>42736</v>
      </c>
      <c r="BG127" s="34">
        <v>42767</v>
      </c>
      <c r="BH127" s="34">
        <v>42795</v>
      </c>
      <c r="BI127" s="34">
        <v>42826</v>
      </c>
      <c r="BJ127" s="34">
        <v>42856</v>
      </c>
      <c r="BK127" s="34">
        <v>42887</v>
      </c>
      <c r="BL127" s="34">
        <v>42917</v>
      </c>
      <c r="BM127" s="34">
        <v>42948</v>
      </c>
      <c r="BN127" s="34">
        <v>42979</v>
      </c>
      <c r="BO127" s="34">
        <v>43009</v>
      </c>
      <c r="BP127" s="34">
        <v>43040</v>
      </c>
      <c r="BQ127" s="34">
        <v>43070</v>
      </c>
    </row>
    <row r="128" spans="1:69" x14ac:dyDescent="0.25">
      <c r="A128" s="51" t="s">
        <v>193</v>
      </c>
      <c r="B128" s="18" t="s">
        <v>61</v>
      </c>
      <c r="C128" s="1"/>
      <c r="D128" s="1"/>
      <c r="E128" s="1"/>
      <c r="F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2"/>
      <c r="S128" s="12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58"/>
      <c r="AT128" s="58"/>
      <c r="AU128" s="58"/>
      <c r="AV128" s="58"/>
      <c r="AW128" s="58"/>
      <c r="AX128" s="58"/>
      <c r="AY128" s="58"/>
      <c r="AZ128" s="58"/>
      <c r="BA128" s="58"/>
      <c r="BB128" s="58"/>
      <c r="BC128" s="58"/>
      <c r="BD128" s="58"/>
      <c r="BF128" s="57"/>
      <c r="BG128" s="57"/>
      <c r="BH128" s="57"/>
      <c r="BI128" s="57"/>
      <c r="BJ128" s="57"/>
      <c r="BK128" s="57"/>
      <c r="BL128" s="57"/>
      <c r="BM128" s="57"/>
      <c r="BN128" s="57"/>
      <c r="BO128" s="57"/>
      <c r="BP128" s="57"/>
      <c r="BQ128" s="57"/>
    </row>
    <row r="129" spans="1:69" x14ac:dyDescent="0.25">
      <c r="A129" s="51" t="s">
        <v>194</v>
      </c>
      <c r="B129" s="24" t="s">
        <v>44</v>
      </c>
      <c r="C129" s="1"/>
      <c r="D129" s="1"/>
      <c r="E129" s="1"/>
      <c r="F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2"/>
      <c r="S129" s="12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58"/>
      <c r="AT129" s="58"/>
      <c r="AU129" s="58"/>
      <c r="AV129" s="58"/>
      <c r="AW129" s="58"/>
      <c r="AX129" s="58"/>
      <c r="AY129" s="58"/>
      <c r="AZ129" s="58"/>
      <c r="BA129" s="58"/>
      <c r="BB129" s="58"/>
      <c r="BC129" s="58"/>
      <c r="BD129" s="58"/>
      <c r="BF129" s="57"/>
      <c r="BG129" s="57"/>
      <c r="BH129" s="57"/>
      <c r="BI129" s="57"/>
      <c r="BJ129" s="57"/>
      <c r="BK129" s="57"/>
      <c r="BL129" s="57"/>
      <c r="BM129" s="57"/>
      <c r="BN129" s="57"/>
      <c r="BO129" s="57"/>
      <c r="BP129" s="57"/>
      <c r="BQ129" s="57"/>
    </row>
    <row r="130" spans="1:69" x14ac:dyDescent="0.25">
      <c r="A130" s="51" t="s">
        <v>195</v>
      </c>
      <c r="B130" s="24" t="s">
        <v>45</v>
      </c>
      <c r="C130" s="1"/>
      <c r="D130" s="1"/>
      <c r="E130" s="1"/>
      <c r="F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2"/>
      <c r="S130" s="12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58"/>
      <c r="AT130" s="58"/>
      <c r="AU130" s="58"/>
      <c r="AV130" s="58"/>
      <c r="AW130" s="58"/>
      <c r="AX130" s="58"/>
      <c r="AY130" s="58"/>
      <c r="AZ130" s="58"/>
      <c r="BA130" s="58"/>
      <c r="BB130" s="58"/>
      <c r="BC130" s="58"/>
      <c r="BD130" s="58"/>
      <c r="BF130" s="57"/>
      <c r="BG130" s="57"/>
      <c r="BH130" s="57"/>
      <c r="BI130" s="57"/>
      <c r="BJ130" s="57"/>
      <c r="BK130" s="57"/>
      <c r="BL130" s="57"/>
      <c r="BM130" s="57"/>
      <c r="BN130" s="57"/>
      <c r="BO130" s="57"/>
      <c r="BP130" s="57"/>
      <c r="BQ130" s="57"/>
    </row>
    <row r="131" spans="1:69" x14ac:dyDescent="0.25">
      <c r="A131" s="51" t="s">
        <v>196</v>
      </c>
      <c r="B131" s="24" t="s">
        <v>46</v>
      </c>
      <c r="C131" s="1"/>
      <c r="D131" s="1"/>
      <c r="E131" s="1"/>
      <c r="F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2"/>
      <c r="S131" s="12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58"/>
      <c r="AT131" s="58"/>
      <c r="AU131" s="58"/>
      <c r="AV131" s="58"/>
      <c r="AW131" s="58"/>
      <c r="AX131" s="58"/>
      <c r="AY131" s="58"/>
      <c r="AZ131" s="58"/>
      <c r="BA131" s="58"/>
      <c r="BB131" s="58"/>
      <c r="BC131" s="58"/>
      <c r="BD131" s="58"/>
      <c r="BF131" s="57"/>
      <c r="BG131" s="57"/>
      <c r="BH131" s="57"/>
      <c r="BI131" s="57"/>
      <c r="BJ131" s="57"/>
      <c r="BK131" s="57"/>
      <c r="BL131" s="57"/>
      <c r="BM131" s="57"/>
      <c r="BN131" s="57"/>
      <c r="BO131" s="57"/>
      <c r="BP131" s="57"/>
      <c r="BQ131" s="57"/>
    </row>
    <row r="132" spans="1:69" x14ac:dyDescent="0.25">
      <c r="A132" s="51" t="s">
        <v>197</v>
      </c>
      <c r="B132" s="24" t="s">
        <v>47</v>
      </c>
      <c r="C132" s="1"/>
      <c r="D132" s="1"/>
      <c r="E132" s="1"/>
      <c r="F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2"/>
      <c r="S132" s="12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58"/>
      <c r="AT132" s="58"/>
      <c r="AU132" s="58"/>
      <c r="AV132" s="58"/>
      <c r="AW132" s="58"/>
      <c r="AX132" s="58"/>
      <c r="AY132" s="58"/>
      <c r="AZ132" s="58"/>
      <c r="BA132" s="58"/>
      <c r="BB132" s="58"/>
      <c r="BC132" s="58"/>
      <c r="BD132" s="58"/>
      <c r="BF132" s="57"/>
      <c r="BG132" s="57"/>
      <c r="BH132" s="57"/>
      <c r="BI132" s="57"/>
      <c r="BJ132" s="57"/>
      <c r="BK132" s="57"/>
      <c r="BL132" s="57"/>
      <c r="BM132" s="57"/>
      <c r="BN132" s="57"/>
      <c r="BO132" s="57"/>
      <c r="BP132" s="57"/>
      <c r="BQ132" s="57"/>
    </row>
    <row r="133" spans="1:69" x14ac:dyDescent="0.25">
      <c r="A133" s="51" t="s">
        <v>198</v>
      </c>
      <c r="B133" s="24" t="s">
        <v>48</v>
      </c>
      <c r="C133" s="1"/>
      <c r="D133" s="1"/>
      <c r="E133" s="1"/>
      <c r="F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2"/>
      <c r="S133" s="12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58"/>
      <c r="AT133" s="58"/>
      <c r="AU133" s="58"/>
      <c r="AV133" s="58"/>
      <c r="AW133" s="58"/>
      <c r="AX133" s="58"/>
      <c r="AY133" s="58"/>
      <c r="AZ133" s="58"/>
      <c r="BA133" s="58"/>
      <c r="BB133" s="58"/>
      <c r="BC133" s="58"/>
      <c r="BD133" s="58"/>
      <c r="BF133" s="57"/>
      <c r="BG133" s="57"/>
      <c r="BH133" s="57"/>
      <c r="BI133" s="57"/>
      <c r="BJ133" s="57"/>
      <c r="BK133" s="57"/>
      <c r="BL133" s="57"/>
      <c r="BM133" s="57"/>
      <c r="BN133" s="57"/>
      <c r="BO133" s="57"/>
      <c r="BP133" s="57"/>
      <c r="BQ133" s="57"/>
    </row>
    <row r="134" spans="1:69" x14ac:dyDescent="0.25">
      <c r="A134" s="51" t="s">
        <v>199</v>
      </c>
      <c r="B134" s="24" t="s">
        <v>49</v>
      </c>
      <c r="C134" s="1"/>
      <c r="D134" s="1"/>
      <c r="E134" s="1"/>
      <c r="F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2"/>
      <c r="S134" s="12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58"/>
      <c r="AT134" s="58"/>
      <c r="AU134" s="58"/>
      <c r="AV134" s="58"/>
      <c r="AW134" s="58"/>
      <c r="AX134" s="58"/>
      <c r="AY134" s="58"/>
      <c r="AZ134" s="58"/>
      <c r="BA134" s="58"/>
      <c r="BB134" s="58"/>
      <c r="BC134" s="58"/>
      <c r="BD134" s="58"/>
      <c r="BF134" s="57"/>
      <c r="BG134" s="57"/>
      <c r="BH134" s="57"/>
      <c r="BI134" s="57"/>
      <c r="BJ134" s="57"/>
      <c r="BK134" s="57"/>
      <c r="BL134" s="57"/>
      <c r="BM134" s="57"/>
      <c r="BN134" s="57"/>
      <c r="BO134" s="57"/>
      <c r="BP134" s="57"/>
      <c r="BQ134" s="57"/>
    </row>
    <row r="135" spans="1:69" x14ac:dyDescent="0.25">
      <c r="A135" s="51" t="s">
        <v>200</v>
      </c>
      <c r="B135" s="24" t="s">
        <v>50</v>
      </c>
      <c r="C135" s="1"/>
      <c r="D135" s="1"/>
      <c r="E135" s="1"/>
      <c r="F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2"/>
      <c r="S135" s="12"/>
      <c r="T135" s="7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58"/>
      <c r="AT135" s="58"/>
      <c r="AU135" s="58"/>
      <c r="AV135" s="58"/>
      <c r="AW135" s="58"/>
      <c r="AX135" s="58"/>
      <c r="AY135" s="58"/>
      <c r="AZ135" s="58"/>
      <c r="BA135" s="58"/>
      <c r="BB135" s="58"/>
      <c r="BC135" s="58"/>
      <c r="BD135" s="58"/>
      <c r="BF135" s="57"/>
      <c r="BG135" s="57"/>
      <c r="BH135" s="57"/>
      <c r="BI135" s="57"/>
      <c r="BJ135" s="57"/>
      <c r="BK135" s="57"/>
      <c r="BL135" s="57"/>
      <c r="BM135" s="57"/>
      <c r="BN135" s="57"/>
      <c r="BO135" s="57"/>
      <c r="BP135" s="57"/>
      <c r="BQ135" s="57"/>
    </row>
    <row r="136" spans="1:69" x14ac:dyDescent="0.25">
      <c r="A136" s="52" t="s">
        <v>230</v>
      </c>
      <c r="B136" s="3" t="s">
        <v>64</v>
      </c>
      <c r="C136" s="1"/>
      <c r="D136" s="1"/>
      <c r="E136" s="1"/>
      <c r="F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2"/>
      <c r="S136" s="12"/>
      <c r="T136" s="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58"/>
      <c r="AT136" s="58"/>
      <c r="AU136" s="58"/>
      <c r="AV136" s="58"/>
      <c r="AW136" s="58"/>
      <c r="AX136" s="58"/>
      <c r="AY136" s="58"/>
      <c r="AZ136" s="58"/>
      <c r="BA136" s="58"/>
      <c r="BB136" s="58"/>
      <c r="BC136" s="58"/>
      <c r="BD136" s="58"/>
      <c r="BF136" s="57"/>
      <c r="BG136" s="57"/>
      <c r="BH136" s="57"/>
      <c r="BI136" s="57"/>
      <c r="BJ136" s="57"/>
      <c r="BK136" s="57"/>
      <c r="BL136" s="57"/>
      <c r="BM136" s="57"/>
      <c r="BN136" s="57"/>
      <c r="BO136" s="57"/>
      <c r="BP136" s="57"/>
      <c r="BQ136" s="57"/>
    </row>
    <row r="137" spans="1:69" x14ac:dyDescent="0.25">
      <c r="A137" s="51" t="s">
        <v>33</v>
      </c>
      <c r="B137" s="24"/>
    </row>
    <row r="138" spans="1:69" ht="30" x14ac:dyDescent="0.25">
      <c r="A138" s="50" t="s">
        <v>86</v>
      </c>
      <c r="B138" s="25" t="s">
        <v>86</v>
      </c>
      <c r="C138" s="23" t="str">
        <f>$C$3</f>
        <v>YTD '15</v>
      </c>
      <c r="D138" s="23" t="str">
        <f>$D$3</f>
        <v>YTD '16</v>
      </c>
      <c r="E138" s="23" t="str">
        <f>$E$3</f>
        <v>YTD '17</v>
      </c>
      <c r="F138" s="23" t="str">
        <f>$F$3</f>
        <v>YoY</v>
      </c>
      <c r="G138" s="2" t="s">
        <v>33</v>
      </c>
      <c r="H138" s="29" t="str">
        <f>$H$3</f>
        <v>Q1 '15</v>
      </c>
      <c r="I138" s="29" t="str">
        <f>$I$3</f>
        <v>Q2 '15</v>
      </c>
      <c r="J138" s="29" t="str">
        <f>$J$3</f>
        <v>Q3 '15</v>
      </c>
      <c r="K138" s="29" t="str">
        <f>$K$3</f>
        <v>Q4 '15</v>
      </c>
      <c r="L138" s="32" t="str">
        <f>$L$3</f>
        <v>Q1 '16</v>
      </c>
      <c r="M138" s="32" t="str">
        <f>$M$3</f>
        <v>Q2 '16</v>
      </c>
      <c r="N138" s="32" t="str">
        <f>$N$3</f>
        <v>Q3 '16</v>
      </c>
      <c r="O138" s="32" t="str">
        <f>$O$3</f>
        <v>Q4 '16</v>
      </c>
      <c r="P138" s="29" t="str">
        <f>$P$3</f>
        <v>Q1 '17</v>
      </c>
      <c r="Q138" s="29" t="str">
        <f>$Q$3</f>
        <v>Q2 '17</v>
      </c>
      <c r="R138" s="29" t="str">
        <f>$R$3</f>
        <v>Q3 '17</v>
      </c>
      <c r="S138" s="29" t="str">
        <f>$S$3</f>
        <v>Q4 '17</v>
      </c>
      <c r="T138" s="19" t="s">
        <v>33</v>
      </c>
      <c r="U138" s="29" t="s">
        <v>1</v>
      </c>
      <c r="V138" s="29" t="s">
        <v>2</v>
      </c>
      <c r="W138" s="29" t="s">
        <v>3</v>
      </c>
      <c r="X138" s="29" t="s">
        <v>4</v>
      </c>
      <c r="Y138" s="29" t="s">
        <v>5</v>
      </c>
      <c r="Z138" s="29" t="s">
        <v>6</v>
      </c>
      <c r="AA138" s="29" t="s">
        <v>7</v>
      </c>
      <c r="AB138" s="29" t="s">
        <v>8</v>
      </c>
      <c r="AC138" s="29" t="s">
        <v>9</v>
      </c>
      <c r="AD138" s="29" t="s">
        <v>10</v>
      </c>
      <c r="AE138" s="29" t="s">
        <v>11</v>
      </c>
      <c r="AF138" s="29" t="s">
        <v>12</v>
      </c>
      <c r="AG138" s="31" t="s">
        <v>13</v>
      </c>
      <c r="AH138" s="31" t="s">
        <v>14</v>
      </c>
      <c r="AI138" s="31" t="s">
        <v>15</v>
      </c>
      <c r="AJ138" s="31" t="s">
        <v>16</v>
      </c>
      <c r="AK138" s="31" t="s">
        <v>17</v>
      </c>
      <c r="AL138" s="31" t="s">
        <v>18</v>
      </c>
      <c r="AM138" s="31" t="s">
        <v>19</v>
      </c>
      <c r="AN138" s="31" t="s">
        <v>20</v>
      </c>
      <c r="AO138" s="31" t="s">
        <v>21</v>
      </c>
      <c r="AP138" s="31" t="s">
        <v>22</v>
      </c>
      <c r="AQ138" s="31" t="s">
        <v>23</v>
      </c>
      <c r="AR138" s="31" t="s">
        <v>24</v>
      </c>
      <c r="AS138" s="33" t="s">
        <v>25</v>
      </c>
      <c r="AT138" s="33" t="s">
        <v>26</v>
      </c>
      <c r="AU138" s="33" t="s">
        <v>27</v>
      </c>
      <c r="AV138" s="33" t="s">
        <v>28</v>
      </c>
      <c r="AW138" s="33" t="s">
        <v>29</v>
      </c>
      <c r="AX138" s="33" t="s">
        <v>30</v>
      </c>
      <c r="AY138" s="33" t="s">
        <v>102</v>
      </c>
      <c r="AZ138" s="33" t="s">
        <v>103</v>
      </c>
      <c r="BA138" s="33" t="s">
        <v>104</v>
      </c>
      <c r="BB138" s="33" t="s">
        <v>105</v>
      </c>
      <c r="BC138" s="33" t="s">
        <v>106</v>
      </c>
      <c r="BD138" s="33" t="s">
        <v>107</v>
      </c>
      <c r="BF138" s="34">
        <v>42736</v>
      </c>
      <c r="BG138" s="34">
        <v>42767</v>
      </c>
      <c r="BH138" s="34">
        <v>42795</v>
      </c>
      <c r="BI138" s="34">
        <v>42826</v>
      </c>
      <c r="BJ138" s="34">
        <v>42856</v>
      </c>
      <c r="BK138" s="34">
        <v>42887</v>
      </c>
      <c r="BL138" s="34">
        <v>42917</v>
      </c>
      <c r="BM138" s="34">
        <v>42948</v>
      </c>
      <c r="BN138" s="34">
        <v>42979</v>
      </c>
      <c r="BO138" s="34">
        <v>43009</v>
      </c>
      <c r="BP138" s="34">
        <v>43040</v>
      </c>
      <c r="BQ138" s="34">
        <v>43070</v>
      </c>
    </row>
    <row r="139" spans="1:69" x14ac:dyDescent="0.25">
      <c r="A139" s="51" t="s">
        <v>108</v>
      </c>
      <c r="B139" s="18" t="s">
        <v>61</v>
      </c>
      <c r="C139" s="1" t="str">
        <f>IFERROR(C49/C72,"")</f>
        <v/>
      </c>
      <c r="D139" s="1" t="str">
        <f t="shared" ref="D139:E139" si="43">IFERROR(D49/D72,"")</f>
        <v/>
      </c>
      <c r="E139" s="1" t="str">
        <f t="shared" si="43"/>
        <v/>
      </c>
      <c r="F139" s="2" t="str">
        <f>IFERROR(E139/D139,"")</f>
        <v/>
      </c>
      <c r="H139" s="1" t="str">
        <f t="shared" ref="H139:O147" si="44">IFERROR(H49/H72,"")</f>
        <v/>
      </c>
      <c r="I139" s="1" t="str">
        <f t="shared" si="44"/>
        <v/>
      </c>
      <c r="J139" s="1" t="str">
        <f t="shared" si="44"/>
        <v/>
      </c>
      <c r="K139" s="1" t="str">
        <f t="shared" si="44"/>
        <v/>
      </c>
      <c r="L139" s="1" t="str">
        <f t="shared" si="44"/>
        <v/>
      </c>
      <c r="M139" s="1" t="str">
        <f t="shared" si="44"/>
        <v/>
      </c>
      <c r="N139" s="1" t="str">
        <f t="shared" si="44"/>
        <v/>
      </c>
      <c r="O139" s="1" t="str">
        <f t="shared" si="44"/>
        <v/>
      </c>
      <c r="P139" s="1" t="str">
        <f t="shared" ref="P139:U139" si="45">IFERROR(P49/P72,"")</f>
        <v/>
      </c>
      <c r="Q139" s="1" t="str">
        <f t="shared" si="45"/>
        <v/>
      </c>
      <c r="R139" s="12" t="str">
        <f t="shared" si="45"/>
        <v/>
      </c>
      <c r="S139" s="12" t="str">
        <f t="shared" si="45"/>
        <v/>
      </c>
      <c r="U139" s="1" t="str">
        <f t="shared" si="45"/>
        <v/>
      </c>
      <c r="V139" s="1" t="str">
        <f t="shared" ref="V139:AB139" si="46">IFERROR(V49/V72,"")</f>
        <v/>
      </c>
      <c r="W139" s="1" t="str">
        <f t="shared" si="46"/>
        <v/>
      </c>
      <c r="X139" s="1" t="str">
        <f t="shared" si="46"/>
        <v/>
      </c>
      <c r="Y139" s="1" t="str">
        <f t="shared" si="46"/>
        <v/>
      </c>
      <c r="Z139" s="1" t="str">
        <f t="shared" si="46"/>
        <v/>
      </c>
      <c r="AA139" s="1" t="str">
        <f t="shared" si="46"/>
        <v/>
      </c>
      <c r="AB139" s="1" t="str">
        <f t="shared" si="46"/>
        <v/>
      </c>
      <c r="AC139" s="1" t="str">
        <f t="shared" ref="AC139:AQ139" si="47">IFERROR(AC49/AC72,"")</f>
        <v/>
      </c>
      <c r="AD139" s="1" t="str">
        <f t="shared" si="47"/>
        <v/>
      </c>
      <c r="AE139" s="1" t="str">
        <f t="shared" si="47"/>
        <v/>
      </c>
      <c r="AF139" s="1" t="str">
        <f t="shared" si="47"/>
        <v/>
      </c>
      <c r="AG139" s="1" t="str">
        <f t="shared" si="47"/>
        <v/>
      </c>
      <c r="AH139" s="1" t="str">
        <f t="shared" si="47"/>
        <v/>
      </c>
      <c r="AI139" s="1" t="str">
        <f t="shared" si="47"/>
        <v/>
      </c>
      <c r="AJ139" s="1" t="str">
        <f t="shared" si="47"/>
        <v/>
      </c>
      <c r="AK139" s="1" t="str">
        <f t="shared" si="47"/>
        <v/>
      </c>
      <c r="AL139" s="1" t="str">
        <f t="shared" si="47"/>
        <v/>
      </c>
      <c r="AM139" s="1" t="str">
        <f t="shared" si="47"/>
        <v/>
      </c>
      <c r="AN139" s="1" t="str">
        <f t="shared" si="47"/>
        <v/>
      </c>
      <c r="AO139" s="1" t="str">
        <f t="shared" si="47"/>
        <v/>
      </c>
      <c r="AP139" s="1" t="str">
        <f t="shared" si="47"/>
        <v/>
      </c>
      <c r="AQ139" s="1" t="str">
        <f t="shared" si="47"/>
        <v/>
      </c>
      <c r="AR139" s="1" t="str">
        <f t="shared" ref="AR139:BD139" si="48">IFERROR(AR49/AR72,"")</f>
        <v/>
      </c>
      <c r="AS139" s="1" t="str">
        <f t="shared" si="48"/>
        <v/>
      </c>
      <c r="AT139" s="1" t="str">
        <f t="shared" si="48"/>
        <v/>
      </c>
      <c r="AU139" s="1" t="str">
        <f t="shared" si="48"/>
        <v/>
      </c>
      <c r="AV139" s="1" t="str">
        <f t="shared" si="48"/>
        <v/>
      </c>
      <c r="AW139" s="1" t="str">
        <f t="shared" si="48"/>
        <v/>
      </c>
      <c r="AX139" s="1" t="str">
        <f t="shared" si="48"/>
        <v/>
      </c>
      <c r="AY139" s="1" t="str">
        <f t="shared" si="48"/>
        <v/>
      </c>
      <c r="AZ139" s="1" t="str">
        <f t="shared" si="48"/>
        <v/>
      </c>
      <c r="BA139" s="1" t="str">
        <f t="shared" si="48"/>
        <v/>
      </c>
      <c r="BB139" s="1" t="str">
        <f t="shared" si="48"/>
        <v/>
      </c>
      <c r="BC139" s="1" t="str">
        <f t="shared" si="48"/>
        <v/>
      </c>
      <c r="BD139" s="1" t="str">
        <f t="shared" si="48"/>
        <v/>
      </c>
      <c r="BF139" s="57" t="str">
        <f>IFERROR(AS139/AG139,"")</f>
        <v/>
      </c>
      <c r="BG139" s="57" t="str">
        <f t="shared" ref="BG139:BQ139" si="49">IFERROR(AT139/AH139,"")</f>
        <v/>
      </c>
      <c r="BH139" s="57" t="str">
        <f t="shared" si="49"/>
        <v/>
      </c>
      <c r="BI139" s="57" t="str">
        <f>IFERROR(AV139/AJ139,"")</f>
        <v/>
      </c>
      <c r="BJ139" s="57" t="str">
        <f t="shared" si="49"/>
        <v/>
      </c>
      <c r="BK139" s="57" t="str">
        <f t="shared" si="49"/>
        <v/>
      </c>
      <c r="BL139" s="57" t="str">
        <f t="shared" si="49"/>
        <v/>
      </c>
      <c r="BM139" s="57" t="str">
        <f t="shared" si="49"/>
        <v/>
      </c>
      <c r="BN139" s="57" t="str">
        <f t="shared" si="49"/>
        <v/>
      </c>
      <c r="BO139" s="57" t="str">
        <f t="shared" si="49"/>
        <v/>
      </c>
      <c r="BP139" s="57" t="str">
        <f t="shared" si="49"/>
        <v/>
      </c>
      <c r="BQ139" s="57" t="str">
        <f t="shared" si="49"/>
        <v/>
      </c>
    </row>
    <row r="140" spans="1:69" x14ac:dyDescent="0.25">
      <c r="A140" s="51" t="s">
        <v>109</v>
      </c>
      <c r="B140" s="24" t="s">
        <v>44</v>
      </c>
      <c r="C140" s="1" t="str">
        <f t="shared" ref="C140:E140" si="50">IFERROR(C50/C73,"")</f>
        <v/>
      </c>
      <c r="D140" s="1" t="str">
        <f t="shared" si="50"/>
        <v/>
      </c>
      <c r="E140" s="1" t="str">
        <f t="shared" si="50"/>
        <v/>
      </c>
      <c r="F140" s="2" t="str">
        <f t="shared" ref="F140:F147" si="51">IFERROR(E140/D140,"")</f>
        <v/>
      </c>
      <c r="H140" s="1" t="str">
        <f t="shared" si="44"/>
        <v/>
      </c>
      <c r="I140" s="1" t="str">
        <f t="shared" si="44"/>
        <v/>
      </c>
      <c r="J140" s="1" t="str">
        <f t="shared" si="44"/>
        <v/>
      </c>
      <c r="K140" s="1" t="str">
        <f t="shared" si="44"/>
        <v/>
      </c>
      <c r="L140" s="1" t="str">
        <f t="shared" si="44"/>
        <v/>
      </c>
      <c r="M140" s="1" t="str">
        <f t="shared" si="44"/>
        <v/>
      </c>
      <c r="N140" s="1" t="str">
        <f t="shared" si="44"/>
        <v/>
      </c>
      <c r="O140" s="1" t="str">
        <f t="shared" si="44"/>
        <v/>
      </c>
      <c r="P140" s="1" t="str">
        <f t="shared" ref="P140:S140" si="52">IFERROR(P50/P73,"")</f>
        <v/>
      </c>
      <c r="Q140" s="1" t="str">
        <f t="shared" si="52"/>
        <v/>
      </c>
      <c r="R140" s="12" t="str">
        <f t="shared" si="52"/>
        <v/>
      </c>
      <c r="S140" s="12" t="str">
        <f t="shared" si="52"/>
        <v/>
      </c>
      <c r="U140" s="1" t="str">
        <f t="shared" ref="U140:AA140" si="53">IFERROR(U50/U73,"")</f>
        <v/>
      </c>
      <c r="V140" s="1" t="str">
        <f t="shared" si="53"/>
        <v/>
      </c>
      <c r="W140" s="1" t="str">
        <f t="shared" si="53"/>
        <v/>
      </c>
      <c r="X140" s="1" t="str">
        <f t="shared" si="53"/>
        <v/>
      </c>
      <c r="Y140" s="1" t="str">
        <f t="shared" si="53"/>
        <v/>
      </c>
      <c r="Z140" s="1" t="str">
        <f t="shared" si="53"/>
        <v/>
      </c>
      <c r="AA140" s="1" t="str">
        <f t="shared" si="53"/>
        <v/>
      </c>
      <c r="AB140" s="1" t="str">
        <f t="shared" ref="AB140:AP140" si="54">IFERROR(AB50/AB73,"")</f>
        <v/>
      </c>
      <c r="AC140" s="1" t="str">
        <f t="shared" si="54"/>
        <v/>
      </c>
      <c r="AD140" s="1" t="str">
        <f t="shared" si="54"/>
        <v/>
      </c>
      <c r="AE140" s="1" t="str">
        <f t="shared" si="54"/>
        <v/>
      </c>
      <c r="AF140" s="1" t="str">
        <f t="shared" si="54"/>
        <v/>
      </c>
      <c r="AG140" s="1" t="str">
        <f t="shared" si="54"/>
        <v/>
      </c>
      <c r="AH140" s="1" t="str">
        <f t="shared" si="54"/>
        <v/>
      </c>
      <c r="AI140" s="1" t="str">
        <f t="shared" si="54"/>
        <v/>
      </c>
      <c r="AJ140" s="1" t="str">
        <f t="shared" si="54"/>
        <v/>
      </c>
      <c r="AK140" s="1" t="str">
        <f t="shared" si="54"/>
        <v/>
      </c>
      <c r="AL140" s="1" t="str">
        <f t="shared" si="54"/>
        <v/>
      </c>
      <c r="AM140" s="1" t="str">
        <f t="shared" si="54"/>
        <v/>
      </c>
      <c r="AN140" s="1" t="str">
        <f t="shared" si="54"/>
        <v/>
      </c>
      <c r="AO140" s="1" t="str">
        <f t="shared" si="54"/>
        <v/>
      </c>
      <c r="AP140" s="1" t="str">
        <f t="shared" si="54"/>
        <v/>
      </c>
      <c r="AQ140" s="1" t="str">
        <f t="shared" ref="AQ140:BD140" si="55">IFERROR(AQ50/AQ73,"")</f>
        <v/>
      </c>
      <c r="AR140" s="1" t="str">
        <f t="shared" si="55"/>
        <v/>
      </c>
      <c r="AS140" s="1" t="str">
        <f t="shared" si="55"/>
        <v/>
      </c>
      <c r="AT140" s="1" t="str">
        <f t="shared" si="55"/>
        <v/>
      </c>
      <c r="AU140" s="1" t="str">
        <f t="shared" si="55"/>
        <v/>
      </c>
      <c r="AV140" s="1" t="str">
        <f t="shared" si="55"/>
        <v/>
      </c>
      <c r="AW140" s="1" t="str">
        <f t="shared" si="55"/>
        <v/>
      </c>
      <c r="AX140" s="1" t="str">
        <f t="shared" si="55"/>
        <v/>
      </c>
      <c r="AY140" s="1" t="str">
        <f t="shared" si="55"/>
        <v/>
      </c>
      <c r="AZ140" s="1" t="str">
        <f t="shared" si="55"/>
        <v/>
      </c>
      <c r="BA140" s="1" t="str">
        <f t="shared" si="55"/>
        <v/>
      </c>
      <c r="BB140" s="1" t="str">
        <f t="shared" si="55"/>
        <v/>
      </c>
      <c r="BC140" s="1" t="str">
        <f t="shared" si="55"/>
        <v/>
      </c>
      <c r="BD140" s="1" t="str">
        <f t="shared" si="55"/>
        <v/>
      </c>
      <c r="BF140" s="57" t="str">
        <f t="shared" ref="BF140:BF146" si="56">IFERROR(AS140/AG140,"")</f>
        <v/>
      </c>
      <c r="BG140" s="57" t="str">
        <f t="shared" ref="BG140:BG147" si="57">IFERROR(AT140/AH140,"")</f>
        <v/>
      </c>
      <c r="BH140" s="57" t="str">
        <f t="shared" ref="BH140:BH147" si="58">IFERROR(AU140/AI140,"")</f>
        <v/>
      </c>
      <c r="BI140" s="57" t="str">
        <f t="shared" ref="BI140:BI146" si="59">IFERROR(AV140/AJ140,"")</f>
        <v/>
      </c>
      <c r="BJ140" s="57" t="str">
        <f t="shared" ref="BJ140:BJ147" si="60">IFERROR(AW140/AK140,"")</f>
        <v/>
      </c>
      <c r="BK140" s="57" t="str">
        <f t="shared" ref="BK140:BK147" si="61">IFERROR(AX140/AL140,"")</f>
        <v/>
      </c>
      <c r="BL140" s="57" t="str">
        <f t="shared" ref="BL140:BL147" si="62">IFERROR(AY140/AM140,"")</f>
        <v/>
      </c>
      <c r="BM140" s="57" t="str">
        <f t="shared" ref="BM140:BM147" si="63">IFERROR(AZ140/AN140,"")</f>
        <v/>
      </c>
      <c r="BN140" s="57" t="str">
        <f t="shared" ref="BN140:BN147" si="64">IFERROR(BA140/AO140,"")</f>
        <v/>
      </c>
      <c r="BO140" s="57" t="str">
        <f t="shared" ref="BO140:BO147" si="65">IFERROR(BB140/AP140,"")</f>
        <v/>
      </c>
      <c r="BP140" s="57" t="str">
        <f t="shared" ref="BP140:BP147" si="66">IFERROR(BC140/AQ140,"")</f>
        <v/>
      </c>
      <c r="BQ140" s="57" t="str">
        <f t="shared" ref="BQ140:BQ147" si="67">IFERROR(BD140/AR140,"")</f>
        <v/>
      </c>
    </row>
    <row r="141" spans="1:69" x14ac:dyDescent="0.25">
      <c r="A141" s="51" t="s">
        <v>110</v>
      </c>
      <c r="B141" s="24" t="s">
        <v>45</v>
      </c>
      <c r="C141" s="1" t="str">
        <f t="shared" ref="C141:E141" si="68">IFERROR(C51/C74,"")</f>
        <v/>
      </c>
      <c r="D141" s="1" t="str">
        <f t="shared" si="68"/>
        <v/>
      </c>
      <c r="E141" s="1" t="str">
        <f t="shared" si="68"/>
        <v/>
      </c>
      <c r="F141" s="2" t="str">
        <f t="shared" si="51"/>
        <v/>
      </c>
      <c r="H141" s="1" t="str">
        <f t="shared" si="44"/>
        <v/>
      </c>
      <c r="I141" s="1" t="str">
        <f t="shared" si="44"/>
        <v/>
      </c>
      <c r="J141" s="1" t="str">
        <f t="shared" si="44"/>
        <v/>
      </c>
      <c r="K141" s="1" t="str">
        <f t="shared" si="44"/>
        <v/>
      </c>
      <c r="L141" s="1" t="str">
        <f t="shared" si="44"/>
        <v/>
      </c>
      <c r="M141" s="1" t="str">
        <f t="shared" si="44"/>
        <v/>
      </c>
      <c r="N141" s="1" t="str">
        <f t="shared" si="44"/>
        <v/>
      </c>
      <c r="O141" s="1" t="str">
        <f t="shared" si="44"/>
        <v/>
      </c>
      <c r="P141" s="1" t="str">
        <f t="shared" ref="P141:S141" si="69">IFERROR(P51/P74,"")</f>
        <v/>
      </c>
      <c r="Q141" s="1" t="str">
        <f t="shared" si="69"/>
        <v/>
      </c>
      <c r="R141" s="12" t="str">
        <f t="shared" si="69"/>
        <v/>
      </c>
      <c r="S141" s="12" t="str">
        <f t="shared" si="69"/>
        <v/>
      </c>
      <c r="U141" s="1" t="str">
        <f t="shared" ref="U141:AA141" si="70">IFERROR(U51/U74,"")</f>
        <v/>
      </c>
      <c r="V141" s="1" t="str">
        <f t="shared" si="70"/>
        <v/>
      </c>
      <c r="W141" s="1" t="str">
        <f t="shared" si="70"/>
        <v/>
      </c>
      <c r="X141" s="1" t="str">
        <f t="shared" si="70"/>
        <v/>
      </c>
      <c r="Y141" s="1" t="str">
        <f t="shared" si="70"/>
        <v/>
      </c>
      <c r="Z141" s="1" t="str">
        <f t="shared" si="70"/>
        <v/>
      </c>
      <c r="AA141" s="1" t="str">
        <f t="shared" si="70"/>
        <v/>
      </c>
      <c r="AB141" s="1" t="str">
        <f t="shared" ref="AB141:AP141" si="71">IFERROR(AB51/AB74,"")</f>
        <v/>
      </c>
      <c r="AC141" s="1" t="str">
        <f t="shared" si="71"/>
        <v/>
      </c>
      <c r="AD141" s="1" t="str">
        <f t="shared" si="71"/>
        <v/>
      </c>
      <c r="AE141" s="1" t="str">
        <f t="shared" si="71"/>
        <v/>
      </c>
      <c r="AF141" s="1" t="str">
        <f t="shared" si="71"/>
        <v/>
      </c>
      <c r="AG141" s="1" t="str">
        <f t="shared" si="71"/>
        <v/>
      </c>
      <c r="AH141" s="1" t="str">
        <f t="shared" si="71"/>
        <v/>
      </c>
      <c r="AI141" s="1" t="str">
        <f t="shared" si="71"/>
        <v/>
      </c>
      <c r="AJ141" s="1" t="str">
        <f t="shared" si="71"/>
        <v/>
      </c>
      <c r="AK141" s="1" t="str">
        <f t="shared" si="71"/>
        <v/>
      </c>
      <c r="AL141" s="1" t="str">
        <f t="shared" si="71"/>
        <v/>
      </c>
      <c r="AM141" s="1" t="str">
        <f t="shared" si="71"/>
        <v/>
      </c>
      <c r="AN141" s="1" t="str">
        <f t="shared" si="71"/>
        <v/>
      </c>
      <c r="AO141" s="1" t="str">
        <f t="shared" si="71"/>
        <v/>
      </c>
      <c r="AP141" s="1" t="str">
        <f t="shared" si="71"/>
        <v/>
      </c>
      <c r="AQ141" s="1" t="str">
        <f t="shared" ref="AQ141:BD141" si="72">IFERROR(AQ51/AQ74,"")</f>
        <v/>
      </c>
      <c r="AR141" s="1" t="str">
        <f t="shared" si="72"/>
        <v/>
      </c>
      <c r="AS141" s="1" t="str">
        <f t="shared" si="72"/>
        <v/>
      </c>
      <c r="AT141" s="1" t="str">
        <f t="shared" si="72"/>
        <v/>
      </c>
      <c r="AU141" s="1" t="str">
        <f t="shared" si="72"/>
        <v/>
      </c>
      <c r="AV141" s="1" t="str">
        <f t="shared" si="72"/>
        <v/>
      </c>
      <c r="AW141" s="1" t="str">
        <f t="shared" si="72"/>
        <v/>
      </c>
      <c r="AX141" s="1" t="str">
        <f t="shared" si="72"/>
        <v/>
      </c>
      <c r="AY141" s="1" t="str">
        <f t="shared" si="72"/>
        <v/>
      </c>
      <c r="AZ141" s="1" t="str">
        <f t="shared" si="72"/>
        <v/>
      </c>
      <c r="BA141" s="1" t="str">
        <f t="shared" si="72"/>
        <v/>
      </c>
      <c r="BB141" s="1" t="str">
        <f t="shared" si="72"/>
        <v/>
      </c>
      <c r="BC141" s="1" t="str">
        <f t="shared" si="72"/>
        <v/>
      </c>
      <c r="BD141" s="1" t="str">
        <f t="shared" si="72"/>
        <v/>
      </c>
      <c r="BF141" s="57" t="str">
        <f t="shared" si="56"/>
        <v/>
      </c>
      <c r="BG141" s="57" t="str">
        <f t="shared" si="57"/>
        <v/>
      </c>
      <c r="BH141" s="57" t="str">
        <f t="shared" si="58"/>
        <v/>
      </c>
      <c r="BI141" s="57" t="str">
        <f t="shared" si="59"/>
        <v/>
      </c>
      <c r="BJ141" s="57" t="str">
        <f t="shared" si="60"/>
        <v/>
      </c>
      <c r="BK141" s="57" t="str">
        <f t="shared" si="61"/>
        <v/>
      </c>
      <c r="BL141" s="57" t="str">
        <f t="shared" si="62"/>
        <v/>
      </c>
      <c r="BM141" s="57" t="str">
        <f t="shared" si="63"/>
        <v/>
      </c>
      <c r="BN141" s="57" t="str">
        <f t="shared" si="64"/>
        <v/>
      </c>
      <c r="BO141" s="57" t="str">
        <f t="shared" si="65"/>
        <v/>
      </c>
      <c r="BP141" s="57" t="str">
        <f t="shared" si="66"/>
        <v/>
      </c>
      <c r="BQ141" s="57" t="str">
        <f t="shared" si="67"/>
        <v/>
      </c>
    </row>
    <row r="142" spans="1:69" x14ac:dyDescent="0.25">
      <c r="A142" s="51" t="s">
        <v>111</v>
      </c>
      <c r="B142" s="24" t="s">
        <v>46</v>
      </c>
      <c r="C142" s="1" t="str">
        <f t="shared" ref="C142:E142" si="73">IFERROR(C52/C75,"")</f>
        <v/>
      </c>
      <c r="D142" s="1" t="str">
        <f t="shared" si="73"/>
        <v/>
      </c>
      <c r="E142" s="1" t="str">
        <f t="shared" si="73"/>
        <v/>
      </c>
      <c r="F142" s="2" t="str">
        <f t="shared" si="51"/>
        <v/>
      </c>
      <c r="H142" s="1" t="str">
        <f t="shared" si="44"/>
        <v/>
      </c>
      <c r="I142" s="1" t="str">
        <f t="shared" si="44"/>
        <v/>
      </c>
      <c r="J142" s="1" t="str">
        <f t="shared" si="44"/>
        <v/>
      </c>
      <c r="K142" s="1" t="str">
        <f t="shared" si="44"/>
        <v/>
      </c>
      <c r="L142" s="1" t="str">
        <f t="shared" si="44"/>
        <v/>
      </c>
      <c r="M142" s="1" t="str">
        <f t="shared" si="44"/>
        <v/>
      </c>
      <c r="N142" s="1" t="str">
        <f t="shared" si="44"/>
        <v/>
      </c>
      <c r="O142" s="1" t="str">
        <f t="shared" si="44"/>
        <v/>
      </c>
      <c r="P142" s="1" t="str">
        <f t="shared" ref="P142:S142" si="74">IFERROR(P52/P75,"")</f>
        <v/>
      </c>
      <c r="Q142" s="1" t="str">
        <f t="shared" si="74"/>
        <v/>
      </c>
      <c r="R142" s="12" t="str">
        <f t="shared" si="74"/>
        <v/>
      </c>
      <c r="S142" s="12" t="str">
        <f t="shared" si="74"/>
        <v/>
      </c>
      <c r="U142" s="1" t="str">
        <f t="shared" ref="U142:AA142" si="75">IFERROR(U52/U75,"")</f>
        <v/>
      </c>
      <c r="V142" s="1" t="str">
        <f t="shared" si="75"/>
        <v/>
      </c>
      <c r="W142" s="1" t="str">
        <f t="shared" si="75"/>
        <v/>
      </c>
      <c r="X142" s="1" t="str">
        <f t="shared" si="75"/>
        <v/>
      </c>
      <c r="Y142" s="1" t="str">
        <f t="shared" si="75"/>
        <v/>
      </c>
      <c r="Z142" s="1" t="str">
        <f t="shared" si="75"/>
        <v/>
      </c>
      <c r="AA142" s="1" t="str">
        <f t="shared" si="75"/>
        <v/>
      </c>
      <c r="AB142" s="1" t="str">
        <f t="shared" ref="AB142:AP142" si="76">IFERROR(AB52/AB75,"")</f>
        <v/>
      </c>
      <c r="AC142" s="1" t="str">
        <f t="shared" si="76"/>
        <v/>
      </c>
      <c r="AD142" s="1" t="str">
        <f t="shared" si="76"/>
        <v/>
      </c>
      <c r="AE142" s="1" t="str">
        <f t="shared" si="76"/>
        <v/>
      </c>
      <c r="AF142" s="1" t="str">
        <f t="shared" si="76"/>
        <v/>
      </c>
      <c r="AG142" s="1" t="str">
        <f t="shared" si="76"/>
        <v/>
      </c>
      <c r="AH142" s="1" t="str">
        <f t="shared" si="76"/>
        <v/>
      </c>
      <c r="AI142" s="1" t="str">
        <f t="shared" si="76"/>
        <v/>
      </c>
      <c r="AJ142" s="1" t="str">
        <f t="shared" si="76"/>
        <v/>
      </c>
      <c r="AK142" s="1" t="str">
        <f t="shared" si="76"/>
        <v/>
      </c>
      <c r="AL142" s="1" t="str">
        <f t="shared" si="76"/>
        <v/>
      </c>
      <c r="AM142" s="1" t="str">
        <f t="shared" si="76"/>
        <v/>
      </c>
      <c r="AN142" s="1" t="str">
        <f t="shared" si="76"/>
        <v/>
      </c>
      <c r="AO142" s="1" t="str">
        <f t="shared" si="76"/>
        <v/>
      </c>
      <c r="AP142" s="1" t="str">
        <f t="shared" si="76"/>
        <v/>
      </c>
      <c r="AQ142" s="1" t="str">
        <f t="shared" ref="AQ142:BD142" si="77">IFERROR(AQ52/AQ75,"")</f>
        <v/>
      </c>
      <c r="AR142" s="1" t="str">
        <f t="shared" si="77"/>
        <v/>
      </c>
      <c r="AS142" s="1" t="str">
        <f t="shared" si="77"/>
        <v/>
      </c>
      <c r="AT142" s="1" t="str">
        <f t="shared" si="77"/>
        <v/>
      </c>
      <c r="AU142" s="1" t="str">
        <f t="shared" si="77"/>
        <v/>
      </c>
      <c r="AV142" s="1" t="str">
        <f t="shared" si="77"/>
        <v/>
      </c>
      <c r="AW142" s="1" t="str">
        <f t="shared" si="77"/>
        <v/>
      </c>
      <c r="AX142" s="1" t="str">
        <f t="shared" si="77"/>
        <v/>
      </c>
      <c r="AY142" s="1" t="str">
        <f t="shared" si="77"/>
        <v/>
      </c>
      <c r="AZ142" s="1" t="str">
        <f t="shared" si="77"/>
        <v/>
      </c>
      <c r="BA142" s="1" t="str">
        <f t="shared" si="77"/>
        <v/>
      </c>
      <c r="BB142" s="1" t="str">
        <f t="shared" si="77"/>
        <v/>
      </c>
      <c r="BC142" s="1" t="str">
        <f t="shared" si="77"/>
        <v/>
      </c>
      <c r="BD142" s="1" t="str">
        <f t="shared" si="77"/>
        <v/>
      </c>
      <c r="BF142" s="57" t="str">
        <f t="shared" si="56"/>
        <v/>
      </c>
      <c r="BG142" s="57" t="str">
        <f t="shared" si="57"/>
        <v/>
      </c>
      <c r="BH142" s="57" t="str">
        <f t="shared" si="58"/>
        <v/>
      </c>
      <c r="BI142" s="57" t="str">
        <f t="shared" si="59"/>
        <v/>
      </c>
      <c r="BJ142" s="57" t="str">
        <f t="shared" si="60"/>
        <v/>
      </c>
      <c r="BK142" s="57" t="str">
        <f t="shared" si="61"/>
        <v/>
      </c>
      <c r="BL142" s="57" t="str">
        <f t="shared" si="62"/>
        <v/>
      </c>
      <c r="BM142" s="57" t="str">
        <f t="shared" si="63"/>
        <v/>
      </c>
      <c r="BN142" s="57" t="str">
        <f t="shared" si="64"/>
        <v/>
      </c>
      <c r="BO142" s="57" t="str">
        <f t="shared" si="65"/>
        <v/>
      </c>
      <c r="BP142" s="57" t="str">
        <f t="shared" si="66"/>
        <v/>
      </c>
      <c r="BQ142" s="57" t="str">
        <f t="shared" si="67"/>
        <v/>
      </c>
    </row>
    <row r="143" spans="1:69" x14ac:dyDescent="0.25">
      <c r="A143" s="51" t="s">
        <v>112</v>
      </c>
      <c r="B143" s="24" t="s">
        <v>47</v>
      </c>
      <c r="C143" s="1" t="str">
        <f t="shared" ref="C143:E143" si="78">IFERROR(C53/C76,"")</f>
        <v/>
      </c>
      <c r="D143" s="1" t="str">
        <f t="shared" si="78"/>
        <v/>
      </c>
      <c r="E143" s="1" t="str">
        <f t="shared" si="78"/>
        <v/>
      </c>
      <c r="F143" s="2" t="str">
        <f t="shared" si="51"/>
        <v/>
      </c>
      <c r="H143" s="1" t="str">
        <f t="shared" si="44"/>
        <v/>
      </c>
      <c r="I143" s="1" t="str">
        <f t="shared" si="44"/>
        <v/>
      </c>
      <c r="J143" s="1" t="str">
        <f t="shared" si="44"/>
        <v/>
      </c>
      <c r="K143" s="1" t="str">
        <f t="shared" si="44"/>
        <v/>
      </c>
      <c r="L143" s="1" t="str">
        <f t="shared" si="44"/>
        <v/>
      </c>
      <c r="M143" s="1" t="str">
        <f t="shared" si="44"/>
        <v/>
      </c>
      <c r="N143" s="1" t="str">
        <f t="shared" si="44"/>
        <v/>
      </c>
      <c r="O143" s="1" t="str">
        <f t="shared" si="44"/>
        <v/>
      </c>
      <c r="P143" s="1" t="str">
        <f t="shared" ref="P143:S143" si="79">IFERROR(P53/P76,"")</f>
        <v/>
      </c>
      <c r="Q143" s="1" t="str">
        <f t="shared" si="79"/>
        <v/>
      </c>
      <c r="R143" s="12" t="str">
        <f t="shared" si="79"/>
        <v/>
      </c>
      <c r="S143" s="12" t="str">
        <f t="shared" si="79"/>
        <v/>
      </c>
      <c r="U143" s="1" t="str">
        <f t="shared" ref="U143:AA143" si="80">IFERROR(U53/U76,"")</f>
        <v/>
      </c>
      <c r="V143" s="1" t="str">
        <f t="shared" si="80"/>
        <v/>
      </c>
      <c r="W143" s="1" t="str">
        <f t="shared" si="80"/>
        <v/>
      </c>
      <c r="X143" s="1" t="str">
        <f t="shared" si="80"/>
        <v/>
      </c>
      <c r="Y143" s="1" t="str">
        <f t="shared" si="80"/>
        <v/>
      </c>
      <c r="Z143" s="1" t="str">
        <f t="shared" si="80"/>
        <v/>
      </c>
      <c r="AA143" s="1" t="str">
        <f t="shared" si="80"/>
        <v/>
      </c>
      <c r="AB143" s="1" t="str">
        <f t="shared" ref="AB143:AP143" si="81">IFERROR(AB53/AB76,"")</f>
        <v/>
      </c>
      <c r="AC143" s="1" t="str">
        <f t="shared" si="81"/>
        <v/>
      </c>
      <c r="AD143" s="1" t="str">
        <f t="shared" si="81"/>
        <v/>
      </c>
      <c r="AE143" s="1" t="str">
        <f t="shared" si="81"/>
        <v/>
      </c>
      <c r="AF143" s="1" t="str">
        <f t="shared" si="81"/>
        <v/>
      </c>
      <c r="AG143" s="1" t="str">
        <f t="shared" si="81"/>
        <v/>
      </c>
      <c r="AH143" s="1" t="str">
        <f t="shared" si="81"/>
        <v/>
      </c>
      <c r="AI143" s="1" t="str">
        <f t="shared" si="81"/>
        <v/>
      </c>
      <c r="AJ143" s="1" t="str">
        <f t="shared" si="81"/>
        <v/>
      </c>
      <c r="AK143" s="1" t="str">
        <f t="shared" si="81"/>
        <v/>
      </c>
      <c r="AL143" s="1" t="str">
        <f t="shared" si="81"/>
        <v/>
      </c>
      <c r="AM143" s="1" t="str">
        <f t="shared" si="81"/>
        <v/>
      </c>
      <c r="AN143" s="1" t="str">
        <f t="shared" si="81"/>
        <v/>
      </c>
      <c r="AO143" s="1" t="str">
        <f t="shared" si="81"/>
        <v/>
      </c>
      <c r="AP143" s="1" t="str">
        <f t="shared" si="81"/>
        <v/>
      </c>
      <c r="AQ143" s="1" t="str">
        <f t="shared" ref="AQ143:BD143" si="82">IFERROR(AQ53/AQ76,"")</f>
        <v/>
      </c>
      <c r="AR143" s="1" t="str">
        <f t="shared" si="82"/>
        <v/>
      </c>
      <c r="AS143" s="1" t="str">
        <f t="shared" si="82"/>
        <v/>
      </c>
      <c r="AT143" s="1" t="str">
        <f t="shared" si="82"/>
        <v/>
      </c>
      <c r="AU143" s="1" t="str">
        <f t="shared" si="82"/>
        <v/>
      </c>
      <c r="AV143" s="1" t="str">
        <f t="shared" si="82"/>
        <v/>
      </c>
      <c r="AW143" s="1" t="str">
        <f t="shared" si="82"/>
        <v/>
      </c>
      <c r="AX143" s="1" t="str">
        <f t="shared" si="82"/>
        <v/>
      </c>
      <c r="AY143" s="1" t="str">
        <f t="shared" si="82"/>
        <v/>
      </c>
      <c r="AZ143" s="1" t="str">
        <f t="shared" si="82"/>
        <v/>
      </c>
      <c r="BA143" s="1" t="str">
        <f t="shared" si="82"/>
        <v/>
      </c>
      <c r="BB143" s="1" t="str">
        <f t="shared" si="82"/>
        <v/>
      </c>
      <c r="BC143" s="1" t="str">
        <f t="shared" si="82"/>
        <v/>
      </c>
      <c r="BD143" s="1" t="str">
        <f t="shared" si="82"/>
        <v/>
      </c>
      <c r="BF143" s="57" t="str">
        <f t="shared" si="56"/>
        <v/>
      </c>
      <c r="BG143" s="57" t="str">
        <f t="shared" si="57"/>
        <v/>
      </c>
      <c r="BH143" s="57" t="str">
        <f t="shared" si="58"/>
        <v/>
      </c>
      <c r="BI143" s="57" t="str">
        <f t="shared" si="59"/>
        <v/>
      </c>
      <c r="BJ143" s="57" t="str">
        <f t="shared" si="60"/>
        <v/>
      </c>
      <c r="BK143" s="57" t="str">
        <f t="shared" si="61"/>
        <v/>
      </c>
      <c r="BL143" s="57" t="str">
        <f t="shared" si="62"/>
        <v/>
      </c>
      <c r="BM143" s="57" t="str">
        <f t="shared" si="63"/>
        <v/>
      </c>
      <c r="BN143" s="57" t="str">
        <f t="shared" si="64"/>
        <v/>
      </c>
      <c r="BO143" s="57" t="str">
        <f t="shared" si="65"/>
        <v/>
      </c>
      <c r="BP143" s="57" t="str">
        <f t="shared" si="66"/>
        <v/>
      </c>
      <c r="BQ143" s="57" t="str">
        <f t="shared" si="67"/>
        <v/>
      </c>
    </row>
    <row r="144" spans="1:69" x14ac:dyDescent="0.25">
      <c r="A144" s="51" t="s">
        <v>113</v>
      </c>
      <c r="B144" s="24" t="s">
        <v>48</v>
      </c>
      <c r="C144" s="1" t="str">
        <f t="shared" ref="C144:E144" si="83">IFERROR(C54/C77,"")</f>
        <v/>
      </c>
      <c r="D144" s="1" t="str">
        <f t="shared" si="83"/>
        <v/>
      </c>
      <c r="E144" s="1" t="str">
        <f t="shared" si="83"/>
        <v/>
      </c>
      <c r="F144" s="2" t="str">
        <f t="shared" si="51"/>
        <v/>
      </c>
      <c r="H144" s="1" t="str">
        <f t="shared" si="44"/>
        <v/>
      </c>
      <c r="I144" s="1" t="str">
        <f t="shared" si="44"/>
        <v/>
      </c>
      <c r="J144" s="1" t="str">
        <f t="shared" si="44"/>
        <v/>
      </c>
      <c r="K144" s="1" t="str">
        <f t="shared" si="44"/>
        <v/>
      </c>
      <c r="L144" s="1" t="str">
        <f t="shared" si="44"/>
        <v/>
      </c>
      <c r="M144" s="1" t="str">
        <f t="shared" si="44"/>
        <v/>
      </c>
      <c r="N144" s="1" t="str">
        <f t="shared" si="44"/>
        <v/>
      </c>
      <c r="O144" s="1" t="str">
        <f t="shared" si="44"/>
        <v/>
      </c>
      <c r="P144" s="1" t="str">
        <f t="shared" ref="P144:S144" si="84">IFERROR(P54/P77,"")</f>
        <v/>
      </c>
      <c r="Q144" s="1" t="str">
        <f t="shared" si="84"/>
        <v/>
      </c>
      <c r="R144" s="12" t="str">
        <f t="shared" si="84"/>
        <v/>
      </c>
      <c r="S144" s="12" t="str">
        <f t="shared" si="84"/>
        <v/>
      </c>
      <c r="U144" s="1" t="str">
        <f t="shared" ref="U144:AA144" si="85">IFERROR(U54/U77,"")</f>
        <v/>
      </c>
      <c r="V144" s="1" t="str">
        <f t="shared" si="85"/>
        <v/>
      </c>
      <c r="W144" s="1" t="str">
        <f t="shared" si="85"/>
        <v/>
      </c>
      <c r="X144" s="1" t="str">
        <f t="shared" si="85"/>
        <v/>
      </c>
      <c r="Y144" s="1" t="str">
        <f t="shared" si="85"/>
        <v/>
      </c>
      <c r="Z144" s="1" t="str">
        <f t="shared" si="85"/>
        <v/>
      </c>
      <c r="AA144" s="1" t="str">
        <f t="shared" si="85"/>
        <v/>
      </c>
      <c r="AB144" s="1" t="str">
        <f t="shared" ref="AB144:AP144" si="86">IFERROR(AB54/AB77,"")</f>
        <v/>
      </c>
      <c r="AC144" s="1" t="str">
        <f t="shared" si="86"/>
        <v/>
      </c>
      <c r="AD144" s="1" t="str">
        <f t="shared" si="86"/>
        <v/>
      </c>
      <c r="AE144" s="1" t="str">
        <f t="shared" si="86"/>
        <v/>
      </c>
      <c r="AF144" s="1" t="str">
        <f t="shared" si="86"/>
        <v/>
      </c>
      <c r="AG144" s="1" t="str">
        <f t="shared" si="86"/>
        <v/>
      </c>
      <c r="AH144" s="1" t="str">
        <f t="shared" si="86"/>
        <v/>
      </c>
      <c r="AI144" s="1" t="str">
        <f t="shared" si="86"/>
        <v/>
      </c>
      <c r="AJ144" s="1" t="str">
        <f t="shared" si="86"/>
        <v/>
      </c>
      <c r="AK144" s="1" t="str">
        <f t="shared" si="86"/>
        <v/>
      </c>
      <c r="AL144" s="1" t="str">
        <f t="shared" si="86"/>
        <v/>
      </c>
      <c r="AM144" s="1" t="str">
        <f t="shared" si="86"/>
        <v/>
      </c>
      <c r="AN144" s="1" t="str">
        <f t="shared" si="86"/>
        <v/>
      </c>
      <c r="AO144" s="1" t="str">
        <f t="shared" si="86"/>
        <v/>
      </c>
      <c r="AP144" s="1" t="str">
        <f t="shared" si="86"/>
        <v/>
      </c>
      <c r="AQ144" s="1" t="str">
        <f t="shared" ref="AQ144:BD144" si="87">IFERROR(AQ54/AQ77,"")</f>
        <v/>
      </c>
      <c r="AR144" s="1" t="str">
        <f t="shared" si="87"/>
        <v/>
      </c>
      <c r="AS144" s="1" t="str">
        <f t="shared" si="87"/>
        <v/>
      </c>
      <c r="AT144" s="1" t="str">
        <f t="shared" si="87"/>
        <v/>
      </c>
      <c r="AU144" s="1" t="str">
        <f t="shared" si="87"/>
        <v/>
      </c>
      <c r="AV144" s="1" t="str">
        <f t="shared" si="87"/>
        <v/>
      </c>
      <c r="AW144" s="1" t="str">
        <f t="shared" si="87"/>
        <v/>
      </c>
      <c r="AX144" s="1" t="str">
        <f t="shared" si="87"/>
        <v/>
      </c>
      <c r="AY144" s="1" t="str">
        <f t="shared" si="87"/>
        <v/>
      </c>
      <c r="AZ144" s="1" t="str">
        <f t="shared" si="87"/>
        <v/>
      </c>
      <c r="BA144" s="1" t="str">
        <f t="shared" si="87"/>
        <v/>
      </c>
      <c r="BB144" s="1" t="str">
        <f t="shared" si="87"/>
        <v/>
      </c>
      <c r="BC144" s="1" t="str">
        <f t="shared" si="87"/>
        <v/>
      </c>
      <c r="BD144" s="1" t="str">
        <f t="shared" si="87"/>
        <v/>
      </c>
      <c r="BF144" s="57" t="str">
        <f t="shared" si="56"/>
        <v/>
      </c>
      <c r="BG144" s="57" t="str">
        <f t="shared" si="57"/>
        <v/>
      </c>
      <c r="BH144" s="57" t="str">
        <f t="shared" si="58"/>
        <v/>
      </c>
      <c r="BI144" s="57" t="str">
        <f t="shared" si="59"/>
        <v/>
      </c>
      <c r="BJ144" s="57" t="str">
        <f t="shared" si="60"/>
        <v/>
      </c>
      <c r="BK144" s="57" t="str">
        <f t="shared" si="61"/>
        <v/>
      </c>
      <c r="BL144" s="57" t="str">
        <f t="shared" si="62"/>
        <v/>
      </c>
      <c r="BM144" s="57" t="str">
        <f t="shared" si="63"/>
        <v/>
      </c>
      <c r="BN144" s="57" t="str">
        <f t="shared" si="64"/>
        <v/>
      </c>
      <c r="BO144" s="57" t="str">
        <f t="shared" si="65"/>
        <v/>
      </c>
      <c r="BP144" s="57" t="str">
        <f t="shared" si="66"/>
        <v/>
      </c>
      <c r="BQ144" s="57" t="str">
        <f t="shared" si="67"/>
        <v/>
      </c>
    </row>
    <row r="145" spans="1:69" x14ac:dyDescent="0.25">
      <c r="A145" s="51" t="s">
        <v>114</v>
      </c>
      <c r="B145" s="24" t="s">
        <v>49</v>
      </c>
      <c r="C145" s="1" t="str">
        <f t="shared" ref="C145:E145" si="88">IFERROR(C55/C78,"")</f>
        <v/>
      </c>
      <c r="D145" s="1" t="str">
        <f t="shared" si="88"/>
        <v/>
      </c>
      <c r="E145" s="1" t="str">
        <f t="shared" si="88"/>
        <v/>
      </c>
      <c r="F145" s="2" t="str">
        <f t="shared" si="51"/>
        <v/>
      </c>
      <c r="H145" s="1" t="str">
        <f t="shared" si="44"/>
        <v/>
      </c>
      <c r="I145" s="1" t="str">
        <f t="shared" si="44"/>
        <v/>
      </c>
      <c r="J145" s="1" t="str">
        <f t="shared" si="44"/>
        <v/>
      </c>
      <c r="K145" s="1" t="str">
        <f t="shared" si="44"/>
        <v/>
      </c>
      <c r="L145" s="1" t="str">
        <f t="shared" si="44"/>
        <v/>
      </c>
      <c r="M145" s="1" t="str">
        <f t="shared" si="44"/>
        <v/>
      </c>
      <c r="N145" s="1" t="str">
        <f t="shared" si="44"/>
        <v/>
      </c>
      <c r="O145" s="1" t="str">
        <f t="shared" si="44"/>
        <v/>
      </c>
      <c r="P145" s="1" t="str">
        <f t="shared" ref="P145:S145" si="89">IFERROR(P55/P78,"")</f>
        <v/>
      </c>
      <c r="Q145" s="1" t="str">
        <f t="shared" si="89"/>
        <v/>
      </c>
      <c r="R145" s="12" t="str">
        <f t="shared" si="89"/>
        <v/>
      </c>
      <c r="S145" s="12" t="str">
        <f t="shared" si="89"/>
        <v/>
      </c>
      <c r="U145" s="1" t="str">
        <f t="shared" ref="U145:AA145" si="90">IFERROR(U55/U78,"")</f>
        <v/>
      </c>
      <c r="V145" s="1" t="str">
        <f t="shared" si="90"/>
        <v/>
      </c>
      <c r="W145" s="1" t="str">
        <f t="shared" si="90"/>
        <v/>
      </c>
      <c r="X145" s="1" t="str">
        <f t="shared" si="90"/>
        <v/>
      </c>
      <c r="Y145" s="1" t="str">
        <f t="shared" si="90"/>
        <v/>
      </c>
      <c r="Z145" s="1" t="str">
        <f t="shared" si="90"/>
        <v/>
      </c>
      <c r="AA145" s="1" t="str">
        <f t="shared" si="90"/>
        <v/>
      </c>
      <c r="AB145" s="1" t="str">
        <f t="shared" ref="AB145:AP145" si="91">IFERROR(AB55/AB78,"")</f>
        <v/>
      </c>
      <c r="AC145" s="1" t="str">
        <f t="shared" si="91"/>
        <v/>
      </c>
      <c r="AD145" s="1" t="str">
        <f t="shared" si="91"/>
        <v/>
      </c>
      <c r="AE145" s="1" t="str">
        <f t="shared" si="91"/>
        <v/>
      </c>
      <c r="AF145" s="1" t="str">
        <f t="shared" si="91"/>
        <v/>
      </c>
      <c r="AG145" s="1" t="str">
        <f t="shared" si="91"/>
        <v/>
      </c>
      <c r="AH145" s="1" t="str">
        <f t="shared" si="91"/>
        <v/>
      </c>
      <c r="AI145" s="1" t="str">
        <f t="shared" si="91"/>
        <v/>
      </c>
      <c r="AJ145" s="1" t="str">
        <f t="shared" si="91"/>
        <v/>
      </c>
      <c r="AK145" s="1" t="str">
        <f t="shared" si="91"/>
        <v/>
      </c>
      <c r="AL145" s="1" t="str">
        <f t="shared" si="91"/>
        <v/>
      </c>
      <c r="AM145" s="1" t="str">
        <f t="shared" si="91"/>
        <v/>
      </c>
      <c r="AN145" s="1" t="str">
        <f t="shared" si="91"/>
        <v/>
      </c>
      <c r="AO145" s="1" t="str">
        <f t="shared" si="91"/>
        <v/>
      </c>
      <c r="AP145" s="1" t="str">
        <f t="shared" si="91"/>
        <v/>
      </c>
      <c r="AQ145" s="1" t="str">
        <f t="shared" ref="AQ145:BD145" si="92">IFERROR(AQ55/AQ78,"")</f>
        <v/>
      </c>
      <c r="AR145" s="1" t="str">
        <f t="shared" si="92"/>
        <v/>
      </c>
      <c r="AS145" s="1" t="str">
        <f t="shared" si="92"/>
        <v/>
      </c>
      <c r="AT145" s="1" t="str">
        <f t="shared" si="92"/>
        <v/>
      </c>
      <c r="AU145" s="1" t="str">
        <f t="shared" si="92"/>
        <v/>
      </c>
      <c r="AV145" s="1" t="str">
        <f t="shared" si="92"/>
        <v/>
      </c>
      <c r="AW145" s="1" t="str">
        <f t="shared" si="92"/>
        <v/>
      </c>
      <c r="AX145" s="1" t="str">
        <f t="shared" si="92"/>
        <v/>
      </c>
      <c r="AY145" s="1" t="str">
        <f t="shared" si="92"/>
        <v/>
      </c>
      <c r="AZ145" s="1" t="str">
        <f t="shared" si="92"/>
        <v/>
      </c>
      <c r="BA145" s="1" t="str">
        <f t="shared" si="92"/>
        <v/>
      </c>
      <c r="BB145" s="1" t="str">
        <f t="shared" si="92"/>
        <v/>
      </c>
      <c r="BC145" s="1" t="str">
        <f t="shared" si="92"/>
        <v/>
      </c>
      <c r="BD145" s="1" t="str">
        <f t="shared" si="92"/>
        <v/>
      </c>
      <c r="BF145" s="57" t="str">
        <f t="shared" si="56"/>
        <v/>
      </c>
      <c r="BG145" s="57" t="str">
        <f t="shared" si="57"/>
        <v/>
      </c>
      <c r="BH145" s="57" t="str">
        <f t="shared" si="58"/>
        <v/>
      </c>
      <c r="BI145" s="57" t="str">
        <f t="shared" si="59"/>
        <v/>
      </c>
      <c r="BJ145" s="57" t="str">
        <f t="shared" si="60"/>
        <v/>
      </c>
      <c r="BK145" s="57" t="str">
        <f t="shared" si="61"/>
        <v/>
      </c>
      <c r="BL145" s="57" t="str">
        <f t="shared" si="62"/>
        <v/>
      </c>
      <c r="BM145" s="57" t="str">
        <f t="shared" si="63"/>
        <v/>
      </c>
      <c r="BN145" s="57" t="str">
        <f t="shared" si="64"/>
        <v/>
      </c>
      <c r="BO145" s="57" t="str">
        <f t="shared" si="65"/>
        <v/>
      </c>
      <c r="BP145" s="57" t="str">
        <f t="shared" si="66"/>
        <v/>
      </c>
      <c r="BQ145" s="57" t="str">
        <f t="shared" si="67"/>
        <v/>
      </c>
    </row>
    <row r="146" spans="1:69" x14ac:dyDescent="0.25">
      <c r="A146" s="51" t="s">
        <v>115</v>
      </c>
      <c r="B146" s="24" t="s">
        <v>50</v>
      </c>
      <c r="C146" s="1" t="str">
        <f t="shared" ref="C146:E146" si="93">IFERROR(C56/C79,"")</f>
        <v/>
      </c>
      <c r="D146" s="1" t="str">
        <f t="shared" si="93"/>
        <v/>
      </c>
      <c r="E146" s="1" t="str">
        <f t="shared" si="93"/>
        <v/>
      </c>
      <c r="F146" s="2" t="str">
        <f t="shared" si="51"/>
        <v/>
      </c>
      <c r="H146" s="1" t="str">
        <f t="shared" si="44"/>
        <v/>
      </c>
      <c r="I146" s="1" t="str">
        <f t="shared" si="44"/>
        <v/>
      </c>
      <c r="J146" s="1" t="str">
        <f t="shared" si="44"/>
        <v/>
      </c>
      <c r="K146" s="1" t="str">
        <f t="shared" si="44"/>
        <v/>
      </c>
      <c r="L146" s="1" t="str">
        <f t="shared" si="44"/>
        <v/>
      </c>
      <c r="M146" s="1" t="str">
        <f t="shared" si="44"/>
        <v/>
      </c>
      <c r="N146" s="1" t="str">
        <f t="shared" si="44"/>
        <v/>
      </c>
      <c r="O146" s="1" t="str">
        <f t="shared" si="44"/>
        <v/>
      </c>
      <c r="P146" s="1" t="str">
        <f t="shared" ref="P146:S146" si="94">IFERROR(P56/P79,"")</f>
        <v/>
      </c>
      <c r="Q146" s="1" t="str">
        <f t="shared" si="94"/>
        <v/>
      </c>
      <c r="R146" s="12" t="str">
        <f t="shared" si="94"/>
        <v/>
      </c>
      <c r="S146" s="12" t="str">
        <f t="shared" si="94"/>
        <v/>
      </c>
      <c r="U146" s="1" t="str">
        <f t="shared" ref="U146:AA146" si="95">IFERROR(U56/U79,"")</f>
        <v/>
      </c>
      <c r="V146" s="1" t="str">
        <f t="shared" si="95"/>
        <v/>
      </c>
      <c r="W146" s="1" t="str">
        <f t="shared" si="95"/>
        <v/>
      </c>
      <c r="X146" s="1" t="str">
        <f t="shared" si="95"/>
        <v/>
      </c>
      <c r="Y146" s="1" t="str">
        <f t="shared" si="95"/>
        <v/>
      </c>
      <c r="Z146" s="1" t="str">
        <f t="shared" si="95"/>
        <v/>
      </c>
      <c r="AA146" s="1" t="str">
        <f t="shared" si="95"/>
        <v/>
      </c>
      <c r="AB146" s="1" t="str">
        <f t="shared" ref="AB146:AP146" si="96">IFERROR(AB56/AB79,"")</f>
        <v/>
      </c>
      <c r="AC146" s="1" t="str">
        <f t="shared" si="96"/>
        <v/>
      </c>
      <c r="AD146" s="1" t="str">
        <f t="shared" si="96"/>
        <v/>
      </c>
      <c r="AE146" s="1" t="str">
        <f t="shared" si="96"/>
        <v/>
      </c>
      <c r="AF146" s="1" t="str">
        <f t="shared" si="96"/>
        <v/>
      </c>
      <c r="AG146" s="1" t="str">
        <f t="shared" si="96"/>
        <v/>
      </c>
      <c r="AH146" s="1" t="str">
        <f t="shared" si="96"/>
        <v/>
      </c>
      <c r="AI146" s="1" t="str">
        <f t="shared" si="96"/>
        <v/>
      </c>
      <c r="AJ146" s="1" t="str">
        <f t="shared" si="96"/>
        <v/>
      </c>
      <c r="AK146" s="1" t="str">
        <f t="shared" si="96"/>
        <v/>
      </c>
      <c r="AL146" s="1" t="str">
        <f t="shared" si="96"/>
        <v/>
      </c>
      <c r="AM146" s="1" t="str">
        <f t="shared" si="96"/>
        <v/>
      </c>
      <c r="AN146" s="1" t="str">
        <f t="shared" si="96"/>
        <v/>
      </c>
      <c r="AO146" s="1" t="str">
        <f t="shared" si="96"/>
        <v/>
      </c>
      <c r="AP146" s="1" t="str">
        <f t="shared" si="96"/>
        <v/>
      </c>
      <c r="AQ146" s="1" t="str">
        <f t="shared" ref="AQ146:BD146" si="97">IFERROR(AQ56/AQ79,"")</f>
        <v/>
      </c>
      <c r="AR146" s="1" t="str">
        <f t="shared" si="97"/>
        <v/>
      </c>
      <c r="AS146" s="1" t="str">
        <f t="shared" si="97"/>
        <v/>
      </c>
      <c r="AT146" s="1" t="str">
        <f t="shared" si="97"/>
        <v/>
      </c>
      <c r="AU146" s="1" t="str">
        <f t="shared" si="97"/>
        <v/>
      </c>
      <c r="AV146" s="1" t="str">
        <f t="shared" si="97"/>
        <v/>
      </c>
      <c r="AW146" s="1" t="str">
        <f t="shared" si="97"/>
        <v/>
      </c>
      <c r="AX146" s="1" t="str">
        <f t="shared" si="97"/>
        <v/>
      </c>
      <c r="AY146" s="1" t="str">
        <f t="shared" si="97"/>
        <v/>
      </c>
      <c r="AZ146" s="1" t="str">
        <f t="shared" si="97"/>
        <v/>
      </c>
      <c r="BA146" s="1" t="str">
        <f t="shared" si="97"/>
        <v/>
      </c>
      <c r="BB146" s="1" t="str">
        <f t="shared" si="97"/>
        <v/>
      </c>
      <c r="BC146" s="1" t="str">
        <f t="shared" si="97"/>
        <v/>
      </c>
      <c r="BD146" s="1" t="str">
        <f t="shared" si="97"/>
        <v/>
      </c>
      <c r="BF146" s="57" t="str">
        <f t="shared" si="56"/>
        <v/>
      </c>
      <c r="BG146" s="57" t="str">
        <f t="shared" si="57"/>
        <v/>
      </c>
      <c r="BH146" s="57" t="str">
        <f t="shared" si="58"/>
        <v/>
      </c>
      <c r="BI146" s="57" t="str">
        <f t="shared" si="59"/>
        <v/>
      </c>
      <c r="BJ146" s="57" t="str">
        <f t="shared" si="60"/>
        <v/>
      </c>
      <c r="BK146" s="57" t="str">
        <f t="shared" si="61"/>
        <v/>
      </c>
      <c r="BL146" s="57" t="str">
        <f t="shared" si="62"/>
        <v/>
      </c>
      <c r="BM146" s="57" t="str">
        <f t="shared" si="63"/>
        <v/>
      </c>
      <c r="BN146" s="57" t="str">
        <f t="shared" si="64"/>
        <v/>
      </c>
      <c r="BO146" s="57" t="str">
        <f t="shared" si="65"/>
        <v/>
      </c>
      <c r="BP146" s="57" t="str">
        <f t="shared" si="66"/>
        <v/>
      </c>
      <c r="BQ146" s="57" t="str">
        <f t="shared" si="67"/>
        <v/>
      </c>
    </row>
    <row r="147" spans="1:69" x14ac:dyDescent="0.25">
      <c r="A147" s="52" t="s">
        <v>116</v>
      </c>
      <c r="B147" s="3" t="s">
        <v>64</v>
      </c>
      <c r="C147" s="1" t="str">
        <f t="shared" ref="C147:E147" si="98">IFERROR(C57/C80,"")</f>
        <v/>
      </c>
      <c r="D147" s="1" t="str">
        <f t="shared" si="98"/>
        <v/>
      </c>
      <c r="E147" s="1" t="str">
        <f t="shared" si="98"/>
        <v/>
      </c>
      <c r="F147" s="2" t="str">
        <f t="shared" si="51"/>
        <v/>
      </c>
      <c r="H147" s="1" t="str">
        <f t="shared" si="44"/>
        <v/>
      </c>
      <c r="I147" s="1" t="str">
        <f t="shared" si="44"/>
        <v/>
      </c>
      <c r="J147" s="1" t="str">
        <f t="shared" si="44"/>
        <v/>
      </c>
      <c r="K147" s="1" t="str">
        <f t="shared" si="44"/>
        <v/>
      </c>
      <c r="L147" s="1" t="str">
        <f t="shared" si="44"/>
        <v/>
      </c>
      <c r="M147" s="1" t="str">
        <f t="shared" si="44"/>
        <v/>
      </c>
      <c r="N147" s="1" t="str">
        <f t="shared" si="44"/>
        <v/>
      </c>
      <c r="O147" s="1" t="str">
        <f t="shared" si="44"/>
        <v/>
      </c>
      <c r="P147" s="1" t="str">
        <f t="shared" ref="P147:S147" si="99">IFERROR(P57/P80,"")</f>
        <v/>
      </c>
      <c r="Q147" s="1" t="str">
        <f t="shared" si="99"/>
        <v/>
      </c>
      <c r="R147" s="12" t="str">
        <f t="shared" si="99"/>
        <v/>
      </c>
      <c r="S147" s="12" t="str">
        <f t="shared" si="99"/>
        <v/>
      </c>
      <c r="U147" s="1" t="str">
        <f t="shared" ref="U147:AA147" si="100">IFERROR(U57/U80,"")</f>
        <v/>
      </c>
      <c r="V147" s="1" t="str">
        <f t="shared" si="100"/>
        <v/>
      </c>
      <c r="W147" s="1" t="str">
        <f t="shared" si="100"/>
        <v/>
      </c>
      <c r="X147" s="1" t="str">
        <f t="shared" si="100"/>
        <v/>
      </c>
      <c r="Y147" s="1" t="str">
        <f t="shared" si="100"/>
        <v/>
      </c>
      <c r="Z147" s="1" t="str">
        <f t="shared" si="100"/>
        <v/>
      </c>
      <c r="AA147" s="1" t="str">
        <f t="shared" si="100"/>
        <v/>
      </c>
      <c r="AB147" s="1" t="str">
        <f t="shared" ref="AB147:AP147" si="101">IFERROR(AB57/AB80,"")</f>
        <v/>
      </c>
      <c r="AC147" s="1" t="str">
        <f t="shared" si="101"/>
        <v/>
      </c>
      <c r="AD147" s="1" t="str">
        <f t="shared" si="101"/>
        <v/>
      </c>
      <c r="AE147" s="1" t="str">
        <f t="shared" si="101"/>
        <v/>
      </c>
      <c r="AF147" s="1" t="str">
        <f t="shared" si="101"/>
        <v/>
      </c>
      <c r="AG147" s="1" t="str">
        <f t="shared" si="101"/>
        <v/>
      </c>
      <c r="AH147" s="1" t="str">
        <f t="shared" si="101"/>
        <v/>
      </c>
      <c r="AI147" s="1" t="str">
        <f t="shared" si="101"/>
        <v/>
      </c>
      <c r="AJ147" s="1" t="str">
        <f t="shared" si="101"/>
        <v/>
      </c>
      <c r="AK147" s="1" t="str">
        <f t="shared" si="101"/>
        <v/>
      </c>
      <c r="AL147" s="1" t="str">
        <f t="shared" si="101"/>
        <v/>
      </c>
      <c r="AM147" s="1" t="str">
        <f t="shared" si="101"/>
        <v/>
      </c>
      <c r="AN147" s="1" t="str">
        <f t="shared" si="101"/>
        <v/>
      </c>
      <c r="AO147" s="1" t="str">
        <f t="shared" si="101"/>
        <v/>
      </c>
      <c r="AP147" s="1" t="str">
        <f t="shared" si="101"/>
        <v/>
      </c>
      <c r="AQ147" s="1" t="str">
        <f t="shared" ref="AQ147:BD147" si="102">IFERROR(AQ57/AQ80,"")</f>
        <v/>
      </c>
      <c r="AR147" s="1" t="str">
        <f t="shared" si="102"/>
        <v/>
      </c>
      <c r="AS147" s="1" t="str">
        <f t="shared" si="102"/>
        <v/>
      </c>
      <c r="AT147" s="1" t="str">
        <f t="shared" si="102"/>
        <v/>
      </c>
      <c r="AU147" s="1" t="str">
        <f t="shared" si="102"/>
        <v/>
      </c>
      <c r="AV147" s="1" t="str">
        <f t="shared" si="102"/>
        <v/>
      </c>
      <c r="AW147" s="1" t="str">
        <f t="shared" si="102"/>
        <v/>
      </c>
      <c r="AX147" s="1" t="str">
        <f t="shared" si="102"/>
        <v/>
      </c>
      <c r="AY147" s="1" t="str">
        <f t="shared" si="102"/>
        <v/>
      </c>
      <c r="AZ147" s="1" t="str">
        <f t="shared" si="102"/>
        <v/>
      </c>
      <c r="BA147" s="1" t="str">
        <f t="shared" si="102"/>
        <v/>
      </c>
      <c r="BB147" s="1" t="str">
        <f t="shared" si="102"/>
        <v/>
      </c>
      <c r="BC147" s="1" t="str">
        <f t="shared" si="102"/>
        <v/>
      </c>
      <c r="BD147" s="1" t="str">
        <f t="shared" si="102"/>
        <v/>
      </c>
      <c r="BF147" s="57" t="str">
        <f>IFERROR(AS147/AG147,"")</f>
        <v/>
      </c>
      <c r="BG147" s="57" t="str">
        <f t="shared" si="57"/>
        <v/>
      </c>
      <c r="BH147" s="57" t="str">
        <f t="shared" si="58"/>
        <v/>
      </c>
      <c r="BI147" s="57" t="str">
        <f>IFERROR(AV147/AJ147,"")</f>
        <v/>
      </c>
      <c r="BJ147" s="57" t="str">
        <f t="shared" si="60"/>
        <v/>
      </c>
      <c r="BK147" s="57" t="str">
        <f t="shared" si="61"/>
        <v/>
      </c>
      <c r="BL147" s="57" t="str">
        <f t="shared" si="62"/>
        <v/>
      </c>
      <c r="BM147" s="57" t="str">
        <f t="shared" si="63"/>
        <v/>
      </c>
      <c r="BN147" s="57" t="str">
        <f t="shared" si="64"/>
        <v/>
      </c>
      <c r="BO147" s="57" t="str">
        <f t="shared" si="65"/>
        <v/>
      </c>
      <c r="BP147" s="57" t="str">
        <f t="shared" si="66"/>
        <v/>
      </c>
      <c r="BQ147" s="57" t="str">
        <f t="shared" si="67"/>
        <v/>
      </c>
    </row>
    <row r="148" spans="1:69" x14ac:dyDescent="0.25">
      <c r="A148" s="51" t="s">
        <v>33</v>
      </c>
      <c r="B148" s="24"/>
    </row>
    <row r="149" spans="1:69" ht="30" x14ac:dyDescent="0.25">
      <c r="A149" s="50" t="s">
        <v>92</v>
      </c>
      <c r="B149" s="25" t="s">
        <v>92</v>
      </c>
      <c r="C149" s="23" t="str">
        <f>$C$3</f>
        <v>YTD '15</v>
      </c>
      <c r="D149" s="23" t="str">
        <f>$D$3</f>
        <v>YTD '16</v>
      </c>
      <c r="E149" s="23" t="str">
        <f>$E$3</f>
        <v>YTD '17</v>
      </c>
      <c r="F149" s="23" t="str">
        <f>$F$3</f>
        <v>YoY</v>
      </c>
      <c r="G149" s="2" t="s">
        <v>33</v>
      </c>
      <c r="H149" s="29" t="str">
        <f>$H$3</f>
        <v>Q1 '15</v>
      </c>
      <c r="I149" s="29" t="str">
        <f>$I$3</f>
        <v>Q2 '15</v>
      </c>
      <c r="J149" s="29" t="str">
        <f>$J$3</f>
        <v>Q3 '15</v>
      </c>
      <c r="K149" s="29" t="str">
        <f>$K$3</f>
        <v>Q4 '15</v>
      </c>
      <c r="L149" s="32" t="str">
        <f>$L$3</f>
        <v>Q1 '16</v>
      </c>
      <c r="M149" s="32" t="str">
        <f>$M$3</f>
        <v>Q2 '16</v>
      </c>
      <c r="N149" s="32" t="str">
        <f>$N$3</f>
        <v>Q3 '16</v>
      </c>
      <c r="O149" s="32" t="str">
        <f>$O$3</f>
        <v>Q4 '16</v>
      </c>
      <c r="P149" s="29" t="str">
        <f>$P$3</f>
        <v>Q1 '17</v>
      </c>
      <c r="Q149" s="29" t="str">
        <f>$Q$3</f>
        <v>Q2 '17</v>
      </c>
      <c r="R149" s="29" t="str">
        <f>$R$3</f>
        <v>Q3 '17</v>
      </c>
      <c r="S149" s="29" t="str">
        <f>$S$3</f>
        <v>Q4 '17</v>
      </c>
      <c r="T149" s="19" t="s">
        <v>33</v>
      </c>
      <c r="U149" s="29" t="s">
        <v>1</v>
      </c>
      <c r="V149" s="29" t="s">
        <v>2</v>
      </c>
      <c r="W149" s="29" t="s">
        <v>3</v>
      </c>
      <c r="X149" s="29" t="s">
        <v>4</v>
      </c>
      <c r="Y149" s="29" t="s">
        <v>5</v>
      </c>
      <c r="Z149" s="29" t="s">
        <v>6</v>
      </c>
      <c r="AA149" s="29" t="s">
        <v>7</v>
      </c>
      <c r="AB149" s="29" t="s">
        <v>8</v>
      </c>
      <c r="AC149" s="29" t="s">
        <v>9</v>
      </c>
      <c r="AD149" s="29" t="s">
        <v>10</v>
      </c>
      <c r="AE149" s="29" t="s">
        <v>11</v>
      </c>
      <c r="AF149" s="29" t="s">
        <v>12</v>
      </c>
      <c r="AG149" s="31" t="s">
        <v>13</v>
      </c>
      <c r="AH149" s="31" t="s">
        <v>14</v>
      </c>
      <c r="AI149" s="31" t="s">
        <v>15</v>
      </c>
      <c r="AJ149" s="31" t="s">
        <v>16</v>
      </c>
      <c r="AK149" s="31" t="s">
        <v>17</v>
      </c>
      <c r="AL149" s="31" t="s">
        <v>18</v>
      </c>
      <c r="AM149" s="31" t="s">
        <v>19</v>
      </c>
      <c r="AN149" s="31" t="s">
        <v>20</v>
      </c>
      <c r="AO149" s="31" t="s">
        <v>21</v>
      </c>
      <c r="AP149" s="31" t="s">
        <v>22</v>
      </c>
      <c r="AQ149" s="31" t="s">
        <v>23</v>
      </c>
      <c r="AR149" s="31" t="s">
        <v>24</v>
      </c>
      <c r="AS149" s="33" t="s">
        <v>25</v>
      </c>
      <c r="AT149" s="33" t="s">
        <v>26</v>
      </c>
      <c r="AU149" s="33" t="s">
        <v>27</v>
      </c>
      <c r="AV149" s="33" t="s">
        <v>28</v>
      </c>
      <c r="AW149" s="33" t="s">
        <v>29</v>
      </c>
      <c r="AX149" s="33" t="s">
        <v>30</v>
      </c>
      <c r="AY149" s="33" t="s">
        <v>102</v>
      </c>
      <c r="AZ149" s="33" t="s">
        <v>103</v>
      </c>
      <c r="BA149" s="33" t="s">
        <v>104</v>
      </c>
      <c r="BB149" s="33" t="s">
        <v>105</v>
      </c>
      <c r="BC149" s="33" t="s">
        <v>106</v>
      </c>
      <c r="BD149" s="33" t="s">
        <v>107</v>
      </c>
      <c r="BF149" s="34">
        <v>42736</v>
      </c>
      <c r="BG149" s="34">
        <v>42767</v>
      </c>
      <c r="BH149" s="34">
        <v>42795</v>
      </c>
      <c r="BI149" s="34">
        <v>42826</v>
      </c>
      <c r="BJ149" s="34">
        <v>42856</v>
      </c>
      <c r="BK149" s="34">
        <v>42887</v>
      </c>
      <c r="BL149" s="34">
        <v>42917</v>
      </c>
      <c r="BM149" s="34">
        <v>42948</v>
      </c>
      <c r="BN149" s="34">
        <v>42979</v>
      </c>
      <c r="BO149" s="34">
        <v>43009</v>
      </c>
      <c r="BP149" s="34">
        <v>43040</v>
      </c>
      <c r="BQ149" s="34">
        <v>43070</v>
      </c>
    </row>
    <row r="150" spans="1:69" x14ac:dyDescent="0.25">
      <c r="A150" s="51" t="s">
        <v>117</v>
      </c>
      <c r="B150" s="24" t="s">
        <v>93</v>
      </c>
      <c r="C150" s="1"/>
      <c r="D150" s="1"/>
      <c r="E150" s="1"/>
      <c r="F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2"/>
      <c r="S150" s="12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</row>
    <row r="151" spans="1:69" x14ac:dyDescent="0.25">
      <c r="A151" s="51" t="s">
        <v>118</v>
      </c>
      <c r="B151" s="24" t="s">
        <v>94</v>
      </c>
      <c r="C151" s="1"/>
      <c r="D151" s="1"/>
      <c r="E151" s="1"/>
      <c r="F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2"/>
      <c r="S151" s="12"/>
      <c r="BF151" s="57"/>
      <c r="BG151" s="57"/>
      <c r="BH151" s="57"/>
      <c r="BI151" s="57"/>
      <c r="BJ151" s="57"/>
      <c r="BK151" s="57"/>
      <c r="BL151" s="57"/>
      <c r="BM151" s="57"/>
      <c r="BN151" s="57"/>
      <c r="BO151" s="57"/>
      <c r="BP151" s="57"/>
      <c r="BQ151" s="57"/>
    </row>
    <row r="152" spans="1:69" x14ac:dyDescent="0.25">
      <c r="A152" s="51" t="s">
        <v>119</v>
      </c>
      <c r="B152" s="24" t="s">
        <v>95</v>
      </c>
      <c r="C152" s="1"/>
      <c r="D152" s="1"/>
      <c r="E152" s="1"/>
      <c r="F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2"/>
      <c r="S152" s="12"/>
      <c r="BF152" s="57"/>
      <c r="BG152" s="57"/>
      <c r="BH152" s="57"/>
      <c r="BI152" s="57"/>
      <c r="BJ152" s="57"/>
      <c r="BK152" s="57"/>
      <c r="BL152" s="57"/>
      <c r="BM152" s="57"/>
      <c r="BN152" s="57"/>
      <c r="BO152" s="57"/>
      <c r="BP152" s="57"/>
      <c r="BQ152" s="57"/>
    </row>
    <row r="153" spans="1:69" x14ac:dyDescent="0.25">
      <c r="A153" s="51" t="s">
        <v>120</v>
      </c>
      <c r="B153" s="24" t="s">
        <v>96</v>
      </c>
      <c r="C153" s="1"/>
      <c r="D153" s="1"/>
      <c r="E153" s="1"/>
      <c r="F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2"/>
      <c r="S153" s="12"/>
      <c r="BF153" s="57"/>
      <c r="BG153" s="57"/>
      <c r="BH153" s="57"/>
      <c r="BI153" s="57"/>
      <c r="BJ153" s="57"/>
      <c r="BK153" s="57"/>
      <c r="BL153" s="57"/>
      <c r="BM153" s="57"/>
      <c r="BN153" s="57"/>
      <c r="BO153" s="57"/>
      <c r="BP153" s="57"/>
      <c r="BQ153" s="57"/>
    </row>
    <row r="154" spans="1:69" x14ac:dyDescent="0.25">
      <c r="A154" s="51" t="s">
        <v>121</v>
      </c>
      <c r="B154" s="24" t="s">
        <v>97</v>
      </c>
      <c r="C154" s="1"/>
      <c r="D154" s="1"/>
      <c r="E154" s="1"/>
      <c r="F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2"/>
      <c r="S154" s="12"/>
      <c r="BF154" s="57"/>
      <c r="BG154" s="57"/>
      <c r="BH154" s="57"/>
      <c r="BI154" s="57"/>
      <c r="BJ154" s="57"/>
      <c r="BK154" s="57"/>
      <c r="BL154" s="57"/>
      <c r="BM154" s="57"/>
      <c r="BN154" s="57"/>
      <c r="BO154" s="57"/>
      <c r="BP154" s="57"/>
      <c r="BQ154" s="57"/>
    </row>
    <row r="155" spans="1:69" x14ac:dyDescent="0.25">
      <c r="A155" s="51" t="s">
        <v>122</v>
      </c>
      <c r="B155" s="24" t="s">
        <v>98</v>
      </c>
      <c r="C155" s="1"/>
      <c r="D155" s="1"/>
      <c r="E155" s="1"/>
      <c r="F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2"/>
      <c r="S155" s="12"/>
      <c r="BF155" s="57"/>
      <c r="BG155" s="57"/>
      <c r="BH155" s="57"/>
      <c r="BI155" s="57"/>
      <c r="BJ155" s="57"/>
      <c r="BK155" s="57"/>
      <c r="BL155" s="57"/>
      <c r="BM155" s="57"/>
      <c r="BN155" s="57"/>
      <c r="BO155" s="57"/>
      <c r="BP155" s="57"/>
      <c r="BQ155" s="57"/>
    </row>
    <row r="156" spans="1:69" x14ac:dyDescent="0.25">
      <c r="A156" s="51" t="s">
        <v>123</v>
      </c>
      <c r="B156" s="24" t="s">
        <v>99</v>
      </c>
      <c r="C156" s="1"/>
      <c r="D156" s="1"/>
      <c r="E156" s="1"/>
      <c r="F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2"/>
      <c r="S156" s="12"/>
      <c r="BF156" s="57"/>
      <c r="BG156" s="57"/>
      <c r="BH156" s="57"/>
      <c r="BI156" s="57"/>
      <c r="BJ156" s="57"/>
      <c r="BK156" s="57"/>
      <c r="BL156" s="57"/>
      <c r="BM156" s="57"/>
      <c r="BN156" s="57"/>
      <c r="BO156" s="57"/>
      <c r="BP156" s="57"/>
      <c r="BQ156" s="57"/>
    </row>
    <row r="157" spans="1:69" x14ac:dyDescent="0.25">
      <c r="A157" s="51" t="s">
        <v>124</v>
      </c>
      <c r="B157" s="24" t="s">
        <v>100</v>
      </c>
      <c r="C157" s="1"/>
      <c r="D157" s="1"/>
      <c r="E157" s="1"/>
      <c r="F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2"/>
      <c r="S157" s="12"/>
      <c r="BF157" s="57"/>
      <c r="BG157" s="57"/>
      <c r="BH157" s="57"/>
      <c r="BI157" s="57"/>
      <c r="BJ157" s="57"/>
      <c r="BK157" s="57"/>
      <c r="BL157" s="57"/>
      <c r="BM157" s="57"/>
      <c r="BN157" s="57"/>
      <c r="BO157" s="57"/>
      <c r="BP157" s="57"/>
      <c r="BQ157" s="57"/>
    </row>
    <row r="158" spans="1:69" x14ac:dyDescent="0.25">
      <c r="A158" s="51" t="s">
        <v>125</v>
      </c>
      <c r="B158" s="24" t="s">
        <v>101</v>
      </c>
      <c r="C158" s="1"/>
      <c r="D158" s="1"/>
      <c r="E158" s="1"/>
      <c r="F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2"/>
      <c r="S158" s="12"/>
      <c r="BF158" s="57"/>
      <c r="BG158" s="57"/>
      <c r="BH158" s="57"/>
      <c r="BI158" s="57"/>
      <c r="BJ158" s="57"/>
      <c r="BK158" s="57"/>
      <c r="BL158" s="57"/>
      <c r="BM158" s="57"/>
      <c r="BN158" s="57"/>
      <c r="BO158" s="57"/>
      <c r="BP158" s="57"/>
      <c r="BQ158" s="57"/>
    </row>
    <row r="159" spans="1:69" x14ac:dyDescent="0.25">
      <c r="R159" s="12"/>
      <c r="S159" s="12"/>
    </row>
    <row r="160" spans="1:69" ht="30" x14ac:dyDescent="0.25">
      <c r="A160" s="25" t="s">
        <v>237</v>
      </c>
      <c r="B160" s="25" t="s">
        <v>237</v>
      </c>
      <c r="C160" s="23" t="str">
        <f>$C$3</f>
        <v>YTD '15</v>
      </c>
      <c r="D160" s="23" t="str">
        <f>$D$3</f>
        <v>YTD '16</v>
      </c>
      <c r="E160" s="23" t="str">
        <f>$E$3</f>
        <v>YTD '17</v>
      </c>
      <c r="F160" s="23" t="str">
        <f>$F$3</f>
        <v>YoY</v>
      </c>
      <c r="G160" s="2" t="s">
        <v>33</v>
      </c>
      <c r="H160" s="29" t="str">
        <f>$H$3</f>
        <v>Q1 '15</v>
      </c>
      <c r="I160" s="29" t="str">
        <f>$I$3</f>
        <v>Q2 '15</v>
      </c>
      <c r="J160" s="29" t="str">
        <f>$J$3</f>
        <v>Q3 '15</v>
      </c>
      <c r="K160" s="29" t="str">
        <f>$K$3</f>
        <v>Q4 '15</v>
      </c>
      <c r="L160" s="32" t="str">
        <f>$L$3</f>
        <v>Q1 '16</v>
      </c>
      <c r="M160" s="32" t="str">
        <f>$M$3</f>
        <v>Q2 '16</v>
      </c>
      <c r="N160" s="32" t="str">
        <f>$N$3</f>
        <v>Q3 '16</v>
      </c>
      <c r="O160" s="32" t="str">
        <f>$O$3</f>
        <v>Q4 '16</v>
      </c>
      <c r="P160" s="29" t="str">
        <f>$P$3</f>
        <v>Q1 '17</v>
      </c>
      <c r="Q160" s="29" t="str">
        <f>$Q$3</f>
        <v>Q2 '17</v>
      </c>
      <c r="R160" s="29" t="str">
        <f>$R$3</f>
        <v>Q3 '17</v>
      </c>
      <c r="S160" s="29" t="str">
        <f>$S$3</f>
        <v>Q4 '17</v>
      </c>
      <c r="T160" s="19" t="s">
        <v>33</v>
      </c>
      <c r="U160" s="29" t="s">
        <v>1</v>
      </c>
      <c r="V160" s="29" t="s">
        <v>2</v>
      </c>
      <c r="W160" s="29" t="s">
        <v>3</v>
      </c>
      <c r="X160" s="29" t="s">
        <v>4</v>
      </c>
      <c r="Y160" s="29" t="s">
        <v>5</v>
      </c>
      <c r="Z160" s="29" t="s">
        <v>6</v>
      </c>
      <c r="AA160" s="29" t="s">
        <v>7</v>
      </c>
      <c r="AB160" s="29" t="s">
        <v>8</v>
      </c>
      <c r="AC160" s="29" t="s">
        <v>9</v>
      </c>
      <c r="AD160" s="29" t="s">
        <v>10</v>
      </c>
      <c r="AE160" s="29" t="s">
        <v>11</v>
      </c>
      <c r="AF160" s="29" t="s">
        <v>12</v>
      </c>
      <c r="AG160" s="31" t="s">
        <v>13</v>
      </c>
      <c r="AH160" s="31" t="s">
        <v>14</v>
      </c>
      <c r="AI160" s="31" t="s">
        <v>15</v>
      </c>
      <c r="AJ160" s="31" t="s">
        <v>16</v>
      </c>
      <c r="AK160" s="31" t="s">
        <v>17</v>
      </c>
      <c r="AL160" s="31" t="s">
        <v>18</v>
      </c>
      <c r="AM160" s="31" t="s">
        <v>19</v>
      </c>
      <c r="AN160" s="31" t="s">
        <v>20</v>
      </c>
      <c r="AO160" s="31" t="s">
        <v>21</v>
      </c>
      <c r="AP160" s="31" t="s">
        <v>22</v>
      </c>
      <c r="AQ160" s="31" t="s">
        <v>23</v>
      </c>
      <c r="AR160" s="31" t="s">
        <v>24</v>
      </c>
      <c r="AS160" s="33" t="s">
        <v>25</v>
      </c>
      <c r="AT160" s="33" t="s">
        <v>26</v>
      </c>
      <c r="AU160" s="33" t="s">
        <v>27</v>
      </c>
      <c r="AV160" s="33" t="s">
        <v>28</v>
      </c>
      <c r="AW160" s="33" t="s">
        <v>29</v>
      </c>
      <c r="AX160" s="33" t="s">
        <v>30</v>
      </c>
      <c r="AY160" s="33" t="s">
        <v>102</v>
      </c>
      <c r="AZ160" s="33" t="s">
        <v>103</v>
      </c>
      <c r="BA160" s="33" t="s">
        <v>104</v>
      </c>
      <c r="BB160" s="33" t="s">
        <v>105</v>
      </c>
      <c r="BC160" s="33" t="s">
        <v>106</v>
      </c>
      <c r="BD160" s="33" t="s">
        <v>107</v>
      </c>
      <c r="BF160" s="34">
        <v>42736</v>
      </c>
      <c r="BG160" s="34">
        <v>42767</v>
      </c>
      <c r="BH160" s="34">
        <v>42795</v>
      </c>
      <c r="BI160" s="34">
        <v>42826</v>
      </c>
      <c r="BJ160" s="34">
        <v>42856</v>
      </c>
      <c r="BK160" s="34">
        <v>42887</v>
      </c>
      <c r="BL160" s="34">
        <v>42917</v>
      </c>
      <c r="BM160" s="34">
        <v>42948</v>
      </c>
      <c r="BN160" s="34">
        <v>42979</v>
      </c>
      <c r="BO160" s="34">
        <v>43009</v>
      </c>
      <c r="BP160" s="34">
        <v>43040</v>
      </c>
      <c r="BQ160" s="34">
        <v>43070</v>
      </c>
    </row>
    <row r="161" spans="1:6" x14ac:dyDescent="0.25">
      <c r="A161" s="51" t="s">
        <v>238</v>
      </c>
      <c r="B161" s="24" t="s">
        <v>239</v>
      </c>
      <c r="F161" s="2"/>
    </row>
    <row r="162" spans="1:6" x14ac:dyDescent="0.25">
      <c r="A162" s="51" t="s">
        <v>240</v>
      </c>
      <c r="B162" s="24" t="s">
        <v>44</v>
      </c>
      <c r="F162" s="2"/>
    </row>
    <row r="163" spans="1:6" x14ac:dyDescent="0.25">
      <c r="A163" s="51" t="s">
        <v>241</v>
      </c>
      <c r="B163" s="24" t="s">
        <v>45</v>
      </c>
      <c r="F163" s="2"/>
    </row>
    <row r="164" spans="1:6" x14ac:dyDescent="0.25">
      <c r="A164" s="51" t="s">
        <v>242</v>
      </c>
      <c r="B164" s="24" t="s">
        <v>46</v>
      </c>
      <c r="F164" s="2"/>
    </row>
    <row r="165" spans="1:6" x14ac:dyDescent="0.25">
      <c r="A165" s="51" t="s">
        <v>243</v>
      </c>
      <c r="B165" s="24" t="s">
        <v>47</v>
      </c>
      <c r="F165" s="2"/>
    </row>
    <row r="166" spans="1:6" x14ac:dyDescent="0.25">
      <c r="A166" s="51" t="s">
        <v>244</v>
      </c>
      <c r="B166" s="24" t="s">
        <v>48</v>
      </c>
      <c r="F166" s="2"/>
    </row>
    <row r="167" spans="1:6" x14ac:dyDescent="0.25">
      <c r="A167" s="51" t="s">
        <v>245</v>
      </c>
      <c r="B167" s="24" t="s">
        <v>49</v>
      </c>
      <c r="F167" s="2"/>
    </row>
    <row r="168" spans="1:6" x14ac:dyDescent="0.25">
      <c r="A168" s="51" t="s">
        <v>246</v>
      </c>
      <c r="B168" s="24" t="s">
        <v>50</v>
      </c>
      <c r="F168" s="2"/>
    </row>
    <row r="169" spans="1:6" x14ac:dyDescent="0.25">
      <c r="A169" s="51" t="s">
        <v>247</v>
      </c>
      <c r="B169" s="3" t="s">
        <v>64</v>
      </c>
      <c r="F169" s="2"/>
    </row>
  </sheetData>
  <mergeCells count="1">
    <mergeCell ref="BF2:BK2"/>
  </mergeCells>
  <conditionalFormatting sqref="AM103">
    <cfRule type="expression" dxfId="3" priority="4">
      <formula>$A$2=COLUMNS($N103:AM103)</formula>
    </cfRule>
  </conditionalFormatting>
  <conditionalFormatting sqref="AN103:AR103">
    <cfRule type="expression" dxfId="2" priority="2">
      <formula>$A$2=COLUMNS($N103:AN103)</formula>
    </cfRule>
  </conditionalFormatting>
  <conditionalFormatting sqref="AG103:AL103">
    <cfRule type="expression" dxfId="1" priority="1">
      <formula>$A$2=COLUMNS($N103:AG103)</formula>
    </cfRule>
  </conditionalFormatting>
  <pageMargins left="0.7" right="0.7" top="0.75" bottom="0.75" header="0.3" footer="0.3"/>
  <pageSetup orientation="portrait" r:id="rId1"/>
  <cellWatches>
    <cellWatch r="L95"/>
    <cellWatch r="BA83"/>
  </cellWatch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</sheetPr>
  <dimension ref="A1:BS168"/>
  <sheetViews>
    <sheetView tabSelected="1" zoomScale="80" zoomScaleNormal="80" workbookViewId="0">
      <pane xSplit="2" ySplit="3" topLeftCell="C4" activePane="bottomRight" state="frozen"/>
      <selection activeCell="B2" sqref="B2"/>
      <selection pane="topRight" activeCell="C2" sqref="C2"/>
      <selection pane="bottomLeft" activeCell="B4" sqref="B4"/>
      <selection pane="bottomRight" activeCell="F39" sqref="F39"/>
    </sheetView>
  </sheetViews>
  <sheetFormatPr defaultColWidth="3.25" defaultRowHeight="15" x14ac:dyDescent="0.25"/>
  <cols>
    <col min="1" max="1" width="53.125" style="49" hidden="1" customWidth="1" collapsed="1"/>
    <col min="2" max="2" width="30.875" bestFit="1" customWidth="1"/>
    <col min="3" max="3" width="8" bestFit="1" customWidth="1"/>
    <col min="4" max="5" width="8" bestFit="1" customWidth="1" collapsed="1"/>
    <col min="6" max="6" width="7" bestFit="1" customWidth="1" collapsed="1"/>
    <col min="7" max="7" width="4.875" style="2" bestFit="1" customWidth="1" collapsed="1"/>
    <col min="8" max="8" width="3.875" bestFit="1" customWidth="1" collapsed="1"/>
    <col min="9" max="19" width="3.875" customWidth="1" collapsed="1"/>
    <col min="20" max="20" width="3.125" bestFit="1" customWidth="1" collapsed="1"/>
    <col min="21" max="21" width="7.25" bestFit="1" customWidth="1" collapsed="1"/>
    <col min="22" max="22" width="5.625" bestFit="1" customWidth="1" collapsed="1"/>
    <col min="23" max="23" width="5.75" bestFit="1" customWidth="1" collapsed="1"/>
    <col min="24" max="24" width="5.125" bestFit="1" customWidth="1" collapsed="1"/>
    <col min="25" max="25" width="5.875" bestFit="1" customWidth="1" collapsed="1"/>
    <col min="26" max="26" width="5.125" bestFit="1" customWidth="1" collapsed="1"/>
    <col min="27" max="27" width="4.625" bestFit="1" customWidth="1" collapsed="1"/>
    <col min="28" max="29" width="5.625" bestFit="1" customWidth="1" collapsed="1"/>
    <col min="30" max="30" width="5" bestFit="1" customWidth="1" collapsed="1"/>
    <col min="31" max="32" width="5.625" bestFit="1" customWidth="1" collapsed="1"/>
    <col min="33" max="33" width="5.125" bestFit="1" customWidth="1" collapsed="1"/>
    <col min="34" max="34" width="5.625" bestFit="1" customWidth="1" collapsed="1"/>
    <col min="35" max="35" width="5.75" bestFit="1" customWidth="1" collapsed="1"/>
    <col min="36" max="36" width="5.125" bestFit="1" customWidth="1" collapsed="1"/>
    <col min="37" max="37" width="5.875" bestFit="1" customWidth="1" collapsed="1"/>
    <col min="38" max="38" width="5.125" bestFit="1" customWidth="1" collapsed="1"/>
    <col min="39" max="39" width="4.625" bestFit="1" customWidth="1" collapsed="1"/>
    <col min="40" max="41" width="5.625" bestFit="1" customWidth="1" collapsed="1"/>
    <col min="42" max="42" width="5" bestFit="1" customWidth="1" collapsed="1"/>
    <col min="43" max="44" width="5.625" bestFit="1" customWidth="1" collapsed="1"/>
    <col min="45" max="45" width="5.125" bestFit="1" customWidth="1" collapsed="1"/>
    <col min="46" max="46" width="5.625" bestFit="1" customWidth="1" collapsed="1"/>
    <col min="47" max="47" width="5.75" bestFit="1" customWidth="1" collapsed="1"/>
    <col min="48" max="48" width="5.125" bestFit="1" customWidth="1" collapsed="1"/>
    <col min="49" max="49" width="5.875" bestFit="1" customWidth="1" collapsed="1"/>
    <col min="50" max="50" width="5.125" bestFit="1" customWidth="1" collapsed="1"/>
    <col min="51" max="51" width="6.75" bestFit="1" customWidth="1"/>
    <col min="52" max="53" width="5.625" bestFit="1" customWidth="1"/>
    <col min="54" max="54" width="5" bestFit="1" customWidth="1"/>
    <col min="55" max="56" width="5.625" bestFit="1" customWidth="1"/>
    <col min="57" max="57" width="4.875" style="2" bestFit="1" customWidth="1"/>
    <col min="58" max="58" width="9.375" bestFit="1" customWidth="1" collapsed="1"/>
    <col min="59" max="59" width="9.875" bestFit="1" customWidth="1" collapsed="1"/>
    <col min="60" max="60" width="7.875" customWidth="1" collapsed="1"/>
    <col min="61" max="61" width="9.625" bestFit="1" customWidth="1" collapsed="1"/>
    <col min="62" max="62" width="8" bestFit="1" customWidth="1" collapsed="1"/>
    <col min="63" max="63" width="9.375" bestFit="1" customWidth="1" collapsed="1"/>
    <col min="64" max="64" width="9.625" bestFit="1" customWidth="1"/>
    <col min="65" max="65" width="7.75" bestFit="1" customWidth="1"/>
    <col min="66" max="66" width="9.875" bestFit="1" customWidth="1"/>
    <col min="67" max="67" width="9.625" bestFit="1" customWidth="1"/>
    <col min="68" max="69" width="7.75" bestFit="1" customWidth="1"/>
    <col min="70" max="70" width="3.25" style="2" collapsed="1"/>
  </cols>
  <sheetData>
    <row r="1" spans="1:69" x14ac:dyDescent="0.25">
      <c r="C1" s="41"/>
      <c r="D1" s="41"/>
      <c r="E1" s="41"/>
      <c r="F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>
        <v>201501</v>
      </c>
      <c r="V1" s="16">
        <v>201502</v>
      </c>
      <c r="W1" s="16">
        <v>201503</v>
      </c>
      <c r="X1" s="16">
        <v>201504</v>
      </c>
      <c r="Y1" s="16">
        <v>201505</v>
      </c>
      <c r="Z1" s="16">
        <v>201506</v>
      </c>
      <c r="AA1" s="16">
        <v>201507</v>
      </c>
      <c r="AB1" s="16">
        <v>201508</v>
      </c>
      <c r="AC1" s="16">
        <v>201509</v>
      </c>
      <c r="AD1" s="16">
        <v>201510</v>
      </c>
      <c r="AE1" s="16">
        <v>201511</v>
      </c>
      <c r="AF1" s="16">
        <v>201512</v>
      </c>
      <c r="AG1" s="16">
        <v>201601</v>
      </c>
      <c r="AH1" s="16">
        <v>201602</v>
      </c>
      <c r="AI1" s="16">
        <v>201603</v>
      </c>
      <c r="AJ1" s="16">
        <v>201604</v>
      </c>
      <c r="AK1" s="16">
        <v>201605</v>
      </c>
      <c r="AL1" s="16">
        <v>201606</v>
      </c>
      <c r="AM1" s="16">
        <v>201607</v>
      </c>
      <c r="AN1" s="16">
        <v>201608</v>
      </c>
      <c r="AO1" s="16">
        <v>201609</v>
      </c>
      <c r="AP1" s="16">
        <v>201610</v>
      </c>
      <c r="AQ1" s="16">
        <v>201611</v>
      </c>
      <c r="AR1" s="16">
        <v>201612</v>
      </c>
      <c r="AS1" s="16">
        <v>201701</v>
      </c>
      <c r="AT1" s="16">
        <v>201702</v>
      </c>
      <c r="AU1" s="16">
        <v>201703</v>
      </c>
      <c r="AV1" s="16">
        <v>201704</v>
      </c>
      <c r="AW1" s="16">
        <v>201705</v>
      </c>
      <c r="AX1" s="16">
        <v>201706</v>
      </c>
      <c r="AY1" s="16">
        <v>201707</v>
      </c>
      <c r="AZ1" s="16">
        <v>201708</v>
      </c>
      <c r="BA1" s="16">
        <v>201709</v>
      </c>
      <c r="BB1" s="16">
        <v>201710</v>
      </c>
      <c r="BC1" s="16">
        <v>201711</v>
      </c>
      <c r="BD1" s="16">
        <v>201712</v>
      </c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</row>
    <row r="2" spans="1:69" x14ac:dyDescent="0.25">
      <c r="B2" t="str">
        <f>TEXT(Cover!G5,"m")</f>
        <v>7</v>
      </c>
      <c r="C2" s="42"/>
      <c r="D2" s="42"/>
      <c r="E2" s="42"/>
      <c r="F2" s="22"/>
      <c r="H2" s="46"/>
      <c r="I2" s="46"/>
      <c r="J2" s="46"/>
      <c r="K2" s="46"/>
      <c r="L2" s="47"/>
      <c r="M2" s="47"/>
      <c r="N2" s="47"/>
      <c r="O2" s="47"/>
      <c r="P2" s="48"/>
      <c r="Q2" s="48"/>
      <c r="R2" s="48"/>
      <c r="S2" s="48"/>
      <c r="T2" s="16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F2" s="60" t="s">
        <v>226</v>
      </c>
      <c r="BG2" s="61"/>
      <c r="BH2" s="61"/>
      <c r="BI2" s="61"/>
      <c r="BJ2" s="61"/>
      <c r="BK2" s="61"/>
      <c r="BL2" s="56"/>
      <c r="BM2" s="56"/>
      <c r="BN2" s="56"/>
      <c r="BO2" s="56"/>
      <c r="BP2" s="56"/>
      <c r="BQ2" s="56"/>
    </row>
    <row r="3" spans="1:69" ht="30" x14ac:dyDescent="0.25">
      <c r="A3" s="50" t="s">
        <v>228</v>
      </c>
      <c r="B3" s="25" t="s">
        <v>34</v>
      </c>
      <c r="C3" s="55" t="s">
        <v>154</v>
      </c>
      <c r="D3" s="55" t="s">
        <v>155</v>
      </c>
      <c r="E3" s="55" t="s">
        <v>156</v>
      </c>
      <c r="F3" s="23" t="s">
        <v>0</v>
      </c>
      <c r="G3" s="2" t="s">
        <v>33</v>
      </c>
      <c r="H3" s="29" t="s">
        <v>142</v>
      </c>
      <c r="I3" s="29" t="s">
        <v>143</v>
      </c>
      <c r="J3" s="29" t="s">
        <v>144</v>
      </c>
      <c r="K3" s="29" t="s">
        <v>145</v>
      </c>
      <c r="L3" s="32" t="s">
        <v>150</v>
      </c>
      <c r="M3" s="32" t="s">
        <v>151</v>
      </c>
      <c r="N3" s="32" t="s">
        <v>152</v>
      </c>
      <c r="O3" s="32" t="s">
        <v>153</v>
      </c>
      <c r="P3" s="27" t="s">
        <v>146</v>
      </c>
      <c r="Q3" s="27" t="s">
        <v>147</v>
      </c>
      <c r="R3" s="27" t="s">
        <v>148</v>
      </c>
      <c r="S3" s="27" t="s">
        <v>149</v>
      </c>
      <c r="T3" s="19" t="s">
        <v>33</v>
      </c>
      <c r="U3" s="29" t="s">
        <v>1</v>
      </c>
      <c r="V3" s="29" t="s">
        <v>2</v>
      </c>
      <c r="W3" s="29" t="s">
        <v>3</v>
      </c>
      <c r="X3" s="29" t="s">
        <v>4</v>
      </c>
      <c r="Y3" s="29" t="s">
        <v>5</v>
      </c>
      <c r="Z3" s="29" t="s">
        <v>6</v>
      </c>
      <c r="AA3" s="29" t="s">
        <v>7</v>
      </c>
      <c r="AB3" s="29" t="s">
        <v>8</v>
      </c>
      <c r="AC3" s="29" t="s">
        <v>9</v>
      </c>
      <c r="AD3" s="29" t="s">
        <v>10</v>
      </c>
      <c r="AE3" s="29" t="s">
        <v>11</v>
      </c>
      <c r="AF3" s="29" t="s">
        <v>12</v>
      </c>
      <c r="AG3" s="31" t="s">
        <v>13</v>
      </c>
      <c r="AH3" s="31" t="s">
        <v>14</v>
      </c>
      <c r="AI3" s="31" t="s">
        <v>15</v>
      </c>
      <c r="AJ3" s="31" t="s">
        <v>16</v>
      </c>
      <c r="AK3" s="31" t="s">
        <v>17</v>
      </c>
      <c r="AL3" s="31" t="s">
        <v>18</v>
      </c>
      <c r="AM3" s="31" t="s">
        <v>19</v>
      </c>
      <c r="AN3" s="31" t="s">
        <v>20</v>
      </c>
      <c r="AO3" s="31" t="s">
        <v>21</v>
      </c>
      <c r="AP3" s="31" t="s">
        <v>22</v>
      </c>
      <c r="AQ3" s="31" t="s">
        <v>23</v>
      </c>
      <c r="AR3" s="31" t="s">
        <v>24</v>
      </c>
      <c r="AS3" s="27" t="s">
        <v>25</v>
      </c>
      <c r="AT3" s="27" t="s">
        <v>26</v>
      </c>
      <c r="AU3" s="27" t="s">
        <v>27</v>
      </c>
      <c r="AV3" s="27" t="s">
        <v>28</v>
      </c>
      <c r="AW3" s="27" t="s">
        <v>29</v>
      </c>
      <c r="AX3" s="27" t="s">
        <v>30</v>
      </c>
      <c r="AY3" s="33" t="s">
        <v>102</v>
      </c>
      <c r="AZ3" s="33" t="s">
        <v>103</v>
      </c>
      <c r="BA3" s="33" t="s">
        <v>104</v>
      </c>
      <c r="BB3" s="33" t="s">
        <v>105</v>
      </c>
      <c r="BC3" s="33" t="s">
        <v>106</v>
      </c>
      <c r="BD3" s="33" t="s">
        <v>107</v>
      </c>
      <c r="BF3" s="34">
        <v>42736</v>
      </c>
      <c r="BG3" s="34">
        <v>42767</v>
      </c>
      <c r="BH3" s="34">
        <v>42795</v>
      </c>
      <c r="BI3" s="34">
        <v>42826</v>
      </c>
      <c r="BJ3" s="34">
        <v>42856</v>
      </c>
      <c r="BK3" s="34">
        <v>42887</v>
      </c>
      <c r="BL3" s="34">
        <v>42917</v>
      </c>
      <c r="BM3" s="34">
        <v>42948</v>
      </c>
      <c r="BN3" s="34">
        <v>42979</v>
      </c>
      <c r="BO3" s="34">
        <v>43009</v>
      </c>
      <c r="BP3" s="34">
        <v>43040</v>
      </c>
      <c r="BQ3" s="34">
        <v>43070</v>
      </c>
    </row>
    <row r="4" spans="1:69" x14ac:dyDescent="0.25">
      <c r="A4" s="18" t="s">
        <v>126</v>
      </c>
      <c r="B4" s="24" t="s">
        <v>65</v>
      </c>
      <c r="C4" s="1"/>
      <c r="D4" s="1"/>
      <c r="E4" s="1"/>
      <c r="F4" s="2"/>
      <c r="H4" s="1"/>
      <c r="I4" s="1"/>
      <c r="J4" s="1"/>
      <c r="K4" s="1"/>
      <c r="L4" s="1"/>
      <c r="M4" s="1"/>
      <c r="N4" s="1"/>
      <c r="O4" s="1"/>
      <c r="P4" s="1"/>
      <c r="Q4" s="1"/>
      <c r="R4" s="12"/>
      <c r="S4" s="12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2"/>
      <c r="AT4" s="12"/>
      <c r="AU4" s="12"/>
      <c r="AV4" s="12"/>
      <c r="AW4" s="12"/>
      <c r="AX4" s="12"/>
      <c r="AY4" s="57"/>
      <c r="AZ4" s="57"/>
      <c r="BA4" s="57"/>
      <c r="BB4" s="57"/>
      <c r="BC4" s="57"/>
      <c r="BD4" s="57"/>
      <c r="BF4" s="57"/>
      <c r="BG4" s="57"/>
      <c r="BH4" s="57"/>
      <c r="BI4" s="57"/>
      <c r="BJ4" s="57"/>
      <c r="BK4" s="57"/>
      <c r="BL4" s="57"/>
      <c r="BM4" s="57"/>
      <c r="BN4" s="57"/>
      <c r="BO4" s="57"/>
      <c r="BP4" s="57"/>
      <c r="BQ4" s="57"/>
    </row>
    <row r="5" spans="1:69" x14ac:dyDescent="0.25">
      <c r="A5" s="18" t="s">
        <v>127</v>
      </c>
      <c r="B5" s="24" t="s">
        <v>50</v>
      </c>
      <c r="C5" s="1"/>
      <c r="D5" s="1"/>
      <c r="E5" s="1"/>
      <c r="F5" s="2"/>
      <c r="H5" s="1"/>
      <c r="I5" s="1"/>
      <c r="J5" s="1"/>
      <c r="K5" s="1"/>
      <c r="L5" s="1"/>
      <c r="M5" s="1"/>
      <c r="N5" s="1"/>
      <c r="O5" s="1"/>
      <c r="P5" s="1"/>
      <c r="Q5" s="1"/>
      <c r="R5" s="12"/>
      <c r="S5" s="12"/>
      <c r="T5" s="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57"/>
      <c r="AZ5" s="57"/>
      <c r="BA5" s="57"/>
      <c r="BB5" s="57"/>
      <c r="BC5" s="57"/>
      <c r="BD5" s="57"/>
      <c r="BF5" s="57"/>
      <c r="BG5" s="57"/>
      <c r="BH5" s="57"/>
      <c r="BI5" s="57"/>
      <c r="BJ5" s="57"/>
      <c r="BK5" s="57"/>
      <c r="BL5" s="57"/>
      <c r="BM5" s="57"/>
      <c r="BN5" s="57"/>
      <c r="BO5" s="57"/>
      <c r="BP5" s="57"/>
      <c r="BQ5" s="57"/>
    </row>
    <row r="6" spans="1:69" x14ac:dyDescent="0.25">
      <c r="A6" s="18" t="s">
        <v>229</v>
      </c>
      <c r="B6" s="24" t="s">
        <v>31</v>
      </c>
      <c r="C6" s="1"/>
      <c r="D6" s="1"/>
      <c r="E6" s="1"/>
      <c r="F6" s="2"/>
      <c r="H6" s="1"/>
      <c r="I6" s="1"/>
      <c r="J6" s="1"/>
      <c r="K6" s="1"/>
      <c r="L6" s="1"/>
      <c r="M6" s="1"/>
      <c r="N6" s="1"/>
      <c r="O6" s="1"/>
      <c r="P6" s="1"/>
      <c r="Q6" s="1"/>
      <c r="R6" s="12"/>
      <c r="S6" s="12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2"/>
      <c r="AS6" s="2"/>
      <c r="AT6" s="2"/>
      <c r="AU6" s="2"/>
      <c r="AV6" s="2"/>
      <c r="AW6" s="2"/>
      <c r="AX6" s="2"/>
      <c r="AY6" s="57"/>
      <c r="AZ6" s="57"/>
      <c r="BA6" s="57"/>
      <c r="BB6" s="57"/>
      <c r="BC6" s="57"/>
      <c r="BD6" s="57"/>
      <c r="BF6" s="57"/>
      <c r="BG6" s="57"/>
      <c r="BH6" s="57"/>
      <c r="BI6" s="57"/>
      <c r="BJ6" s="57"/>
      <c r="BK6" s="57"/>
      <c r="BL6" s="57"/>
      <c r="BM6" s="57"/>
      <c r="BN6" s="57"/>
      <c r="BO6" s="57"/>
      <c r="BP6" s="57"/>
      <c r="BQ6" s="57"/>
    </row>
    <row r="7" spans="1:69" x14ac:dyDescent="0.25">
      <c r="A7" s="18" t="s">
        <v>174</v>
      </c>
      <c r="B7" s="24" t="s">
        <v>67</v>
      </c>
      <c r="C7" s="1"/>
      <c r="D7" s="1"/>
      <c r="E7" s="1"/>
      <c r="F7" s="2"/>
      <c r="H7" s="1"/>
      <c r="I7" s="1"/>
      <c r="J7" s="1"/>
      <c r="K7" s="1"/>
      <c r="L7" s="1"/>
      <c r="M7" s="1"/>
      <c r="N7" s="1"/>
      <c r="O7" s="1"/>
      <c r="P7" s="1"/>
      <c r="Q7" s="1"/>
      <c r="R7" s="12"/>
      <c r="S7" s="12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2"/>
      <c r="AT7" s="12"/>
      <c r="AU7" s="12"/>
      <c r="AV7" s="12"/>
      <c r="AW7" s="12"/>
      <c r="AX7" s="12"/>
      <c r="AY7" s="57"/>
      <c r="AZ7" s="57"/>
      <c r="BA7" s="57"/>
      <c r="BB7" s="57"/>
      <c r="BC7" s="57"/>
      <c r="BD7" s="57"/>
      <c r="BF7" s="57"/>
      <c r="BG7" s="57"/>
      <c r="BH7" s="57"/>
      <c r="BI7" s="57"/>
      <c r="BJ7" s="57"/>
      <c r="BK7" s="57"/>
      <c r="BL7" s="57"/>
      <c r="BM7" s="57"/>
      <c r="BN7" s="57"/>
      <c r="BO7" s="57"/>
      <c r="BP7" s="57"/>
      <c r="BQ7" s="57"/>
    </row>
    <row r="8" spans="1:69" x14ac:dyDescent="0.25">
      <c r="A8" s="18" t="s">
        <v>175</v>
      </c>
      <c r="B8" s="24" t="s">
        <v>32</v>
      </c>
      <c r="C8" s="1"/>
      <c r="D8" s="1"/>
      <c r="E8" s="1"/>
      <c r="F8" s="2"/>
      <c r="H8" s="1"/>
      <c r="I8" s="1"/>
      <c r="J8" s="1"/>
      <c r="K8" s="1"/>
      <c r="L8" s="1"/>
      <c r="M8" s="1"/>
      <c r="N8" s="1"/>
      <c r="O8" s="1"/>
      <c r="P8" s="1"/>
      <c r="Q8" s="1"/>
      <c r="R8" s="12"/>
      <c r="S8" s="12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2"/>
      <c r="AT8" s="12"/>
      <c r="AU8" s="12"/>
      <c r="AV8" s="12"/>
      <c r="AW8" s="12"/>
      <c r="AX8" s="12"/>
      <c r="AY8" s="57"/>
      <c r="AZ8" s="57"/>
      <c r="BA8" s="57"/>
      <c r="BB8" s="57"/>
      <c r="BC8" s="57"/>
      <c r="BD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</row>
    <row r="9" spans="1:69" x14ac:dyDescent="0.25">
      <c r="A9" s="18" t="s">
        <v>230</v>
      </c>
      <c r="B9" s="24" t="s">
        <v>72</v>
      </c>
      <c r="C9" s="1"/>
      <c r="D9" s="1"/>
      <c r="E9" s="1"/>
      <c r="F9" s="2"/>
      <c r="H9" s="1"/>
      <c r="I9" s="1"/>
      <c r="J9" s="1"/>
      <c r="K9" s="1"/>
      <c r="L9" s="1"/>
      <c r="M9" s="1"/>
      <c r="N9" s="1"/>
      <c r="O9" s="1"/>
      <c r="P9" s="1"/>
      <c r="Q9" s="1"/>
      <c r="R9" s="12"/>
      <c r="S9" s="12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2"/>
      <c r="AT9" s="12"/>
      <c r="AU9" s="12"/>
      <c r="AV9" s="12"/>
      <c r="AW9" s="12"/>
      <c r="AX9" s="12"/>
      <c r="AY9" s="57"/>
      <c r="AZ9" s="57"/>
      <c r="BA9" s="57"/>
      <c r="BB9" s="57"/>
      <c r="BC9" s="57"/>
      <c r="BD9" s="57"/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7"/>
    </row>
    <row r="10" spans="1:69" x14ac:dyDescent="0.25">
      <c r="A10" s="18" t="s">
        <v>231</v>
      </c>
      <c r="B10" s="24" t="s">
        <v>68</v>
      </c>
      <c r="C10" s="1"/>
      <c r="D10" s="1"/>
      <c r="E10" s="1"/>
      <c r="F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2"/>
      <c r="S10" s="12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2"/>
      <c r="AT10" s="12"/>
      <c r="AU10" s="12"/>
      <c r="AV10" s="12"/>
      <c r="AW10" s="12"/>
      <c r="AX10" s="12"/>
      <c r="AY10" s="57"/>
      <c r="AZ10" s="57"/>
      <c r="BA10" s="57"/>
      <c r="BB10" s="57"/>
      <c r="BC10" s="57"/>
      <c r="BD10" s="57"/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57"/>
    </row>
    <row r="11" spans="1:69" x14ac:dyDescent="0.25">
      <c r="A11" s="18" t="s">
        <v>232</v>
      </c>
      <c r="B11" s="24" t="s">
        <v>73</v>
      </c>
      <c r="C11" s="1"/>
      <c r="D11" s="1"/>
      <c r="E11" s="1"/>
      <c r="F11" s="2"/>
      <c r="H11" s="1"/>
      <c r="I11" s="1"/>
      <c r="J11" s="1"/>
      <c r="K11" s="1"/>
      <c r="L11" s="1"/>
      <c r="M11" s="1"/>
      <c r="N11" s="1"/>
      <c r="O11" s="1"/>
      <c r="P11" s="1"/>
      <c r="Q11" s="1"/>
      <c r="R11" s="12"/>
      <c r="S11" s="12"/>
      <c r="T11" s="2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2"/>
      <c r="AT11" s="12"/>
      <c r="AU11" s="12"/>
      <c r="AV11" s="12"/>
      <c r="AW11" s="12"/>
      <c r="AX11" s="12"/>
      <c r="AY11" s="57"/>
      <c r="AZ11" s="57"/>
      <c r="BA11" s="57"/>
      <c r="BB11" s="57"/>
      <c r="BC11" s="57"/>
      <c r="BD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 s="57"/>
      <c r="BQ11" s="57"/>
    </row>
    <row r="12" spans="1:69" x14ac:dyDescent="0.25">
      <c r="A12" s="18" t="s">
        <v>233</v>
      </c>
      <c r="B12" s="24" t="s">
        <v>88</v>
      </c>
      <c r="C12" s="1"/>
      <c r="D12" s="1"/>
      <c r="E12" s="1"/>
      <c r="F12" s="2"/>
      <c r="H12" s="1"/>
      <c r="I12" s="1"/>
      <c r="J12" s="1"/>
      <c r="K12" s="1"/>
      <c r="L12" s="1"/>
      <c r="M12" s="1"/>
      <c r="N12" s="1"/>
      <c r="O12" s="1"/>
      <c r="P12" s="1"/>
      <c r="Q12" s="1"/>
      <c r="R12" s="12"/>
      <c r="S12" s="12"/>
      <c r="T12" s="2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2"/>
      <c r="AT12" s="12"/>
      <c r="AU12" s="12"/>
      <c r="AV12" s="12"/>
      <c r="AW12" s="12"/>
      <c r="AX12" s="12"/>
      <c r="AY12" s="57"/>
      <c r="AZ12" s="57"/>
      <c r="BA12" s="57"/>
      <c r="BB12" s="57"/>
      <c r="BC12" s="57"/>
      <c r="BD12" s="57"/>
      <c r="BF12" s="57"/>
      <c r="BG12" s="57"/>
      <c r="BH12" s="57"/>
      <c r="BI12" s="57"/>
      <c r="BJ12" s="57"/>
      <c r="BK12" s="57"/>
      <c r="BL12" s="57"/>
      <c r="BM12" s="57"/>
      <c r="BN12" s="57"/>
      <c r="BO12" s="57"/>
      <c r="BP12" s="57"/>
      <c r="BQ12" s="57"/>
    </row>
    <row r="13" spans="1:69" x14ac:dyDescent="0.25">
      <c r="A13" s="49" t="s">
        <v>33</v>
      </c>
      <c r="B13" s="24"/>
      <c r="C13" s="1"/>
      <c r="D13" s="1"/>
      <c r="E13" s="1"/>
      <c r="F13" s="2"/>
      <c r="H13" s="1"/>
      <c r="I13" s="1"/>
      <c r="J13" s="1"/>
      <c r="K13" s="1"/>
      <c r="L13" s="2"/>
      <c r="M13" s="2"/>
      <c r="N13" s="2"/>
      <c r="O13" s="2"/>
      <c r="P13" s="1"/>
      <c r="Q13" s="2"/>
      <c r="R13" s="12"/>
      <c r="S13" s="1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2"/>
      <c r="AT13" s="12"/>
      <c r="AU13" s="12"/>
      <c r="AV13" s="12"/>
      <c r="AW13" s="12"/>
      <c r="AX13" s="12"/>
      <c r="AY13" s="57"/>
      <c r="AZ13" s="57"/>
      <c r="BA13" s="57"/>
      <c r="BB13" s="57"/>
      <c r="BC13" s="57"/>
      <c r="BD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</row>
    <row r="14" spans="1:69" x14ac:dyDescent="0.25">
      <c r="A14" s="49" t="s">
        <v>33</v>
      </c>
      <c r="B14" s="24" t="s">
        <v>89</v>
      </c>
      <c r="C14" s="1"/>
      <c r="D14" s="1"/>
      <c r="E14" s="1"/>
      <c r="F14" s="2"/>
      <c r="H14" s="1"/>
      <c r="I14" s="1"/>
      <c r="J14" s="1"/>
      <c r="K14" s="1"/>
      <c r="L14" s="1"/>
      <c r="M14" s="1"/>
      <c r="N14" s="1"/>
      <c r="O14" s="1"/>
      <c r="P14" s="1"/>
      <c r="Q14" s="1"/>
      <c r="R14" s="12"/>
      <c r="S14" s="12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2"/>
      <c r="AT14" s="12"/>
      <c r="AU14" s="12"/>
      <c r="AV14" s="12"/>
      <c r="AW14" s="12"/>
      <c r="AX14" s="12"/>
      <c r="AY14" s="57"/>
      <c r="AZ14" s="57"/>
      <c r="BA14" s="57"/>
      <c r="BB14" s="57"/>
      <c r="BC14" s="57"/>
      <c r="BD14" s="57"/>
      <c r="BF14" s="57"/>
      <c r="BG14" s="57"/>
      <c r="BH14" s="57"/>
      <c r="BI14" s="57"/>
      <c r="BJ14" s="57"/>
      <c r="BK14" s="57"/>
      <c r="BL14" s="57"/>
      <c r="BM14" s="57"/>
      <c r="BN14" s="57"/>
      <c r="BO14" s="57"/>
      <c r="BP14" s="57"/>
      <c r="BQ14" s="57"/>
    </row>
    <row r="15" spans="1:69" x14ac:dyDescent="0.25">
      <c r="A15" s="18" t="s">
        <v>55</v>
      </c>
      <c r="B15" s="24" t="s">
        <v>69</v>
      </c>
      <c r="C15" s="1"/>
      <c r="D15" s="1"/>
      <c r="E15" s="1"/>
      <c r="F15" s="2"/>
      <c r="H15" s="1"/>
      <c r="I15" s="1"/>
      <c r="J15" s="1"/>
      <c r="K15" s="1"/>
      <c r="L15" s="1"/>
      <c r="M15" s="1"/>
      <c r="N15" s="1"/>
      <c r="O15" s="1"/>
      <c r="P15" s="1"/>
      <c r="Q15" s="1"/>
      <c r="R15" s="12"/>
      <c r="S15" s="12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57"/>
      <c r="AZ15" s="57"/>
      <c r="BA15" s="57"/>
      <c r="BB15" s="57"/>
      <c r="BC15" s="57"/>
      <c r="BD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57"/>
    </row>
    <row r="16" spans="1:69" x14ac:dyDescent="0.25">
      <c r="A16" s="18" t="s">
        <v>56</v>
      </c>
      <c r="B16" s="24" t="s">
        <v>70</v>
      </c>
      <c r="C16" s="1"/>
      <c r="D16" s="1"/>
      <c r="E16" s="1"/>
      <c r="F16" s="2"/>
      <c r="H16" s="1"/>
      <c r="I16" s="1"/>
      <c r="J16" s="1"/>
      <c r="K16" s="1"/>
      <c r="L16" s="1"/>
      <c r="M16" s="1"/>
      <c r="N16" s="1"/>
      <c r="O16" s="1"/>
      <c r="P16" s="1"/>
      <c r="Q16" s="1"/>
      <c r="R16" s="12"/>
      <c r="S16" s="12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2"/>
      <c r="AT16" s="12"/>
      <c r="AU16" s="12"/>
      <c r="AV16" s="12"/>
      <c r="AW16" s="12"/>
      <c r="AX16" s="12"/>
      <c r="AY16" s="57"/>
      <c r="AZ16" s="57"/>
      <c r="BA16" s="57"/>
      <c r="BB16" s="57"/>
      <c r="BC16" s="57"/>
      <c r="BD16" s="57"/>
      <c r="BF16" s="57"/>
      <c r="BG16" s="57"/>
      <c r="BH16" s="57"/>
      <c r="BI16" s="57"/>
      <c r="BJ16" s="57"/>
      <c r="BK16" s="57"/>
      <c r="BL16" s="57"/>
      <c r="BM16" s="57"/>
      <c r="BN16" s="57"/>
      <c r="BO16" s="57"/>
      <c r="BP16" s="57"/>
      <c r="BQ16" s="57"/>
    </row>
    <row r="17" spans="1:69" x14ac:dyDescent="0.25">
      <c r="A17" s="18" t="s">
        <v>57</v>
      </c>
      <c r="B17" s="24" t="s">
        <v>71</v>
      </c>
      <c r="C17" s="1"/>
      <c r="D17" s="1"/>
      <c r="E17" s="1"/>
      <c r="F17" s="2"/>
      <c r="H17" s="1"/>
      <c r="I17" s="1"/>
      <c r="J17" s="1"/>
      <c r="K17" s="1"/>
      <c r="L17" s="1"/>
      <c r="M17" s="1"/>
      <c r="N17" s="1"/>
      <c r="O17" s="1"/>
      <c r="P17" s="1"/>
      <c r="Q17" s="1"/>
      <c r="R17" s="12"/>
      <c r="S17" s="12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2"/>
      <c r="AT17" s="12"/>
      <c r="AU17" s="12"/>
      <c r="AV17" s="12"/>
      <c r="AW17" s="12"/>
      <c r="AX17" s="12"/>
      <c r="AY17" s="57"/>
      <c r="AZ17" s="57"/>
      <c r="BA17" s="57"/>
      <c r="BB17" s="57"/>
      <c r="BC17" s="57"/>
      <c r="BD17" s="57"/>
      <c r="BF17" s="57"/>
      <c r="BG17" s="57"/>
      <c r="BH17" s="57"/>
      <c r="BI17" s="57"/>
      <c r="BJ17" s="57"/>
      <c r="BK17" s="57"/>
      <c r="BL17" s="57"/>
      <c r="BM17" s="57"/>
      <c r="BN17" s="57"/>
      <c r="BO17" s="57"/>
      <c r="BP17" s="57"/>
      <c r="BQ17" s="57"/>
    </row>
    <row r="18" spans="1:69" x14ac:dyDescent="0.25">
      <c r="A18" s="49" t="s">
        <v>33</v>
      </c>
    </row>
    <row r="19" spans="1:69" ht="30" x14ac:dyDescent="0.25">
      <c r="A19" s="50" t="s">
        <v>33</v>
      </c>
      <c r="B19" s="25" t="s">
        <v>35</v>
      </c>
      <c r="C19" s="23" t="str">
        <f>$C$3</f>
        <v>YTD '15</v>
      </c>
      <c r="D19" s="23" t="str">
        <f>$D$3</f>
        <v>YTD '16</v>
      </c>
      <c r="E19" s="23" t="str">
        <f>$E$3</f>
        <v>YTD '17</v>
      </c>
      <c r="F19" s="23" t="str">
        <f>$F$3</f>
        <v>YoY</v>
      </c>
      <c r="G19" s="2" t="s">
        <v>33</v>
      </c>
      <c r="H19" s="29" t="str">
        <f>$H$3</f>
        <v>Q1 '15</v>
      </c>
      <c r="I19" s="29" t="str">
        <f>$I$3</f>
        <v>Q2 '15</v>
      </c>
      <c r="J19" s="29" t="str">
        <f>$J$3</f>
        <v>Q3 '15</v>
      </c>
      <c r="K19" s="29" t="str">
        <f>$K$3</f>
        <v>Q4 '15</v>
      </c>
      <c r="L19" s="32" t="str">
        <f>$L$3</f>
        <v>Q1 '16</v>
      </c>
      <c r="M19" s="32" t="str">
        <f>$M$3</f>
        <v>Q2 '16</v>
      </c>
      <c r="N19" s="32" t="str">
        <f>$N$3</f>
        <v>Q3 '16</v>
      </c>
      <c r="O19" s="32" t="str">
        <f>$O$3</f>
        <v>Q4 '16</v>
      </c>
      <c r="P19" s="29" t="str">
        <f>$P$3</f>
        <v>Q1 '17</v>
      </c>
      <c r="Q19" s="29" t="str">
        <f>$Q$3</f>
        <v>Q2 '17</v>
      </c>
      <c r="R19" s="29" t="str">
        <f>$R$3</f>
        <v>Q3 '17</v>
      </c>
      <c r="S19" s="29" t="str">
        <f>$S$3</f>
        <v>Q4 '17</v>
      </c>
      <c r="T19" s="19" t="s">
        <v>33</v>
      </c>
      <c r="U19" s="29" t="s">
        <v>1</v>
      </c>
      <c r="V19" s="29" t="s">
        <v>2</v>
      </c>
      <c r="W19" s="29" t="s">
        <v>3</v>
      </c>
      <c r="X19" s="29" t="s">
        <v>4</v>
      </c>
      <c r="Y19" s="29" t="s">
        <v>5</v>
      </c>
      <c r="Z19" s="29" t="s">
        <v>6</v>
      </c>
      <c r="AA19" s="29" t="s">
        <v>7</v>
      </c>
      <c r="AB19" s="29" t="s">
        <v>8</v>
      </c>
      <c r="AC19" s="29" t="s">
        <v>9</v>
      </c>
      <c r="AD19" s="29" t="s">
        <v>10</v>
      </c>
      <c r="AE19" s="29" t="s">
        <v>11</v>
      </c>
      <c r="AF19" s="29" t="s">
        <v>12</v>
      </c>
      <c r="AG19" s="31" t="s">
        <v>13</v>
      </c>
      <c r="AH19" s="31" t="s">
        <v>14</v>
      </c>
      <c r="AI19" s="31" t="s">
        <v>15</v>
      </c>
      <c r="AJ19" s="31" t="s">
        <v>16</v>
      </c>
      <c r="AK19" s="31" t="s">
        <v>17</v>
      </c>
      <c r="AL19" s="31" t="s">
        <v>18</v>
      </c>
      <c r="AM19" s="31" t="s">
        <v>19</v>
      </c>
      <c r="AN19" s="31" t="s">
        <v>20</v>
      </c>
      <c r="AO19" s="31" t="s">
        <v>21</v>
      </c>
      <c r="AP19" s="31" t="s">
        <v>22</v>
      </c>
      <c r="AQ19" s="31" t="s">
        <v>23</v>
      </c>
      <c r="AR19" s="31" t="s">
        <v>24</v>
      </c>
      <c r="AS19" s="27" t="s">
        <v>25</v>
      </c>
      <c r="AT19" s="27" t="s">
        <v>26</v>
      </c>
      <c r="AU19" s="27" t="s">
        <v>27</v>
      </c>
      <c r="AV19" s="27" t="s">
        <v>28</v>
      </c>
      <c r="AW19" s="27" t="s">
        <v>29</v>
      </c>
      <c r="AX19" s="27" t="s">
        <v>30</v>
      </c>
      <c r="AY19" s="33" t="s">
        <v>102</v>
      </c>
      <c r="AZ19" s="33" t="s">
        <v>103</v>
      </c>
      <c r="BA19" s="33" t="s">
        <v>104</v>
      </c>
      <c r="BB19" s="33" t="s">
        <v>105</v>
      </c>
      <c r="BC19" s="33" t="s">
        <v>106</v>
      </c>
      <c r="BD19" s="33" t="s">
        <v>107</v>
      </c>
      <c r="BF19" s="34">
        <v>42736</v>
      </c>
      <c r="BG19" s="34">
        <v>42767</v>
      </c>
      <c r="BH19" s="34">
        <v>42795</v>
      </c>
      <c r="BI19" s="34">
        <v>42826</v>
      </c>
      <c r="BJ19" s="34">
        <v>42856</v>
      </c>
      <c r="BK19" s="34">
        <v>42887</v>
      </c>
      <c r="BL19" s="34">
        <v>42917</v>
      </c>
      <c r="BM19" s="34">
        <v>42948</v>
      </c>
      <c r="BN19" s="34">
        <v>42979</v>
      </c>
      <c r="BO19" s="34">
        <v>43009</v>
      </c>
      <c r="BP19" s="34">
        <v>43040</v>
      </c>
      <c r="BQ19" s="34">
        <v>43070</v>
      </c>
    </row>
    <row r="20" spans="1:69" x14ac:dyDescent="0.25">
      <c r="A20" s="18" t="s">
        <v>134</v>
      </c>
      <c r="B20" s="18" t="s">
        <v>74</v>
      </c>
      <c r="C20" s="40">
        <f>INDEX(U20:AF20,$B$2)</f>
        <v>0</v>
      </c>
      <c r="D20" s="40">
        <f>INDEX(AG20:AR20,$B$2)</f>
        <v>0</v>
      </c>
      <c r="E20" s="40">
        <f>INDEX(AS20:BD20,$B$2)</f>
        <v>0</v>
      </c>
      <c r="F20" s="2" t="str">
        <f>IFERROR(E20/D20,"")</f>
        <v/>
      </c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12"/>
      <c r="S20" s="12"/>
      <c r="T20" s="1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</row>
    <row r="21" spans="1:69" x14ac:dyDescent="0.25">
      <c r="A21" s="18" t="s">
        <v>126</v>
      </c>
      <c r="B21" s="18" t="s">
        <v>65</v>
      </c>
      <c r="C21" s="40">
        <f t="shared" ref="C21:C28" si="0">INDEX(U21:AF21,$B$2)</f>
        <v>0</v>
      </c>
      <c r="D21" s="40">
        <f t="shared" ref="D21:D28" si="1">INDEX(AG21:AR21,$B$2)</f>
        <v>0</v>
      </c>
      <c r="E21" s="40">
        <f t="shared" ref="E21:E28" si="2">INDEX(AS21:BD21,$B$2)</f>
        <v>0</v>
      </c>
      <c r="F21" s="2" t="str">
        <f t="shared" ref="F21:F28" si="3">IFERROR(E21/D21,"")</f>
        <v/>
      </c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12"/>
      <c r="S21" s="12"/>
      <c r="T21" s="1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</row>
    <row r="22" spans="1:69" x14ac:dyDescent="0.25">
      <c r="A22" s="18" t="s">
        <v>127</v>
      </c>
      <c r="B22" s="18" t="s">
        <v>66</v>
      </c>
      <c r="C22" s="40">
        <f t="shared" si="0"/>
        <v>0</v>
      </c>
      <c r="D22" s="40">
        <f t="shared" si="1"/>
        <v>0</v>
      </c>
      <c r="E22" s="40">
        <f t="shared" si="2"/>
        <v>0</v>
      </c>
      <c r="F22" s="2" t="str">
        <f t="shared" si="3"/>
        <v/>
      </c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12"/>
      <c r="S22" s="12"/>
      <c r="T22" s="1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57"/>
    </row>
    <row r="23" spans="1:69" x14ac:dyDescent="0.25">
      <c r="A23" s="18" t="s">
        <v>128</v>
      </c>
      <c r="B23" s="18" t="s">
        <v>75</v>
      </c>
      <c r="C23" s="40">
        <f t="shared" si="0"/>
        <v>0</v>
      </c>
      <c r="D23" s="40">
        <f t="shared" si="1"/>
        <v>0</v>
      </c>
      <c r="E23" s="40">
        <f t="shared" si="2"/>
        <v>0</v>
      </c>
      <c r="F23" s="2" t="str">
        <f t="shared" si="3"/>
        <v/>
      </c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12"/>
      <c r="S23" s="12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F23" s="57"/>
      <c r="BG23" s="57"/>
      <c r="BH23" s="57"/>
      <c r="BI23" s="57"/>
      <c r="BJ23" s="57"/>
      <c r="BK23" s="57"/>
      <c r="BL23" s="57"/>
      <c r="BM23" s="57"/>
      <c r="BN23" s="57"/>
      <c r="BO23" s="57"/>
      <c r="BP23" s="57"/>
      <c r="BQ23" s="57"/>
    </row>
    <row r="24" spans="1:69" x14ac:dyDescent="0.25">
      <c r="A24" s="18" t="s">
        <v>129</v>
      </c>
      <c r="B24" s="18" t="s">
        <v>76</v>
      </c>
      <c r="C24" s="40">
        <f t="shared" si="0"/>
        <v>0</v>
      </c>
      <c r="D24" s="40">
        <f t="shared" si="1"/>
        <v>0</v>
      </c>
      <c r="E24" s="40">
        <f t="shared" si="2"/>
        <v>0</v>
      </c>
      <c r="F24" s="2" t="str">
        <f t="shared" si="3"/>
        <v/>
      </c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12"/>
      <c r="S24" s="12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F24" s="57"/>
      <c r="BG24" s="57"/>
      <c r="BH24" s="57"/>
      <c r="BI24" s="57"/>
      <c r="BJ24" s="57"/>
      <c r="BK24" s="57"/>
      <c r="BL24" s="57"/>
      <c r="BM24" s="57"/>
      <c r="BN24" s="57"/>
      <c r="BO24" s="57"/>
      <c r="BP24" s="57"/>
      <c r="BQ24" s="57"/>
    </row>
    <row r="25" spans="1:69" x14ac:dyDescent="0.25">
      <c r="A25" s="18" t="s">
        <v>130</v>
      </c>
      <c r="B25" s="18" t="s">
        <v>77</v>
      </c>
      <c r="C25" s="40">
        <f t="shared" si="0"/>
        <v>0</v>
      </c>
      <c r="D25" s="40">
        <f t="shared" si="1"/>
        <v>0</v>
      </c>
      <c r="E25" s="40">
        <f t="shared" si="2"/>
        <v>0</v>
      </c>
      <c r="F25" s="2" t="str">
        <f t="shared" si="3"/>
        <v/>
      </c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12"/>
      <c r="S25" s="12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F25" s="57"/>
      <c r="BG25" s="57"/>
      <c r="BH25" s="57"/>
      <c r="BI25" s="57"/>
      <c r="BJ25" s="57"/>
      <c r="BK25" s="57"/>
      <c r="BL25" s="57"/>
      <c r="BM25" s="57"/>
      <c r="BN25" s="57"/>
      <c r="BO25" s="57"/>
      <c r="BP25" s="57"/>
      <c r="BQ25" s="57"/>
    </row>
    <row r="26" spans="1:69" x14ac:dyDescent="0.25">
      <c r="A26" s="18" t="s">
        <v>131</v>
      </c>
      <c r="B26" s="18" t="s">
        <v>78</v>
      </c>
      <c r="C26" s="40">
        <f t="shared" si="0"/>
        <v>0</v>
      </c>
      <c r="D26" s="40">
        <f t="shared" si="1"/>
        <v>0</v>
      </c>
      <c r="E26" s="40">
        <f t="shared" si="2"/>
        <v>0</v>
      </c>
      <c r="F26" s="2" t="str">
        <f t="shared" si="3"/>
        <v/>
      </c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12"/>
      <c r="S26" s="12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F26" s="57"/>
      <c r="BG26" s="57"/>
      <c r="BH26" s="57"/>
      <c r="BI26" s="57"/>
      <c r="BJ26" s="57"/>
      <c r="BK26" s="57"/>
      <c r="BL26" s="57"/>
      <c r="BM26" s="57"/>
      <c r="BN26" s="57"/>
      <c r="BO26" s="57"/>
      <c r="BP26" s="57"/>
      <c r="BQ26" s="57"/>
    </row>
    <row r="27" spans="1:69" x14ac:dyDescent="0.25">
      <c r="A27" s="18" t="s">
        <v>132</v>
      </c>
      <c r="B27" s="18" t="s">
        <v>79</v>
      </c>
      <c r="C27" s="40">
        <f t="shared" si="0"/>
        <v>0</v>
      </c>
      <c r="D27" s="40">
        <f t="shared" si="1"/>
        <v>0</v>
      </c>
      <c r="E27" s="40">
        <f t="shared" si="2"/>
        <v>0</v>
      </c>
      <c r="F27" s="2" t="str">
        <f t="shared" si="3"/>
        <v/>
      </c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12"/>
      <c r="S27" s="12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F27" s="57"/>
      <c r="BG27" s="57"/>
      <c r="BH27" s="57"/>
      <c r="BI27" s="57"/>
      <c r="BJ27" s="57"/>
      <c r="BK27" s="57"/>
      <c r="BL27" s="57"/>
      <c r="BM27" s="57"/>
      <c r="BN27" s="57"/>
      <c r="BO27" s="57"/>
      <c r="BP27" s="57"/>
      <c r="BQ27" s="57"/>
    </row>
    <row r="28" spans="1:69" x14ac:dyDescent="0.25">
      <c r="A28" s="18" t="s">
        <v>133</v>
      </c>
      <c r="B28" s="18" t="s">
        <v>80</v>
      </c>
      <c r="C28" s="40">
        <f t="shared" si="0"/>
        <v>0</v>
      </c>
      <c r="D28" s="40">
        <f t="shared" si="1"/>
        <v>0</v>
      </c>
      <c r="E28" s="40">
        <f t="shared" si="2"/>
        <v>0</v>
      </c>
      <c r="F28" s="2" t="str">
        <f>IFERROR(E28/D28,"")</f>
        <v/>
      </c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12"/>
      <c r="S28" s="12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7"/>
    </row>
    <row r="29" spans="1:69" x14ac:dyDescent="0.25">
      <c r="A29" s="49" t="s">
        <v>33</v>
      </c>
    </row>
    <row r="30" spans="1:69" ht="30" x14ac:dyDescent="0.25">
      <c r="A30" s="49" t="s">
        <v>33</v>
      </c>
      <c r="B30" s="25" t="s">
        <v>42</v>
      </c>
      <c r="C30" s="23" t="str">
        <f>$C$3</f>
        <v>YTD '15</v>
      </c>
      <c r="D30" s="23" t="str">
        <f>$D$3</f>
        <v>YTD '16</v>
      </c>
      <c r="E30" s="23" t="str">
        <f>$E$3</f>
        <v>YTD '17</v>
      </c>
      <c r="F30" s="23" t="str">
        <f>$F$3</f>
        <v>YoY</v>
      </c>
      <c r="G30" s="2" t="s">
        <v>33</v>
      </c>
      <c r="H30" s="29" t="str">
        <f>$H$3</f>
        <v>Q1 '15</v>
      </c>
      <c r="I30" s="29" t="str">
        <f>$I$3</f>
        <v>Q2 '15</v>
      </c>
      <c r="J30" s="29" t="str">
        <f>$J$3</f>
        <v>Q3 '15</v>
      </c>
      <c r="K30" s="29" t="str">
        <f>$K$3</f>
        <v>Q4 '15</v>
      </c>
      <c r="L30" s="32" t="str">
        <f>$L$3</f>
        <v>Q1 '16</v>
      </c>
      <c r="M30" s="32" t="str">
        <f>$M$3</f>
        <v>Q2 '16</v>
      </c>
      <c r="N30" s="32" t="str">
        <f>$N$3</f>
        <v>Q3 '16</v>
      </c>
      <c r="O30" s="32" t="str">
        <f>$O$3</f>
        <v>Q4 '16</v>
      </c>
      <c r="P30" s="29" t="str">
        <f>$P$3</f>
        <v>Q1 '17</v>
      </c>
      <c r="Q30" s="29" t="str">
        <f>$Q$3</f>
        <v>Q2 '17</v>
      </c>
      <c r="R30" s="29" t="str">
        <f>$R$3</f>
        <v>Q3 '17</v>
      </c>
      <c r="S30" s="29" t="str">
        <f>$S$3</f>
        <v>Q4 '17</v>
      </c>
      <c r="T30" s="19" t="s">
        <v>33</v>
      </c>
      <c r="U30" s="29" t="s">
        <v>1</v>
      </c>
      <c r="V30" s="29" t="s">
        <v>2</v>
      </c>
      <c r="W30" s="29" t="s">
        <v>3</v>
      </c>
      <c r="X30" s="29" t="s">
        <v>4</v>
      </c>
      <c r="Y30" s="29" t="s">
        <v>5</v>
      </c>
      <c r="Z30" s="29" t="s">
        <v>6</v>
      </c>
      <c r="AA30" s="29" t="s">
        <v>7</v>
      </c>
      <c r="AB30" s="29" t="s">
        <v>8</v>
      </c>
      <c r="AC30" s="29" t="s">
        <v>9</v>
      </c>
      <c r="AD30" s="29" t="s">
        <v>10</v>
      </c>
      <c r="AE30" s="29" t="s">
        <v>11</v>
      </c>
      <c r="AF30" s="29" t="s">
        <v>12</v>
      </c>
      <c r="AG30" s="31" t="s">
        <v>13</v>
      </c>
      <c r="AH30" s="31" t="s">
        <v>14</v>
      </c>
      <c r="AI30" s="31" t="s">
        <v>15</v>
      </c>
      <c r="AJ30" s="31" t="s">
        <v>16</v>
      </c>
      <c r="AK30" s="31" t="s">
        <v>17</v>
      </c>
      <c r="AL30" s="31" t="s">
        <v>18</v>
      </c>
      <c r="AM30" s="31" t="s">
        <v>19</v>
      </c>
      <c r="AN30" s="31" t="s">
        <v>20</v>
      </c>
      <c r="AO30" s="31" t="s">
        <v>21</v>
      </c>
      <c r="AP30" s="31" t="s">
        <v>22</v>
      </c>
      <c r="AQ30" s="31" t="s">
        <v>23</v>
      </c>
      <c r="AR30" s="31" t="s">
        <v>24</v>
      </c>
      <c r="AS30" s="27" t="s">
        <v>25</v>
      </c>
      <c r="AT30" s="27" t="s">
        <v>26</v>
      </c>
      <c r="AU30" s="27" t="s">
        <v>27</v>
      </c>
      <c r="AV30" s="27" t="s">
        <v>28</v>
      </c>
      <c r="AW30" s="27" t="s">
        <v>29</v>
      </c>
      <c r="AX30" s="27" t="s">
        <v>30</v>
      </c>
      <c r="AY30" s="33" t="s">
        <v>102</v>
      </c>
      <c r="AZ30" s="33" t="s">
        <v>103</v>
      </c>
      <c r="BA30" s="33" t="s">
        <v>104</v>
      </c>
      <c r="BB30" s="33" t="s">
        <v>105</v>
      </c>
      <c r="BC30" s="33" t="s">
        <v>106</v>
      </c>
      <c r="BD30" s="33" t="s">
        <v>107</v>
      </c>
      <c r="BF30" s="34">
        <v>42736</v>
      </c>
      <c r="BG30" s="34">
        <v>42767</v>
      </c>
      <c r="BH30" s="34">
        <v>42795</v>
      </c>
      <c r="BI30" s="34">
        <v>42826</v>
      </c>
      <c r="BJ30" s="34">
        <v>42856</v>
      </c>
      <c r="BK30" s="34">
        <v>42887</v>
      </c>
      <c r="BL30" s="34">
        <v>42917</v>
      </c>
      <c r="BM30" s="34">
        <v>42948</v>
      </c>
      <c r="BN30" s="34">
        <v>42979</v>
      </c>
      <c r="BO30" s="34">
        <v>43009</v>
      </c>
      <c r="BP30" s="34">
        <v>43040</v>
      </c>
      <c r="BQ30" s="34">
        <v>43070</v>
      </c>
    </row>
    <row r="31" spans="1:69" x14ac:dyDescent="0.25">
      <c r="A31" s="18" t="s">
        <v>227</v>
      </c>
      <c r="B31" s="18" t="s">
        <v>81</v>
      </c>
      <c r="C31" s="40">
        <f t="shared" ref="C31" si="4">INDEX(U31:AF31,$B$2)</f>
        <v>0</v>
      </c>
      <c r="D31" s="40">
        <f t="shared" ref="D31" si="5">INDEX(AG31:AR31,$B$2)</f>
        <v>0</v>
      </c>
      <c r="E31" s="40">
        <f t="shared" ref="E31" si="6">INDEX(AS31:BD31,$B$2)</f>
        <v>0</v>
      </c>
      <c r="F31" s="2" t="str">
        <f>IFERROR(E31/D31,"")</f>
        <v/>
      </c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12"/>
      <c r="S31" s="12"/>
      <c r="T31" s="1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 s="57"/>
      <c r="BQ31" s="57"/>
    </row>
    <row r="32" spans="1:69" x14ac:dyDescent="0.25">
      <c r="A32" s="18" t="s">
        <v>135</v>
      </c>
      <c r="B32" s="18" t="s">
        <v>36</v>
      </c>
      <c r="C32" s="40">
        <f t="shared" ref="C32:C38" si="7">INDEX(U32:AF32,$B$2)</f>
        <v>0</v>
      </c>
      <c r="D32" s="40">
        <f t="shared" ref="D32:D38" si="8">INDEX(AG32:AR32,$B$2)</f>
        <v>0</v>
      </c>
      <c r="E32" s="40">
        <f t="shared" ref="E32:E38" si="9">INDEX(AS32:BD32,$B$2)</f>
        <v>0</v>
      </c>
      <c r="F32" s="2" t="str">
        <f t="shared" ref="F32:F38" si="10">IFERROR(E32/D32,"")</f>
        <v/>
      </c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12"/>
      <c r="S32" s="12"/>
      <c r="T32" s="1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</row>
    <row r="33" spans="1:69" x14ac:dyDescent="0.25">
      <c r="A33" s="18" t="s">
        <v>141</v>
      </c>
      <c r="B33" s="18" t="s">
        <v>82</v>
      </c>
      <c r="C33" s="40">
        <f t="shared" si="7"/>
        <v>0</v>
      </c>
      <c r="D33" s="40">
        <f t="shared" si="8"/>
        <v>0</v>
      </c>
      <c r="E33" s="40">
        <f t="shared" si="9"/>
        <v>0</v>
      </c>
      <c r="F33" s="2" t="str">
        <f t="shared" si="10"/>
        <v/>
      </c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12"/>
      <c r="S33" s="12"/>
      <c r="T33" s="1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57"/>
      <c r="BQ33" s="57"/>
    </row>
    <row r="34" spans="1:69" x14ac:dyDescent="0.25">
      <c r="A34" s="18" t="s">
        <v>136</v>
      </c>
      <c r="B34" s="18" t="s">
        <v>37</v>
      </c>
      <c r="C34" s="40">
        <f t="shared" si="7"/>
        <v>0</v>
      </c>
      <c r="D34" s="40">
        <f t="shared" si="8"/>
        <v>0</v>
      </c>
      <c r="E34" s="40">
        <f t="shared" si="9"/>
        <v>0</v>
      </c>
      <c r="F34" s="2" t="str">
        <f t="shared" si="10"/>
        <v/>
      </c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12"/>
      <c r="S34" s="12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F34" s="57"/>
      <c r="BG34" s="57"/>
      <c r="BH34" s="57"/>
      <c r="BI34" s="57"/>
      <c r="BJ34" s="57"/>
      <c r="BK34" s="57"/>
      <c r="BL34" s="57"/>
      <c r="BM34" s="57"/>
      <c r="BN34" s="57"/>
      <c r="BO34" s="57"/>
      <c r="BP34" s="57"/>
      <c r="BQ34" s="57"/>
    </row>
    <row r="35" spans="1:69" x14ac:dyDescent="0.25">
      <c r="A35" s="18" t="s">
        <v>137</v>
      </c>
      <c r="B35" s="18" t="s">
        <v>38</v>
      </c>
      <c r="C35" s="40">
        <f t="shared" si="7"/>
        <v>0</v>
      </c>
      <c r="D35" s="40">
        <f t="shared" si="8"/>
        <v>0</v>
      </c>
      <c r="E35" s="40">
        <f t="shared" si="9"/>
        <v>0</v>
      </c>
      <c r="F35" s="2" t="str">
        <f t="shared" si="10"/>
        <v/>
      </c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12"/>
      <c r="S35" s="12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F35" s="57"/>
      <c r="BG35" s="57"/>
      <c r="BH35" s="57"/>
      <c r="BI35" s="57"/>
      <c r="BJ35" s="57"/>
      <c r="BK35" s="57"/>
      <c r="BL35" s="57"/>
      <c r="BM35" s="57"/>
      <c r="BN35" s="57"/>
      <c r="BO35" s="57"/>
      <c r="BP35" s="57"/>
      <c r="BQ35" s="57"/>
    </row>
    <row r="36" spans="1:69" x14ac:dyDescent="0.25">
      <c r="A36" s="18" t="s">
        <v>138</v>
      </c>
      <c r="B36" s="18" t="s">
        <v>39</v>
      </c>
      <c r="C36" s="40">
        <f>INDEX(U36:AF36,$B$2)</f>
        <v>0</v>
      </c>
      <c r="D36" s="40">
        <f t="shared" si="8"/>
        <v>0</v>
      </c>
      <c r="E36" s="40">
        <f t="shared" si="9"/>
        <v>0</v>
      </c>
      <c r="F36" s="2" t="str">
        <f t="shared" si="10"/>
        <v/>
      </c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12"/>
      <c r="S36" s="12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</row>
    <row r="37" spans="1:69" x14ac:dyDescent="0.25">
      <c r="A37" s="18" t="s">
        <v>139</v>
      </c>
      <c r="B37" s="18" t="s">
        <v>40</v>
      </c>
      <c r="C37" s="40">
        <f t="shared" si="7"/>
        <v>0</v>
      </c>
      <c r="D37" s="40">
        <f>INDEX(AG37:AR37,$B$2)</f>
        <v>0</v>
      </c>
      <c r="E37" s="40">
        <f t="shared" si="9"/>
        <v>0</v>
      </c>
      <c r="F37" s="2" t="str">
        <f t="shared" si="10"/>
        <v/>
      </c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12"/>
      <c r="S37" s="12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F37" s="57"/>
      <c r="BG37" s="57"/>
      <c r="BH37" s="57"/>
      <c r="BI37" s="57"/>
      <c r="BJ37" s="57"/>
      <c r="BK37" s="57"/>
      <c r="BL37" s="57"/>
      <c r="BM37" s="57"/>
      <c r="BN37" s="57"/>
      <c r="BO37" s="57"/>
      <c r="BP37" s="57"/>
      <c r="BQ37" s="57"/>
    </row>
    <row r="38" spans="1:69" x14ac:dyDescent="0.25">
      <c r="A38" s="18" t="s">
        <v>140</v>
      </c>
      <c r="B38" s="18" t="s">
        <v>41</v>
      </c>
      <c r="C38" s="40">
        <f t="shared" si="7"/>
        <v>0</v>
      </c>
      <c r="D38" s="40">
        <f t="shared" si="8"/>
        <v>0</v>
      </c>
      <c r="E38" s="40">
        <f t="shared" si="9"/>
        <v>0</v>
      </c>
      <c r="F38" s="2" t="str">
        <f>IFERROR(E38/D38,"")</f>
        <v/>
      </c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12"/>
      <c r="S38" s="12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  <c r="BQ38" s="57"/>
    </row>
    <row r="39" spans="1:69" x14ac:dyDescent="0.25">
      <c r="A39" s="49" t="s">
        <v>33</v>
      </c>
    </row>
    <row r="40" spans="1:69" ht="30" x14ac:dyDescent="0.25">
      <c r="A40" s="50" t="s">
        <v>234</v>
      </c>
      <c r="B40" s="25" t="s">
        <v>43</v>
      </c>
      <c r="C40" s="23" t="str">
        <f>$C$3</f>
        <v>YTD '15</v>
      </c>
      <c r="D40" s="23" t="str">
        <f>$D$3</f>
        <v>YTD '16</v>
      </c>
      <c r="E40" s="23" t="str">
        <f>$E$3</f>
        <v>YTD '17</v>
      </c>
      <c r="F40" s="23" t="str">
        <f>$F$3</f>
        <v>YoY</v>
      </c>
      <c r="G40" s="2" t="s">
        <v>33</v>
      </c>
      <c r="H40" s="29" t="str">
        <f>$H$3</f>
        <v>Q1 '15</v>
      </c>
      <c r="I40" s="29" t="str">
        <f>$I$3</f>
        <v>Q2 '15</v>
      </c>
      <c r="J40" s="29" t="str">
        <f>$J$3</f>
        <v>Q3 '15</v>
      </c>
      <c r="K40" s="29" t="str">
        <f>$K$3</f>
        <v>Q4 '15</v>
      </c>
      <c r="L40" s="32" t="str">
        <f>$L$3</f>
        <v>Q1 '16</v>
      </c>
      <c r="M40" s="32" t="str">
        <f>$M$3</f>
        <v>Q2 '16</v>
      </c>
      <c r="N40" s="32" t="str">
        <f>$N$3</f>
        <v>Q3 '16</v>
      </c>
      <c r="O40" s="32" t="str">
        <f>$O$3</f>
        <v>Q4 '16</v>
      </c>
      <c r="P40" s="29" t="str">
        <f>$P$3</f>
        <v>Q1 '17</v>
      </c>
      <c r="Q40" s="29" t="str">
        <f>$Q$3</f>
        <v>Q2 '17</v>
      </c>
      <c r="R40" s="29" t="str">
        <f>$R$3</f>
        <v>Q3 '17</v>
      </c>
      <c r="S40" s="29" t="str">
        <f>$S$3</f>
        <v>Q4 '17</v>
      </c>
      <c r="T40" s="19" t="s">
        <v>33</v>
      </c>
      <c r="U40" s="29" t="s">
        <v>1</v>
      </c>
      <c r="V40" s="29" t="s">
        <v>2</v>
      </c>
      <c r="W40" s="29" t="s">
        <v>3</v>
      </c>
      <c r="X40" s="29" t="s">
        <v>4</v>
      </c>
      <c r="Y40" s="29" t="s">
        <v>5</v>
      </c>
      <c r="Z40" s="29" t="s">
        <v>6</v>
      </c>
      <c r="AA40" s="29" t="s">
        <v>7</v>
      </c>
      <c r="AB40" s="29" t="s">
        <v>8</v>
      </c>
      <c r="AC40" s="29" t="s">
        <v>9</v>
      </c>
      <c r="AD40" s="29" t="s">
        <v>10</v>
      </c>
      <c r="AE40" s="29" t="s">
        <v>11</v>
      </c>
      <c r="AF40" s="29" t="s">
        <v>12</v>
      </c>
      <c r="AG40" s="31" t="s">
        <v>13</v>
      </c>
      <c r="AH40" s="31" t="s">
        <v>14</v>
      </c>
      <c r="AI40" s="31" t="s">
        <v>15</v>
      </c>
      <c r="AJ40" s="31" t="s">
        <v>16</v>
      </c>
      <c r="AK40" s="31" t="s">
        <v>17</v>
      </c>
      <c r="AL40" s="31" t="s">
        <v>18</v>
      </c>
      <c r="AM40" s="31" t="s">
        <v>19</v>
      </c>
      <c r="AN40" s="31" t="s">
        <v>20</v>
      </c>
      <c r="AO40" s="31" t="s">
        <v>21</v>
      </c>
      <c r="AP40" s="31" t="s">
        <v>22</v>
      </c>
      <c r="AQ40" s="31" t="s">
        <v>23</v>
      </c>
      <c r="AR40" s="31" t="s">
        <v>24</v>
      </c>
      <c r="AS40" s="27" t="s">
        <v>25</v>
      </c>
      <c r="AT40" s="27" t="s">
        <v>26</v>
      </c>
      <c r="AU40" s="27" t="s">
        <v>27</v>
      </c>
      <c r="AV40" s="27" t="s">
        <v>28</v>
      </c>
      <c r="AW40" s="27" t="s">
        <v>29</v>
      </c>
      <c r="AX40" s="27" t="s">
        <v>30</v>
      </c>
      <c r="AY40" s="33" t="s">
        <v>102</v>
      </c>
      <c r="AZ40" s="33" t="s">
        <v>103</v>
      </c>
      <c r="BA40" s="33" t="s">
        <v>104</v>
      </c>
      <c r="BB40" s="33" t="s">
        <v>105</v>
      </c>
      <c r="BC40" s="33" t="s">
        <v>106</v>
      </c>
      <c r="BD40" s="33" t="s">
        <v>107</v>
      </c>
      <c r="BF40" s="34">
        <v>42736</v>
      </c>
      <c r="BG40" s="34">
        <v>42767</v>
      </c>
      <c r="BH40" s="34">
        <v>42795</v>
      </c>
      <c r="BI40" s="34">
        <v>42826</v>
      </c>
      <c r="BJ40" s="34">
        <v>42856</v>
      </c>
      <c r="BK40" s="34">
        <v>42887</v>
      </c>
      <c r="BL40" s="34">
        <v>42917</v>
      </c>
      <c r="BM40" s="34">
        <v>42948</v>
      </c>
      <c r="BN40" s="34">
        <v>42979</v>
      </c>
      <c r="BO40" s="34">
        <v>43009</v>
      </c>
      <c r="BP40" s="34">
        <v>43040</v>
      </c>
      <c r="BQ40" s="34">
        <v>43070</v>
      </c>
    </row>
    <row r="41" spans="1:69" x14ac:dyDescent="0.25">
      <c r="A41" s="18" t="s">
        <v>141</v>
      </c>
      <c r="B41" s="24" t="s">
        <v>90</v>
      </c>
      <c r="C41" s="40"/>
      <c r="D41" s="40"/>
      <c r="E41" s="40"/>
      <c r="F41" s="43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12"/>
      <c r="S41" s="12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F41" s="57"/>
      <c r="BG41" s="57"/>
      <c r="BH41" s="57"/>
      <c r="BI41" s="57"/>
      <c r="BJ41" s="57"/>
      <c r="BK41" s="57"/>
      <c r="BL41" s="57"/>
      <c r="BM41" s="57"/>
      <c r="BN41" s="57"/>
      <c r="BO41" s="57"/>
      <c r="BP41" s="57"/>
      <c r="BQ41" s="57"/>
    </row>
    <row r="42" spans="1:69" x14ac:dyDescent="0.25">
      <c r="A42" s="54" t="s">
        <v>59</v>
      </c>
      <c r="B42" s="24" t="s">
        <v>84</v>
      </c>
      <c r="C42" s="40"/>
      <c r="D42" s="40"/>
      <c r="E42" s="40"/>
      <c r="F42" s="43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12"/>
      <c r="S42" s="12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F42" s="57"/>
      <c r="BG42" s="57"/>
      <c r="BH42" s="57"/>
      <c r="BI42" s="57"/>
      <c r="BJ42" s="57"/>
      <c r="BK42" s="57"/>
      <c r="BL42" s="57"/>
      <c r="BM42" s="57"/>
      <c r="BN42" s="57"/>
      <c r="BO42" s="57"/>
      <c r="BP42" s="57"/>
      <c r="BQ42" s="57"/>
    </row>
    <row r="43" spans="1:69" x14ac:dyDescent="0.25">
      <c r="A43" s="54" t="s">
        <v>58</v>
      </c>
      <c r="B43" s="24" t="s">
        <v>91</v>
      </c>
      <c r="C43" s="40"/>
      <c r="D43" s="40"/>
      <c r="E43" s="40"/>
      <c r="F43" s="43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12"/>
      <c r="S43" s="12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F43" s="57"/>
      <c r="BG43" s="57"/>
      <c r="BH43" s="57"/>
      <c r="BI43" s="57"/>
      <c r="BJ43" s="57"/>
      <c r="BK43" s="57"/>
      <c r="BL43" s="57"/>
      <c r="BM43" s="57"/>
      <c r="BN43" s="57"/>
      <c r="BO43" s="57"/>
      <c r="BP43" s="57"/>
      <c r="BQ43" s="57"/>
    </row>
    <row r="44" spans="1:69" x14ac:dyDescent="0.25">
      <c r="A44" s="54" t="s">
        <v>60</v>
      </c>
      <c r="B44" s="24" t="s">
        <v>85</v>
      </c>
      <c r="C44" s="40"/>
      <c r="D44" s="40"/>
      <c r="E44" s="40"/>
      <c r="F44" s="43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12"/>
      <c r="S44" s="12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F44" s="57"/>
      <c r="BG44" s="57"/>
      <c r="BH44" s="57"/>
      <c r="BI44" s="57"/>
      <c r="BJ44" s="57"/>
      <c r="BK44" s="57"/>
      <c r="BL44" s="57"/>
      <c r="BM44" s="57"/>
      <c r="BN44" s="57"/>
      <c r="BO44" s="57"/>
      <c r="BP44" s="57"/>
      <c r="BQ44" s="57"/>
    </row>
    <row r="45" spans="1:69" x14ac:dyDescent="0.25">
      <c r="A45" s="18" t="s">
        <v>227</v>
      </c>
      <c r="B45" s="24" t="s">
        <v>83</v>
      </c>
      <c r="C45" s="40"/>
      <c r="D45" s="40"/>
      <c r="E45" s="40"/>
      <c r="F45" s="43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12"/>
      <c r="S45" s="12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F45" s="57"/>
      <c r="BG45" s="57"/>
      <c r="BH45" s="57"/>
      <c r="BI45" s="57"/>
      <c r="BJ45" s="57"/>
      <c r="BK45" s="57"/>
      <c r="BL45" s="57"/>
      <c r="BM45" s="57"/>
      <c r="BN45" s="57"/>
      <c r="BO45" s="57"/>
      <c r="BP45" s="57"/>
      <c r="BQ45" s="57"/>
    </row>
    <row r="46" spans="1:69" x14ac:dyDescent="0.25">
      <c r="A46" s="49" t="s">
        <v>33</v>
      </c>
      <c r="B46" s="24"/>
      <c r="C46" s="1"/>
      <c r="D46" s="1"/>
      <c r="E46" s="1"/>
      <c r="F46" s="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F46" s="57"/>
      <c r="BG46" s="57"/>
      <c r="BH46" s="57"/>
      <c r="BI46" s="57"/>
      <c r="BJ46" s="57"/>
      <c r="BK46" s="57"/>
      <c r="BL46" s="57"/>
      <c r="BM46" s="57"/>
      <c r="BN46" s="57"/>
      <c r="BO46" s="57"/>
      <c r="BP46" s="57"/>
      <c r="BQ46" s="57"/>
    </row>
    <row r="47" spans="1:69" x14ac:dyDescent="0.25">
      <c r="A47" s="49" t="s">
        <v>33</v>
      </c>
    </row>
    <row r="48" spans="1:69" ht="30" x14ac:dyDescent="0.25">
      <c r="A48" s="50" t="s">
        <v>235</v>
      </c>
      <c r="B48" s="25" t="s">
        <v>51</v>
      </c>
      <c r="C48" s="23" t="str">
        <f>$C$3</f>
        <v>YTD '15</v>
      </c>
      <c r="D48" s="23" t="str">
        <f>$D$3</f>
        <v>YTD '16</v>
      </c>
      <c r="E48" s="23" t="str">
        <f>$E$3</f>
        <v>YTD '17</v>
      </c>
      <c r="F48" s="23" t="str">
        <f>$F$3</f>
        <v>YoY</v>
      </c>
      <c r="G48" s="2" t="s">
        <v>33</v>
      </c>
      <c r="H48" s="29" t="str">
        <f>$H$3</f>
        <v>Q1 '15</v>
      </c>
      <c r="I48" s="29" t="str">
        <f>$I$3</f>
        <v>Q2 '15</v>
      </c>
      <c r="J48" s="29" t="str">
        <f>$J$3</f>
        <v>Q3 '15</v>
      </c>
      <c r="K48" s="29" t="str">
        <f>$K$3</f>
        <v>Q4 '15</v>
      </c>
      <c r="L48" s="32" t="str">
        <f>$L$3</f>
        <v>Q1 '16</v>
      </c>
      <c r="M48" s="32" t="str">
        <f>$M$3</f>
        <v>Q2 '16</v>
      </c>
      <c r="N48" s="32" t="str">
        <f>$N$3</f>
        <v>Q3 '16</v>
      </c>
      <c r="O48" s="32" t="str">
        <f>$O$3</f>
        <v>Q4 '16</v>
      </c>
      <c r="P48" s="29" t="str">
        <f>$P$3</f>
        <v>Q1 '17</v>
      </c>
      <c r="Q48" s="29" t="str">
        <f>$Q$3</f>
        <v>Q2 '17</v>
      </c>
      <c r="R48" s="29" t="str">
        <f>$R$3</f>
        <v>Q3 '17</v>
      </c>
      <c r="S48" s="29" t="str">
        <f>$S$3</f>
        <v>Q4 '17</v>
      </c>
      <c r="T48" s="19" t="s">
        <v>33</v>
      </c>
      <c r="U48" s="29" t="s">
        <v>1</v>
      </c>
      <c r="V48" s="29" t="s">
        <v>2</v>
      </c>
      <c r="W48" s="29" t="s">
        <v>3</v>
      </c>
      <c r="X48" s="29" t="s">
        <v>4</v>
      </c>
      <c r="Y48" s="29" t="s">
        <v>5</v>
      </c>
      <c r="Z48" s="29" t="s">
        <v>6</v>
      </c>
      <c r="AA48" s="29" t="s">
        <v>7</v>
      </c>
      <c r="AB48" s="29" t="s">
        <v>8</v>
      </c>
      <c r="AC48" s="29" t="s">
        <v>9</v>
      </c>
      <c r="AD48" s="29" t="s">
        <v>10</v>
      </c>
      <c r="AE48" s="29" t="s">
        <v>11</v>
      </c>
      <c r="AF48" s="29" t="s">
        <v>12</v>
      </c>
      <c r="AG48" s="31" t="s">
        <v>13</v>
      </c>
      <c r="AH48" s="31" t="s">
        <v>14</v>
      </c>
      <c r="AI48" s="31" t="s">
        <v>15</v>
      </c>
      <c r="AJ48" s="31" t="s">
        <v>16</v>
      </c>
      <c r="AK48" s="31" t="s">
        <v>17</v>
      </c>
      <c r="AL48" s="31" t="s">
        <v>18</v>
      </c>
      <c r="AM48" s="31" t="s">
        <v>19</v>
      </c>
      <c r="AN48" s="31" t="s">
        <v>20</v>
      </c>
      <c r="AO48" s="31" t="s">
        <v>21</v>
      </c>
      <c r="AP48" s="31" t="s">
        <v>22</v>
      </c>
      <c r="AQ48" s="31" t="s">
        <v>23</v>
      </c>
      <c r="AR48" s="31" t="s">
        <v>24</v>
      </c>
      <c r="AS48" s="27" t="s">
        <v>25</v>
      </c>
      <c r="AT48" s="27" t="s">
        <v>26</v>
      </c>
      <c r="AU48" s="27" t="s">
        <v>27</v>
      </c>
      <c r="AV48" s="27" t="s">
        <v>28</v>
      </c>
      <c r="AW48" s="27" t="s">
        <v>29</v>
      </c>
      <c r="AX48" s="27" t="s">
        <v>30</v>
      </c>
      <c r="AY48" s="33" t="s">
        <v>102</v>
      </c>
      <c r="AZ48" s="33" t="s">
        <v>103</v>
      </c>
      <c r="BA48" s="33" t="s">
        <v>104</v>
      </c>
      <c r="BB48" s="33" t="s">
        <v>105</v>
      </c>
      <c r="BC48" s="33" t="s">
        <v>106</v>
      </c>
      <c r="BD48" s="33" t="s">
        <v>107</v>
      </c>
      <c r="BF48" s="34">
        <v>42736</v>
      </c>
      <c r="BG48" s="34">
        <v>42767</v>
      </c>
      <c r="BH48" s="34">
        <v>42795</v>
      </c>
      <c r="BI48" s="34">
        <v>42826</v>
      </c>
      <c r="BJ48" s="34">
        <v>42856</v>
      </c>
      <c r="BK48" s="34">
        <v>42887</v>
      </c>
      <c r="BL48" s="34">
        <v>42917</v>
      </c>
      <c r="BM48" s="34">
        <v>42948</v>
      </c>
      <c r="BN48" s="34">
        <v>42979</v>
      </c>
      <c r="BO48" s="34">
        <v>43009</v>
      </c>
      <c r="BP48" s="34">
        <v>43040</v>
      </c>
      <c r="BQ48" s="34">
        <v>43070</v>
      </c>
    </row>
    <row r="49" spans="1:69" x14ac:dyDescent="0.25">
      <c r="A49" s="18" t="s">
        <v>209</v>
      </c>
      <c r="B49" s="18" t="s">
        <v>61</v>
      </c>
      <c r="C49" s="81">
        <f>SUM(U49     : INDEX(U49:AF49,$B$2))</f>
        <v>0</v>
      </c>
      <c r="D49" s="81">
        <f>SUM(AG49     : INDEX(AG49:AR49,$B$2))</f>
        <v>0</v>
      </c>
      <c r="E49" s="81">
        <f>SUM(AS49      : INDEX(AS49:BD49,$B$2))</f>
        <v>0</v>
      </c>
      <c r="F49" s="82" t="str">
        <f>IFERROR(E49/D49,"-")</f>
        <v>-</v>
      </c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12"/>
      <c r="S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M49" s="4"/>
      <c r="AN49" s="4"/>
      <c r="AP49" s="4"/>
      <c r="AQ49" s="4"/>
      <c r="AR49" s="4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F49" s="57"/>
      <c r="BG49" s="57"/>
      <c r="BH49" s="57"/>
      <c r="BI49" s="57"/>
      <c r="BJ49" s="57"/>
      <c r="BK49" s="57"/>
      <c r="BL49" s="57"/>
      <c r="BM49" s="57"/>
      <c r="BN49" s="57"/>
      <c r="BO49" s="57"/>
      <c r="BP49" s="57"/>
      <c r="BQ49" s="57"/>
    </row>
    <row r="50" spans="1:69" x14ac:dyDescent="0.25">
      <c r="A50" s="18" t="s">
        <v>210</v>
      </c>
      <c r="B50" s="18" t="s">
        <v>44</v>
      </c>
      <c r="C50" s="81">
        <f>SUM(U50    : INDEX(U50:AF50,$B$2))</f>
        <v>0</v>
      </c>
      <c r="D50" s="81">
        <f>SUM(AG50      : INDEX(AG50:AR50,$B$2))</f>
        <v>0</v>
      </c>
      <c r="E50" s="81">
        <f>SUM(AS50      : INDEX(AS50:BD50,$B$2))</f>
        <v>0</v>
      </c>
      <c r="F50" s="82" t="str">
        <f t="shared" ref="F50:F56" si="11">IFERROR(E50/D50,"-")</f>
        <v>-</v>
      </c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12"/>
      <c r="S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M50" s="4"/>
      <c r="AN50" s="4"/>
      <c r="AP50" s="4"/>
      <c r="AQ50" s="4"/>
      <c r="AR50" s="4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</row>
    <row r="51" spans="1:69" x14ac:dyDescent="0.25">
      <c r="A51" s="18" t="s">
        <v>211</v>
      </c>
      <c r="B51" s="18" t="s">
        <v>45</v>
      </c>
      <c r="C51" s="81">
        <f>SUM(U51    : INDEX(U51:AF51,$B$2))</f>
        <v>0</v>
      </c>
      <c r="D51" s="81">
        <f>SUM(AG51      : INDEX(AG51:AR51,$B$2))</f>
        <v>0</v>
      </c>
      <c r="E51" s="81">
        <f>SUM(AS51      : INDEX(AS51:BD51,$B$2))</f>
        <v>0</v>
      </c>
      <c r="F51" s="82" t="str">
        <f t="shared" si="11"/>
        <v>-</v>
      </c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12"/>
      <c r="S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M51" s="4"/>
      <c r="AN51" s="4"/>
      <c r="AP51" s="4"/>
      <c r="AQ51" s="4"/>
      <c r="AR51" s="4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F51" s="57"/>
      <c r="BG51" s="57"/>
      <c r="BH51" s="57"/>
      <c r="BI51" s="57"/>
      <c r="BJ51" s="57"/>
      <c r="BK51" s="57"/>
      <c r="BL51" s="57"/>
      <c r="BM51" s="57"/>
      <c r="BN51" s="57"/>
      <c r="BO51" s="57"/>
      <c r="BP51" s="57"/>
      <c r="BQ51" s="57"/>
    </row>
    <row r="52" spans="1:69" x14ac:dyDescent="0.25">
      <c r="A52" s="18" t="s">
        <v>212</v>
      </c>
      <c r="B52" s="18" t="s">
        <v>46</v>
      </c>
      <c r="C52" s="81">
        <f>SUM(U52    : INDEX(U52:AF52,$B$2))</f>
        <v>0</v>
      </c>
      <c r="D52" s="81">
        <f>SUM(AG52    : INDEX(AG52:AR52,$B$2))</f>
        <v>0</v>
      </c>
      <c r="E52" s="81">
        <f>SUM(AS52      : INDEX(AS52:BD52,$B$2))</f>
        <v>0</v>
      </c>
      <c r="F52" s="82" t="str">
        <f t="shared" si="11"/>
        <v>-</v>
      </c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12"/>
      <c r="S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M52" s="4"/>
      <c r="AN52" s="4"/>
      <c r="AP52" s="4"/>
      <c r="AQ52" s="4"/>
      <c r="AR52" s="4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F52" s="57"/>
      <c r="BG52" s="57"/>
      <c r="BH52" s="57"/>
      <c r="BI52" s="57"/>
      <c r="BJ52" s="57"/>
      <c r="BK52" s="57"/>
      <c r="BL52" s="57"/>
      <c r="BM52" s="57"/>
      <c r="BN52" s="57"/>
      <c r="BO52" s="57"/>
      <c r="BP52" s="57"/>
      <c r="BQ52" s="57"/>
    </row>
    <row r="53" spans="1:69" x14ac:dyDescent="0.25">
      <c r="A53" s="18" t="s">
        <v>213</v>
      </c>
      <c r="B53" s="18" t="s">
        <v>47</v>
      </c>
      <c r="C53" s="81">
        <f>SUM(U53    : INDEX(U53:AF53,$B$2))</f>
        <v>0</v>
      </c>
      <c r="D53" s="81">
        <f>SUM(AG53    : INDEX(AG53:AR53,$B$2))</f>
        <v>0</v>
      </c>
      <c r="E53" s="81">
        <f>SUM(AS53      : INDEX(AS53:BD53,$B$2))</f>
        <v>0</v>
      </c>
      <c r="F53" s="82" t="str">
        <f t="shared" si="11"/>
        <v>-</v>
      </c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12"/>
      <c r="S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M53" s="4"/>
      <c r="AN53" s="4"/>
      <c r="AP53" s="4"/>
      <c r="AQ53" s="4"/>
      <c r="AR53" s="4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F53" s="57"/>
      <c r="BG53" s="57"/>
      <c r="BH53" s="57"/>
      <c r="BI53" s="57"/>
      <c r="BJ53" s="57"/>
      <c r="BK53" s="57"/>
      <c r="BL53" s="57"/>
      <c r="BM53" s="57"/>
      <c r="BN53" s="57"/>
      <c r="BO53" s="57"/>
      <c r="BP53" s="57"/>
      <c r="BQ53" s="57"/>
    </row>
    <row r="54" spans="1:69" x14ac:dyDescent="0.25">
      <c r="A54" s="18" t="s">
        <v>214</v>
      </c>
      <c r="B54" s="18" t="s">
        <v>48</v>
      </c>
      <c r="C54" s="81">
        <f>SUM(U54    : INDEX(U54:AF54,$B$2))</f>
        <v>0</v>
      </c>
      <c r="D54" s="81">
        <f>SUM(AG54    : INDEX(AG54:AR54,$B$2))</f>
        <v>0</v>
      </c>
      <c r="E54" s="81">
        <f>SUM(AS54      : INDEX(AS54:BD54,$B$2))</f>
        <v>0</v>
      </c>
      <c r="F54" s="82" t="str">
        <f t="shared" si="11"/>
        <v>-</v>
      </c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12"/>
      <c r="S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M54" s="4"/>
      <c r="AN54" s="4"/>
      <c r="AP54" s="4"/>
      <c r="AQ54" s="4"/>
      <c r="AR54" s="4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F54" s="57"/>
      <c r="BG54" s="57"/>
      <c r="BH54" s="57"/>
      <c r="BI54" s="57"/>
      <c r="BJ54" s="57"/>
      <c r="BK54" s="57"/>
      <c r="BL54" s="57"/>
      <c r="BM54" s="57"/>
      <c r="BN54" s="57"/>
      <c r="BO54" s="57"/>
      <c r="BP54" s="57"/>
      <c r="BQ54" s="57"/>
    </row>
    <row r="55" spans="1:69" x14ac:dyDescent="0.25">
      <c r="A55" s="18" t="s">
        <v>215</v>
      </c>
      <c r="B55" s="18" t="s">
        <v>49</v>
      </c>
      <c r="C55" s="81">
        <f>SUM(U55   : INDEX(U55:AF55,$B$2))</f>
        <v>0</v>
      </c>
      <c r="D55" s="81">
        <f>SUM(AG55    : INDEX(AG55:AR55,$B$2))</f>
        <v>0</v>
      </c>
      <c r="E55" s="81">
        <f>SUM(AS55        : INDEX(AS55:BD55,$B$2))</f>
        <v>0</v>
      </c>
      <c r="F55" s="82" t="str">
        <f t="shared" si="11"/>
        <v>-</v>
      </c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12"/>
      <c r="S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M55" s="4"/>
      <c r="AN55" s="4"/>
      <c r="AP55" s="4"/>
      <c r="AQ55" s="4"/>
      <c r="AR55" s="4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F55" s="57"/>
      <c r="BG55" s="57"/>
      <c r="BH55" s="57"/>
      <c r="BI55" s="57"/>
      <c r="BJ55" s="57"/>
      <c r="BK55" s="57"/>
      <c r="BL55" s="57"/>
      <c r="BM55" s="57"/>
      <c r="BN55" s="57"/>
      <c r="BO55" s="57"/>
      <c r="BP55" s="57"/>
      <c r="BQ55" s="57"/>
    </row>
    <row r="56" spans="1:69" x14ac:dyDescent="0.25">
      <c r="A56" s="18" t="s">
        <v>216</v>
      </c>
      <c r="B56" s="18" t="s">
        <v>50</v>
      </c>
      <c r="C56" s="81">
        <f>SUM(U56   : INDEX(U56:AF56,$B$2))</f>
        <v>0</v>
      </c>
      <c r="D56" s="81">
        <f>SUM(AG56     : INDEX(AG56:AR56,$B$2))</f>
        <v>0</v>
      </c>
      <c r="E56" s="81">
        <f>SUM(AS56       : INDEX(AS56:BD56,$B$2))</f>
        <v>0</v>
      </c>
      <c r="F56" s="82" t="str">
        <f t="shared" si="11"/>
        <v>-</v>
      </c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12"/>
      <c r="S56" s="12"/>
      <c r="T56" s="7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M56" s="4"/>
      <c r="AN56" s="4"/>
      <c r="AP56" s="4"/>
      <c r="AQ56" s="4"/>
      <c r="AR56" s="4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F56" s="57"/>
      <c r="BG56" s="57"/>
      <c r="BH56" s="57"/>
      <c r="BI56" s="57"/>
      <c r="BJ56" s="57"/>
      <c r="BK56" s="57"/>
      <c r="BL56" s="57"/>
      <c r="BM56" s="57"/>
      <c r="BN56" s="57"/>
      <c r="BO56" s="57"/>
      <c r="BP56" s="57"/>
      <c r="BQ56" s="57"/>
    </row>
    <row r="57" spans="1:69" x14ac:dyDescent="0.25">
      <c r="A57" s="3" t="s">
        <v>233</v>
      </c>
      <c r="B57" s="3" t="s">
        <v>64</v>
      </c>
      <c r="C57" s="12">
        <f>SUM(C49:C56)</f>
        <v>0</v>
      </c>
      <c r="D57" s="12">
        <f>SUM(D49:D56)</f>
        <v>0</v>
      </c>
      <c r="E57" s="12">
        <f>SUM(E49:E56)</f>
        <v>0</v>
      </c>
      <c r="F57" s="82" t="str">
        <f>IFERROR(E57/D57,"-")</f>
        <v>-</v>
      </c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12"/>
      <c r="S57" s="12"/>
      <c r="T57" s="5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3"/>
      <c r="AR57" s="1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</row>
    <row r="58" spans="1:69" x14ac:dyDescent="0.25">
      <c r="A58" s="49" t="s">
        <v>33</v>
      </c>
      <c r="C58" s="1"/>
      <c r="D58" s="1"/>
      <c r="E58" s="1"/>
      <c r="F58" s="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</row>
    <row r="59" spans="1:69" ht="30" x14ac:dyDescent="0.25">
      <c r="A59" s="50" t="s">
        <v>63</v>
      </c>
      <c r="B59" s="25" t="s">
        <v>63</v>
      </c>
      <c r="C59" s="23" t="str">
        <f>$C$3</f>
        <v>YTD '15</v>
      </c>
      <c r="D59" s="23" t="str">
        <f>$D$3</f>
        <v>YTD '16</v>
      </c>
      <c r="E59" s="23" t="str">
        <f>$E$3</f>
        <v>YTD '17</v>
      </c>
      <c r="F59" s="23" t="str">
        <f>$F$3</f>
        <v>YoY</v>
      </c>
      <c r="G59" s="2" t="s">
        <v>33</v>
      </c>
      <c r="H59" s="29" t="str">
        <f>$H$3</f>
        <v>Q1 '15</v>
      </c>
      <c r="I59" s="29" t="str">
        <f>$I$3</f>
        <v>Q2 '15</v>
      </c>
      <c r="J59" s="29" t="str">
        <f>$J$3</f>
        <v>Q3 '15</v>
      </c>
      <c r="K59" s="29" t="str">
        <f>$K$3</f>
        <v>Q4 '15</v>
      </c>
      <c r="L59" s="32" t="str">
        <f>$L$3</f>
        <v>Q1 '16</v>
      </c>
      <c r="M59" s="32" t="str">
        <f>$M$3</f>
        <v>Q2 '16</v>
      </c>
      <c r="N59" s="32" t="str">
        <f>$N$3</f>
        <v>Q3 '16</v>
      </c>
      <c r="O59" s="32" t="str">
        <f>$O$3</f>
        <v>Q4 '16</v>
      </c>
      <c r="P59" s="29" t="str">
        <f>$P$3</f>
        <v>Q1 '17</v>
      </c>
      <c r="Q59" s="29" t="str">
        <f>$Q$3</f>
        <v>Q2 '17</v>
      </c>
      <c r="R59" s="29" t="str">
        <f>$R$3</f>
        <v>Q3 '17</v>
      </c>
      <c r="S59" s="29" t="str">
        <f>$S$3</f>
        <v>Q4 '17</v>
      </c>
      <c r="T59" s="19" t="s">
        <v>33</v>
      </c>
      <c r="U59" s="29" t="s">
        <v>1</v>
      </c>
      <c r="V59" s="29" t="s">
        <v>2</v>
      </c>
      <c r="W59" s="29" t="s">
        <v>3</v>
      </c>
      <c r="X59" s="29" t="s">
        <v>4</v>
      </c>
      <c r="Y59" s="29" t="s">
        <v>5</v>
      </c>
      <c r="Z59" s="29" t="s">
        <v>6</v>
      </c>
      <c r="AA59" s="29" t="s">
        <v>7</v>
      </c>
      <c r="AB59" s="29" t="s">
        <v>8</v>
      </c>
      <c r="AC59" s="29" t="s">
        <v>9</v>
      </c>
      <c r="AD59" s="29" t="s">
        <v>10</v>
      </c>
      <c r="AE59" s="29" t="s">
        <v>11</v>
      </c>
      <c r="AF59" s="29" t="s">
        <v>12</v>
      </c>
      <c r="AG59" s="31" t="s">
        <v>13</v>
      </c>
      <c r="AH59" s="31" t="s">
        <v>14</v>
      </c>
      <c r="AI59" s="31" t="s">
        <v>15</v>
      </c>
      <c r="AJ59" s="31" t="s">
        <v>16</v>
      </c>
      <c r="AK59" s="31" t="s">
        <v>17</v>
      </c>
      <c r="AL59" s="31" t="s">
        <v>18</v>
      </c>
      <c r="AM59" s="31" t="s">
        <v>19</v>
      </c>
      <c r="AN59" s="31" t="s">
        <v>20</v>
      </c>
      <c r="AO59" s="31" t="s">
        <v>21</v>
      </c>
      <c r="AP59" s="31" t="s">
        <v>22</v>
      </c>
      <c r="AQ59" s="31" t="s">
        <v>23</v>
      </c>
      <c r="AR59" s="31" t="s">
        <v>24</v>
      </c>
      <c r="AS59" s="27" t="s">
        <v>25</v>
      </c>
      <c r="AT59" s="27" t="s">
        <v>26</v>
      </c>
      <c r="AU59" s="27" t="s">
        <v>27</v>
      </c>
      <c r="AV59" s="27" t="s">
        <v>28</v>
      </c>
      <c r="AW59" s="27" t="s">
        <v>29</v>
      </c>
      <c r="AX59" s="27" t="s">
        <v>30</v>
      </c>
      <c r="AY59" s="33" t="s">
        <v>102</v>
      </c>
      <c r="AZ59" s="33" t="s">
        <v>103</v>
      </c>
      <c r="BA59" s="33" t="s">
        <v>104</v>
      </c>
      <c r="BB59" s="33" t="s">
        <v>105</v>
      </c>
      <c r="BC59" s="33" t="s">
        <v>106</v>
      </c>
      <c r="BD59" s="33" t="s">
        <v>107</v>
      </c>
      <c r="BF59" s="34">
        <v>42736</v>
      </c>
      <c r="BG59" s="34">
        <v>42767</v>
      </c>
      <c r="BH59" s="34">
        <v>42795</v>
      </c>
      <c r="BI59" s="34">
        <v>42826</v>
      </c>
      <c r="BJ59" s="34">
        <v>42856</v>
      </c>
      <c r="BK59" s="34">
        <v>42887</v>
      </c>
      <c r="BL59" s="34">
        <v>42917</v>
      </c>
      <c r="BM59" s="34">
        <v>42948</v>
      </c>
      <c r="BN59" s="34">
        <v>42979</v>
      </c>
      <c r="BO59" s="34">
        <v>43009</v>
      </c>
      <c r="BP59" s="34">
        <v>43040</v>
      </c>
      <c r="BQ59" s="34">
        <v>43070</v>
      </c>
    </row>
    <row r="60" spans="1:69" x14ac:dyDescent="0.25">
      <c r="A60" s="18" t="s">
        <v>225</v>
      </c>
      <c r="B60" s="18" t="s">
        <v>61</v>
      </c>
      <c r="C60" s="2" t="str">
        <f>IFERROR(C49/C$57,"")</f>
        <v/>
      </c>
      <c r="D60" s="2" t="str">
        <f t="shared" ref="D60:E60" si="12">IFERROR(D49/D$57,"")</f>
        <v/>
      </c>
      <c r="E60" s="2" t="str">
        <f t="shared" si="12"/>
        <v/>
      </c>
      <c r="F60" s="2" t="str">
        <f>IFERROR(E60/D60,"")</f>
        <v/>
      </c>
      <c r="H60" s="2" t="str">
        <f>IFERROR(H49/H$57,"")</f>
        <v/>
      </c>
      <c r="I60" s="2" t="str">
        <f t="shared" ref="I60:S60" si="13">IFERROR(I49/I$57,"")</f>
        <v/>
      </c>
      <c r="J60" s="2" t="str">
        <f t="shared" si="13"/>
        <v/>
      </c>
      <c r="K60" s="2" t="str">
        <f t="shared" si="13"/>
        <v/>
      </c>
      <c r="L60" s="2" t="str">
        <f t="shared" si="13"/>
        <v/>
      </c>
      <c r="M60" s="2" t="str">
        <f t="shared" si="13"/>
        <v/>
      </c>
      <c r="N60" s="2" t="str">
        <f t="shared" si="13"/>
        <v/>
      </c>
      <c r="O60" s="2" t="str">
        <f t="shared" si="13"/>
        <v/>
      </c>
      <c r="P60" s="2" t="str">
        <f t="shared" si="13"/>
        <v/>
      </c>
      <c r="Q60" s="2" t="str">
        <f t="shared" si="13"/>
        <v/>
      </c>
      <c r="R60" s="12" t="str">
        <f t="shared" si="13"/>
        <v/>
      </c>
      <c r="S60" s="12" t="str">
        <f t="shared" si="13"/>
        <v/>
      </c>
      <c r="T60" s="1"/>
      <c r="U60" s="2" t="str">
        <f>IFERROR(U49/U$57,"")</f>
        <v/>
      </c>
      <c r="V60" s="2" t="str">
        <f t="shared" ref="V60:BD60" si="14">IFERROR(V49/V$57,"")</f>
        <v/>
      </c>
      <c r="W60" s="2" t="str">
        <f t="shared" si="14"/>
        <v/>
      </c>
      <c r="X60" s="2" t="str">
        <f t="shared" si="14"/>
        <v/>
      </c>
      <c r="Y60" s="2" t="str">
        <f t="shared" si="14"/>
        <v/>
      </c>
      <c r="Z60" s="2" t="str">
        <f t="shared" si="14"/>
        <v/>
      </c>
      <c r="AA60" s="2" t="str">
        <f t="shared" si="14"/>
        <v/>
      </c>
      <c r="AB60" s="2" t="str">
        <f t="shared" si="14"/>
        <v/>
      </c>
      <c r="AC60" s="2" t="str">
        <f t="shared" si="14"/>
        <v/>
      </c>
      <c r="AD60" s="2" t="str">
        <f t="shared" si="14"/>
        <v/>
      </c>
      <c r="AE60" s="2" t="str">
        <f t="shared" si="14"/>
        <v/>
      </c>
      <c r="AF60" s="2" t="str">
        <f t="shared" si="14"/>
        <v/>
      </c>
      <c r="AG60" s="2" t="str">
        <f t="shared" si="14"/>
        <v/>
      </c>
      <c r="AH60" s="2" t="str">
        <f t="shared" si="14"/>
        <v/>
      </c>
      <c r="AI60" s="2" t="str">
        <f t="shared" si="14"/>
        <v/>
      </c>
      <c r="AJ60" s="2" t="str">
        <f t="shared" si="14"/>
        <v/>
      </c>
      <c r="AK60" s="2" t="str">
        <f t="shared" si="14"/>
        <v/>
      </c>
      <c r="AL60" s="2" t="str">
        <f t="shared" si="14"/>
        <v/>
      </c>
      <c r="AM60" s="2" t="str">
        <f t="shared" si="14"/>
        <v/>
      </c>
      <c r="AN60" s="2" t="str">
        <f t="shared" si="14"/>
        <v/>
      </c>
      <c r="AO60" s="2" t="str">
        <f t="shared" si="14"/>
        <v/>
      </c>
      <c r="AP60" s="2" t="str">
        <f t="shared" si="14"/>
        <v/>
      </c>
      <c r="AQ60" s="2" t="str">
        <f t="shared" si="14"/>
        <v/>
      </c>
      <c r="AR60" s="2" t="str">
        <f t="shared" si="14"/>
        <v/>
      </c>
      <c r="AS60" s="2" t="str">
        <f t="shared" si="14"/>
        <v/>
      </c>
      <c r="AT60" s="2" t="str">
        <f t="shared" si="14"/>
        <v/>
      </c>
      <c r="AU60" s="2" t="str">
        <f t="shared" si="14"/>
        <v/>
      </c>
      <c r="AV60" s="2" t="str">
        <f t="shared" si="14"/>
        <v/>
      </c>
      <c r="AW60" s="2" t="str">
        <f t="shared" si="14"/>
        <v/>
      </c>
      <c r="AX60" s="2" t="str">
        <f t="shared" si="14"/>
        <v/>
      </c>
      <c r="AY60" s="2" t="str">
        <f t="shared" si="14"/>
        <v/>
      </c>
      <c r="AZ60" s="2" t="str">
        <f t="shared" si="14"/>
        <v/>
      </c>
      <c r="BA60" s="2" t="str">
        <f t="shared" si="14"/>
        <v/>
      </c>
      <c r="BB60" s="2" t="str">
        <f t="shared" si="14"/>
        <v/>
      </c>
      <c r="BC60" s="2" t="str">
        <f t="shared" si="14"/>
        <v/>
      </c>
      <c r="BD60" s="2" t="str">
        <f t="shared" si="14"/>
        <v/>
      </c>
      <c r="BF60" s="57" t="str">
        <f>IFERROR(AS60/AG60,"")</f>
        <v/>
      </c>
      <c r="BG60" s="57" t="str">
        <f t="shared" ref="BG60:BQ68" si="15">IFERROR(AT60/AH60,"")</f>
        <v/>
      </c>
      <c r="BH60" s="57" t="str">
        <f t="shared" si="15"/>
        <v/>
      </c>
      <c r="BI60" s="57" t="str">
        <f t="shared" si="15"/>
        <v/>
      </c>
      <c r="BJ60" s="57" t="str">
        <f t="shared" si="15"/>
        <v/>
      </c>
      <c r="BK60" s="57" t="str">
        <f t="shared" si="15"/>
        <v/>
      </c>
      <c r="BL60" s="57" t="str">
        <f t="shared" si="15"/>
        <v/>
      </c>
      <c r="BM60" s="57" t="str">
        <f t="shared" si="15"/>
        <v/>
      </c>
      <c r="BN60" s="57" t="str">
        <f t="shared" si="15"/>
        <v/>
      </c>
      <c r="BO60" s="57" t="str">
        <f t="shared" si="15"/>
        <v/>
      </c>
      <c r="BP60" s="57" t="str">
        <f t="shared" si="15"/>
        <v/>
      </c>
      <c r="BQ60" s="57" t="str">
        <f t="shared" si="15"/>
        <v/>
      </c>
    </row>
    <row r="61" spans="1:69" x14ac:dyDescent="0.25">
      <c r="A61" s="18" t="s">
        <v>217</v>
      </c>
      <c r="B61" s="18" t="s">
        <v>44</v>
      </c>
      <c r="C61" s="2" t="str">
        <f t="shared" ref="C61:E68" si="16">IFERROR(C50/C$57,"")</f>
        <v/>
      </c>
      <c r="D61" s="2" t="str">
        <f t="shared" si="16"/>
        <v/>
      </c>
      <c r="E61" s="2" t="str">
        <f t="shared" si="16"/>
        <v/>
      </c>
      <c r="F61" s="2" t="str">
        <f t="shared" ref="F61:F68" si="17">IFERROR(E61/D61,"")</f>
        <v/>
      </c>
      <c r="H61" s="2" t="str">
        <f t="shared" ref="H61:S68" si="18">IFERROR(H50/H$57,"")</f>
        <v/>
      </c>
      <c r="I61" s="2" t="str">
        <f t="shared" si="18"/>
        <v/>
      </c>
      <c r="J61" s="2" t="str">
        <f t="shared" si="18"/>
        <v/>
      </c>
      <c r="K61" s="2" t="str">
        <f t="shared" si="18"/>
        <v/>
      </c>
      <c r="L61" s="2" t="str">
        <f t="shared" si="18"/>
        <v/>
      </c>
      <c r="M61" s="2" t="str">
        <f t="shared" si="18"/>
        <v/>
      </c>
      <c r="N61" s="2" t="str">
        <f t="shared" si="18"/>
        <v/>
      </c>
      <c r="O61" s="2" t="str">
        <f t="shared" si="18"/>
        <v/>
      </c>
      <c r="P61" s="2" t="str">
        <f t="shared" si="18"/>
        <v/>
      </c>
      <c r="Q61" s="2" t="str">
        <f t="shared" si="18"/>
        <v/>
      </c>
      <c r="R61" s="12" t="str">
        <f t="shared" si="18"/>
        <v/>
      </c>
      <c r="S61" s="12" t="str">
        <f t="shared" si="18"/>
        <v/>
      </c>
      <c r="T61" s="1"/>
      <c r="U61" s="2" t="str">
        <f t="shared" ref="U61:BD68" si="19">IFERROR(U50/U$57,"")</f>
        <v/>
      </c>
      <c r="V61" s="2" t="str">
        <f t="shared" si="19"/>
        <v/>
      </c>
      <c r="W61" s="2" t="str">
        <f t="shared" si="19"/>
        <v/>
      </c>
      <c r="X61" s="2" t="str">
        <f t="shared" si="19"/>
        <v/>
      </c>
      <c r="Y61" s="2" t="str">
        <f t="shared" si="19"/>
        <v/>
      </c>
      <c r="Z61" s="2" t="str">
        <f t="shared" si="19"/>
        <v/>
      </c>
      <c r="AA61" s="2" t="str">
        <f t="shared" si="19"/>
        <v/>
      </c>
      <c r="AB61" s="2" t="str">
        <f t="shared" si="19"/>
        <v/>
      </c>
      <c r="AC61" s="2" t="str">
        <f t="shared" si="19"/>
        <v/>
      </c>
      <c r="AD61" s="2" t="str">
        <f t="shared" si="19"/>
        <v/>
      </c>
      <c r="AE61" s="2" t="str">
        <f t="shared" si="19"/>
        <v/>
      </c>
      <c r="AF61" s="2" t="str">
        <f t="shared" si="19"/>
        <v/>
      </c>
      <c r="AG61" s="2" t="str">
        <f t="shared" si="19"/>
        <v/>
      </c>
      <c r="AH61" s="2" t="str">
        <f t="shared" si="19"/>
        <v/>
      </c>
      <c r="AI61" s="2" t="str">
        <f t="shared" si="19"/>
        <v/>
      </c>
      <c r="AJ61" s="2" t="str">
        <f t="shared" si="19"/>
        <v/>
      </c>
      <c r="AK61" s="2" t="str">
        <f t="shared" si="19"/>
        <v/>
      </c>
      <c r="AL61" s="2" t="str">
        <f t="shared" si="19"/>
        <v/>
      </c>
      <c r="AM61" s="2" t="str">
        <f t="shared" si="19"/>
        <v/>
      </c>
      <c r="AN61" s="2" t="str">
        <f t="shared" si="19"/>
        <v/>
      </c>
      <c r="AO61" s="2" t="str">
        <f t="shared" si="19"/>
        <v/>
      </c>
      <c r="AP61" s="2" t="str">
        <f t="shared" si="19"/>
        <v/>
      </c>
      <c r="AQ61" s="2" t="str">
        <f t="shared" si="19"/>
        <v/>
      </c>
      <c r="AR61" s="2" t="str">
        <f t="shared" si="19"/>
        <v/>
      </c>
      <c r="AS61" s="2" t="str">
        <f t="shared" si="19"/>
        <v/>
      </c>
      <c r="AT61" s="2" t="str">
        <f t="shared" si="19"/>
        <v/>
      </c>
      <c r="AU61" s="2" t="str">
        <f t="shared" si="19"/>
        <v/>
      </c>
      <c r="AV61" s="2" t="str">
        <f t="shared" si="19"/>
        <v/>
      </c>
      <c r="AW61" s="2" t="str">
        <f t="shared" si="19"/>
        <v/>
      </c>
      <c r="AX61" s="2" t="str">
        <f t="shared" si="19"/>
        <v/>
      </c>
      <c r="AY61" s="2" t="str">
        <f t="shared" si="19"/>
        <v/>
      </c>
      <c r="AZ61" s="2" t="str">
        <f t="shared" si="19"/>
        <v/>
      </c>
      <c r="BA61" s="2" t="str">
        <f t="shared" si="19"/>
        <v/>
      </c>
      <c r="BB61" s="2" t="str">
        <f t="shared" si="19"/>
        <v/>
      </c>
      <c r="BC61" s="2" t="str">
        <f t="shared" si="19"/>
        <v/>
      </c>
      <c r="BD61" s="2" t="str">
        <f t="shared" si="19"/>
        <v/>
      </c>
      <c r="BF61" s="57" t="str">
        <f t="shared" ref="BF61:BF68" si="20">IFERROR(AS61/AG61,"")</f>
        <v/>
      </c>
      <c r="BG61" s="57" t="str">
        <f t="shared" si="15"/>
        <v/>
      </c>
      <c r="BH61" s="57" t="str">
        <f t="shared" si="15"/>
        <v/>
      </c>
      <c r="BI61" s="57" t="str">
        <f t="shared" si="15"/>
        <v/>
      </c>
      <c r="BJ61" s="57" t="str">
        <f t="shared" si="15"/>
        <v/>
      </c>
      <c r="BK61" s="57" t="str">
        <f t="shared" si="15"/>
        <v/>
      </c>
      <c r="BL61" s="57" t="str">
        <f t="shared" si="15"/>
        <v/>
      </c>
      <c r="BM61" s="57" t="str">
        <f t="shared" si="15"/>
        <v/>
      </c>
      <c r="BN61" s="57" t="str">
        <f t="shared" si="15"/>
        <v/>
      </c>
      <c r="BO61" s="57" t="str">
        <f t="shared" si="15"/>
        <v/>
      </c>
      <c r="BP61" s="57" t="str">
        <f t="shared" si="15"/>
        <v/>
      </c>
      <c r="BQ61" s="57" t="str">
        <f t="shared" si="15"/>
        <v/>
      </c>
    </row>
    <row r="62" spans="1:69" x14ac:dyDescent="0.25">
      <c r="A62" s="18" t="s">
        <v>218</v>
      </c>
      <c r="B62" s="18" t="s">
        <v>45</v>
      </c>
      <c r="C62" s="2" t="str">
        <f t="shared" si="16"/>
        <v/>
      </c>
      <c r="D62" s="2" t="str">
        <f t="shared" si="16"/>
        <v/>
      </c>
      <c r="E62" s="2" t="str">
        <f t="shared" si="16"/>
        <v/>
      </c>
      <c r="F62" s="2" t="str">
        <f t="shared" si="17"/>
        <v/>
      </c>
      <c r="H62" s="2" t="str">
        <f t="shared" si="18"/>
        <v/>
      </c>
      <c r="I62" s="2" t="str">
        <f t="shared" si="18"/>
        <v/>
      </c>
      <c r="J62" s="2" t="str">
        <f t="shared" si="18"/>
        <v/>
      </c>
      <c r="K62" s="2" t="str">
        <f t="shared" si="18"/>
        <v/>
      </c>
      <c r="L62" s="2" t="str">
        <f t="shared" si="18"/>
        <v/>
      </c>
      <c r="M62" s="2" t="str">
        <f t="shared" si="18"/>
        <v/>
      </c>
      <c r="N62" s="2" t="str">
        <f t="shared" si="18"/>
        <v/>
      </c>
      <c r="O62" s="2" t="str">
        <f t="shared" si="18"/>
        <v/>
      </c>
      <c r="P62" s="2" t="str">
        <f t="shared" si="18"/>
        <v/>
      </c>
      <c r="Q62" s="2" t="str">
        <f t="shared" si="18"/>
        <v/>
      </c>
      <c r="R62" s="12" t="str">
        <f t="shared" si="18"/>
        <v/>
      </c>
      <c r="S62" s="12" t="str">
        <f t="shared" si="18"/>
        <v/>
      </c>
      <c r="T62" s="1"/>
      <c r="U62" s="2" t="str">
        <f t="shared" si="19"/>
        <v/>
      </c>
      <c r="V62" s="2" t="str">
        <f t="shared" si="19"/>
        <v/>
      </c>
      <c r="W62" s="2" t="str">
        <f t="shared" si="19"/>
        <v/>
      </c>
      <c r="X62" s="2" t="str">
        <f t="shared" si="19"/>
        <v/>
      </c>
      <c r="Y62" s="2" t="str">
        <f t="shared" si="19"/>
        <v/>
      </c>
      <c r="Z62" s="2" t="str">
        <f t="shared" si="19"/>
        <v/>
      </c>
      <c r="AA62" s="2" t="str">
        <f t="shared" si="19"/>
        <v/>
      </c>
      <c r="AB62" s="2" t="str">
        <f t="shared" si="19"/>
        <v/>
      </c>
      <c r="AC62" s="2" t="str">
        <f t="shared" si="19"/>
        <v/>
      </c>
      <c r="AD62" s="2" t="str">
        <f t="shared" si="19"/>
        <v/>
      </c>
      <c r="AE62" s="2" t="str">
        <f t="shared" si="19"/>
        <v/>
      </c>
      <c r="AF62" s="2" t="str">
        <f t="shared" si="19"/>
        <v/>
      </c>
      <c r="AG62" s="2" t="str">
        <f t="shared" si="19"/>
        <v/>
      </c>
      <c r="AH62" s="2" t="str">
        <f t="shared" si="19"/>
        <v/>
      </c>
      <c r="AI62" s="2" t="str">
        <f t="shared" si="19"/>
        <v/>
      </c>
      <c r="AJ62" s="2" t="str">
        <f t="shared" si="19"/>
        <v/>
      </c>
      <c r="AK62" s="2" t="str">
        <f t="shared" si="19"/>
        <v/>
      </c>
      <c r="AL62" s="2" t="str">
        <f t="shared" si="19"/>
        <v/>
      </c>
      <c r="AM62" s="2" t="str">
        <f t="shared" si="19"/>
        <v/>
      </c>
      <c r="AN62" s="2" t="str">
        <f t="shared" si="19"/>
        <v/>
      </c>
      <c r="AO62" s="2" t="str">
        <f t="shared" si="19"/>
        <v/>
      </c>
      <c r="AP62" s="2" t="str">
        <f t="shared" si="19"/>
        <v/>
      </c>
      <c r="AQ62" s="2" t="str">
        <f t="shared" si="19"/>
        <v/>
      </c>
      <c r="AR62" s="2" t="str">
        <f t="shared" si="19"/>
        <v/>
      </c>
      <c r="AS62" s="2" t="str">
        <f t="shared" si="19"/>
        <v/>
      </c>
      <c r="AT62" s="2" t="str">
        <f t="shared" si="19"/>
        <v/>
      </c>
      <c r="AU62" s="2" t="str">
        <f t="shared" si="19"/>
        <v/>
      </c>
      <c r="AV62" s="2" t="str">
        <f t="shared" si="19"/>
        <v/>
      </c>
      <c r="AW62" s="2" t="str">
        <f t="shared" si="19"/>
        <v/>
      </c>
      <c r="AX62" s="2" t="str">
        <f t="shared" si="19"/>
        <v/>
      </c>
      <c r="AY62" s="2" t="str">
        <f t="shared" si="19"/>
        <v/>
      </c>
      <c r="AZ62" s="2" t="str">
        <f t="shared" si="19"/>
        <v/>
      </c>
      <c r="BA62" s="2" t="str">
        <f t="shared" si="19"/>
        <v/>
      </c>
      <c r="BB62" s="2" t="str">
        <f t="shared" si="19"/>
        <v/>
      </c>
      <c r="BC62" s="2" t="str">
        <f t="shared" si="19"/>
        <v/>
      </c>
      <c r="BD62" s="2" t="str">
        <f t="shared" si="19"/>
        <v/>
      </c>
      <c r="BF62" s="57" t="str">
        <f t="shared" si="20"/>
        <v/>
      </c>
      <c r="BG62" s="57" t="str">
        <f t="shared" si="15"/>
        <v/>
      </c>
      <c r="BH62" s="57" t="str">
        <f t="shared" si="15"/>
        <v/>
      </c>
      <c r="BI62" s="57" t="str">
        <f t="shared" si="15"/>
        <v/>
      </c>
      <c r="BJ62" s="57" t="str">
        <f t="shared" si="15"/>
        <v/>
      </c>
      <c r="BK62" s="57" t="str">
        <f t="shared" si="15"/>
        <v/>
      </c>
      <c r="BL62" s="57" t="str">
        <f t="shared" si="15"/>
        <v/>
      </c>
      <c r="BM62" s="57" t="str">
        <f t="shared" si="15"/>
        <v/>
      </c>
      <c r="BN62" s="57" t="str">
        <f t="shared" si="15"/>
        <v/>
      </c>
      <c r="BO62" s="57" t="str">
        <f t="shared" si="15"/>
        <v/>
      </c>
      <c r="BP62" s="57" t="str">
        <f t="shared" si="15"/>
        <v/>
      </c>
      <c r="BQ62" s="57" t="str">
        <f t="shared" si="15"/>
        <v/>
      </c>
    </row>
    <row r="63" spans="1:69" x14ac:dyDescent="0.25">
      <c r="A63" s="18" t="s">
        <v>219</v>
      </c>
      <c r="B63" s="18" t="s">
        <v>46</v>
      </c>
      <c r="C63" s="2" t="str">
        <f t="shared" si="16"/>
        <v/>
      </c>
      <c r="D63" s="2" t="str">
        <f t="shared" si="16"/>
        <v/>
      </c>
      <c r="E63" s="2" t="str">
        <f t="shared" si="16"/>
        <v/>
      </c>
      <c r="F63" s="2" t="str">
        <f t="shared" si="17"/>
        <v/>
      </c>
      <c r="H63" s="2" t="str">
        <f t="shared" si="18"/>
        <v/>
      </c>
      <c r="I63" s="2" t="str">
        <f t="shared" si="18"/>
        <v/>
      </c>
      <c r="J63" s="2" t="str">
        <f t="shared" si="18"/>
        <v/>
      </c>
      <c r="K63" s="2" t="str">
        <f t="shared" si="18"/>
        <v/>
      </c>
      <c r="L63" s="2" t="str">
        <f t="shared" si="18"/>
        <v/>
      </c>
      <c r="M63" s="2" t="str">
        <f t="shared" si="18"/>
        <v/>
      </c>
      <c r="N63" s="2" t="str">
        <f t="shared" si="18"/>
        <v/>
      </c>
      <c r="O63" s="2" t="str">
        <f t="shared" si="18"/>
        <v/>
      </c>
      <c r="P63" s="2" t="str">
        <f t="shared" si="18"/>
        <v/>
      </c>
      <c r="Q63" s="2" t="str">
        <f t="shared" si="18"/>
        <v/>
      </c>
      <c r="R63" s="12" t="str">
        <f t="shared" si="18"/>
        <v/>
      </c>
      <c r="S63" s="12" t="str">
        <f t="shared" si="18"/>
        <v/>
      </c>
      <c r="T63" s="1"/>
      <c r="U63" s="2" t="str">
        <f t="shared" si="19"/>
        <v/>
      </c>
      <c r="V63" s="2" t="str">
        <f t="shared" si="19"/>
        <v/>
      </c>
      <c r="W63" s="2" t="str">
        <f t="shared" si="19"/>
        <v/>
      </c>
      <c r="X63" s="2" t="str">
        <f t="shared" si="19"/>
        <v/>
      </c>
      <c r="Y63" s="2" t="str">
        <f t="shared" si="19"/>
        <v/>
      </c>
      <c r="Z63" s="2" t="str">
        <f t="shared" si="19"/>
        <v/>
      </c>
      <c r="AA63" s="2" t="str">
        <f t="shared" si="19"/>
        <v/>
      </c>
      <c r="AB63" s="2" t="str">
        <f t="shared" si="19"/>
        <v/>
      </c>
      <c r="AC63" s="2" t="str">
        <f t="shared" si="19"/>
        <v/>
      </c>
      <c r="AD63" s="2" t="str">
        <f t="shared" si="19"/>
        <v/>
      </c>
      <c r="AE63" s="2" t="str">
        <f t="shared" si="19"/>
        <v/>
      </c>
      <c r="AF63" s="2" t="str">
        <f t="shared" si="19"/>
        <v/>
      </c>
      <c r="AG63" s="2" t="str">
        <f t="shared" si="19"/>
        <v/>
      </c>
      <c r="AH63" s="2" t="str">
        <f t="shared" si="19"/>
        <v/>
      </c>
      <c r="AI63" s="2" t="str">
        <f t="shared" si="19"/>
        <v/>
      </c>
      <c r="AJ63" s="2" t="str">
        <f t="shared" si="19"/>
        <v/>
      </c>
      <c r="AK63" s="2" t="str">
        <f t="shared" si="19"/>
        <v/>
      </c>
      <c r="AL63" s="2" t="str">
        <f t="shared" si="19"/>
        <v/>
      </c>
      <c r="AM63" s="2" t="str">
        <f t="shared" si="19"/>
        <v/>
      </c>
      <c r="AN63" s="2" t="str">
        <f t="shared" si="19"/>
        <v/>
      </c>
      <c r="AO63" s="2" t="str">
        <f t="shared" si="19"/>
        <v/>
      </c>
      <c r="AP63" s="2" t="str">
        <f t="shared" si="19"/>
        <v/>
      </c>
      <c r="AQ63" s="2" t="str">
        <f t="shared" si="19"/>
        <v/>
      </c>
      <c r="AR63" s="2" t="str">
        <f t="shared" si="19"/>
        <v/>
      </c>
      <c r="AS63" s="2" t="str">
        <f t="shared" si="19"/>
        <v/>
      </c>
      <c r="AT63" s="2" t="str">
        <f t="shared" si="19"/>
        <v/>
      </c>
      <c r="AU63" s="2" t="str">
        <f t="shared" si="19"/>
        <v/>
      </c>
      <c r="AV63" s="2" t="str">
        <f t="shared" si="19"/>
        <v/>
      </c>
      <c r="AW63" s="2" t="str">
        <f t="shared" si="19"/>
        <v/>
      </c>
      <c r="AX63" s="2" t="str">
        <f t="shared" si="19"/>
        <v/>
      </c>
      <c r="AY63" s="2" t="str">
        <f t="shared" si="19"/>
        <v/>
      </c>
      <c r="AZ63" s="2" t="str">
        <f t="shared" si="19"/>
        <v/>
      </c>
      <c r="BA63" s="2" t="str">
        <f t="shared" si="19"/>
        <v/>
      </c>
      <c r="BB63" s="2" t="str">
        <f t="shared" si="19"/>
        <v/>
      </c>
      <c r="BC63" s="2" t="str">
        <f t="shared" si="19"/>
        <v/>
      </c>
      <c r="BD63" s="2" t="str">
        <f t="shared" si="19"/>
        <v/>
      </c>
      <c r="BF63" s="57" t="str">
        <f t="shared" si="20"/>
        <v/>
      </c>
      <c r="BG63" s="57" t="str">
        <f t="shared" si="15"/>
        <v/>
      </c>
      <c r="BH63" s="57" t="str">
        <f t="shared" si="15"/>
        <v/>
      </c>
      <c r="BI63" s="57" t="str">
        <f t="shared" si="15"/>
        <v/>
      </c>
      <c r="BJ63" s="57" t="str">
        <f t="shared" si="15"/>
        <v/>
      </c>
      <c r="BK63" s="57" t="str">
        <f t="shared" si="15"/>
        <v/>
      </c>
      <c r="BL63" s="57" t="str">
        <f t="shared" si="15"/>
        <v/>
      </c>
      <c r="BM63" s="57" t="str">
        <f t="shared" si="15"/>
        <v/>
      </c>
      <c r="BN63" s="57" t="str">
        <f t="shared" si="15"/>
        <v/>
      </c>
      <c r="BO63" s="57" t="str">
        <f t="shared" si="15"/>
        <v/>
      </c>
      <c r="BP63" s="57" t="str">
        <f t="shared" si="15"/>
        <v/>
      </c>
      <c r="BQ63" s="57" t="str">
        <f t="shared" si="15"/>
        <v/>
      </c>
    </row>
    <row r="64" spans="1:69" x14ac:dyDescent="0.25">
      <c r="A64" s="18" t="s">
        <v>220</v>
      </c>
      <c r="B64" s="18" t="s">
        <v>47</v>
      </c>
      <c r="C64" s="2" t="str">
        <f t="shared" si="16"/>
        <v/>
      </c>
      <c r="D64" s="2" t="str">
        <f t="shared" si="16"/>
        <v/>
      </c>
      <c r="E64" s="2" t="str">
        <f t="shared" si="16"/>
        <v/>
      </c>
      <c r="F64" s="2" t="str">
        <f t="shared" si="17"/>
        <v/>
      </c>
      <c r="H64" s="2" t="str">
        <f t="shared" si="18"/>
        <v/>
      </c>
      <c r="I64" s="2" t="str">
        <f t="shared" si="18"/>
        <v/>
      </c>
      <c r="J64" s="2" t="str">
        <f t="shared" si="18"/>
        <v/>
      </c>
      <c r="K64" s="2" t="str">
        <f t="shared" si="18"/>
        <v/>
      </c>
      <c r="L64" s="2" t="str">
        <f t="shared" si="18"/>
        <v/>
      </c>
      <c r="M64" s="2" t="str">
        <f t="shared" si="18"/>
        <v/>
      </c>
      <c r="N64" s="2" t="str">
        <f t="shared" si="18"/>
        <v/>
      </c>
      <c r="O64" s="2" t="str">
        <f t="shared" si="18"/>
        <v/>
      </c>
      <c r="P64" s="2" t="str">
        <f t="shared" si="18"/>
        <v/>
      </c>
      <c r="Q64" s="2" t="str">
        <f t="shared" si="18"/>
        <v/>
      </c>
      <c r="R64" s="12" t="str">
        <f t="shared" si="18"/>
        <v/>
      </c>
      <c r="S64" s="12" t="str">
        <f t="shared" si="18"/>
        <v/>
      </c>
      <c r="T64" s="1"/>
      <c r="U64" s="2" t="str">
        <f t="shared" si="19"/>
        <v/>
      </c>
      <c r="V64" s="2" t="str">
        <f t="shared" si="19"/>
        <v/>
      </c>
      <c r="W64" s="2" t="str">
        <f t="shared" si="19"/>
        <v/>
      </c>
      <c r="X64" s="2" t="str">
        <f t="shared" si="19"/>
        <v/>
      </c>
      <c r="Y64" s="2" t="str">
        <f t="shared" si="19"/>
        <v/>
      </c>
      <c r="Z64" s="2" t="str">
        <f t="shared" si="19"/>
        <v/>
      </c>
      <c r="AA64" s="2" t="str">
        <f t="shared" si="19"/>
        <v/>
      </c>
      <c r="AB64" s="2" t="str">
        <f t="shared" si="19"/>
        <v/>
      </c>
      <c r="AC64" s="2" t="str">
        <f t="shared" si="19"/>
        <v/>
      </c>
      <c r="AD64" s="2" t="str">
        <f t="shared" si="19"/>
        <v/>
      </c>
      <c r="AE64" s="2" t="str">
        <f t="shared" si="19"/>
        <v/>
      </c>
      <c r="AF64" s="2" t="str">
        <f t="shared" si="19"/>
        <v/>
      </c>
      <c r="AG64" s="2" t="str">
        <f t="shared" si="19"/>
        <v/>
      </c>
      <c r="AH64" s="2" t="str">
        <f t="shared" si="19"/>
        <v/>
      </c>
      <c r="AI64" s="2" t="str">
        <f t="shared" si="19"/>
        <v/>
      </c>
      <c r="AJ64" s="2" t="str">
        <f t="shared" si="19"/>
        <v/>
      </c>
      <c r="AK64" s="2" t="str">
        <f t="shared" si="19"/>
        <v/>
      </c>
      <c r="AL64" s="2" t="str">
        <f t="shared" si="19"/>
        <v/>
      </c>
      <c r="AM64" s="2" t="str">
        <f t="shared" si="19"/>
        <v/>
      </c>
      <c r="AN64" s="2" t="str">
        <f t="shared" si="19"/>
        <v/>
      </c>
      <c r="AO64" s="2" t="str">
        <f t="shared" si="19"/>
        <v/>
      </c>
      <c r="AP64" s="2" t="str">
        <f t="shared" si="19"/>
        <v/>
      </c>
      <c r="AQ64" s="2" t="str">
        <f t="shared" si="19"/>
        <v/>
      </c>
      <c r="AR64" s="2" t="str">
        <f t="shared" si="19"/>
        <v/>
      </c>
      <c r="AS64" s="2" t="str">
        <f t="shared" si="19"/>
        <v/>
      </c>
      <c r="AT64" s="2" t="str">
        <f t="shared" si="19"/>
        <v/>
      </c>
      <c r="AU64" s="2" t="str">
        <f t="shared" si="19"/>
        <v/>
      </c>
      <c r="AV64" s="2" t="str">
        <f t="shared" si="19"/>
        <v/>
      </c>
      <c r="AW64" s="2" t="str">
        <f t="shared" si="19"/>
        <v/>
      </c>
      <c r="AX64" s="2" t="str">
        <f t="shared" si="19"/>
        <v/>
      </c>
      <c r="AY64" s="2" t="str">
        <f t="shared" si="19"/>
        <v/>
      </c>
      <c r="AZ64" s="2" t="str">
        <f t="shared" si="19"/>
        <v/>
      </c>
      <c r="BA64" s="2" t="str">
        <f t="shared" si="19"/>
        <v/>
      </c>
      <c r="BB64" s="2" t="str">
        <f t="shared" si="19"/>
        <v/>
      </c>
      <c r="BC64" s="2" t="str">
        <f t="shared" si="19"/>
        <v/>
      </c>
      <c r="BD64" s="2" t="str">
        <f t="shared" si="19"/>
        <v/>
      </c>
      <c r="BF64" s="57" t="str">
        <f t="shared" si="20"/>
        <v/>
      </c>
      <c r="BG64" s="57" t="str">
        <f t="shared" si="15"/>
        <v/>
      </c>
      <c r="BH64" s="57" t="str">
        <f t="shared" si="15"/>
        <v/>
      </c>
      <c r="BI64" s="57" t="str">
        <f t="shared" si="15"/>
        <v/>
      </c>
      <c r="BJ64" s="57" t="str">
        <f t="shared" si="15"/>
        <v/>
      </c>
      <c r="BK64" s="57" t="str">
        <f t="shared" si="15"/>
        <v/>
      </c>
      <c r="BL64" s="57" t="str">
        <f t="shared" si="15"/>
        <v/>
      </c>
      <c r="BM64" s="57" t="str">
        <f t="shared" si="15"/>
        <v/>
      </c>
      <c r="BN64" s="57" t="str">
        <f t="shared" si="15"/>
        <v/>
      </c>
      <c r="BO64" s="57" t="str">
        <f t="shared" si="15"/>
        <v/>
      </c>
      <c r="BP64" s="57" t="str">
        <f t="shared" si="15"/>
        <v/>
      </c>
      <c r="BQ64" s="57" t="str">
        <f t="shared" si="15"/>
        <v/>
      </c>
    </row>
    <row r="65" spans="1:69" x14ac:dyDescent="0.25">
      <c r="A65" s="18" t="s">
        <v>221</v>
      </c>
      <c r="B65" s="18" t="s">
        <v>48</v>
      </c>
      <c r="C65" s="2" t="str">
        <f t="shared" si="16"/>
        <v/>
      </c>
      <c r="D65" s="2" t="str">
        <f t="shared" si="16"/>
        <v/>
      </c>
      <c r="E65" s="2" t="str">
        <f t="shared" si="16"/>
        <v/>
      </c>
      <c r="F65" s="2" t="str">
        <f t="shared" si="17"/>
        <v/>
      </c>
      <c r="H65" s="2" t="str">
        <f t="shared" si="18"/>
        <v/>
      </c>
      <c r="I65" s="2" t="str">
        <f t="shared" si="18"/>
        <v/>
      </c>
      <c r="J65" s="2" t="str">
        <f t="shared" si="18"/>
        <v/>
      </c>
      <c r="K65" s="2" t="str">
        <f t="shared" si="18"/>
        <v/>
      </c>
      <c r="L65" s="2" t="str">
        <f t="shared" si="18"/>
        <v/>
      </c>
      <c r="M65" s="2" t="str">
        <f t="shared" si="18"/>
        <v/>
      </c>
      <c r="N65" s="2" t="str">
        <f t="shared" si="18"/>
        <v/>
      </c>
      <c r="O65" s="2" t="str">
        <f t="shared" si="18"/>
        <v/>
      </c>
      <c r="P65" s="2" t="str">
        <f t="shared" si="18"/>
        <v/>
      </c>
      <c r="Q65" s="2" t="str">
        <f t="shared" si="18"/>
        <v/>
      </c>
      <c r="R65" s="12" t="str">
        <f t="shared" si="18"/>
        <v/>
      </c>
      <c r="S65" s="12" t="str">
        <f t="shared" si="18"/>
        <v/>
      </c>
      <c r="T65" s="1"/>
      <c r="U65" s="2" t="str">
        <f t="shared" si="19"/>
        <v/>
      </c>
      <c r="V65" s="2" t="str">
        <f t="shared" si="19"/>
        <v/>
      </c>
      <c r="W65" s="2" t="str">
        <f t="shared" si="19"/>
        <v/>
      </c>
      <c r="X65" s="2" t="str">
        <f t="shared" si="19"/>
        <v/>
      </c>
      <c r="Y65" s="2" t="str">
        <f t="shared" si="19"/>
        <v/>
      </c>
      <c r="Z65" s="2" t="str">
        <f t="shared" si="19"/>
        <v/>
      </c>
      <c r="AA65" s="2" t="str">
        <f t="shared" si="19"/>
        <v/>
      </c>
      <c r="AB65" s="2" t="str">
        <f t="shared" si="19"/>
        <v/>
      </c>
      <c r="AC65" s="2" t="str">
        <f t="shared" si="19"/>
        <v/>
      </c>
      <c r="AD65" s="2" t="str">
        <f t="shared" si="19"/>
        <v/>
      </c>
      <c r="AE65" s="2" t="str">
        <f t="shared" si="19"/>
        <v/>
      </c>
      <c r="AF65" s="2" t="str">
        <f t="shared" si="19"/>
        <v/>
      </c>
      <c r="AG65" s="2" t="str">
        <f t="shared" si="19"/>
        <v/>
      </c>
      <c r="AH65" s="2" t="str">
        <f t="shared" si="19"/>
        <v/>
      </c>
      <c r="AI65" s="2" t="str">
        <f t="shared" si="19"/>
        <v/>
      </c>
      <c r="AJ65" s="2" t="str">
        <f t="shared" si="19"/>
        <v/>
      </c>
      <c r="AK65" s="2" t="str">
        <f t="shared" si="19"/>
        <v/>
      </c>
      <c r="AL65" s="2" t="str">
        <f t="shared" si="19"/>
        <v/>
      </c>
      <c r="AM65" s="2" t="str">
        <f t="shared" si="19"/>
        <v/>
      </c>
      <c r="AN65" s="2" t="str">
        <f t="shared" si="19"/>
        <v/>
      </c>
      <c r="AO65" s="2" t="str">
        <f t="shared" si="19"/>
        <v/>
      </c>
      <c r="AP65" s="2" t="str">
        <f t="shared" si="19"/>
        <v/>
      </c>
      <c r="AQ65" s="2" t="str">
        <f t="shared" si="19"/>
        <v/>
      </c>
      <c r="AR65" s="2" t="str">
        <f t="shared" si="19"/>
        <v/>
      </c>
      <c r="AS65" s="2" t="str">
        <f t="shared" si="19"/>
        <v/>
      </c>
      <c r="AT65" s="2" t="str">
        <f t="shared" si="19"/>
        <v/>
      </c>
      <c r="AU65" s="2" t="str">
        <f t="shared" si="19"/>
        <v/>
      </c>
      <c r="AV65" s="2" t="str">
        <f t="shared" si="19"/>
        <v/>
      </c>
      <c r="AW65" s="2" t="str">
        <f t="shared" si="19"/>
        <v/>
      </c>
      <c r="AX65" s="2" t="str">
        <f t="shared" si="19"/>
        <v/>
      </c>
      <c r="AY65" s="2" t="str">
        <f t="shared" si="19"/>
        <v/>
      </c>
      <c r="AZ65" s="2" t="str">
        <f t="shared" si="19"/>
        <v/>
      </c>
      <c r="BA65" s="2" t="str">
        <f t="shared" si="19"/>
        <v/>
      </c>
      <c r="BB65" s="2" t="str">
        <f t="shared" si="19"/>
        <v/>
      </c>
      <c r="BC65" s="2" t="str">
        <f t="shared" si="19"/>
        <v/>
      </c>
      <c r="BD65" s="2" t="str">
        <f t="shared" si="19"/>
        <v/>
      </c>
      <c r="BF65" s="57" t="str">
        <f t="shared" si="20"/>
        <v/>
      </c>
      <c r="BG65" s="57" t="str">
        <f t="shared" si="15"/>
        <v/>
      </c>
      <c r="BH65" s="57" t="str">
        <f t="shared" si="15"/>
        <v/>
      </c>
      <c r="BI65" s="57" t="str">
        <f t="shared" si="15"/>
        <v/>
      </c>
      <c r="BJ65" s="57" t="str">
        <f t="shared" si="15"/>
        <v/>
      </c>
      <c r="BK65" s="57" t="str">
        <f t="shared" si="15"/>
        <v/>
      </c>
      <c r="BL65" s="57" t="str">
        <f t="shared" si="15"/>
        <v/>
      </c>
      <c r="BM65" s="57" t="str">
        <f t="shared" si="15"/>
        <v/>
      </c>
      <c r="BN65" s="57" t="str">
        <f t="shared" si="15"/>
        <v/>
      </c>
      <c r="BO65" s="57" t="str">
        <f t="shared" si="15"/>
        <v/>
      </c>
      <c r="BP65" s="57" t="str">
        <f t="shared" si="15"/>
        <v/>
      </c>
      <c r="BQ65" s="57" t="str">
        <f t="shared" si="15"/>
        <v/>
      </c>
    </row>
    <row r="66" spans="1:69" x14ac:dyDescent="0.25">
      <c r="A66" s="18" t="s">
        <v>222</v>
      </c>
      <c r="B66" s="18" t="s">
        <v>49</v>
      </c>
      <c r="C66" s="2" t="str">
        <f t="shared" si="16"/>
        <v/>
      </c>
      <c r="D66" s="2" t="str">
        <f t="shared" si="16"/>
        <v/>
      </c>
      <c r="E66" s="2" t="str">
        <f t="shared" si="16"/>
        <v/>
      </c>
      <c r="F66" s="2" t="str">
        <f t="shared" si="17"/>
        <v/>
      </c>
      <c r="H66" s="2" t="str">
        <f t="shared" si="18"/>
        <v/>
      </c>
      <c r="I66" s="2" t="str">
        <f t="shared" si="18"/>
        <v/>
      </c>
      <c r="J66" s="2" t="str">
        <f t="shared" si="18"/>
        <v/>
      </c>
      <c r="K66" s="2" t="str">
        <f t="shared" si="18"/>
        <v/>
      </c>
      <c r="L66" s="2" t="str">
        <f t="shared" si="18"/>
        <v/>
      </c>
      <c r="M66" s="2" t="str">
        <f t="shared" si="18"/>
        <v/>
      </c>
      <c r="N66" s="2" t="str">
        <f t="shared" si="18"/>
        <v/>
      </c>
      <c r="O66" s="2" t="str">
        <f t="shared" si="18"/>
        <v/>
      </c>
      <c r="P66" s="2" t="str">
        <f t="shared" si="18"/>
        <v/>
      </c>
      <c r="Q66" s="2" t="str">
        <f t="shared" si="18"/>
        <v/>
      </c>
      <c r="R66" s="12" t="str">
        <f t="shared" si="18"/>
        <v/>
      </c>
      <c r="S66" s="12" t="str">
        <f t="shared" si="18"/>
        <v/>
      </c>
      <c r="T66" s="1"/>
      <c r="U66" s="2" t="str">
        <f t="shared" si="19"/>
        <v/>
      </c>
      <c r="V66" s="2" t="str">
        <f t="shared" si="19"/>
        <v/>
      </c>
      <c r="W66" s="2" t="str">
        <f t="shared" si="19"/>
        <v/>
      </c>
      <c r="X66" s="2" t="str">
        <f t="shared" si="19"/>
        <v/>
      </c>
      <c r="Y66" s="2" t="str">
        <f t="shared" si="19"/>
        <v/>
      </c>
      <c r="Z66" s="2" t="str">
        <f t="shared" si="19"/>
        <v/>
      </c>
      <c r="AA66" s="2" t="str">
        <f t="shared" si="19"/>
        <v/>
      </c>
      <c r="AB66" s="2" t="str">
        <f t="shared" si="19"/>
        <v/>
      </c>
      <c r="AC66" s="2" t="str">
        <f t="shared" si="19"/>
        <v/>
      </c>
      <c r="AD66" s="2" t="str">
        <f t="shared" si="19"/>
        <v/>
      </c>
      <c r="AE66" s="2" t="str">
        <f t="shared" si="19"/>
        <v/>
      </c>
      <c r="AF66" s="2" t="str">
        <f t="shared" si="19"/>
        <v/>
      </c>
      <c r="AG66" s="2" t="str">
        <f t="shared" si="19"/>
        <v/>
      </c>
      <c r="AH66" s="2" t="str">
        <f t="shared" si="19"/>
        <v/>
      </c>
      <c r="AI66" s="2" t="str">
        <f t="shared" si="19"/>
        <v/>
      </c>
      <c r="AJ66" s="2" t="str">
        <f t="shared" si="19"/>
        <v/>
      </c>
      <c r="AK66" s="2" t="str">
        <f t="shared" si="19"/>
        <v/>
      </c>
      <c r="AL66" s="2" t="str">
        <f t="shared" si="19"/>
        <v/>
      </c>
      <c r="AM66" s="2" t="str">
        <f t="shared" si="19"/>
        <v/>
      </c>
      <c r="AN66" s="2" t="str">
        <f t="shared" si="19"/>
        <v/>
      </c>
      <c r="AO66" s="2" t="str">
        <f t="shared" si="19"/>
        <v/>
      </c>
      <c r="AP66" s="2" t="str">
        <f t="shared" si="19"/>
        <v/>
      </c>
      <c r="AQ66" s="2" t="str">
        <f t="shared" si="19"/>
        <v/>
      </c>
      <c r="AR66" s="2" t="str">
        <f t="shared" si="19"/>
        <v/>
      </c>
      <c r="AS66" s="2" t="str">
        <f t="shared" si="19"/>
        <v/>
      </c>
      <c r="AT66" s="2" t="str">
        <f t="shared" si="19"/>
        <v/>
      </c>
      <c r="AU66" s="2" t="str">
        <f t="shared" si="19"/>
        <v/>
      </c>
      <c r="AV66" s="2" t="str">
        <f t="shared" si="19"/>
        <v/>
      </c>
      <c r="AW66" s="2" t="str">
        <f t="shared" si="19"/>
        <v/>
      </c>
      <c r="AX66" s="2" t="str">
        <f t="shared" si="19"/>
        <v/>
      </c>
      <c r="AY66" s="2" t="str">
        <f t="shared" si="19"/>
        <v/>
      </c>
      <c r="AZ66" s="2" t="str">
        <f t="shared" si="19"/>
        <v/>
      </c>
      <c r="BA66" s="2" t="str">
        <f t="shared" si="19"/>
        <v/>
      </c>
      <c r="BB66" s="2" t="str">
        <f t="shared" si="19"/>
        <v/>
      </c>
      <c r="BC66" s="2" t="str">
        <f t="shared" si="19"/>
        <v/>
      </c>
      <c r="BD66" s="2" t="str">
        <f t="shared" si="19"/>
        <v/>
      </c>
      <c r="BF66" s="57" t="str">
        <f t="shared" si="20"/>
        <v/>
      </c>
      <c r="BG66" s="57" t="str">
        <f t="shared" si="15"/>
        <v/>
      </c>
      <c r="BH66" s="57" t="str">
        <f t="shared" si="15"/>
        <v/>
      </c>
      <c r="BI66" s="57" t="str">
        <f t="shared" si="15"/>
        <v/>
      </c>
      <c r="BJ66" s="57" t="str">
        <f t="shared" si="15"/>
        <v/>
      </c>
      <c r="BK66" s="57" t="str">
        <f t="shared" si="15"/>
        <v/>
      </c>
      <c r="BL66" s="57" t="str">
        <f t="shared" si="15"/>
        <v/>
      </c>
      <c r="BM66" s="57" t="str">
        <f t="shared" si="15"/>
        <v/>
      </c>
      <c r="BN66" s="57" t="str">
        <f t="shared" si="15"/>
        <v/>
      </c>
      <c r="BO66" s="57" t="str">
        <f t="shared" si="15"/>
        <v/>
      </c>
      <c r="BP66" s="57" t="str">
        <f t="shared" si="15"/>
        <v/>
      </c>
      <c r="BQ66" s="57" t="str">
        <f t="shared" si="15"/>
        <v/>
      </c>
    </row>
    <row r="67" spans="1:69" x14ac:dyDescent="0.25">
      <c r="A67" s="18" t="s">
        <v>223</v>
      </c>
      <c r="B67" s="18" t="s">
        <v>50</v>
      </c>
      <c r="C67" s="12" t="str">
        <f t="shared" si="16"/>
        <v/>
      </c>
      <c r="D67" s="12" t="str">
        <f t="shared" si="16"/>
        <v/>
      </c>
      <c r="E67" s="12" t="str">
        <f t="shared" si="16"/>
        <v/>
      </c>
      <c r="F67" s="12" t="str">
        <f t="shared" si="17"/>
        <v/>
      </c>
      <c r="H67" s="2" t="str">
        <f t="shared" si="18"/>
        <v/>
      </c>
      <c r="I67" s="2" t="str">
        <f t="shared" si="18"/>
        <v/>
      </c>
      <c r="J67" s="2" t="str">
        <f t="shared" si="18"/>
        <v/>
      </c>
      <c r="K67" s="2" t="str">
        <f t="shared" si="18"/>
        <v/>
      </c>
      <c r="L67" s="2" t="str">
        <f t="shared" si="18"/>
        <v/>
      </c>
      <c r="M67" s="2" t="str">
        <f t="shared" si="18"/>
        <v/>
      </c>
      <c r="N67" s="2" t="str">
        <f t="shared" si="18"/>
        <v/>
      </c>
      <c r="O67" s="2" t="str">
        <f t="shared" si="18"/>
        <v/>
      </c>
      <c r="P67" s="2" t="str">
        <f t="shared" si="18"/>
        <v/>
      </c>
      <c r="Q67" s="2" t="str">
        <f t="shared" si="18"/>
        <v/>
      </c>
      <c r="R67" s="12" t="str">
        <f t="shared" si="18"/>
        <v/>
      </c>
      <c r="S67" s="12" t="str">
        <f t="shared" si="18"/>
        <v/>
      </c>
      <c r="T67" s="1"/>
      <c r="U67" s="2" t="str">
        <f t="shared" si="19"/>
        <v/>
      </c>
      <c r="V67" s="2" t="str">
        <f t="shared" si="19"/>
        <v/>
      </c>
      <c r="W67" s="2" t="str">
        <f t="shared" si="19"/>
        <v/>
      </c>
      <c r="X67" s="2" t="str">
        <f t="shared" si="19"/>
        <v/>
      </c>
      <c r="Y67" s="2" t="str">
        <f t="shared" si="19"/>
        <v/>
      </c>
      <c r="Z67" s="2" t="str">
        <f t="shared" si="19"/>
        <v/>
      </c>
      <c r="AA67" s="2" t="str">
        <f t="shared" si="19"/>
        <v/>
      </c>
      <c r="AB67" s="2" t="str">
        <f t="shared" si="19"/>
        <v/>
      </c>
      <c r="AC67" s="2" t="str">
        <f t="shared" si="19"/>
        <v/>
      </c>
      <c r="AD67" s="2" t="str">
        <f t="shared" si="19"/>
        <v/>
      </c>
      <c r="AE67" s="2" t="str">
        <f t="shared" si="19"/>
        <v/>
      </c>
      <c r="AF67" s="2" t="str">
        <f t="shared" si="19"/>
        <v/>
      </c>
      <c r="AG67" s="2" t="str">
        <f t="shared" si="19"/>
        <v/>
      </c>
      <c r="AH67" s="2" t="str">
        <f t="shared" si="19"/>
        <v/>
      </c>
      <c r="AI67" s="2" t="str">
        <f t="shared" si="19"/>
        <v/>
      </c>
      <c r="AJ67" s="2" t="str">
        <f t="shared" si="19"/>
        <v/>
      </c>
      <c r="AK67" s="2" t="str">
        <f t="shared" si="19"/>
        <v/>
      </c>
      <c r="AL67" s="2" t="str">
        <f t="shared" si="19"/>
        <v/>
      </c>
      <c r="AM67" s="2" t="str">
        <f t="shared" si="19"/>
        <v/>
      </c>
      <c r="AN67" s="2" t="str">
        <f t="shared" si="19"/>
        <v/>
      </c>
      <c r="AO67" s="2" t="str">
        <f t="shared" si="19"/>
        <v/>
      </c>
      <c r="AP67" s="2" t="str">
        <f t="shared" si="19"/>
        <v/>
      </c>
      <c r="AQ67" s="2" t="str">
        <f t="shared" si="19"/>
        <v/>
      </c>
      <c r="AR67" s="2" t="str">
        <f t="shared" si="19"/>
        <v/>
      </c>
      <c r="AS67" s="2" t="str">
        <f t="shared" si="19"/>
        <v/>
      </c>
      <c r="AT67" s="2" t="str">
        <f t="shared" si="19"/>
        <v/>
      </c>
      <c r="AU67" s="2" t="str">
        <f t="shared" si="19"/>
        <v/>
      </c>
      <c r="AV67" s="2" t="str">
        <f t="shared" si="19"/>
        <v/>
      </c>
      <c r="AW67" s="2" t="str">
        <f t="shared" si="19"/>
        <v/>
      </c>
      <c r="AX67" s="2" t="str">
        <f t="shared" si="19"/>
        <v/>
      </c>
      <c r="AY67" s="2" t="str">
        <f t="shared" si="19"/>
        <v/>
      </c>
      <c r="AZ67" s="2" t="str">
        <f t="shared" si="19"/>
        <v/>
      </c>
      <c r="BA67" s="2" t="str">
        <f t="shared" si="19"/>
        <v/>
      </c>
      <c r="BB67" s="2" t="str">
        <f t="shared" si="19"/>
        <v/>
      </c>
      <c r="BC67" s="2" t="str">
        <f t="shared" si="19"/>
        <v/>
      </c>
      <c r="BD67" s="2" t="str">
        <f t="shared" si="19"/>
        <v/>
      </c>
      <c r="BF67" s="57" t="str">
        <f t="shared" si="20"/>
        <v/>
      </c>
      <c r="BG67" s="57" t="str">
        <f t="shared" si="15"/>
        <v/>
      </c>
      <c r="BH67" s="57" t="str">
        <f t="shared" si="15"/>
        <v/>
      </c>
      <c r="BI67" s="57" t="str">
        <f t="shared" si="15"/>
        <v/>
      </c>
      <c r="BJ67" s="57" t="str">
        <f t="shared" si="15"/>
        <v/>
      </c>
      <c r="BK67" s="57" t="str">
        <f t="shared" si="15"/>
        <v/>
      </c>
      <c r="BL67" s="57" t="str">
        <f t="shared" si="15"/>
        <v/>
      </c>
      <c r="BM67" s="57" t="str">
        <f t="shared" si="15"/>
        <v/>
      </c>
      <c r="BN67" s="57" t="str">
        <f t="shared" si="15"/>
        <v/>
      </c>
      <c r="BO67" s="57" t="str">
        <f t="shared" si="15"/>
        <v/>
      </c>
      <c r="BP67" s="57" t="str">
        <f t="shared" si="15"/>
        <v/>
      </c>
      <c r="BQ67" s="57" t="str">
        <f t="shared" si="15"/>
        <v/>
      </c>
    </row>
    <row r="68" spans="1:69" x14ac:dyDescent="0.25">
      <c r="A68" s="3" t="s">
        <v>224</v>
      </c>
      <c r="B68" s="3" t="s">
        <v>64</v>
      </c>
      <c r="C68" s="2" t="str">
        <f t="shared" si="16"/>
        <v/>
      </c>
      <c r="D68" s="2" t="str">
        <f t="shared" si="16"/>
        <v/>
      </c>
      <c r="E68" s="2" t="str">
        <f t="shared" si="16"/>
        <v/>
      </c>
      <c r="F68" s="2" t="str">
        <f t="shared" si="17"/>
        <v/>
      </c>
      <c r="G68" s="35"/>
      <c r="H68" s="2" t="str">
        <f t="shared" si="18"/>
        <v/>
      </c>
      <c r="I68" s="2" t="str">
        <f t="shared" si="18"/>
        <v/>
      </c>
      <c r="J68" s="2" t="str">
        <f t="shared" si="18"/>
        <v/>
      </c>
      <c r="K68" s="2" t="str">
        <f t="shared" si="18"/>
        <v/>
      </c>
      <c r="L68" s="2" t="str">
        <f t="shared" si="18"/>
        <v/>
      </c>
      <c r="M68" s="2" t="str">
        <f t="shared" si="18"/>
        <v/>
      </c>
      <c r="N68" s="2" t="str">
        <f t="shared" si="18"/>
        <v/>
      </c>
      <c r="O68" s="2" t="str">
        <f t="shared" si="18"/>
        <v/>
      </c>
      <c r="P68" s="2" t="str">
        <f t="shared" si="18"/>
        <v/>
      </c>
      <c r="Q68" s="2" t="str">
        <f t="shared" si="18"/>
        <v/>
      </c>
      <c r="R68" s="12" t="str">
        <f t="shared" si="18"/>
        <v/>
      </c>
      <c r="S68" s="12" t="str">
        <f t="shared" si="18"/>
        <v/>
      </c>
      <c r="T68" s="36"/>
      <c r="U68" s="2" t="str">
        <f t="shared" si="19"/>
        <v/>
      </c>
      <c r="V68" s="2" t="str">
        <f t="shared" si="19"/>
        <v/>
      </c>
      <c r="W68" s="2" t="str">
        <f t="shared" si="19"/>
        <v/>
      </c>
      <c r="X68" s="2" t="str">
        <f t="shared" ref="X68:BD68" si="21">IFERROR(X57/X$57,"")</f>
        <v/>
      </c>
      <c r="Y68" s="2" t="str">
        <f t="shared" si="21"/>
        <v/>
      </c>
      <c r="Z68" s="2" t="str">
        <f t="shared" si="21"/>
        <v/>
      </c>
      <c r="AA68" s="2" t="str">
        <f t="shared" si="21"/>
        <v/>
      </c>
      <c r="AB68" s="2" t="str">
        <f t="shared" si="21"/>
        <v/>
      </c>
      <c r="AC68" s="2" t="str">
        <f t="shared" si="21"/>
        <v/>
      </c>
      <c r="AD68" s="2" t="str">
        <f t="shared" si="21"/>
        <v/>
      </c>
      <c r="AE68" s="2" t="str">
        <f t="shared" si="21"/>
        <v/>
      </c>
      <c r="AF68" s="2" t="str">
        <f t="shared" si="21"/>
        <v/>
      </c>
      <c r="AG68" s="2" t="str">
        <f t="shared" si="21"/>
        <v/>
      </c>
      <c r="AH68" s="2" t="str">
        <f t="shared" si="21"/>
        <v/>
      </c>
      <c r="AI68" s="2" t="str">
        <f t="shared" si="21"/>
        <v/>
      </c>
      <c r="AJ68" s="2" t="str">
        <f t="shared" si="21"/>
        <v/>
      </c>
      <c r="AK68" s="2" t="str">
        <f t="shared" si="21"/>
        <v/>
      </c>
      <c r="AL68" s="2" t="str">
        <f t="shared" si="21"/>
        <v/>
      </c>
      <c r="AM68" s="2" t="str">
        <f t="shared" si="21"/>
        <v/>
      </c>
      <c r="AN68" s="2" t="str">
        <f t="shared" si="21"/>
        <v/>
      </c>
      <c r="AO68" s="2" t="str">
        <f t="shared" si="21"/>
        <v/>
      </c>
      <c r="AP68" s="2" t="str">
        <f t="shared" si="21"/>
        <v/>
      </c>
      <c r="AQ68" s="2" t="str">
        <f t="shared" si="21"/>
        <v/>
      </c>
      <c r="AR68" s="2" t="str">
        <f t="shared" si="21"/>
        <v/>
      </c>
      <c r="AS68" s="2" t="str">
        <f t="shared" si="21"/>
        <v/>
      </c>
      <c r="AT68" s="2" t="str">
        <f t="shared" si="21"/>
        <v/>
      </c>
      <c r="AU68" s="2" t="str">
        <f t="shared" si="21"/>
        <v/>
      </c>
      <c r="AV68" s="2" t="str">
        <f t="shared" si="21"/>
        <v/>
      </c>
      <c r="AW68" s="2" t="str">
        <f t="shared" si="21"/>
        <v/>
      </c>
      <c r="AX68" s="2" t="str">
        <f t="shared" si="21"/>
        <v/>
      </c>
      <c r="AY68" s="2" t="str">
        <f t="shared" si="21"/>
        <v/>
      </c>
      <c r="AZ68" s="2" t="str">
        <f t="shared" si="21"/>
        <v/>
      </c>
      <c r="BA68" s="2" t="str">
        <f t="shared" si="21"/>
        <v/>
      </c>
      <c r="BB68" s="2" t="str">
        <f t="shared" si="21"/>
        <v/>
      </c>
      <c r="BC68" s="2" t="str">
        <f t="shared" si="21"/>
        <v/>
      </c>
      <c r="BD68" s="2" t="str">
        <f t="shared" si="21"/>
        <v/>
      </c>
      <c r="BE68" s="35"/>
      <c r="BF68" s="57" t="str">
        <f t="shared" si="20"/>
        <v/>
      </c>
      <c r="BG68" s="57" t="str">
        <f t="shared" si="15"/>
        <v/>
      </c>
      <c r="BH68" s="57" t="str">
        <f t="shared" si="15"/>
        <v/>
      </c>
      <c r="BI68" s="57" t="str">
        <f t="shared" si="15"/>
        <v/>
      </c>
      <c r="BJ68" s="57" t="str">
        <f t="shared" si="15"/>
        <v/>
      </c>
      <c r="BK68" s="57" t="str">
        <f t="shared" si="15"/>
        <v/>
      </c>
      <c r="BL68" s="57" t="str">
        <f t="shared" si="15"/>
        <v/>
      </c>
      <c r="BM68" s="57" t="str">
        <f t="shared" si="15"/>
        <v/>
      </c>
      <c r="BN68" s="57" t="str">
        <f t="shared" si="15"/>
        <v/>
      </c>
      <c r="BO68" s="57" t="str">
        <f t="shared" si="15"/>
        <v/>
      </c>
      <c r="BP68" s="57" t="str">
        <f t="shared" si="15"/>
        <v/>
      </c>
      <c r="BQ68" s="57" t="str">
        <f t="shared" si="15"/>
        <v/>
      </c>
    </row>
    <row r="69" spans="1:69" x14ac:dyDescent="0.25">
      <c r="A69" s="3" t="s">
        <v>33</v>
      </c>
      <c r="B69" s="3"/>
      <c r="C69" s="1"/>
      <c r="D69" s="1"/>
      <c r="E69" s="1"/>
      <c r="F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F69" s="57"/>
      <c r="BG69" s="57"/>
      <c r="BH69" s="57"/>
      <c r="BI69" s="57"/>
      <c r="BJ69" s="57"/>
      <c r="BK69" s="57"/>
      <c r="BL69" s="57"/>
      <c r="BM69" s="57"/>
      <c r="BN69" s="57"/>
      <c r="BO69" s="57"/>
      <c r="BP69" s="57"/>
      <c r="BQ69" s="57"/>
    </row>
    <row r="70" spans="1:69" x14ac:dyDescent="0.25">
      <c r="A70" s="49" t="s">
        <v>33</v>
      </c>
      <c r="C70" s="1"/>
      <c r="D70" s="1"/>
      <c r="E70" s="1"/>
      <c r="F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</row>
    <row r="71" spans="1:69" ht="30" x14ac:dyDescent="0.25">
      <c r="A71" s="50" t="s">
        <v>236</v>
      </c>
      <c r="B71" s="25" t="s">
        <v>62</v>
      </c>
      <c r="C71" s="23" t="str">
        <f>$C$3</f>
        <v>YTD '15</v>
      </c>
      <c r="D71" s="23" t="str">
        <f>$D$3</f>
        <v>YTD '16</v>
      </c>
      <c r="E71" s="23" t="str">
        <f>$E$3</f>
        <v>YTD '17</v>
      </c>
      <c r="F71" s="23" t="str">
        <f>$F$3</f>
        <v>YoY</v>
      </c>
      <c r="G71" s="2" t="s">
        <v>33</v>
      </c>
      <c r="H71" s="29" t="str">
        <f>$H$3</f>
        <v>Q1 '15</v>
      </c>
      <c r="I71" s="29" t="str">
        <f>$I$3</f>
        <v>Q2 '15</v>
      </c>
      <c r="J71" s="29" t="str">
        <f>$J$3</f>
        <v>Q3 '15</v>
      </c>
      <c r="K71" s="29" t="str">
        <f>$K$3</f>
        <v>Q4 '15</v>
      </c>
      <c r="L71" s="32" t="str">
        <f>$L$3</f>
        <v>Q1 '16</v>
      </c>
      <c r="M71" s="32" t="str">
        <f>$M$3</f>
        <v>Q2 '16</v>
      </c>
      <c r="N71" s="32" t="str">
        <f>$N$3</f>
        <v>Q3 '16</v>
      </c>
      <c r="O71" s="32" t="str">
        <f>$O$3</f>
        <v>Q4 '16</v>
      </c>
      <c r="P71" s="29" t="str">
        <f>$P$3</f>
        <v>Q1 '17</v>
      </c>
      <c r="Q71" s="29" t="str">
        <f>$Q$3</f>
        <v>Q2 '17</v>
      </c>
      <c r="R71" s="29" t="str">
        <f>$R$3</f>
        <v>Q3 '17</v>
      </c>
      <c r="S71" s="29" t="str">
        <f>$S$3</f>
        <v>Q4 '17</v>
      </c>
      <c r="T71" s="19" t="s">
        <v>33</v>
      </c>
      <c r="U71" s="29" t="s">
        <v>1</v>
      </c>
      <c r="V71" s="29" t="s">
        <v>2</v>
      </c>
      <c r="W71" s="29" t="s">
        <v>3</v>
      </c>
      <c r="X71" s="29" t="s">
        <v>4</v>
      </c>
      <c r="Y71" s="29" t="s">
        <v>5</v>
      </c>
      <c r="Z71" s="29" t="s">
        <v>6</v>
      </c>
      <c r="AA71" s="29" t="s">
        <v>7</v>
      </c>
      <c r="AB71" s="29" t="s">
        <v>8</v>
      </c>
      <c r="AC71" s="29" t="s">
        <v>9</v>
      </c>
      <c r="AD71" s="29" t="s">
        <v>10</v>
      </c>
      <c r="AE71" s="29" t="s">
        <v>11</v>
      </c>
      <c r="AF71" s="29" t="s">
        <v>12</v>
      </c>
      <c r="AG71" s="31" t="s">
        <v>13</v>
      </c>
      <c r="AH71" s="31" t="s">
        <v>14</v>
      </c>
      <c r="AI71" s="31" t="s">
        <v>15</v>
      </c>
      <c r="AJ71" s="31" t="s">
        <v>16</v>
      </c>
      <c r="AK71" s="31" t="s">
        <v>17</v>
      </c>
      <c r="AL71" s="31" t="s">
        <v>18</v>
      </c>
      <c r="AM71" s="31" t="s">
        <v>19</v>
      </c>
      <c r="AN71" s="31" t="s">
        <v>20</v>
      </c>
      <c r="AO71" s="31" t="s">
        <v>21</v>
      </c>
      <c r="AP71" s="31" t="s">
        <v>22</v>
      </c>
      <c r="AQ71" s="31" t="s">
        <v>23</v>
      </c>
      <c r="AR71" s="31" t="s">
        <v>24</v>
      </c>
      <c r="AS71" s="27" t="s">
        <v>25</v>
      </c>
      <c r="AT71" s="27" t="s">
        <v>26</v>
      </c>
      <c r="AU71" s="27" t="s">
        <v>27</v>
      </c>
      <c r="AV71" s="27" t="s">
        <v>28</v>
      </c>
      <c r="AW71" s="27" t="s">
        <v>29</v>
      </c>
      <c r="AX71" s="27" t="s">
        <v>30</v>
      </c>
      <c r="AY71" s="33" t="s">
        <v>102</v>
      </c>
      <c r="AZ71" s="33" t="s">
        <v>103</v>
      </c>
      <c r="BA71" s="33" t="s">
        <v>104</v>
      </c>
      <c r="BB71" s="33" t="s">
        <v>105</v>
      </c>
      <c r="BC71" s="33" t="s">
        <v>106</v>
      </c>
      <c r="BD71" s="33" t="s">
        <v>107</v>
      </c>
      <c r="BF71" s="34">
        <v>42736</v>
      </c>
      <c r="BG71" s="34">
        <v>42767</v>
      </c>
      <c r="BH71" s="34">
        <v>42795</v>
      </c>
      <c r="BI71" s="34">
        <v>42826</v>
      </c>
      <c r="BJ71" s="34">
        <v>42856</v>
      </c>
      <c r="BK71" s="34">
        <v>42887</v>
      </c>
      <c r="BL71" s="34">
        <v>42917</v>
      </c>
      <c r="BM71" s="34">
        <v>42948</v>
      </c>
      <c r="BN71" s="34">
        <v>42979</v>
      </c>
      <c r="BO71" s="34">
        <v>43009</v>
      </c>
      <c r="BP71" s="34">
        <v>43040</v>
      </c>
      <c r="BQ71" s="34">
        <v>43070</v>
      </c>
    </row>
    <row r="72" spans="1:69" x14ac:dyDescent="0.25">
      <c r="A72" s="18" t="s">
        <v>157</v>
      </c>
      <c r="B72" s="18" t="s">
        <v>61</v>
      </c>
      <c r="C72" s="40">
        <f>INDEX(U72:AF72,$B$2)</f>
        <v>0</v>
      </c>
      <c r="D72" s="40">
        <f>INDEX(AG72:AR72,$B$2)</f>
        <v>0</v>
      </c>
      <c r="E72" s="40">
        <f>INDEX(AS72:BD72,$B$2)</f>
        <v>0</v>
      </c>
      <c r="F72" s="2" t="str">
        <f>IFERROR(E72/D72,"")</f>
        <v/>
      </c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12"/>
      <c r="S72" s="12"/>
      <c r="U72" s="4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F72" s="57"/>
      <c r="BG72" s="57"/>
      <c r="BH72" s="57"/>
      <c r="BI72" s="57"/>
      <c r="BJ72" s="57"/>
      <c r="BK72" s="57"/>
      <c r="BL72" s="57"/>
      <c r="BM72" s="57"/>
      <c r="BN72" s="57"/>
      <c r="BO72" s="57"/>
      <c r="BP72" s="57"/>
      <c r="BQ72" s="57"/>
    </row>
    <row r="73" spans="1:69" x14ac:dyDescent="0.25">
      <c r="A73" s="18" t="s">
        <v>158</v>
      </c>
      <c r="B73" s="18" t="s">
        <v>44</v>
      </c>
      <c r="C73" s="40">
        <f t="shared" ref="C73:C80" si="22">INDEX(U73:AF73,$B$2)</f>
        <v>0</v>
      </c>
      <c r="D73" s="40">
        <f t="shared" ref="D73:D80" si="23">INDEX(AG73:AR73,$B$2)</f>
        <v>0</v>
      </c>
      <c r="E73" s="40">
        <f t="shared" ref="E73:E80" si="24">INDEX(AS73:BD73,$B$2)</f>
        <v>0</v>
      </c>
      <c r="F73" s="2" t="str">
        <f t="shared" ref="F73:F80" si="25">IFERROR(E73/D73,"")</f>
        <v/>
      </c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12"/>
      <c r="S73" s="12"/>
      <c r="U73" s="4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F73" s="57"/>
      <c r="BG73" s="57"/>
      <c r="BH73" s="57"/>
      <c r="BI73" s="57"/>
      <c r="BJ73" s="57"/>
      <c r="BK73" s="57"/>
      <c r="BL73" s="57"/>
      <c r="BM73" s="57"/>
      <c r="BN73" s="57"/>
      <c r="BO73" s="57"/>
      <c r="BP73" s="57"/>
      <c r="BQ73" s="57"/>
    </row>
    <row r="74" spans="1:69" x14ac:dyDescent="0.25">
      <c r="A74" s="18" t="s">
        <v>159</v>
      </c>
      <c r="B74" s="18" t="s">
        <v>45</v>
      </c>
      <c r="C74" s="40">
        <f t="shared" si="22"/>
        <v>0</v>
      </c>
      <c r="D74" s="40">
        <f t="shared" si="23"/>
        <v>0</v>
      </c>
      <c r="E74" s="40">
        <f t="shared" si="24"/>
        <v>0</v>
      </c>
      <c r="F74" s="2" t="str">
        <f t="shared" si="25"/>
        <v/>
      </c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2"/>
      <c r="S74" s="12"/>
      <c r="U74" s="4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</row>
    <row r="75" spans="1:69" x14ac:dyDescent="0.25">
      <c r="A75" s="18" t="s">
        <v>160</v>
      </c>
      <c r="B75" s="18" t="s">
        <v>46</v>
      </c>
      <c r="C75" s="40">
        <f t="shared" si="22"/>
        <v>0</v>
      </c>
      <c r="D75" s="40">
        <f t="shared" si="23"/>
        <v>0</v>
      </c>
      <c r="E75" s="40">
        <f t="shared" si="24"/>
        <v>0</v>
      </c>
      <c r="F75" s="2" t="str">
        <f t="shared" si="25"/>
        <v/>
      </c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2"/>
      <c r="S75" s="12"/>
      <c r="U75" s="4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F75" s="57"/>
      <c r="BG75" s="57"/>
      <c r="BH75" s="57"/>
      <c r="BI75" s="57"/>
      <c r="BJ75" s="57"/>
      <c r="BK75" s="57"/>
      <c r="BL75" s="57"/>
      <c r="BM75" s="57"/>
      <c r="BN75" s="57"/>
      <c r="BO75" s="57"/>
      <c r="BP75" s="57"/>
      <c r="BQ75" s="57"/>
    </row>
    <row r="76" spans="1:69" x14ac:dyDescent="0.25">
      <c r="A76" s="18" t="s">
        <v>161</v>
      </c>
      <c r="B76" s="18" t="s">
        <v>47</v>
      </c>
      <c r="C76" s="40">
        <f t="shared" si="22"/>
        <v>0</v>
      </c>
      <c r="D76" s="40">
        <f t="shared" si="23"/>
        <v>0</v>
      </c>
      <c r="E76" s="40">
        <f t="shared" si="24"/>
        <v>0</v>
      </c>
      <c r="F76" s="2" t="str">
        <f t="shared" si="25"/>
        <v/>
      </c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2"/>
      <c r="S76" s="12"/>
      <c r="U76" s="4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57"/>
      <c r="BQ76" s="57"/>
    </row>
    <row r="77" spans="1:69" x14ac:dyDescent="0.25">
      <c r="A77" s="18" t="s">
        <v>162</v>
      </c>
      <c r="B77" s="18" t="s">
        <v>48</v>
      </c>
      <c r="C77" s="40">
        <f t="shared" si="22"/>
        <v>0</v>
      </c>
      <c r="D77" s="40">
        <f t="shared" si="23"/>
        <v>0</v>
      </c>
      <c r="E77" s="40">
        <f t="shared" si="24"/>
        <v>0</v>
      </c>
      <c r="F77" s="2" t="str">
        <f t="shared" si="25"/>
        <v/>
      </c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2"/>
      <c r="S77" s="12"/>
      <c r="U77" s="4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F77" s="57"/>
      <c r="BG77" s="57"/>
      <c r="BH77" s="57"/>
      <c r="BI77" s="57"/>
      <c r="BJ77" s="57"/>
      <c r="BK77" s="57"/>
      <c r="BL77" s="57"/>
      <c r="BM77" s="57"/>
      <c r="BN77" s="57"/>
      <c r="BO77" s="57"/>
      <c r="BP77" s="57"/>
      <c r="BQ77" s="57"/>
    </row>
    <row r="78" spans="1:69" x14ac:dyDescent="0.25">
      <c r="A78" s="18" t="s">
        <v>163</v>
      </c>
      <c r="B78" s="18" t="s">
        <v>49</v>
      </c>
      <c r="C78" s="40">
        <f t="shared" si="22"/>
        <v>0</v>
      </c>
      <c r="D78" s="40">
        <f t="shared" si="23"/>
        <v>0</v>
      </c>
      <c r="E78" s="40">
        <f t="shared" si="24"/>
        <v>0</v>
      </c>
      <c r="F78" s="2" t="str">
        <f t="shared" si="25"/>
        <v/>
      </c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2"/>
      <c r="S78" s="12"/>
      <c r="U78" s="4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F78" s="57"/>
      <c r="BG78" s="57"/>
      <c r="BH78" s="57"/>
      <c r="BI78" s="57"/>
      <c r="BJ78" s="57"/>
      <c r="BK78" s="57"/>
      <c r="BL78" s="57"/>
      <c r="BM78" s="57"/>
      <c r="BN78" s="57"/>
      <c r="BO78" s="57"/>
      <c r="BP78" s="57"/>
      <c r="BQ78" s="57"/>
    </row>
    <row r="79" spans="1:69" x14ac:dyDescent="0.25">
      <c r="A79" s="18" t="s">
        <v>164</v>
      </c>
      <c r="B79" s="18" t="s">
        <v>50</v>
      </c>
      <c r="C79" s="40">
        <f t="shared" si="22"/>
        <v>0</v>
      </c>
      <c r="D79" s="40">
        <f t="shared" si="23"/>
        <v>0</v>
      </c>
      <c r="E79" s="40">
        <f t="shared" si="24"/>
        <v>0</v>
      </c>
      <c r="F79" s="2" t="str">
        <f t="shared" si="25"/>
        <v/>
      </c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57"/>
      <c r="BG79" s="57"/>
      <c r="BH79" s="57"/>
      <c r="BI79" s="57"/>
      <c r="BJ79" s="57"/>
      <c r="BK79" s="57"/>
      <c r="BL79" s="57"/>
      <c r="BM79" s="57"/>
      <c r="BN79" s="57"/>
      <c r="BO79" s="57"/>
      <c r="BP79" s="57"/>
      <c r="BQ79" s="57"/>
    </row>
    <row r="80" spans="1:69" x14ac:dyDescent="0.25">
      <c r="A80" s="3" t="s">
        <v>165</v>
      </c>
      <c r="B80" s="3" t="s">
        <v>64</v>
      </c>
      <c r="C80" s="40">
        <f t="shared" si="22"/>
        <v>0</v>
      </c>
      <c r="D80" s="40">
        <f t="shared" si="23"/>
        <v>0</v>
      </c>
      <c r="E80" s="40">
        <f t="shared" si="24"/>
        <v>0</v>
      </c>
      <c r="F80" s="2" t="str">
        <f>IFERROR(E80/D80,"")</f>
        <v/>
      </c>
      <c r="G80" s="35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12"/>
      <c r="S80" s="12"/>
      <c r="T80" s="37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35"/>
      <c r="BF80" s="57"/>
      <c r="BG80" s="57"/>
      <c r="BH80" s="57"/>
      <c r="BI80" s="57"/>
      <c r="BJ80" s="57"/>
      <c r="BK80" s="57"/>
      <c r="BL80" s="57"/>
      <c r="BM80" s="57"/>
      <c r="BN80" s="57"/>
      <c r="BO80" s="57"/>
      <c r="BP80" s="57"/>
      <c r="BQ80" s="57"/>
    </row>
    <row r="81" spans="1:71" x14ac:dyDescent="0.25">
      <c r="A81" s="49" t="s">
        <v>33</v>
      </c>
    </row>
    <row r="82" spans="1:71" ht="30" x14ac:dyDescent="0.25">
      <c r="A82" s="50" t="s">
        <v>32</v>
      </c>
      <c r="B82" s="25" t="s">
        <v>52</v>
      </c>
      <c r="C82" s="23" t="str">
        <f>$C$3</f>
        <v>YTD '15</v>
      </c>
      <c r="D82" s="23" t="str">
        <f>$D$3</f>
        <v>YTD '16</v>
      </c>
      <c r="E82" s="23" t="str">
        <f>$E$3</f>
        <v>YTD '17</v>
      </c>
      <c r="F82" s="23" t="str">
        <f>$F$3</f>
        <v>YoY</v>
      </c>
      <c r="G82" s="2" t="s">
        <v>33</v>
      </c>
      <c r="H82" s="29" t="str">
        <f>$H$3</f>
        <v>Q1 '15</v>
      </c>
      <c r="I82" s="29" t="str">
        <f>$I$3</f>
        <v>Q2 '15</v>
      </c>
      <c r="J82" s="29" t="str">
        <f>$J$3</f>
        <v>Q3 '15</v>
      </c>
      <c r="K82" s="29" t="str">
        <f>$K$3</f>
        <v>Q4 '15</v>
      </c>
      <c r="L82" s="32" t="str">
        <f>$L$3</f>
        <v>Q1 '16</v>
      </c>
      <c r="M82" s="32" t="str">
        <f>$M$3</f>
        <v>Q2 '16</v>
      </c>
      <c r="N82" s="32" t="str">
        <f>$N$3</f>
        <v>Q3 '16</v>
      </c>
      <c r="O82" s="32" t="str">
        <f>$O$3</f>
        <v>Q4 '16</v>
      </c>
      <c r="P82" s="29" t="str">
        <f>$P$3</f>
        <v>Q1 '17</v>
      </c>
      <c r="Q82" s="29" t="str">
        <f>$Q$3</f>
        <v>Q2 '17</v>
      </c>
      <c r="R82" s="29" t="str">
        <f>$R$3</f>
        <v>Q3 '17</v>
      </c>
      <c r="S82" s="29" t="str">
        <f>$S$3</f>
        <v>Q4 '17</v>
      </c>
      <c r="T82" s="19" t="s">
        <v>33</v>
      </c>
      <c r="U82" s="29" t="s">
        <v>1</v>
      </c>
      <c r="V82" s="29" t="s">
        <v>2</v>
      </c>
      <c r="W82" s="29" t="s">
        <v>3</v>
      </c>
      <c r="X82" s="29" t="s">
        <v>4</v>
      </c>
      <c r="Y82" s="29" t="s">
        <v>5</v>
      </c>
      <c r="Z82" s="29" t="s">
        <v>6</v>
      </c>
      <c r="AA82" s="29" t="s">
        <v>7</v>
      </c>
      <c r="AB82" s="29" t="s">
        <v>8</v>
      </c>
      <c r="AC82" s="29" t="s">
        <v>9</v>
      </c>
      <c r="AD82" s="29" t="s">
        <v>10</v>
      </c>
      <c r="AE82" s="29" t="s">
        <v>11</v>
      </c>
      <c r="AF82" s="29" t="s">
        <v>12</v>
      </c>
      <c r="AG82" s="31" t="s">
        <v>13</v>
      </c>
      <c r="AH82" s="31" t="s">
        <v>14</v>
      </c>
      <c r="AI82" s="31" t="s">
        <v>15</v>
      </c>
      <c r="AJ82" s="31" t="s">
        <v>16</v>
      </c>
      <c r="AK82" s="31" t="s">
        <v>17</v>
      </c>
      <c r="AL82" s="31" t="s">
        <v>18</v>
      </c>
      <c r="AM82" s="31" t="s">
        <v>19</v>
      </c>
      <c r="AN82" s="31" t="s">
        <v>20</v>
      </c>
      <c r="AO82" s="31" t="s">
        <v>21</v>
      </c>
      <c r="AP82" s="31" t="s">
        <v>22</v>
      </c>
      <c r="AQ82" s="31" t="s">
        <v>23</v>
      </c>
      <c r="AR82" s="31" t="s">
        <v>24</v>
      </c>
      <c r="AS82" s="27" t="s">
        <v>25</v>
      </c>
      <c r="AT82" s="27" t="s">
        <v>26</v>
      </c>
      <c r="AU82" s="27" t="s">
        <v>27</v>
      </c>
      <c r="AV82" s="27" t="s">
        <v>28</v>
      </c>
      <c r="AW82" s="27" t="s">
        <v>29</v>
      </c>
      <c r="AX82" s="27" t="s">
        <v>30</v>
      </c>
      <c r="AY82" s="33" t="s">
        <v>102</v>
      </c>
      <c r="AZ82" s="33" t="s">
        <v>103</v>
      </c>
      <c r="BA82" s="33" t="s">
        <v>104</v>
      </c>
      <c r="BB82" s="33" t="s">
        <v>105</v>
      </c>
      <c r="BC82" s="33" t="s">
        <v>106</v>
      </c>
      <c r="BD82" s="33" t="s">
        <v>107</v>
      </c>
      <c r="BF82" s="34">
        <v>42736</v>
      </c>
      <c r="BG82" s="34">
        <v>42767</v>
      </c>
      <c r="BH82" s="34">
        <v>42795</v>
      </c>
      <c r="BI82" s="34">
        <v>42826</v>
      </c>
      <c r="BJ82" s="34">
        <v>42856</v>
      </c>
      <c r="BK82" s="34">
        <v>42887</v>
      </c>
      <c r="BL82" s="34">
        <v>42917</v>
      </c>
      <c r="BM82" s="34">
        <v>42948</v>
      </c>
      <c r="BN82" s="34">
        <v>42979</v>
      </c>
      <c r="BO82" s="34">
        <v>43009</v>
      </c>
      <c r="BP82" s="34">
        <v>43040</v>
      </c>
      <c r="BQ82" s="34">
        <v>43070</v>
      </c>
    </row>
    <row r="83" spans="1:71" x14ac:dyDescent="0.25">
      <c r="A83" s="18" t="s">
        <v>166</v>
      </c>
      <c r="B83" s="18" t="s">
        <v>61</v>
      </c>
      <c r="C83" s="81">
        <f>SUM(U83     : INDEX(U83:AF83,$B$2))</f>
        <v>0</v>
      </c>
      <c r="D83" s="81">
        <f>SUM(AG83      : INDEX(AG83:AR83,$B$2))</f>
        <v>0</v>
      </c>
      <c r="E83" s="81">
        <f>SUM(AS83       : INDEX(AS83:BD83,$B$2))</f>
        <v>0</v>
      </c>
      <c r="F83" s="2" t="str">
        <f t="shared" ref="F83:F91" si="26">IFERROR(E83/D83,"")</f>
        <v/>
      </c>
      <c r="G83" s="35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"/>
      <c r="S83" s="12"/>
      <c r="AR83" s="4"/>
      <c r="AS83" s="4"/>
      <c r="AT83" s="4"/>
      <c r="AU83" s="4"/>
      <c r="AV83" s="1"/>
      <c r="AW83" s="1"/>
      <c r="AX83" s="1"/>
      <c r="AY83" s="1"/>
      <c r="AZ83" s="1"/>
      <c r="BA83" s="1"/>
      <c r="BB83" s="1"/>
      <c r="BC83" s="1"/>
      <c r="BD83" s="1"/>
      <c r="BF83" s="57"/>
      <c r="BG83" s="57"/>
      <c r="BH83" s="57"/>
      <c r="BI83" s="57"/>
      <c r="BJ83" s="57"/>
      <c r="BK83" s="57"/>
      <c r="BL83" s="57"/>
      <c r="BM83" s="57"/>
      <c r="BN83" s="57"/>
      <c r="BO83" s="57"/>
      <c r="BP83" s="57"/>
      <c r="BQ83" s="57"/>
    </row>
    <row r="84" spans="1:71" x14ac:dyDescent="0.25">
      <c r="A84" s="18" t="s">
        <v>167</v>
      </c>
      <c r="B84" s="18" t="s">
        <v>44</v>
      </c>
      <c r="C84" s="81">
        <f>SUM(U84     : INDEX(U84:AF84,$B$2))</f>
        <v>0</v>
      </c>
      <c r="D84" s="81">
        <f>SUM(AG84      : INDEX(AG84:AR84,$B$2))</f>
        <v>0</v>
      </c>
      <c r="E84" s="81">
        <f>SUM(AS84       : INDEX(AS84:BD84,$B$2))</f>
        <v>0</v>
      </c>
      <c r="F84" s="2" t="str">
        <f t="shared" si="26"/>
        <v/>
      </c>
      <c r="G84" s="35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"/>
      <c r="S84" s="12"/>
      <c r="AR84" s="4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F84" s="57"/>
      <c r="BG84" s="57"/>
      <c r="BH84" s="57"/>
      <c r="BI84" s="57"/>
      <c r="BJ84" s="57"/>
      <c r="BK84" s="57"/>
      <c r="BL84" s="57"/>
      <c r="BM84" s="57"/>
      <c r="BN84" s="57"/>
      <c r="BO84" s="57"/>
      <c r="BP84" s="57"/>
      <c r="BQ84" s="57"/>
    </row>
    <row r="85" spans="1:71" x14ac:dyDescent="0.25">
      <c r="A85" s="18" t="s">
        <v>168</v>
      </c>
      <c r="B85" s="18" t="s">
        <v>45</v>
      </c>
      <c r="C85" s="81">
        <f>SUM(U85     : INDEX(U85:AF85,$B$2))</f>
        <v>0</v>
      </c>
      <c r="D85" s="81">
        <f>SUM(AG85      : INDEX(AG85:AR85,$B$2))</f>
        <v>0</v>
      </c>
      <c r="E85" s="81">
        <f>SUM(AS85       : INDEX(AS85:BD85,$B$2))</f>
        <v>0</v>
      </c>
      <c r="F85" s="2" t="str">
        <f t="shared" si="26"/>
        <v/>
      </c>
      <c r="G85" s="35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"/>
      <c r="S85" s="12"/>
      <c r="AR85" s="4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F85" s="57"/>
      <c r="BG85" s="57"/>
      <c r="BH85" s="57"/>
      <c r="BI85" s="57"/>
      <c r="BJ85" s="57"/>
      <c r="BK85" s="57"/>
      <c r="BL85" s="57"/>
      <c r="BM85" s="57"/>
      <c r="BN85" s="57"/>
      <c r="BO85" s="57"/>
      <c r="BP85" s="57"/>
      <c r="BQ85" s="57"/>
    </row>
    <row r="86" spans="1:71" x14ac:dyDescent="0.25">
      <c r="A86" s="18" t="s">
        <v>169</v>
      </c>
      <c r="B86" s="18" t="s">
        <v>46</v>
      </c>
      <c r="C86" s="81">
        <f>SUM(U86     : INDEX(U86:AF86,$B$2))</f>
        <v>0</v>
      </c>
      <c r="D86" s="81">
        <f>SUM(AG86      : INDEX(AG86:AR86,$B$2))</f>
        <v>0</v>
      </c>
      <c r="E86" s="81">
        <f>SUM(AS86       : INDEX(AS86:BD86,$B$2))</f>
        <v>0</v>
      </c>
      <c r="F86" s="2" t="str">
        <f t="shared" si="26"/>
        <v/>
      </c>
      <c r="G86" s="35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"/>
      <c r="S86" s="12"/>
      <c r="AR86" s="4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F86" s="57"/>
      <c r="BG86" s="57"/>
      <c r="BH86" s="57"/>
      <c r="BI86" s="57"/>
      <c r="BJ86" s="57"/>
      <c r="BK86" s="57"/>
      <c r="BL86" s="57"/>
      <c r="BM86" s="57"/>
      <c r="BN86" s="57"/>
      <c r="BO86" s="57"/>
      <c r="BP86" s="57"/>
      <c r="BQ86" s="57"/>
    </row>
    <row r="87" spans="1:71" x14ac:dyDescent="0.25">
      <c r="A87" s="18" t="s">
        <v>170</v>
      </c>
      <c r="B87" s="18" t="s">
        <v>47</v>
      </c>
      <c r="C87" s="81">
        <f>SUM(U87     : INDEX(U87:AF87,$B$2))</f>
        <v>0</v>
      </c>
      <c r="D87" s="81">
        <f>SUM(AG87      : INDEX(AG87:AR87,$B$2))</f>
        <v>0</v>
      </c>
      <c r="E87" s="81">
        <f>SUM(AS87       : INDEX(AS87:BD87,$B$2))</f>
        <v>0</v>
      </c>
      <c r="F87" s="2" t="str">
        <f t="shared" si="26"/>
        <v/>
      </c>
      <c r="G87" s="35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"/>
      <c r="S87" s="12"/>
      <c r="AR87" s="4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F87" s="57"/>
      <c r="BG87" s="57"/>
      <c r="BH87" s="57"/>
      <c r="BI87" s="57"/>
      <c r="BJ87" s="57"/>
      <c r="BK87" s="57"/>
      <c r="BL87" s="57"/>
      <c r="BM87" s="57"/>
      <c r="BN87" s="57"/>
      <c r="BO87" s="57"/>
      <c r="BP87" s="57"/>
      <c r="BQ87" s="57"/>
    </row>
    <row r="88" spans="1:71" x14ac:dyDescent="0.25">
      <c r="A88" s="18" t="s">
        <v>171</v>
      </c>
      <c r="B88" s="18" t="s">
        <v>48</v>
      </c>
      <c r="C88" s="81">
        <f>SUM(U88     : INDEX(U88:AF88,$B$2))</f>
        <v>0</v>
      </c>
      <c r="D88" s="81">
        <f>SUM(AG88      : INDEX(AG88:AR88,$B$2))</f>
        <v>0</v>
      </c>
      <c r="E88" s="81">
        <f>SUM(AS88       : INDEX(AS88:BD88,$B$2))</f>
        <v>0</v>
      </c>
      <c r="F88" s="2" t="str">
        <f t="shared" si="26"/>
        <v/>
      </c>
      <c r="G88" s="35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"/>
      <c r="S88" s="12"/>
      <c r="AR88" s="4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F88" s="57"/>
      <c r="BG88" s="57"/>
      <c r="BH88" s="57"/>
      <c r="BI88" s="57"/>
      <c r="BJ88" s="57"/>
      <c r="BK88" s="57"/>
      <c r="BL88" s="57"/>
      <c r="BM88" s="57"/>
      <c r="BN88" s="57"/>
      <c r="BO88" s="57"/>
      <c r="BP88" s="57"/>
      <c r="BQ88" s="57"/>
    </row>
    <row r="89" spans="1:71" x14ac:dyDescent="0.25">
      <c r="A89" s="18" t="s">
        <v>172</v>
      </c>
      <c r="B89" s="18" t="s">
        <v>49</v>
      </c>
      <c r="C89" s="81">
        <f>SUM(U89     : INDEX(U89:AF89,$B$2))</f>
        <v>0</v>
      </c>
      <c r="D89" s="81">
        <f>SUM(AG89      : INDEX(AG89:AR89,$B$2))</f>
        <v>0</v>
      </c>
      <c r="E89" s="81">
        <f>SUM(AS89       : INDEX(AS89:BD89,$B$2))</f>
        <v>0</v>
      </c>
      <c r="F89" s="2" t="str">
        <f t="shared" si="26"/>
        <v/>
      </c>
      <c r="G89" s="35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2"/>
      <c r="S89" s="12"/>
      <c r="AR89" s="4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F89" s="57"/>
      <c r="BG89" s="57"/>
      <c r="BH89" s="57"/>
      <c r="BI89" s="57"/>
      <c r="BJ89" s="57"/>
      <c r="BK89" s="57"/>
      <c r="BL89" s="57"/>
      <c r="BM89" s="57"/>
      <c r="BN89" s="57"/>
      <c r="BO89" s="57"/>
      <c r="BP89" s="57"/>
      <c r="BQ89" s="57"/>
    </row>
    <row r="90" spans="1:71" x14ac:dyDescent="0.25">
      <c r="A90" s="18" t="s">
        <v>173</v>
      </c>
      <c r="B90" s="18" t="s">
        <v>50</v>
      </c>
      <c r="C90" s="81">
        <f>SUM(U90     : INDEX(U90:AF90,$B$2))</f>
        <v>0</v>
      </c>
      <c r="D90" s="81">
        <f>SUM(AG90      : INDEX(AG90:AR90,$B$2))</f>
        <v>0</v>
      </c>
      <c r="E90" s="81">
        <f>SUM(AS90       : INDEX(AS90:BD90,$B$2))</f>
        <v>0</v>
      </c>
      <c r="F90" s="2" t="str">
        <f t="shared" si="26"/>
        <v/>
      </c>
      <c r="G90" s="35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2"/>
      <c r="S90" s="12"/>
      <c r="T90" s="7"/>
      <c r="AR90" s="4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F90" s="57"/>
      <c r="BG90" s="57"/>
      <c r="BH90" s="57"/>
      <c r="BI90" s="57"/>
      <c r="BJ90" s="57"/>
      <c r="BK90" s="57"/>
      <c r="BL90" s="57"/>
      <c r="BM90" s="57"/>
      <c r="BN90" s="57"/>
      <c r="BO90" s="57"/>
      <c r="BP90" s="57"/>
      <c r="BQ90" s="57"/>
    </row>
    <row r="91" spans="1:71" x14ac:dyDescent="0.25">
      <c r="A91" s="3" t="s">
        <v>175</v>
      </c>
      <c r="B91" s="3" t="s">
        <v>64</v>
      </c>
      <c r="C91" s="45">
        <f>SUM(C83:C90)</f>
        <v>0</v>
      </c>
      <c r="D91" s="45">
        <f t="shared" ref="D91:E91" si="27">SUM(D83:D90)</f>
        <v>0</v>
      </c>
      <c r="E91" s="45">
        <f t="shared" si="27"/>
        <v>0</v>
      </c>
      <c r="F91" s="2" t="str">
        <f>IFERROR(E91/D91,"")</f>
        <v/>
      </c>
      <c r="G91" s="35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12"/>
      <c r="S91" s="12"/>
      <c r="T91" s="21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5"/>
      <c r="BF91" s="57"/>
      <c r="BG91" s="57"/>
      <c r="BH91" s="57"/>
      <c r="BI91" s="57"/>
      <c r="BJ91" s="57"/>
      <c r="BK91" s="57"/>
      <c r="BL91" s="57"/>
      <c r="BM91" s="57"/>
      <c r="BN91" s="57"/>
      <c r="BO91" s="57"/>
      <c r="BP91" s="57"/>
      <c r="BQ91" s="57"/>
    </row>
    <row r="92" spans="1:71" x14ac:dyDescent="0.25">
      <c r="A92" s="49" t="s">
        <v>33</v>
      </c>
    </row>
    <row r="93" spans="1:71" ht="30" x14ac:dyDescent="0.25">
      <c r="A93" s="50" t="s">
        <v>31</v>
      </c>
      <c r="B93" s="25" t="s">
        <v>31</v>
      </c>
      <c r="C93" s="23" t="str">
        <f>$C$3</f>
        <v>YTD '15</v>
      </c>
      <c r="D93" s="23" t="str">
        <f>$D$3</f>
        <v>YTD '16</v>
      </c>
      <c r="E93" s="23" t="str">
        <f>$E$3</f>
        <v>YTD '17</v>
      </c>
      <c r="F93" s="23" t="str">
        <f>$F$3</f>
        <v>YoY</v>
      </c>
      <c r="G93" s="2" t="s">
        <v>33</v>
      </c>
      <c r="H93" s="29" t="str">
        <f>$H$3</f>
        <v>Q1 '15</v>
      </c>
      <c r="I93" s="29" t="str">
        <f>$I$3</f>
        <v>Q2 '15</v>
      </c>
      <c r="J93" s="29" t="str">
        <f>$J$3</f>
        <v>Q3 '15</v>
      </c>
      <c r="K93" s="29" t="str">
        <f>$K$3</f>
        <v>Q4 '15</v>
      </c>
      <c r="L93" s="32" t="str">
        <f>$L$3</f>
        <v>Q1 '16</v>
      </c>
      <c r="M93" s="32" t="str">
        <f>$M$3</f>
        <v>Q2 '16</v>
      </c>
      <c r="N93" s="32" t="str">
        <f>$N$3</f>
        <v>Q3 '16</v>
      </c>
      <c r="O93" s="32" t="str">
        <f>$O$3</f>
        <v>Q4 '16</v>
      </c>
      <c r="P93" s="29" t="str">
        <f>$P$3</f>
        <v>Q1 '17</v>
      </c>
      <c r="Q93" s="29" t="str">
        <f>$Q$3</f>
        <v>Q2 '17</v>
      </c>
      <c r="R93" s="29" t="str">
        <f>$R$3</f>
        <v>Q3 '17</v>
      </c>
      <c r="S93" s="29" t="str">
        <f>$S$3</f>
        <v>Q4 '17</v>
      </c>
      <c r="T93" s="19" t="s">
        <v>33</v>
      </c>
      <c r="U93" s="29" t="s">
        <v>1</v>
      </c>
      <c r="V93" s="29" t="s">
        <v>2</v>
      </c>
      <c r="W93" s="29" t="s">
        <v>3</v>
      </c>
      <c r="X93" s="29" t="s">
        <v>4</v>
      </c>
      <c r="Y93" s="29" t="s">
        <v>5</v>
      </c>
      <c r="Z93" s="29" t="s">
        <v>6</v>
      </c>
      <c r="AA93" s="29" t="s">
        <v>7</v>
      </c>
      <c r="AB93" s="29" t="s">
        <v>8</v>
      </c>
      <c r="AC93" s="29" t="s">
        <v>9</v>
      </c>
      <c r="AD93" s="29" t="s">
        <v>10</v>
      </c>
      <c r="AE93" s="29" t="s">
        <v>11</v>
      </c>
      <c r="AF93" s="29" t="s">
        <v>12</v>
      </c>
      <c r="AG93" s="31" t="s">
        <v>13</v>
      </c>
      <c r="AH93" s="31" t="s">
        <v>14</v>
      </c>
      <c r="AI93" s="31" t="s">
        <v>15</v>
      </c>
      <c r="AJ93" s="31" t="s">
        <v>16</v>
      </c>
      <c r="AK93" s="31" t="s">
        <v>17</v>
      </c>
      <c r="AL93" s="31" t="s">
        <v>18</v>
      </c>
      <c r="AM93" s="31" t="s">
        <v>19</v>
      </c>
      <c r="AN93" s="31" t="s">
        <v>20</v>
      </c>
      <c r="AO93" s="31" t="s">
        <v>21</v>
      </c>
      <c r="AP93" s="31" t="s">
        <v>22</v>
      </c>
      <c r="AQ93" s="31" t="s">
        <v>23</v>
      </c>
      <c r="AR93" s="31" t="s">
        <v>24</v>
      </c>
      <c r="AS93" s="27" t="s">
        <v>25</v>
      </c>
      <c r="AT93" s="27" t="s">
        <v>26</v>
      </c>
      <c r="AU93" s="27" t="s">
        <v>27</v>
      </c>
      <c r="AV93" s="27" t="s">
        <v>28</v>
      </c>
      <c r="AW93" s="27" t="s">
        <v>29</v>
      </c>
      <c r="AX93" s="27" t="s">
        <v>30</v>
      </c>
      <c r="AY93" s="33" t="s">
        <v>102</v>
      </c>
      <c r="AZ93" s="33" t="s">
        <v>103</v>
      </c>
      <c r="BA93" s="33" t="s">
        <v>104</v>
      </c>
      <c r="BB93" s="33" t="s">
        <v>105</v>
      </c>
      <c r="BC93" s="33" t="s">
        <v>106</v>
      </c>
      <c r="BD93" s="33" t="s">
        <v>107</v>
      </c>
      <c r="BF93" s="34">
        <v>42736</v>
      </c>
      <c r="BG93" s="34">
        <v>42767</v>
      </c>
      <c r="BH93" s="34">
        <v>42795</v>
      </c>
      <c r="BI93" s="34">
        <v>42826</v>
      </c>
      <c r="BJ93" s="34">
        <v>42856</v>
      </c>
      <c r="BK93" s="34">
        <v>42887</v>
      </c>
      <c r="BL93" s="34">
        <v>42917</v>
      </c>
      <c r="BM93" s="34">
        <v>42948</v>
      </c>
      <c r="BN93" s="34">
        <v>42979</v>
      </c>
      <c r="BO93" s="34">
        <v>43009</v>
      </c>
      <c r="BP93" s="34">
        <v>43040</v>
      </c>
      <c r="BQ93" s="34">
        <v>43070</v>
      </c>
    </row>
    <row r="94" spans="1:71" x14ac:dyDescent="0.25">
      <c r="A94" s="51" t="s">
        <v>177</v>
      </c>
      <c r="B94" s="18" t="s">
        <v>61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62"/>
      <c r="S94" s="62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 t="str">
        <f>IF(ISBLANK(AW83)=FALSE,IFERROR(AW83/AVERAGE(AW72,AV72),""),"")</f>
        <v/>
      </c>
      <c r="AX94" s="8" t="str">
        <f>IF(ISBLANK(AX83)=FALSE,IFERROR(AX83/AVERAGE(AX72,AW72),""),"")</f>
        <v/>
      </c>
      <c r="AY94" s="8" t="str">
        <f>IF(ISBLANK(AY83)=FALSE,IFERROR(AY83/AVERAGE(AY72,AX72),""),"")</f>
        <v/>
      </c>
      <c r="AZ94" s="8" t="str">
        <f>IF(ISBLANK(AZ83)=FALSE,IFERROR(AZ83/AVERAGE(AZ72,AY72),""),"")</f>
        <v/>
      </c>
      <c r="BA94" s="8" t="str">
        <f>IF(ISBLANK(BA83)=FALSE,IFERROR(BA83/AVERAGE(BA72,AZ72),""),"")</f>
        <v/>
      </c>
      <c r="BB94" s="8" t="str">
        <f>IF(ISBLANK(BB83)=FALSE,IFERROR(BB83/AVERAGE(BB72,BA72),""),"")</f>
        <v/>
      </c>
      <c r="BC94" s="8" t="str">
        <f>IF(ISBLANK(BC83)=FALSE,IFERROR(BC83/AVERAGE(BC72,BB72),""),"")</f>
        <v/>
      </c>
      <c r="BD94" s="8" t="str">
        <f>IF(ISBLANK(BD83)=FALSE,IFERROR(BD83/AVERAGE(BD72,BC72),""),"")</f>
        <v/>
      </c>
      <c r="BE94" s="8"/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3"/>
      <c r="BQ94" s="63"/>
      <c r="BR94" s="8"/>
      <c r="BS94" s="8"/>
    </row>
    <row r="95" spans="1:71" x14ac:dyDescent="0.25">
      <c r="A95" s="51" t="s">
        <v>178</v>
      </c>
      <c r="B95" s="24" t="s">
        <v>44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62"/>
      <c r="S95" s="62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 t="str">
        <f>IF(ISBLANK(AW84)=FALSE,IFERROR(AW84/AVERAGE(AW73,AV73),""),"")</f>
        <v/>
      </c>
      <c r="AX95" s="8" t="str">
        <f>IF(ISBLANK(AX84)=FALSE,IFERROR(AX84/AVERAGE(AX73,AW73),""),"")</f>
        <v/>
      </c>
      <c r="AY95" s="8"/>
      <c r="AZ95" s="8"/>
      <c r="BA95" s="8"/>
      <c r="BB95" s="8"/>
      <c r="BC95" s="8"/>
      <c r="BD95" s="8"/>
      <c r="BE95" s="8"/>
      <c r="BF95" s="63"/>
      <c r="BG95" s="63"/>
      <c r="BH95" s="63"/>
      <c r="BI95" s="63"/>
      <c r="BJ95" s="63"/>
      <c r="BK95" s="63"/>
      <c r="BL95" s="63"/>
      <c r="BM95" s="63"/>
      <c r="BN95" s="63"/>
      <c r="BO95" s="63"/>
      <c r="BP95" s="63"/>
      <c r="BQ95" s="63"/>
      <c r="BR95" s="8"/>
      <c r="BS95" s="8"/>
    </row>
    <row r="96" spans="1:71" x14ac:dyDescent="0.25">
      <c r="A96" s="51" t="s">
        <v>179</v>
      </c>
      <c r="B96" s="24" t="s">
        <v>45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62"/>
      <c r="S96" s="62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 t="str">
        <f>IF(ISBLANK(AW85)=FALSE,IFERROR(AW85/AVERAGE(AW74,AV74),""),"")</f>
        <v/>
      </c>
      <c r="AX96" s="8" t="str">
        <f>IF(ISBLANK(AX85)=FALSE,IFERROR(AX85/AVERAGE(AX74,AW74),""),"")</f>
        <v/>
      </c>
      <c r="AY96" s="8"/>
      <c r="AZ96" s="8"/>
      <c r="BA96" s="8"/>
      <c r="BB96" s="8"/>
      <c r="BC96" s="8"/>
      <c r="BD96" s="8"/>
      <c r="BE96" s="8"/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3"/>
      <c r="BQ96" s="63"/>
      <c r="BR96" s="8"/>
      <c r="BS96" s="8"/>
    </row>
    <row r="97" spans="1:71" x14ac:dyDescent="0.25">
      <c r="A97" s="51" t="s">
        <v>180</v>
      </c>
      <c r="B97" s="24" t="s">
        <v>46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62"/>
      <c r="S97" s="62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 t="str">
        <f>IF(ISBLANK(AW86)=FALSE,IFERROR(AW86/AVERAGE(AW75,AV75),""),"")</f>
        <v/>
      </c>
      <c r="AX97" s="8" t="str">
        <f>IF(ISBLANK(AX86)=FALSE,IFERROR(AX86/AVERAGE(AX75,AW75),""),"")</f>
        <v/>
      </c>
      <c r="AY97" s="8"/>
      <c r="AZ97" s="8"/>
      <c r="BA97" s="8"/>
      <c r="BB97" s="8"/>
      <c r="BC97" s="8"/>
      <c r="BD97" s="8"/>
      <c r="BE97" s="8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/>
      <c r="BQ97" s="63"/>
      <c r="BR97" s="8"/>
      <c r="BS97" s="8"/>
    </row>
    <row r="98" spans="1:71" x14ac:dyDescent="0.25">
      <c r="A98" s="51" t="s">
        <v>181</v>
      </c>
      <c r="B98" s="24" t="s">
        <v>47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62"/>
      <c r="S98" s="62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 t="str">
        <f>IF(ISBLANK(AW87)=FALSE,IFERROR(AW87/AVERAGE(AW76,AV76),""),"")</f>
        <v/>
      </c>
      <c r="AX98" s="8" t="str">
        <f>IF(ISBLANK(AX87)=FALSE,IFERROR(AX87/AVERAGE(AX76,AW76),""),"")</f>
        <v/>
      </c>
      <c r="AY98" s="8"/>
      <c r="AZ98" s="8"/>
      <c r="BA98" s="8"/>
      <c r="BB98" s="8"/>
      <c r="BC98" s="8"/>
      <c r="BD98" s="8"/>
      <c r="BE98" s="8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  <c r="BQ98" s="63"/>
      <c r="BR98" s="8"/>
      <c r="BS98" s="8"/>
    </row>
    <row r="99" spans="1:71" x14ac:dyDescent="0.25">
      <c r="A99" s="51" t="s">
        <v>182</v>
      </c>
      <c r="B99" s="24" t="s">
        <v>48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62"/>
      <c r="S99" s="62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 t="str">
        <f>IF(ISBLANK(AW88)=FALSE,IFERROR(AW88/AVERAGE(AW77,AV77),""),"")</f>
        <v/>
      </c>
      <c r="AX99" s="8" t="str">
        <f>IF(ISBLANK(AX88)=FALSE,IFERROR(AX88/AVERAGE(AX77,AW77),""),"")</f>
        <v/>
      </c>
      <c r="AY99" s="8"/>
      <c r="AZ99" s="8"/>
      <c r="BA99" s="8"/>
      <c r="BB99" s="8"/>
      <c r="BC99" s="8"/>
      <c r="BD99" s="8"/>
      <c r="BE99" s="8"/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3"/>
      <c r="BQ99" s="63"/>
      <c r="BR99" s="8"/>
      <c r="BS99" s="8"/>
    </row>
    <row r="100" spans="1:71" x14ac:dyDescent="0.25">
      <c r="A100" s="51" t="s">
        <v>183</v>
      </c>
      <c r="B100" s="24" t="s">
        <v>49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62"/>
      <c r="S100" s="62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 t="str">
        <f>IF(ISBLANK(AW89)=FALSE,IFERROR(AW89/AVERAGE(AW78,AV78),""),"")</f>
        <v/>
      </c>
      <c r="AX100" s="8" t="str">
        <f>IF(ISBLANK(AX89)=FALSE,IFERROR(AX89/AVERAGE(AX78,AW78),""),"")</f>
        <v/>
      </c>
      <c r="AY100" s="8"/>
      <c r="AZ100" s="8"/>
      <c r="BA100" s="8"/>
      <c r="BB100" s="8"/>
      <c r="BC100" s="8"/>
      <c r="BD100" s="8"/>
      <c r="BE100" s="8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63"/>
      <c r="BR100" s="8"/>
      <c r="BS100" s="8"/>
    </row>
    <row r="101" spans="1:71" x14ac:dyDescent="0.25">
      <c r="A101" s="51" t="s">
        <v>184</v>
      </c>
      <c r="B101" s="24" t="s">
        <v>50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62"/>
      <c r="S101" s="62"/>
      <c r="T101" s="64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 t="str">
        <f>IF(ISBLANK(AW90)=FALSE,IFERROR(AW90/AVERAGE(AW79,AV79),""),"")</f>
        <v/>
      </c>
      <c r="AX101" s="8" t="str">
        <f>IF(ISBLANK(AX90)=FALSE,IFERROR(AX90/AVERAGE(AX79,AW79),""),"")</f>
        <v/>
      </c>
      <c r="AY101" s="8"/>
      <c r="AZ101" s="8"/>
      <c r="BA101" s="8"/>
      <c r="BB101" s="8"/>
      <c r="BC101" s="8"/>
      <c r="BD101" s="8"/>
      <c r="BE101" s="8"/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3"/>
      <c r="BQ101" s="63"/>
      <c r="BR101" s="8"/>
      <c r="BS101" s="8"/>
    </row>
    <row r="102" spans="1:71" x14ac:dyDescent="0.25">
      <c r="A102" s="52" t="s">
        <v>229</v>
      </c>
      <c r="B102" s="3" t="s">
        <v>64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62"/>
      <c r="S102" s="62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8"/>
      <c r="AT102" s="8"/>
      <c r="AU102" s="8"/>
      <c r="AV102" s="8"/>
      <c r="AW102" s="8" t="str">
        <f>IF(ISBLANK(#REF!)=FALSE,IFERROR(#REF!/AVERAGE(AW80,AV80),""),"")</f>
        <v/>
      </c>
      <c r="AX102" s="8" t="str">
        <f>IF(ISBLANK(#REF!)=FALSE,IFERROR(#REF!/AVERAGE(AX80,AW80),""),"")</f>
        <v/>
      </c>
      <c r="AY102" s="8"/>
      <c r="AZ102" s="8"/>
      <c r="BA102" s="8"/>
      <c r="BB102" s="8"/>
      <c r="BC102" s="8"/>
      <c r="BD102" s="8"/>
      <c r="BE102" s="8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63"/>
      <c r="BR102" s="8"/>
      <c r="BS102" s="8"/>
    </row>
    <row r="103" spans="1:71" x14ac:dyDescent="0.25">
      <c r="A103" s="51" t="s">
        <v>33</v>
      </c>
      <c r="B103" s="24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</row>
    <row r="104" spans="1:71" ht="30" x14ac:dyDescent="0.25">
      <c r="A104" s="50" t="s">
        <v>53</v>
      </c>
      <c r="B104" s="25" t="s">
        <v>53</v>
      </c>
      <c r="C104" s="23" t="str">
        <f>$C$3</f>
        <v>YTD '15</v>
      </c>
      <c r="D104" s="23" t="str">
        <f>$D$3</f>
        <v>YTD '16</v>
      </c>
      <c r="E104" s="23" t="str">
        <f>$E$3</f>
        <v>YTD '17</v>
      </c>
      <c r="F104" s="23" t="str">
        <f>$F$3</f>
        <v>YoY</v>
      </c>
      <c r="G104" s="2" t="s">
        <v>33</v>
      </c>
      <c r="H104" s="29" t="str">
        <f>$H$3</f>
        <v>Q1 '15</v>
      </c>
      <c r="I104" s="29" t="str">
        <f>$I$3</f>
        <v>Q2 '15</v>
      </c>
      <c r="J104" s="29" t="str">
        <f>$J$3</f>
        <v>Q3 '15</v>
      </c>
      <c r="K104" s="29" t="str">
        <f>$K$3</f>
        <v>Q4 '15</v>
      </c>
      <c r="L104" s="32" t="str">
        <f>$L$3</f>
        <v>Q1 '16</v>
      </c>
      <c r="M104" s="32" t="str">
        <f>$M$3</f>
        <v>Q2 '16</v>
      </c>
      <c r="N104" s="32" t="str">
        <f>$N$3</f>
        <v>Q3 '16</v>
      </c>
      <c r="O104" s="32" t="str">
        <f>$O$3</f>
        <v>Q4 '16</v>
      </c>
      <c r="P104" s="29" t="str">
        <f>$P$3</f>
        <v>Q1 '17</v>
      </c>
      <c r="Q104" s="29" t="str">
        <f>$Q$3</f>
        <v>Q2 '17</v>
      </c>
      <c r="R104" s="29" t="str">
        <f>$R$3</f>
        <v>Q3 '17</v>
      </c>
      <c r="S104" s="29" t="str">
        <f>$S$3</f>
        <v>Q4 '17</v>
      </c>
      <c r="T104" s="19" t="s">
        <v>33</v>
      </c>
      <c r="U104" s="29" t="s">
        <v>1</v>
      </c>
      <c r="V104" s="29" t="s">
        <v>2</v>
      </c>
      <c r="W104" s="29" t="s">
        <v>3</v>
      </c>
      <c r="X104" s="29" t="s">
        <v>4</v>
      </c>
      <c r="Y104" s="29" t="s">
        <v>5</v>
      </c>
      <c r="Z104" s="29" t="s">
        <v>6</v>
      </c>
      <c r="AA104" s="29" t="s">
        <v>7</v>
      </c>
      <c r="AB104" s="29" t="s">
        <v>8</v>
      </c>
      <c r="AC104" s="29" t="s">
        <v>9</v>
      </c>
      <c r="AD104" s="29" t="s">
        <v>10</v>
      </c>
      <c r="AE104" s="29" t="s">
        <v>11</v>
      </c>
      <c r="AF104" s="29" t="s">
        <v>12</v>
      </c>
      <c r="AG104" s="31" t="s">
        <v>13</v>
      </c>
      <c r="AH104" s="31" t="s">
        <v>14</v>
      </c>
      <c r="AI104" s="31" t="s">
        <v>15</v>
      </c>
      <c r="AJ104" s="31" t="s">
        <v>16</v>
      </c>
      <c r="AK104" s="31" t="s">
        <v>17</v>
      </c>
      <c r="AL104" s="31" t="s">
        <v>18</v>
      </c>
      <c r="AM104" s="31" t="s">
        <v>19</v>
      </c>
      <c r="AN104" s="31" t="s">
        <v>20</v>
      </c>
      <c r="AO104" s="31" t="s">
        <v>21</v>
      </c>
      <c r="AP104" s="31" t="s">
        <v>22</v>
      </c>
      <c r="AQ104" s="31" t="s">
        <v>23</v>
      </c>
      <c r="AR104" s="31" t="s">
        <v>24</v>
      </c>
      <c r="AS104" s="27" t="s">
        <v>25</v>
      </c>
      <c r="AT104" s="27" t="s">
        <v>26</v>
      </c>
      <c r="AU104" s="27" t="s">
        <v>27</v>
      </c>
      <c r="AV104" s="27" t="s">
        <v>28</v>
      </c>
      <c r="AW104" s="27" t="s">
        <v>29</v>
      </c>
      <c r="AX104" s="27" t="s">
        <v>30</v>
      </c>
      <c r="AY104" s="33" t="s">
        <v>102</v>
      </c>
      <c r="AZ104" s="33" t="s">
        <v>103</v>
      </c>
      <c r="BA104" s="33" t="s">
        <v>104</v>
      </c>
      <c r="BB104" s="33" t="s">
        <v>105</v>
      </c>
      <c r="BC104" s="33" t="s">
        <v>106</v>
      </c>
      <c r="BD104" s="33" t="s">
        <v>107</v>
      </c>
      <c r="BF104" s="34">
        <v>42736</v>
      </c>
      <c r="BG104" s="34">
        <v>42767</v>
      </c>
      <c r="BH104" s="34">
        <v>42795</v>
      </c>
      <c r="BI104" s="34">
        <v>42826</v>
      </c>
      <c r="BJ104" s="34">
        <v>42856</v>
      </c>
      <c r="BK104" s="34">
        <v>42887</v>
      </c>
      <c r="BL104" s="34">
        <v>42917</v>
      </c>
      <c r="BM104" s="34">
        <v>42948</v>
      </c>
      <c r="BN104" s="34">
        <v>42979</v>
      </c>
      <c r="BO104" s="34">
        <v>43009</v>
      </c>
      <c r="BP104" s="34">
        <v>43040</v>
      </c>
      <c r="BQ104" s="34">
        <v>43070</v>
      </c>
    </row>
    <row r="105" spans="1:71" x14ac:dyDescent="0.25">
      <c r="A105" s="51" t="s">
        <v>185</v>
      </c>
      <c r="B105" s="18" t="s">
        <v>61</v>
      </c>
      <c r="C105" s="81">
        <f>SUM(U105      : INDEX(U105:AF105,$B$2))</f>
        <v>0</v>
      </c>
      <c r="D105" s="81">
        <f>SUM(AG105       : INDEX(AG105:AR105,$B$2))</f>
        <v>0</v>
      </c>
      <c r="E105" s="81">
        <f>SUM(AS105       : INDEX(AS105:BD105,$B$2))</f>
        <v>0</v>
      </c>
      <c r="F105" s="2" t="str">
        <f>IFERROR(E105/D105,"")</f>
        <v/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2"/>
      <c r="S105" s="12"/>
      <c r="AR105" s="4"/>
      <c r="BF105" s="57"/>
      <c r="BG105" s="57"/>
      <c r="BH105" s="57"/>
      <c r="BI105" s="57"/>
      <c r="BJ105" s="57"/>
      <c r="BK105" s="57"/>
      <c r="BL105" s="57"/>
      <c r="BM105" s="57"/>
      <c r="BN105" s="57"/>
      <c r="BO105" s="57"/>
      <c r="BP105" s="57"/>
      <c r="BQ105" s="57"/>
    </row>
    <row r="106" spans="1:71" x14ac:dyDescent="0.25">
      <c r="A106" s="51" t="s">
        <v>186</v>
      </c>
      <c r="B106" s="24" t="s">
        <v>44</v>
      </c>
      <c r="C106" s="81">
        <f>SUM(U106      : INDEX(U106:AF106,$B$2))</f>
        <v>0</v>
      </c>
      <c r="D106" s="81">
        <f>SUM(AG106       : INDEX(AG106:AR106,$B$2))</f>
        <v>0</v>
      </c>
      <c r="E106" s="81">
        <f>SUM(AS106       : INDEX(AS106:BD106,$B$2))</f>
        <v>0</v>
      </c>
      <c r="F106" s="2" t="str">
        <f t="shared" ref="F106:F112" si="28">IFERROR(E106/D106,"")</f>
        <v/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2"/>
      <c r="S106" s="12"/>
      <c r="AR106" s="4"/>
      <c r="BF106" s="57"/>
      <c r="BG106" s="57"/>
      <c r="BH106" s="57"/>
      <c r="BI106" s="57"/>
      <c r="BJ106" s="57"/>
      <c r="BK106" s="57"/>
      <c r="BL106" s="57"/>
      <c r="BM106" s="57"/>
      <c r="BN106" s="57"/>
      <c r="BO106" s="57"/>
      <c r="BP106" s="57"/>
      <c r="BQ106" s="57"/>
    </row>
    <row r="107" spans="1:71" x14ac:dyDescent="0.25">
      <c r="A107" s="51" t="s">
        <v>187</v>
      </c>
      <c r="B107" s="24" t="s">
        <v>45</v>
      </c>
      <c r="C107" s="81">
        <f>SUM(U107      : INDEX(U107:AF107,$B$2))</f>
        <v>0</v>
      </c>
      <c r="D107" s="81">
        <f>SUM(AG107       : INDEX(AG107:AR107,$B$2))</f>
        <v>0</v>
      </c>
      <c r="E107" s="81">
        <f>SUM(AS107       : INDEX(AS107:BD107,$B$2))</f>
        <v>0</v>
      </c>
      <c r="F107" s="2" t="str">
        <f t="shared" si="28"/>
        <v/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2"/>
      <c r="S107" s="12"/>
      <c r="AR107" s="4"/>
      <c r="BF107" s="57"/>
      <c r="BG107" s="57"/>
      <c r="BH107" s="57"/>
      <c r="BI107" s="57"/>
      <c r="BJ107" s="57"/>
      <c r="BK107" s="57"/>
      <c r="BL107" s="57"/>
      <c r="BM107" s="57"/>
      <c r="BN107" s="57"/>
      <c r="BO107" s="57"/>
      <c r="BP107" s="57"/>
      <c r="BQ107" s="57"/>
    </row>
    <row r="108" spans="1:71" x14ac:dyDescent="0.25">
      <c r="A108" s="51" t="s">
        <v>188</v>
      </c>
      <c r="B108" s="24" t="s">
        <v>46</v>
      </c>
      <c r="C108" s="81">
        <f>SUM(U108      : INDEX(U108:AF108,$B$2))</f>
        <v>0</v>
      </c>
      <c r="D108" s="81">
        <f>SUM(AG108       : INDEX(AG108:AR108,$B$2))</f>
        <v>0</v>
      </c>
      <c r="E108" s="81">
        <f>SUM(AS108       : INDEX(AS108:BD108,$B$2))</f>
        <v>0</v>
      </c>
      <c r="F108" s="2" t="str">
        <f t="shared" si="28"/>
        <v/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2"/>
      <c r="S108" s="12"/>
      <c r="AR108" s="4"/>
      <c r="BF108" s="57"/>
      <c r="BG108" s="57"/>
      <c r="BH108" s="57"/>
      <c r="BI108" s="57"/>
      <c r="BJ108" s="57"/>
      <c r="BK108" s="57"/>
      <c r="BL108" s="57"/>
      <c r="BM108" s="57"/>
      <c r="BN108" s="57"/>
      <c r="BO108" s="57"/>
      <c r="BP108" s="57"/>
      <c r="BQ108" s="57"/>
    </row>
    <row r="109" spans="1:71" x14ac:dyDescent="0.25">
      <c r="A109" s="51" t="s">
        <v>189</v>
      </c>
      <c r="B109" s="24" t="s">
        <v>47</v>
      </c>
      <c r="C109" s="81">
        <f>SUM(U109      : INDEX(U109:AF109,$B$2))</f>
        <v>0</v>
      </c>
      <c r="D109" s="81">
        <f>SUM(AG109       : INDEX(AG109:AR109,$B$2))</f>
        <v>0</v>
      </c>
      <c r="E109" s="81">
        <f>SUM(AS109       : INDEX(AS109:BD109,$B$2))</f>
        <v>0</v>
      </c>
      <c r="F109" s="2" t="str">
        <f t="shared" si="28"/>
        <v/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2"/>
      <c r="S109" s="12"/>
      <c r="AR109" s="4"/>
      <c r="BF109" s="57"/>
      <c r="BG109" s="57"/>
      <c r="BH109" s="57"/>
      <c r="BI109" s="57"/>
      <c r="BJ109" s="57"/>
      <c r="BK109" s="57"/>
      <c r="BL109" s="57"/>
      <c r="BM109" s="57"/>
      <c r="BN109" s="57"/>
      <c r="BO109" s="57"/>
      <c r="BP109" s="57"/>
      <c r="BQ109" s="57"/>
    </row>
    <row r="110" spans="1:71" x14ac:dyDescent="0.25">
      <c r="A110" s="51" t="s">
        <v>190</v>
      </c>
      <c r="B110" s="24" t="s">
        <v>48</v>
      </c>
      <c r="C110" s="81">
        <f>SUM(U110      : INDEX(U110:AF110,$B$2))</f>
        <v>0</v>
      </c>
      <c r="D110" s="81">
        <f>SUM(AG110       : INDEX(AG110:AR110,$B$2))</f>
        <v>0</v>
      </c>
      <c r="E110" s="81">
        <f>SUM(AS110       : INDEX(AS110:BD110,$B$2))</f>
        <v>0</v>
      </c>
      <c r="F110" s="2" t="str">
        <f t="shared" si="28"/>
        <v/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2"/>
      <c r="S110" s="12"/>
      <c r="AR110" s="4"/>
      <c r="BF110" s="57"/>
      <c r="BG110" s="57"/>
      <c r="BH110" s="57"/>
      <c r="BI110" s="57"/>
      <c r="BJ110" s="57"/>
      <c r="BK110" s="57"/>
      <c r="BL110" s="57"/>
      <c r="BM110" s="57"/>
      <c r="BN110" s="57"/>
      <c r="BO110" s="57"/>
      <c r="BP110" s="57"/>
      <c r="BQ110" s="57"/>
    </row>
    <row r="111" spans="1:71" x14ac:dyDescent="0.25">
      <c r="A111" s="51" t="s">
        <v>191</v>
      </c>
      <c r="B111" s="24" t="s">
        <v>49</v>
      </c>
      <c r="C111" s="81">
        <f>SUM(U111      : INDEX(U111:AF111,$B$2))</f>
        <v>0</v>
      </c>
      <c r="D111" s="81">
        <f>SUM(AG111       : INDEX(AG111:AR111,$B$2))</f>
        <v>0</v>
      </c>
      <c r="E111" s="81">
        <f>SUM(AS111       : INDEX(AS111:BD111,$B$2))</f>
        <v>0</v>
      </c>
      <c r="F111" s="2" t="str">
        <f t="shared" si="28"/>
        <v/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2"/>
      <c r="S111" s="12"/>
      <c r="AR111" s="4"/>
      <c r="BF111" s="57"/>
      <c r="BG111" s="57"/>
      <c r="BH111" s="57"/>
      <c r="BI111" s="57"/>
      <c r="BJ111" s="57"/>
      <c r="BK111" s="57"/>
      <c r="BL111" s="57"/>
      <c r="BM111" s="57"/>
      <c r="BN111" s="57"/>
      <c r="BO111" s="57"/>
      <c r="BP111" s="57"/>
      <c r="BQ111" s="57"/>
    </row>
    <row r="112" spans="1:71" x14ac:dyDescent="0.25">
      <c r="A112" s="51" t="s">
        <v>192</v>
      </c>
      <c r="B112" s="24" t="s">
        <v>50</v>
      </c>
      <c r="C112" s="81">
        <f>SUM(U112      : INDEX(U112:AF112,$B$2))</f>
        <v>0</v>
      </c>
      <c r="D112" s="81">
        <f>SUM(AG112       : INDEX(AG112:AR112,$B$2))</f>
        <v>0</v>
      </c>
      <c r="E112" s="81">
        <f>SUM(AS112       : INDEX(AS112:BD112,$B$2))</f>
        <v>0</v>
      </c>
      <c r="F112" s="2" t="str">
        <f>IFERROR(E112/D112,"")</f>
        <v/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2"/>
      <c r="S112" s="12"/>
      <c r="T112" s="7"/>
      <c r="AR112" s="4"/>
      <c r="BF112" s="57"/>
      <c r="BG112" s="57"/>
      <c r="BH112" s="57"/>
      <c r="BI112" s="57"/>
      <c r="BJ112" s="57"/>
      <c r="BK112" s="57"/>
      <c r="BL112" s="57"/>
      <c r="BM112" s="57"/>
      <c r="BN112" s="57"/>
      <c r="BO112" s="57"/>
      <c r="BP112" s="57"/>
      <c r="BQ112" s="57"/>
    </row>
    <row r="113" spans="1:69" x14ac:dyDescent="0.25">
      <c r="A113" s="52" t="s">
        <v>231</v>
      </c>
      <c r="B113" s="3" t="s">
        <v>64</v>
      </c>
      <c r="C113" s="1">
        <f>SUM(C105:C112)</f>
        <v>0</v>
      </c>
      <c r="D113" s="1">
        <f t="shared" ref="D113:E113" si="29">SUM(D105:D112)</f>
        <v>0</v>
      </c>
      <c r="E113" s="1">
        <f t="shared" si="29"/>
        <v>0</v>
      </c>
      <c r="F113" s="2" t="str">
        <f>IFERROR(E113/D113,"")</f>
        <v/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2"/>
      <c r="S113" s="12"/>
      <c r="T113" s="5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BF113" s="57"/>
      <c r="BG113" s="57"/>
      <c r="BH113" s="57"/>
      <c r="BI113" s="57"/>
      <c r="BJ113" s="57"/>
      <c r="BK113" s="57"/>
      <c r="BL113" s="57"/>
      <c r="BM113" s="57"/>
      <c r="BN113" s="57"/>
      <c r="BO113" s="57"/>
      <c r="BP113" s="57"/>
      <c r="BQ113" s="57"/>
    </row>
    <row r="114" spans="1:69" x14ac:dyDescent="0.25">
      <c r="A114" s="51" t="s">
        <v>33</v>
      </c>
      <c r="B114" s="24"/>
    </row>
    <row r="115" spans="1:69" ht="30" x14ac:dyDescent="0.25">
      <c r="A115" s="50" t="s">
        <v>54</v>
      </c>
      <c r="B115" s="25" t="s">
        <v>54</v>
      </c>
      <c r="C115" s="23" t="str">
        <f>$C$3</f>
        <v>YTD '15</v>
      </c>
      <c r="D115" s="23" t="str">
        <f>$D$3</f>
        <v>YTD '16</v>
      </c>
      <c r="E115" s="23" t="str">
        <f>$E$3</f>
        <v>YTD '17</v>
      </c>
      <c r="F115" s="23" t="str">
        <f>$F$3</f>
        <v>YoY</v>
      </c>
      <c r="G115" s="2" t="s">
        <v>33</v>
      </c>
      <c r="H115" s="29" t="str">
        <f>$H$3</f>
        <v>Q1 '15</v>
      </c>
      <c r="I115" s="29" t="str">
        <f>$I$3</f>
        <v>Q2 '15</v>
      </c>
      <c r="J115" s="29" t="str">
        <f>$J$3</f>
        <v>Q3 '15</v>
      </c>
      <c r="K115" s="29" t="str">
        <f>$K$3</f>
        <v>Q4 '15</v>
      </c>
      <c r="L115" s="32" t="str">
        <f>$L$3</f>
        <v>Q1 '16</v>
      </c>
      <c r="M115" s="32" t="str">
        <f>$M$3</f>
        <v>Q2 '16</v>
      </c>
      <c r="N115" s="32" t="str">
        <f>$N$3</f>
        <v>Q3 '16</v>
      </c>
      <c r="O115" s="32" t="str">
        <f>$O$3</f>
        <v>Q4 '16</v>
      </c>
      <c r="P115" s="29" t="str">
        <f>$P$3</f>
        <v>Q1 '17</v>
      </c>
      <c r="Q115" s="29" t="str">
        <f>$Q$3</f>
        <v>Q2 '17</v>
      </c>
      <c r="R115" s="29" t="str">
        <f>$R$3</f>
        <v>Q3 '17</v>
      </c>
      <c r="S115" s="29" t="str">
        <f>$S$3</f>
        <v>Q4 '17</v>
      </c>
      <c r="T115" s="19" t="s">
        <v>33</v>
      </c>
      <c r="U115" s="29" t="s">
        <v>1</v>
      </c>
      <c r="V115" s="29" t="s">
        <v>2</v>
      </c>
      <c r="W115" s="29" t="s">
        <v>3</v>
      </c>
      <c r="X115" s="29" t="s">
        <v>4</v>
      </c>
      <c r="Y115" s="29" t="s">
        <v>5</v>
      </c>
      <c r="Z115" s="29" t="s">
        <v>6</v>
      </c>
      <c r="AA115" s="29" t="s">
        <v>7</v>
      </c>
      <c r="AB115" s="29" t="s">
        <v>8</v>
      </c>
      <c r="AC115" s="29" t="s">
        <v>9</v>
      </c>
      <c r="AD115" s="29" t="s">
        <v>10</v>
      </c>
      <c r="AE115" s="29" t="s">
        <v>11</v>
      </c>
      <c r="AF115" s="29" t="s">
        <v>12</v>
      </c>
      <c r="AG115" s="31" t="s">
        <v>13</v>
      </c>
      <c r="AH115" s="31" t="s">
        <v>14</v>
      </c>
      <c r="AI115" s="31" t="s">
        <v>15</v>
      </c>
      <c r="AJ115" s="31" t="s">
        <v>16</v>
      </c>
      <c r="AK115" s="31" t="s">
        <v>17</v>
      </c>
      <c r="AL115" s="31" t="s">
        <v>18</v>
      </c>
      <c r="AM115" s="31" t="s">
        <v>19</v>
      </c>
      <c r="AN115" s="31" t="s">
        <v>20</v>
      </c>
      <c r="AO115" s="31" t="s">
        <v>21</v>
      </c>
      <c r="AP115" s="31" t="s">
        <v>22</v>
      </c>
      <c r="AQ115" s="31" t="s">
        <v>23</v>
      </c>
      <c r="AR115" s="31" t="s">
        <v>24</v>
      </c>
      <c r="AS115" s="27" t="s">
        <v>25</v>
      </c>
      <c r="AT115" s="27" t="s">
        <v>26</v>
      </c>
      <c r="AU115" s="27" t="s">
        <v>27</v>
      </c>
      <c r="AV115" s="27" t="s">
        <v>28</v>
      </c>
      <c r="AW115" s="27" t="s">
        <v>29</v>
      </c>
      <c r="AX115" s="27" t="s">
        <v>30</v>
      </c>
      <c r="AY115" s="33" t="s">
        <v>102</v>
      </c>
      <c r="AZ115" s="33" t="s">
        <v>103</v>
      </c>
      <c r="BA115" s="33" t="s">
        <v>104</v>
      </c>
      <c r="BB115" s="33" t="s">
        <v>105</v>
      </c>
      <c r="BC115" s="33" t="s">
        <v>106</v>
      </c>
      <c r="BD115" s="33" t="s">
        <v>107</v>
      </c>
      <c r="BF115" s="34">
        <v>42736</v>
      </c>
      <c r="BG115" s="34">
        <v>42767</v>
      </c>
      <c r="BH115" s="34">
        <v>42795</v>
      </c>
      <c r="BI115" s="34">
        <v>42826</v>
      </c>
      <c r="BJ115" s="34">
        <v>42856</v>
      </c>
      <c r="BK115" s="34">
        <v>42887</v>
      </c>
      <c r="BL115" s="34">
        <v>42917</v>
      </c>
      <c r="BM115" s="34">
        <v>42948</v>
      </c>
      <c r="BN115" s="34">
        <v>42979</v>
      </c>
      <c r="BO115" s="34">
        <v>43009</v>
      </c>
      <c r="BP115" s="34">
        <v>43040</v>
      </c>
      <c r="BQ115" s="34">
        <v>43070</v>
      </c>
    </row>
    <row r="116" spans="1:69" x14ac:dyDescent="0.25">
      <c r="A116" s="51" t="s">
        <v>201</v>
      </c>
      <c r="B116" s="18" t="s">
        <v>61</v>
      </c>
      <c r="C116" s="83" t="str">
        <f>IFERROR(C49/C105,"-")</f>
        <v>-</v>
      </c>
      <c r="D116" s="83" t="str">
        <f>IFERROR(D49/D105,"-")</f>
        <v>-</v>
      </c>
      <c r="E116" s="83" t="str">
        <f>IFERROR(E49/E105,"-")</f>
        <v>-</v>
      </c>
      <c r="F116" s="2" t="str">
        <f t="shared" ref="F116:F124" si="30">IFERROR(E116/D116,"")</f>
        <v/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2"/>
      <c r="S116" s="12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58"/>
      <c r="AT116" s="58"/>
      <c r="AU116" s="58"/>
      <c r="AV116" s="58"/>
      <c r="AW116" s="58"/>
      <c r="AX116" s="58"/>
      <c r="AY116" s="58"/>
      <c r="AZ116" s="58"/>
      <c r="BA116" s="58"/>
      <c r="BB116" s="58"/>
      <c r="BC116" s="58"/>
      <c r="BD116" s="58"/>
      <c r="BF116" s="57"/>
      <c r="BG116" s="57"/>
      <c r="BH116" s="57"/>
      <c r="BI116" s="57"/>
      <c r="BJ116" s="57"/>
      <c r="BK116" s="57"/>
      <c r="BL116" s="57"/>
      <c r="BM116" s="57"/>
      <c r="BN116" s="57"/>
      <c r="BO116" s="57"/>
      <c r="BP116" s="57"/>
      <c r="BQ116" s="57"/>
    </row>
    <row r="117" spans="1:69" x14ac:dyDescent="0.25">
      <c r="A117" s="51" t="s">
        <v>202</v>
      </c>
      <c r="B117" s="24" t="s">
        <v>44</v>
      </c>
      <c r="C117" s="83" t="str">
        <f t="shared" ref="C117:E124" si="31">IFERROR(C50/C106,"-")</f>
        <v>-</v>
      </c>
      <c r="D117" s="83" t="str">
        <f t="shared" si="31"/>
        <v>-</v>
      </c>
      <c r="E117" s="83" t="str">
        <f t="shared" si="31"/>
        <v>-</v>
      </c>
      <c r="F117" s="2" t="str">
        <f t="shared" si="30"/>
        <v/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2"/>
      <c r="S117" s="12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58"/>
      <c r="AT117" s="58"/>
      <c r="AU117" s="58"/>
      <c r="AV117" s="58"/>
      <c r="AW117" s="58"/>
      <c r="AX117" s="58"/>
      <c r="AY117" s="58"/>
      <c r="AZ117" s="58"/>
      <c r="BA117" s="58"/>
      <c r="BB117" s="58"/>
      <c r="BC117" s="58"/>
      <c r="BD117" s="58"/>
      <c r="BF117" s="57"/>
      <c r="BG117" s="57"/>
      <c r="BH117" s="57"/>
      <c r="BI117" s="57"/>
      <c r="BJ117" s="57"/>
      <c r="BK117" s="57"/>
      <c r="BL117" s="57"/>
      <c r="BM117" s="57"/>
      <c r="BN117" s="57"/>
      <c r="BO117" s="57"/>
      <c r="BP117" s="57"/>
      <c r="BQ117" s="57"/>
    </row>
    <row r="118" spans="1:69" x14ac:dyDescent="0.25">
      <c r="A118" s="51" t="s">
        <v>203</v>
      </c>
      <c r="B118" s="24" t="s">
        <v>45</v>
      </c>
      <c r="C118" s="83" t="str">
        <f t="shared" si="31"/>
        <v>-</v>
      </c>
      <c r="D118" s="83" t="str">
        <f t="shared" si="31"/>
        <v>-</v>
      </c>
      <c r="E118" s="83" t="str">
        <f t="shared" si="31"/>
        <v>-</v>
      </c>
      <c r="F118" s="2" t="str">
        <f t="shared" si="30"/>
        <v/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2"/>
      <c r="S118" s="12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58"/>
      <c r="AT118" s="58"/>
      <c r="AU118" s="58"/>
      <c r="AV118" s="58"/>
      <c r="AW118" s="58"/>
      <c r="AX118" s="58"/>
      <c r="AY118" s="58"/>
      <c r="AZ118" s="58"/>
      <c r="BA118" s="58"/>
      <c r="BB118" s="58"/>
      <c r="BC118" s="58"/>
      <c r="BD118" s="58"/>
      <c r="BF118" s="57"/>
      <c r="BG118" s="57"/>
      <c r="BH118" s="57"/>
      <c r="BI118" s="57"/>
      <c r="BJ118" s="57"/>
      <c r="BK118" s="57"/>
      <c r="BL118" s="57"/>
      <c r="BM118" s="57"/>
      <c r="BN118" s="57"/>
      <c r="BO118" s="57"/>
      <c r="BP118" s="57"/>
      <c r="BQ118" s="57"/>
    </row>
    <row r="119" spans="1:69" x14ac:dyDescent="0.25">
      <c r="A119" s="51" t="s">
        <v>204</v>
      </c>
      <c r="B119" s="24" t="s">
        <v>46</v>
      </c>
      <c r="C119" s="83" t="str">
        <f t="shared" si="31"/>
        <v>-</v>
      </c>
      <c r="D119" s="83" t="str">
        <f t="shared" si="31"/>
        <v>-</v>
      </c>
      <c r="E119" s="83" t="str">
        <f t="shared" si="31"/>
        <v>-</v>
      </c>
      <c r="F119" s="2" t="str">
        <f t="shared" si="30"/>
        <v/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2"/>
      <c r="S119" s="12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58"/>
      <c r="AT119" s="58"/>
      <c r="AU119" s="58"/>
      <c r="AV119" s="58"/>
      <c r="AW119" s="58"/>
      <c r="AX119" s="58"/>
      <c r="AY119" s="58"/>
      <c r="AZ119" s="58"/>
      <c r="BA119" s="58"/>
      <c r="BB119" s="58"/>
      <c r="BC119" s="58"/>
      <c r="BD119" s="58"/>
      <c r="BF119" s="57"/>
      <c r="BG119" s="57"/>
      <c r="BH119" s="57"/>
      <c r="BI119" s="57"/>
      <c r="BJ119" s="57"/>
      <c r="BK119" s="57"/>
      <c r="BL119" s="57"/>
      <c r="BM119" s="57"/>
      <c r="BN119" s="57"/>
      <c r="BO119" s="57"/>
      <c r="BP119" s="57"/>
      <c r="BQ119" s="57"/>
    </row>
    <row r="120" spans="1:69" x14ac:dyDescent="0.25">
      <c r="A120" s="51" t="s">
        <v>205</v>
      </c>
      <c r="B120" s="24" t="s">
        <v>47</v>
      </c>
      <c r="C120" s="83" t="str">
        <f t="shared" si="31"/>
        <v>-</v>
      </c>
      <c r="D120" s="83" t="str">
        <f t="shared" si="31"/>
        <v>-</v>
      </c>
      <c r="E120" s="83" t="str">
        <f t="shared" si="31"/>
        <v>-</v>
      </c>
      <c r="F120" s="2" t="str">
        <f t="shared" si="30"/>
        <v/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2"/>
      <c r="S120" s="12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58"/>
      <c r="AT120" s="58"/>
      <c r="AU120" s="58"/>
      <c r="AV120" s="58"/>
      <c r="AW120" s="58"/>
      <c r="AX120" s="58"/>
      <c r="AY120" s="58"/>
      <c r="AZ120" s="58"/>
      <c r="BA120" s="58"/>
      <c r="BB120" s="58"/>
      <c r="BC120" s="58"/>
      <c r="BD120" s="58"/>
      <c r="BF120" s="57"/>
      <c r="BG120" s="57"/>
      <c r="BH120" s="57"/>
      <c r="BI120" s="57"/>
      <c r="BJ120" s="57"/>
      <c r="BK120" s="57"/>
      <c r="BL120" s="57"/>
      <c r="BM120" s="57"/>
      <c r="BN120" s="57"/>
      <c r="BO120" s="57"/>
      <c r="BP120" s="57"/>
      <c r="BQ120" s="57"/>
    </row>
    <row r="121" spans="1:69" x14ac:dyDescent="0.25">
      <c r="A121" s="51" t="s">
        <v>206</v>
      </c>
      <c r="B121" s="24" t="s">
        <v>48</v>
      </c>
      <c r="C121" s="83" t="str">
        <f t="shared" si="31"/>
        <v>-</v>
      </c>
      <c r="D121" s="83" t="str">
        <f t="shared" si="31"/>
        <v>-</v>
      </c>
      <c r="E121" s="83" t="str">
        <f t="shared" si="31"/>
        <v>-</v>
      </c>
      <c r="F121" s="2" t="str">
        <f t="shared" si="30"/>
        <v/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2"/>
      <c r="S121" s="12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58"/>
      <c r="AT121" s="58"/>
      <c r="AU121" s="58"/>
      <c r="AV121" s="58"/>
      <c r="AW121" s="58"/>
      <c r="AX121" s="58"/>
      <c r="AY121" s="58"/>
      <c r="AZ121" s="58"/>
      <c r="BA121" s="58"/>
      <c r="BB121" s="58"/>
      <c r="BC121" s="58"/>
      <c r="BD121" s="58"/>
      <c r="BF121" s="57"/>
      <c r="BG121" s="57"/>
      <c r="BH121" s="57"/>
      <c r="BI121" s="57"/>
      <c r="BJ121" s="57"/>
      <c r="BK121" s="57"/>
      <c r="BL121" s="57"/>
      <c r="BM121" s="57"/>
      <c r="BN121" s="57"/>
      <c r="BO121" s="57"/>
      <c r="BP121" s="57"/>
      <c r="BQ121" s="57"/>
    </row>
    <row r="122" spans="1:69" x14ac:dyDescent="0.25">
      <c r="A122" s="51" t="s">
        <v>207</v>
      </c>
      <c r="B122" s="24" t="s">
        <v>49</v>
      </c>
      <c r="C122" s="83" t="str">
        <f t="shared" si="31"/>
        <v>-</v>
      </c>
      <c r="D122" s="83" t="str">
        <f t="shared" si="31"/>
        <v>-</v>
      </c>
      <c r="E122" s="83" t="str">
        <f t="shared" si="31"/>
        <v>-</v>
      </c>
      <c r="F122" s="2" t="str">
        <f t="shared" si="30"/>
        <v/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2"/>
      <c r="S122" s="12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F122" s="57"/>
      <c r="BG122" s="57"/>
      <c r="BH122" s="57"/>
      <c r="BI122" s="57"/>
      <c r="BJ122" s="57"/>
      <c r="BK122" s="57"/>
      <c r="BL122" s="57"/>
      <c r="BM122" s="57"/>
      <c r="BN122" s="57"/>
      <c r="BO122" s="57"/>
      <c r="BP122" s="57"/>
      <c r="BQ122" s="57"/>
    </row>
    <row r="123" spans="1:69" x14ac:dyDescent="0.25">
      <c r="A123" s="51" t="s">
        <v>208</v>
      </c>
      <c r="B123" s="24" t="s">
        <v>50</v>
      </c>
      <c r="C123" s="83" t="str">
        <f t="shared" si="31"/>
        <v>-</v>
      </c>
      <c r="D123" s="83" t="str">
        <f t="shared" si="31"/>
        <v>-</v>
      </c>
      <c r="E123" s="83" t="str">
        <f t="shared" si="31"/>
        <v>-</v>
      </c>
      <c r="F123" s="2" t="str">
        <f t="shared" si="30"/>
        <v/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2"/>
      <c r="S123" s="12"/>
      <c r="T123" s="7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58"/>
      <c r="AT123" s="58"/>
      <c r="AU123" s="58"/>
      <c r="AV123" s="58"/>
      <c r="AW123" s="58"/>
      <c r="AX123" s="58"/>
      <c r="AY123" s="58"/>
      <c r="AZ123" s="58"/>
      <c r="BA123" s="58"/>
      <c r="BB123" s="58"/>
      <c r="BC123" s="58"/>
      <c r="BD123" s="58"/>
      <c r="BF123" s="57"/>
      <c r="BG123" s="57"/>
      <c r="BH123" s="57"/>
      <c r="BI123" s="57"/>
      <c r="BJ123" s="57"/>
      <c r="BK123" s="57"/>
      <c r="BL123" s="57"/>
      <c r="BM123" s="57"/>
      <c r="BN123" s="57"/>
      <c r="BO123" s="57"/>
      <c r="BP123" s="57"/>
      <c r="BQ123" s="57"/>
    </row>
    <row r="124" spans="1:69" x14ac:dyDescent="0.25">
      <c r="A124" s="52" t="s">
        <v>232</v>
      </c>
      <c r="B124" s="3" t="s">
        <v>64</v>
      </c>
      <c r="C124" s="83" t="str">
        <f>IFERROR(C57/C113,"-")</f>
        <v>-</v>
      </c>
      <c r="D124" s="83" t="str">
        <f t="shared" ref="D124:E124" si="32">IFERROR(D57/D113,"-")</f>
        <v>-</v>
      </c>
      <c r="E124" s="83" t="str">
        <f t="shared" si="32"/>
        <v>-</v>
      </c>
      <c r="F124" s="2" t="str">
        <f>IFERROR(E124/D124,"")</f>
        <v/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2"/>
      <c r="S124" s="12"/>
      <c r="T124" s="5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58"/>
      <c r="AT124" s="58"/>
      <c r="AU124" s="58"/>
      <c r="AV124" s="58"/>
      <c r="AW124" s="58"/>
      <c r="AX124" s="58"/>
      <c r="AY124" s="58"/>
      <c r="AZ124" s="58"/>
      <c r="BA124" s="58"/>
      <c r="BB124" s="58"/>
      <c r="BC124" s="58"/>
      <c r="BD124" s="58"/>
      <c r="BF124" s="57"/>
      <c r="BG124" s="57"/>
      <c r="BH124" s="57"/>
      <c r="BI124" s="57"/>
      <c r="BJ124" s="57"/>
      <c r="BK124" s="57"/>
      <c r="BL124" s="57"/>
      <c r="BM124" s="57"/>
      <c r="BN124" s="57"/>
      <c r="BO124" s="57"/>
      <c r="BP124" s="57"/>
      <c r="BQ124" s="57"/>
    </row>
    <row r="125" spans="1:69" x14ac:dyDescent="0.25">
      <c r="A125" s="51" t="s">
        <v>33</v>
      </c>
      <c r="B125" s="24"/>
    </row>
    <row r="126" spans="1:69" ht="30" x14ac:dyDescent="0.25">
      <c r="A126" s="50" t="s">
        <v>87</v>
      </c>
      <c r="B126" s="25" t="s">
        <v>87</v>
      </c>
      <c r="C126" s="23" t="str">
        <f>$C$3</f>
        <v>YTD '15</v>
      </c>
      <c r="D126" s="23" t="str">
        <f>$D$3</f>
        <v>YTD '16</v>
      </c>
      <c r="E126" s="23" t="str">
        <f>$E$3</f>
        <v>YTD '17</v>
      </c>
      <c r="F126" s="23" t="str">
        <f>$F$3</f>
        <v>YoY</v>
      </c>
      <c r="G126" s="2" t="s">
        <v>33</v>
      </c>
      <c r="H126" s="29" t="str">
        <f>$H$3</f>
        <v>Q1 '15</v>
      </c>
      <c r="I126" s="29" t="str">
        <f>$I$3</f>
        <v>Q2 '15</v>
      </c>
      <c r="J126" s="29" t="str">
        <f>$J$3</f>
        <v>Q3 '15</v>
      </c>
      <c r="K126" s="29" t="str">
        <f>$K$3</f>
        <v>Q4 '15</v>
      </c>
      <c r="L126" s="32" t="str">
        <f>$L$3</f>
        <v>Q1 '16</v>
      </c>
      <c r="M126" s="32" t="str">
        <f>$M$3</f>
        <v>Q2 '16</v>
      </c>
      <c r="N126" s="32" t="str">
        <f>$N$3</f>
        <v>Q3 '16</v>
      </c>
      <c r="O126" s="32" t="str">
        <f>$O$3</f>
        <v>Q4 '16</v>
      </c>
      <c r="P126" s="29" t="str">
        <f>$P$3</f>
        <v>Q1 '17</v>
      </c>
      <c r="Q126" s="29" t="str">
        <f>$Q$3</f>
        <v>Q2 '17</v>
      </c>
      <c r="R126" s="29" t="str">
        <f>$R$3</f>
        <v>Q3 '17</v>
      </c>
      <c r="S126" s="29" t="str">
        <f>$S$3</f>
        <v>Q4 '17</v>
      </c>
      <c r="T126" s="19" t="s">
        <v>33</v>
      </c>
      <c r="U126" s="29" t="s">
        <v>1</v>
      </c>
      <c r="V126" s="29" t="s">
        <v>2</v>
      </c>
      <c r="W126" s="29" t="s">
        <v>3</v>
      </c>
      <c r="X126" s="29" t="s">
        <v>4</v>
      </c>
      <c r="Y126" s="29" t="s">
        <v>5</v>
      </c>
      <c r="Z126" s="29" t="s">
        <v>6</v>
      </c>
      <c r="AA126" s="29" t="s">
        <v>7</v>
      </c>
      <c r="AB126" s="29" t="s">
        <v>8</v>
      </c>
      <c r="AC126" s="29" t="s">
        <v>9</v>
      </c>
      <c r="AD126" s="29" t="s">
        <v>10</v>
      </c>
      <c r="AE126" s="29" t="s">
        <v>11</v>
      </c>
      <c r="AF126" s="29" t="s">
        <v>12</v>
      </c>
      <c r="AG126" s="31" t="s">
        <v>13</v>
      </c>
      <c r="AH126" s="31" t="s">
        <v>14</v>
      </c>
      <c r="AI126" s="31" t="s">
        <v>15</v>
      </c>
      <c r="AJ126" s="31" t="s">
        <v>16</v>
      </c>
      <c r="AK126" s="31" t="s">
        <v>17</v>
      </c>
      <c r="AL126" s="31" t="s">
        <v>18</v>
      </c>
      <c r="AM126" s="31" t="s">
        <v>19</v>
      </c>
      <c r="AN126" s="31" t="s">
        <v>20</v>
      </c>
      <c r="AO126" s="31" t="s">
        <v>21</v>
      </c>
      <c r="AP126" s="31" t="s">
        <v>22</v>
      </c>
      <c r="AQ126" s="31" t="s">
        <v>23</v>
      </c>
      <c r="AR126" s="31" t="s">
        <v>24</v>
      </c>
      <c r="AS126" s="27" t="s">
        <v>25</v>
      </c>
      <c r="AT126" s="27" t="s">
        <v>26</v>
      </c>
      <c r="AU126" s="27" t="s">
        <v>27</v>
      </c>
      <c r="AV126" s="27" t="s">
        <v>28</v>
      </c>
      <c r="AW126" s="27" t="s">
        <v>29</v>
      </c>
      <c r="AX126" s="27" t="s">
        <v>30</v>
      </c>
      <c r="AY126" s="33" t="s">
        <v>102</v>
      </c>
      <c r="AZ126" s="33" t="s">
        <v>103</v>
      </c>
      <c r="BA126" s="33" t="s">
        <v>104</v>
      </c>
      <c r="BB126" s="33" t="s">
        <v>105</v>
      </c>
      <c r="BC126" s="33" t="s">
        <v>106</v>
      </c>
      <c r="BD126" s="33" t="s">
        <v>107</v>
      </c>
      <c r="BF126" s="34">
        <v>42736</v>
      </c>
      <c r="BG126" s="34">
        <v>42767</v>
      </c>
      <c r="BH126" s="34">
        <v>42795</v>
      </c>
      <c r="BI126" s="34">
        <v>42826</v>
      </c>
      <c r="BJ126" s="34">
        <v>42856</v>
      </c>
      <c r="BK126" s="34">
        <v>42887</v>
      </c>
      <c r="BL126" s="34">
        <v>42917</v>
      </c>
      <c r="BM126" s="34">
        <v>42948</v>
      </c>
      <c r="BN126" s="34">
        <v>42979</v>
      </c>
      <c r="BO126" s="34">
        <v>43009</v>
      </c>
      <c r="BP126" s="34">
        <v>43040</v>
      </c>
      <c r="BQ126" s="34">
        <v>43070</v>
      </c>
    </row>
    <row r="127" spans="1:69" x14ac:dyDescent="0.25">
      <c r="A127" s="51" t="s">
        <v>193</v>
      </c>
      <c r="B127" s="18" t="s">
        <v>61</v>
      </c>
      <c r="C127" s="83" t="str">
        <f>IFERROR(C105/C83,"-")</f>
        <v>-</v>
      </c>
      <c r="D127" s="83" t="str">
        <f>IFERROR(D105/D83,"-")</f>
        <v>-</v>
      </c>
      <c r="E127" s="83" t="str">
        <f>IFERROR(E105/E83,"-")</f>
        <v>-</v>
      </c>
      <c r="F127" s="2" t="str">
        <f t="shared" ref="F127:F135" si="33">IFERROR(E127/D127,"")</f>
        <v/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2"/>
      <c r="S127" s="12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58"/>
      <c r="AT127" s="58"/>
      <c r="AU127" s="58"/>
      <c r="AV127" s="58"/>
      <c r="AW127" s="58"/>
      <c r="AX127" s="58"/>
      <c r="AY127" s="58"/>
      <c r="AZ127" s="58"/>
      <c r="BA127" s="58"/>
      <c r="BB127" s="58"/>
      <c r="BC127" s="58"/>
      <c r="BD127" s="58"/>
      <c r="BF127" s="57"/>
      <c r="BG127" s="57"/>
      <c r="BH127" s="57"/>
      <c r="BI127" s="57"/>
      <c r="BJ127" s="57"/>
      <c r="BK127" s="57"/>
      <c r="BL127" s="57"/>
      <c r="BM127" s="57"/>
      <c r="BN127" s="57"/>
      <c r="BO127" s="57"/>
      <c r="BP127" s="57"/>
      <c r="BQ127" s="57"/>
    </row>
    <row r="128" spans="1:69" x14ac:dyDescent="0.25">
      <c r="A128" s="51" t="s">
        <v>194</v>
      </c>
      <c r="B128" s="24" t="s">
        <v>44</v>
      </c>
      <c r="C128" s="83" t="str">
        <f t="shared" ref="C128:E135" si="34">IFERROR(C106/C84,"-")</f>
        <v>-</v>
      </c>
      <c r="D128" s="83" t="str">
        <f t="shared" si="34"/>
        <v>-</v>
      </c>
      <c r="E128" s="83" t="str">
        <f t="shared" si="34"/>
        <v>-</v>
      </c>
      <c r="F128" s="2" t="str">
        <f>IFERROR(E128/D128,"")</f>
        <v/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2"/>
      <c r="S128" s="12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58"/>
      <c r="AT128" s="58"/>
      <c r="AU128" s="58"/>
      <c r="AV128" s="58"/>
      <c r="AW128" s="58"/>
      <c r="AX128" s="58"/>
      <c r="AY128" s="58"/>
      <c r="AZ128" s="58"/>
      <c r="BA128" s="58"/>
      <c r="BB128" s="58"/>
      <c r="BC128" s="58"/>
      <c r="BD128" s="58"/>
      <c r="BF128" s="57"/>
      <c r="BG128" s="57"/>
      <c r="BH128" s="57"/>
      <c r="BI128" s="57"/>
      <c r="BJ128" s="57"/>
      <c r="BK128" s="57"/>
      <c r="BL128" s="57"/>
      <c r="BM128" s="57"/>
      <c r="BN128" s="57"/>
      <c r="BO128" s="57"/>
      <c r="BP128" s="57"/>
      <c r="BQ128" s="57"/>
    </row>
    <row r="129" spans="1:69" x14ac:dyDescent="0.25">
      <c r="A129" s="51" t="s">
        <v>195</v>
      </c>
      <c r="B129" s="24" t="s">
        <v>45</v>
      </c>
      <c r="C129" s="83" t="str">
        <f t="shared" si="34"/>
        <v>-</v>
      </c>
      <c r="D129" s="83" t="str">
        <f t="shared" si="34"/>
        <v>-</v>
      </c>
      <c r="E129" s="83" t="str">
        <f t="shared" si="34"/>
        <v>-</v>
      </c>
      <c r="F129" s="2" t="str">
        <f t="shared" si="33"/>
        <v/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2"/>
      <c r="S129" s="12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58"/>
      <c r="AT129" s="58"/>
      <c r="AU129" s="58"/>
      <c r="AV129" s="58"/>
      <c r="AW129" s="58"/>
      <c r="AX129" s="58"/>
      <c r="AY129" s="58"/>
      <c r="AZ129" s="58"/>
      <c r="BA129" s="58"/>
      <c r="BB129" s="58"/>
      <c r="BC129" s="58"/>
      <c r="BD129" s="58"/>
      <c r="BF129" s="57"/>
      <c r="BG129" s="57"/>
      <c r="BH129" s="57"/>
      <c r="BI129" s="57"/>
      <c r="BJ129" s="57"/>
      <c r="BK129" s="57"/>
      <c r="BL129" s="57"/>
      <c r="BM129" s="57"/>
      <c r="BN129" s="57"/>
      <c r="BO129" s="57"/>
      <c r="BP129" s="57"/>
      <c r="BQ129" s="57"/>
    </row>
    <row r="130" spans="1:69" x14ac:dyDescent="0.25">
      <c r="A130" s="51" t="s">
        <v>196</v>
      </c>
      <c r="B130" s="24" t="s">
        <v>46</v>
      </c>
      <c r="C130" s="83" t="str">
        <f t="shared" si="34"/>
        <v>-</v>
      </c>
      <c r="D130" s="83" t="str">
        <f t="shared" si="34"/>
        <v>-</v>
      </c>
      <c r="E130" s="83" t="str">
        <f t="shared" si="34"/>
        <v>-</v>
      </c>
      <c r="F130" s="2" t="str">
        <f t="shared" si="33"/>
        <v/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2"/>
      <c r="S130" s="12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58"/>
      <c r="AT130" s="58"/>
      <c r="AU130" s="58"/>
      <c r="AV130" s="58"/>
      <c r="AW130" s="58"/>
      <c r="AX130" s="58"/>
      <c r="AY130" s="58"/>
      <c r="AZ130" s="58"/>
      <c r="BA130" s="58"/>
      <c r="BB130" s="58"/>
      <c r="BC130" s="58"/>
      <c r="BD130" s="58"/>
      <c r="BF130" s="57"/>
      <c r="BG130" s="57"/>
      <c r="BH130" s="57"/>
      <c r="BI130" s="57"/>
      <c r="BJ130" s="57"/>
      <c r="BK130" s="57"/>
      <c r="BL130" s="57"/>
      <c r="BM130" s="57"/>
      <c r="BN130" s="57"/>
      <c r="BO130" s="57"/>
      <c r="BP130" s="57"/>
      <c r="BQ130" s="57"/>
    </row>
    <row r="131" spans="1:69" x14ac:dyDescent="0.25">
      <c r="A131" s="51" t="s">
        <v>197</v>
      </c>
      <c r="B131" s="24" t="s">
        <v>47</v>
      </c>
      <c r="C131" s="83" t="str">
        <f t="shared" si="34"/>
        <v>-</v>
      </c>
      <c r="D131" s="83" t="str">
        <f t="shared" si="34"/>
        <v>-</v>
      </c>
      <c r="E131" s="83" t="str">
        <f t="shared" si="34"/>
        <v>-</v>
      </c>
      <c r="F131" s="2" t="str">
        <f t="shared" si="33"/>
        <v/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2"/>
      <c r="S131" s="12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58"/>
      <c r="AT131" s="58"/>
      <c r="AU131" s="58"/>
      <c r="AV131" s="58"/>
      <c r="AW131" s="58"/>
      <c r="AX131" s="58"/>
      <c r="AY131" s="58"/>
      <c r="AZ131" s="58"/>
      <c r="BA131" s="58"/>
      <c r="BB131" s="58"/>
      <c r="BC131" s="58"/>
      <c r="BD131" s="58"/>
      <c r="BF131" s="57"/>
      <c r="BG131" s="57"/>
      <c r="BH131" s="57"/>
      <c r="BI131" s="57"/>
      <c r="BJ131" s="57"/>
      <c r="BK131" s="57"/>
      <c r="BL131" s="57"/>
      <c r="BM131" s="57"/>
      <c r="BN131" s="57"/>
      <c r="BO131" s="57"/>
      <c r="BP131" s="57"/>
      <c r="BQ131" s="57"/>
    </row>
    <row r="132" spans="1:69" x14ac:dyDescent="0.25">
      <c r="A132" s="51" t="s">
        <v>198</v>
      </c>
      <c r="B132" s="24" t="s">
        <v>48</v>
      </c>
      <c r="C132" s="83" t="str">
        <f t="shared" si="34"/>
        <v>-</v>
      </c>
      <c r="D132" s="83" t="str">
        <f t="shared" si="34"/>
        <v>-</v>
      </c>
      <c r="E132" s="83" t="str">
        <f t="shared" si="34"/>
        <v>-</v>
      </c>
      <c r="F132" s="2" t="str">
        <f t="shared" si="33"/>
        <v/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2"/>
      <c r="S132" s="12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58"/>
      <c r="AT132" s="58"/>
      <c r="AU132" s="58"/>
      <c r="AV132" s="58"/>
      <c r="AW132" s="58"/>
      <c r="AX132" s="58"/>
      <c r="AY132" s="58"/>
      <c r="AZ132" s="58"/>
      <c r="BA132" s="58"/>
      <c r="BB132" s="58"/>
      <c r="BC132" s="58"/>
      <c r="BD132" s="58"/>
      <c r="BF132" s="57"/>
      <c r="BG132" s="57"/>
      <c r="BH132" s="57"/>
      <c r="BI132" s="57"/>
      <c r="BJ132" s="57"/>
      <c r="BK132" s="57"/>
      <c r="BL132" s="57"/>
      <c r="BM132" s="57"/>
      <c r="BN132" s="57"/>
      <c r="BO132" s="57"/>
      <c r="BP132" s="57"/>
      <c r="BQ132" s="57"/>
    </row>
    <row r="133" spans="1:69" x14ac:dyDescent="0.25">
      <c r="A133" s="51" t="s">
        <v>199</v>
      </c>
      <c r="B133" s="24" t="s">
        <v>49</v>
      </c>
      <c r="C133" s="83" t="str">
        <f t="shared" si="34"/>
        <v>-</v>
      </c>
      <c r="D133" s="83" t="str">
        <f t="shared" si="34"/>
        <v>-</v>
      </c>
      <c r="E133" s="83" t="str">
        <f t="shared" si="34"/>
        <v>-</v>
      </c>
      <c r="F133" s="2" t="str">
        <f t="shared" si="33"/>
        <v/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2"/>
      <c r="S133" s="12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58"/>
      <c r="AT133" s="58"/>
      <c r="AU133" s="58"/>
      <c r="AV133" s="58"/>
      <c r="AW133" s="58"/>
      <c r="AX133" s="58"/>
      <c r="AY133" s="58"/>
      <c r="AZ133" s="58"/>
      <c r="BA133" s="58"/>
      <c r="BB133" s="58"/>
      <c r="BC133" s="58"/>
      <c r="BD133" s="58"/>
      <c r="BF133" s="57"/>
      <c r="BG133" s="57"/>
      <c r="BH133" s="57"/>
      <c r="BI133" s="57"/>
      <c r="BJ133" s="57"/>
      <c r="BK133" s="57"/>
      <c r="BL133" s="57"/>
      <c r="BM133" s="57"/>
      <c r="BN133" s="57"/>
      <c r="BO133" s="57"/>
      <c r="BP133" s="57"/>
      <c r="BQ133" s="57"/>
    </row>
    <row r="134" spans="1:69" x14ac:dyDescent="0.25">
      <c r="A134" s="51" t="s">
        <v>200</v>
      </c>
      <c r="B134" s="24" t="s">
        <v>50</v>
      </c>
      <c r="C134" s="83" t="str">
        <f t="shared" si="34"/>
        <v>-</v>
      </c>
      <c r="D134" s="83" t="str">
        <f t="shared" si="34"/>
        <v>-</v>
      </c>
      <c r="E134" s="83" t="str">
        <f t="shared" si="34"/>
        <v>-</v>
      </c>
      <c r="F134" s="2" t="str">
        <f t="shared" si="33"/>
        <v/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2"/>
      <c r="S134" s="12"/>
      <c r="T134" s="7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58"/>
      <c r="AT134" s="58"/>
      <c r="AU134" s="58"/>
      <c r="AV134" s="58"/>
      <c r="AW134" s="58"/>
      <c r="AX134" s="58"/>
      <c r="AY134" s="58"/>
      <c r="AZ134" s="58"/>
      <c r="BA134" s="58"/>
      <c r="BB134" s="58"/>
      <c r="BC134" s="58"/>
      <c r="BD134" s="58"/>
      <c r="BF134" s="57"/>
      <c r="BG134" s="57"/>
      <c r="BH134" s="57"/>
      <c r="BI134" s="57"/>
      <c r="BJ134" s="57"/>
      <c r="BK134" s="57"/>
      <c r="BL134" s="57"/>
      <c r="BM134" s="57"/>
      <c r="BN134" s="57"/>
      <c r="BO134" s="57"/>
      <c r="BP134" s="57"/>
      <c r="BQ134" s="57"/>
    </row>
    <row r="135" spans="1:69" x14ac:dyDescent="0.25">
      <c r="A135" s="52" t="s">
        <v>230</v>
      </c>
      <c r="B135" s="3" t="s">
        <v>64</v>
      </c>
      <c r="C135" s="83" t="str">
        <f t="shared" si="34"/>
        <v>-</v>
      </c>
      <c r="D135" s="83" t="str">
        <f t="shared" si="34"/>
        <v>-</v>
      </c>
      <c r="E135" s="83" t="str">
        <f t="shared" si="34"/>
        <v>-</v>
      </c>
      <c r="F135" s="2" t="str">
        <f>IFERROR(E135/D135,"")</f>
        <v/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2"/>
      <c r="S135" s="12"/>
      <c r="T135" s="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58"/>
      <c r="AT135" s="58"/>
      <c r="AU135" s="58"/>
      <c r="AV135" s="58"/>
      <c r="AW135" s="58"/>
      <c r="AX135" s="58"/>
      <c r="AY135" s="58"/>
      <c r="AZ135" s="58"/>
      <c r="BA135" s="58"/>
      <c r="BB135" s="58"/>
      <c r="BC135" s="58"/>
      <c r="BD135" s="58"/>
      <c r="BF135" s="57"/>
      <c r="BG135" s="57"/>
      <c r="BH135" s="57"/>
      <c r="BI135" s="57"/>
      <c r="BJ135" s="57"/>
      <c r="BK135" s="57"/>
      <c r="BL135" s="57"/>
      <c r="BM135" s="57"/>
      <c r="BN135" s="57"/>
      <c r="BO135" s="57"/>
      <c r="BP135" s="57"/>
      <c r="BQ135" s="57"/>
    </row>
    <row r="136" spans="1:69" x14ac:dyDescent="0.25">
      <c r="A136" s="51" t="s">
        <v>33</v>
      </c>
      <c r="B136" s="24"/>
    </row>
    <row r="137" spans="1:69" ht="30" x14ac:dyDescent="0.25">
      <c r="A137" s="50" t="s">
        <v>86</v>
      </c>
      <c r="B137" s="25" t="s">
        <v>86</v>
      </c>
      <c r="C137" s="23" t="str">
        <f>$C$3</f>
        <v>YTD '15</v>
      </c>
      <c r="D137" s="23" t="str">
        <f>$D$3</f>
        <v>YTD '16</v>
      </c>
      <c r="E137" s="23" t="str">
        <f>$E$3</f>
        <v>YTD '17</v>
      </c>
      <c r="F137" s="23" t="str">
        <f>$F$3</f>
        <v>YoY</v>
      </c>
      <c r="G137" s="2" t="s">
        <v>33</v>
      </c>
      <c r="H137" s="29" t="str">
        <f>$H$3</f>
        <v>Q1 '15</v>
      </c>
      <c r="I137" s="29" t="str">
        <f>$I$3</f>
        <v>Q2 '15</v>
      </c>
      <c r="J137" s="29" t="str">
        <f>$J$3</f>
        <v>Q3 '15</v>
      </c>
      <c r="K137" s="29" t="str">
        <f>$K$3</f>
        <v>Q4 '15</v>
      </c>
      <c r="L137" s="32" t="str">
        <f>$L$3</f>
        <v>Q1 '16</v>
      </c>
      <c r="M137" s="32" t="str">
        <f>$M$3</f>
        <v>Q2 '16</v>
      </c>
      <c r="N137" s="32" t="str">
        <f>$N$3</f>
        <v>Q3 '16</v>
      </c>
      <c r="O137" s="32" t="str">
        <f>$O$3</f>
        <v>Q4 '16</v>
      </c>
      <c r="P137" s="29" t="str">
        <f>$P$3</f>
        <v>Q1 '17</v>
      </c>
      <c r="Q137" s="29" t="str">
        <f>$Q$3</f>
        <v>Q2 '17</v>
      </c>
      <c r="R137" s="29" t="str">
        <f>$R$3</f>
        <v>Q3 '17</v>
      </c>
      <c r="S137" s="29" t="str">
        <f>$S$3</f>
        <v>Q4 '17</v>
      </c>
      <c r="T137" s="19" t="s">
        <v>33</v>
      </c>
      <c r="U137" s="29" t="s">
        <v>1</v>
      </c>
      <c r="V137" s="29" t="s">
        <v>2</v>
      </c>
      <c r="W137" s="29" t="s">
        <v>3</v>
      </c>
      <c r="X137" s="29" t="s">
        <v>4</v>
      </c>
      <c r="Y137" s="29" t="s">
        <v>5</v>
      </c>
      <c r="Z137" s="29" t="s">
        <v>6</v>
      </c>
      <c r="AA137" s="29" t="s">
        <v>7</v>
      </c>
      <c r="AB137" s="29" t="s">
        <v>8</v>
      </c>
      <c r="AC137" s="29" t="s">
        <v>9</v>
      </c>
      <c r="AD137" s="29" t="s">
        <v>10</v>
      </c>
      <c r="AE137" s="29" t="s">
        <v>11</v>
      </c>
      <c r="AF137" s="29" t="s">
        <v>12</v>
      </c>
      <c r="AG137" s="31" t="s">
        <v>13</v>
      </c>
      <c r="AH137" s="31" t="s">
        <v>14</v>
      </c>
      <c r="AI137" s="31" t="s">
        <v>15</v>
      </c>
      <c r="AJ137" s="31" t="s">
        <v>16</v>
      </c>
      <c r="AK137" s="31" t="s">
        <v>17</v>
      </c>
      <c r="AL137" s="31" t="s">
        <v>18</v>
      </c>
      <c r="AM137" s="31" t="s">
        <v>19</v>
      </c>
      <c r="AN137" s="31" t="s">
        <v>20</v>
      </c>
      <c r="AO137" s="31" t="s">
        <v>21</v>
      </c>
      <c r="AP137" s="31" t="s">
        <v>22</v>
      </c>
      <c r="AQ137" s="31" t="s">
        <v>23</v>
      </c>
      <c r="AR137" s="31" t="s">
        <v>24</v>
      </c>
      <c r="AS137" s="27" t="s">
        <v>25</v>
      </c>
      <c r="AT137" s="27" t="s">
        <v>26</v>
      </c>
      <c r="AU137" s="27" t="s">
        <v>27</v>
      </c>
      <c r="AV137" s="27" t="s">
        <v>28</v>
      </c>
      <c r="AW137" s="27" t="s">
        <v>29</v>
      </c>
      <c r="AX137" s="27" t="s">
        <v>30</v>
      </c>
      <c r="AY137" s="33" t="s">
        <v>102</v>
      </c>
      <c r="AZ137" s="33" t="s">
        <v>103</v>
      </c>
      <c r="BA137" s="33" t="s">
        <v>104</v>
      </c>
      <c r="BB137" s="33" t="s">
        <v>105</v>
      </c>
      <c r="BC137" s="33" t="s">
        <v>106</v>
      </c>
      <c r="BD137" s="33" t="s">
        <v>107</v>
      </c>
      <c r="BF137" s="34">
        <v>42736</v>
      </c>
      <c r="BG137" s="34">
        <v>42767</v>
      </c>
      <c r="BH137" s="34">
        <v>42795</v>
      </c>
      <c r="BI137" s="34">
        <v>42826</v>
      </c>
      <c r="BJ137" s="34">
        <v>42856</v>
      </c>
      <c r="BK137" s="34">
        <v>42887</v>
      </c>
      <c r="BL137" s="34">
        <v>42917</v>
      </c>
      <c r="BM137" s="34">
        <v>42948</v>
      </c>
      <c r="BN137" s="34">
        <v>42979</v>
      </c>
      <c r="BO137" s="34">
        <v>43009</v>
      </c>
      <c r="BP137" s="34">
        <v>43040</v>
      </c>
      <c r="BQ137" s="34">
        <v>43070</v>
      </c>
    </row>
    <row r="138" spans="1:69" x14ac:dyDescent="0.25">
      <c r="A138" s="51" t="s">
        <v>108</v>
      </c>
      <c r="B138" s="18" t="s">
        <v>61</v>
      </c>
      <c r="C138" s="85" t="str">
        <f>IFERROR(C49/C72,"-")</f>
        <v>-</v>
      </c>
      <c r="D138" s="85" t="str">
        <f t="shared" ref="D138:E138" si="35">IFERROR(D49/D72,"-")</f>
        <v>-</v>
      </c>
      <c r="E138" s="85" t="str">
        <f t="shared" si="35"/>
        <v>-</v>
      </c>
      <c r="F138" s="2" t="str">
        <f t="shared" ref="F138:F146" si="36">IFERROR(E138/D138,"")</f>
        <v/>
      </c>
      <c r="H138" s="1" t="str">
        <f>IFERROR(H49/H72,"")</f>
        <v/>
      </c>
      <c r="I138" s="1" t="str">
        <f>IFERROR(I49/I72,"")</f>
        <v/>
      </c>
      <c r="J138" s="1" t="str">
        <f>IFERROR(J49/J72,"")</f>
        <v/>
      </c>
      <c r="K138" s="1" t="str">
        <f>IFERROR(K49/K72,"")</f>
        <v/>
      </c>
      <c r="L138" s="1" t="str">
        <f>IFERROR(L49/L72,"")</f>
        <v/>
      </c>
      <c r="M138" s="1" t="str">
        <f>IFERROR(M49/M72,"")</f>
        <v/>
      </c>
      <c r="N138" s="1" t="str">
        <f>IFERROR(N49/N72,"")</f>
        <v/>
      </c>
      <c r="O138" s="1" t="str">
        <f>IFERROR(O49/O72,"")</f>
        <v/>
      </c>
      <c r="P138" s="1" t="str">
        <f>IFERROR(P49/P72,"")</f>
        <v/>
      </c>
      <c r="Q138" s="1" t="str">
        <f>IFERROR(Q49/Q72,"")</f>
        <v/>
      </c>
      <c r="R138" s="12" t="str">
        <f>IFERROR(R49/R72,"")</f>
        <v/>
      </c>
      <c r="S138" s="12" t="str">
        <f>IFERROR(S49/S72,"")</f>
        <v/>
      </c>
      <c r="U138" s="1" t="str">
        <f>IFERROR(U49/U72,"")</f>
        <v/>
      </c>
      <c r="V138" s="1" t="str">
        <f>IFERROR(V49/V72,"")</f>
        <v/>
      </c>
      <c r="W138" s="1" t="str">
        <f>IFERROR(W49/W72,"")</f>
        <v/>
      </c>
      <c r="X138" s="1" t="str">
        <f>IFERROR(X49/X72,"")</f>
        <v/>
      </c>
      <c r="Y138" s="1" t="str">
        <f>IFERROR(Y49/Y72,"")</f>
        <v/>
      </c>
      <c r="Z138" s="1" t="str">
        <f>IFERROR(Z49/Z72,"")</f>
        <v/>
      </c>
      <c r="AA138" s="1" t="str">
        <f>IFERROR(AA49/AA72,"")</f>
        <v/>
      </c>
      <c r="AB138" s="1" t="str">
        <f>IFERROR(AB49/AB72,"")</f>
        <v/>
      </c>
      <c r="AC138" s="1" t="str">
        <f>IFERROR(AC49/AC72,"")</f>
        <v/>
      </c>
      <c r="AD138" s="1" t="str">
        <f>IFERROR(AD49/AD72,"")</f>
        <v/>
      </c>
      <c r="AE138" s="1" t="str">
        <f>IFERROR(AE49/AE72,"")</f>
        <v/>
      </c>
      <c r="AF138" s="1" t="str">
        <f>IFERROR(AF49/AF72,"")</f>
        <v/>
      </c>
      <c r="AG138" s="1" t="str">
        <f>IFERROR(AG49/AG72,"")</f>
        <v/>
      </c>
      <c r="AH138" s="1" t="str">
        <f>IFERROR(AH49/AH72,"")</f>
        <v/>
      </c>
      <c r="AI138" s="1" t="str">
        <f>IFERROR(AI49/AI72,"")</f>
        <v/>
      </c>
      <c r="AJ138" s="1" t="str">
        <f>IFERROR(AJ49/AJ72,"")</f>
        <v/>
      </c>
      <c r="AK138" s="1" t="str">
        <f>IFERROR(AK49/AK72,"")</f>
        <v/>
      </c>
      <c r="AL138" s="1" t="str">
        <f>IFERROR(AL49/AL72,"")</f>
        <v/>
      </c>
      <c r="AM138" s="1" t="str">
        <f>IFERROR(AM49/AM72,"")</f>
        <v/>
      </c>
      <c r="AN138" s="1" t="str">
        <f>IFERROR(AN49/AN72,"")</f>
        <v/>
      </c>
      <c r="AO138" s="1" t="str">
        <f>IFERROR(AO49/AO72,"")</f>
        <v/>
      </c>
      <c r="AP138" s="1" t="str">
        <f>IFERROR(AP49/AP72,"")</f>
        <v/>
      </c>
      <c r="AQ138" s="1" t="str">
        <f>IFERROR(AQ49/AQ72,"")</f>
        <v/>
      </c>
      <c r="AR138" s="1" t="str">
        <f>IFERROR(AR49/AR72,"")</f>
        <v/>
      </c>
      <c r="AS138" s="1" t="str">
        <f>IFERROR(AS49/AS72,"")</f>
        <v/>
      </c>
      <c r="AT138" s="1" t="str">
        <f>IFERROR(AT49/AT72,"")</f>
        <v/>
      </c>
      <c r="AU138" s="1" t="str">
        <f>IFERROR(AU49/AU72,"")</f>
        <v/>
      </c>
      <c r="AV138" s="1" t="str">
        <f>IFERROR(AV49/AV72,"")</f>
        <v/>
      </c>
      <c r="AW138" s="1" t="str">
        <f>IFERROR(AW49/AW72,"")</f>
        <v/>
      </c>
      <c r="AX138" s="1" t="str">
        <f>IFERROR(AX49/AX72,"")</f>
        <v/>
      </c>
      <c r="AY138" s="1" t="str">
        <f>IFERROR(AY49/AY72,"")</f>
        <v/>
      </c>
      <c r="AZ138" s="1" t="str">
        <f>IFERROR(AZ49/AZ72,"")</f>
        <v/>
      </c>
      <c r="BA138" s="1" t="str">
        <f>IFERROR(BA49/BA72,"")</f>
        <v/>
      </c>
      <c r="BB138" s="1" t="str">
        <f>IFERROR(BB49/BB72,"")</f>
        <v/>
      </c>
      <c r="BC138" s="1" t="str">
        <f>IFERROR(BC49/BC72,"")</f>
        <v/>
      </c>
      <c r="BD138" s="1" t="str">
        <f>IFERROR(BD49/BD72,"")</f>
        <v/>
      </c>
      <c r="BF138" s="57" t="str">
        <f>IFERROR(AS138/AG138,"")</f>
        <v/>
      </c>
      <c r="BG138" s="57" t="str">
        <f t="shared" ref="BG138:BQ146" si="37">IFERROR(AT138/AH138,"")</f>
        <v/>
      </c>
      <c r="BH138" s="57" t="str">
        <f t="shared" si="37"/>
        <v/>
      </c>
      <c r="BI138" s="57" t="str">
        <f>IFERROR(AV138/AJ138,"")</f>
        <v/>
      </c>
      <c r="BJ138" s="57" t="str">
        <f t="shared" si="37"/>
        <v/>
      </c>
      <c r="BK138" s="57" t="str">
        <f t="shared" si="37"/>
        <v/>
      </c>
      <c r="BL138" s="57" t="str">
        <f t="shared" si="37"/>
        <v/>
      </c>
      <c r="BM138" s="57" t="str">
        <f t="shared" si="37"/>
        <v/>
      </c>
      <c r="BN138" s="57" t="str">
        <f t="shared" si="37"/>
        <v/>
      </c>
      <c r="BO138" s="57" t="str">
        <f t="shared" si="37"/>
        <v/>
      </c>
      <c r="BP138" s="57" t="str">
        <f t="shared" si="37"/>
        <v/>
      </c>
      <c r="BQ138" s="57" t="str">
        <f t="shared" si="37"/>
        <v/>
      </c>
    </row>
    <row r="139" spans="1:69" x14ac:dyDescent="0.25">
      <c r="A139" s="51" t="s">
        <v>109</v>
      </c>
      <c r="B139" s="24" t="s">
        <v>44</v>
      </c>
      <c r="C139" s="85" t="str">
        <f t="shared" ref="C139:E146" si="38">IFERROR(C50/C73,"-")</f>
        <v>-</v>
      </c>
      <c r="D139" s="85" t="str">
        <f t="shared" si="38"/>
        <v>-</v>
      </c>
      <c r="E139" s="85" t="str">
        <f t="shared" si="38"/>
        <v>-</v>
      </c>
      <c r="F139" s="2" t="str">
        <f t="shared" si="36"/>
        <v/>
      </c>
      <c r="H139" s="1" t="str">
        <f>IFERROR(H50/H73,"")</f>
        <v/>
      </c>
      <c r="I139" s="1" t="str">
        <f>IFERROR(I50/I73,"")</f>
        <v/>
      </c>
      <c r="J139" s="1" t="str">
        <f>IFERROR(J50/J73,"")</f>
        <v/>
      </c>
      <c r="K139" s="1" t="str">
        <f>IFERROR(K50/K73,"")</f>
        <v/>
      </c>
      <c r="L139" s="1" t="str">
        <f>IFERROR(L50/L73,"")</f>
        <v/>
      </c>
      <c r="M139" s="1" t="str">
        <f>IFERROR(M50/M73,"")</f>
        <v/>
      </c>
      <c r="N139" s="1" t="str">
        <f>IFERROR(N50/N73,"")</f>
        <v/>
      </c>
      <c r="O139" s="1" t="str">
        <f>IFERROR(O50/O73,"")</f>
        <v/>
      </c>
      <c r="P139" s="1" t="str">
        <f>IFERROR(P50/P73,"")</f>
        <v/>
      </c>
      <c r="Q139" s="1" t="str">
        <f>IFERROR(Q50/Q73,"")</f>
        <v/>
      </c>
      <c r="R139" s="12" t="str">
        <f>IFERROR(R50/R73,"")</f>
        <v/>
      </c>
      <c r="S139" s="12" t="str">
        <f>IFERROR(S50/S73,"")</f>
        <v/>
      </c>
      <c r="U139" s="1" t="str">
        <f>IFERROR(U50/U73,"")</f>
        <v/>
      </c>
      <c r="V139" s="1" t="str">
        <f>IFERROR(V50/V73,"")</f>
        <v/>
      </c>
      <c r="W139" s="1" t="str">
        <f>IFERROR(W50/W73,"")</f>
        <v/>
      </c>
      <c r="X139" s="1" t="str">
        <f>IFERROR(X50/X73,"")</f>
        <v/>
      </c>
      <c r="Y139" s="1" t="str">
        <f>IFERROR(Y50/Y73,"")</f>
        <v/>
      </c>
      <c r="Z139" s="1" t="str">
        <f>IFERROR(Z50/Z73,"")</f>
        <v/>
      </c>
      <c r="AA139" s="1" t="str">
        <f>IFERROR(AA50/AA73,"")</f>
        <v/>
      </c>
      <c r="AB139" s="1" t="str">
        <f>IFERROR(AB50/AB73,"")</f>
        <v/>
      </c>
      <c r="AC139" s="1" t="str">
        <f>IFERROR(AC50/AC73,"")</f>
        <v/>
      </c>
      <c r="AD139" s="1" t="str">
        <f>IFERROR(AD50/AD73,"")</f>
        <v/>
      </c>
      <c r="AE139" s="1" t="str">
        <f>IFERROR(AE50/AE73,"")</f>
        <v/>
      </c>
      <c r="AF139" s="1" t="str">
        <f>IFERROR(AF50/AF73,"")</f>
        <v/>
      </c>
      <c r="AG139" s="1" t="str">
        <f>IFERROR(AG50/AG73,"")</f>
        <v/>
      </c>
      <c r="AH139" s="1" t="str">
        <f>IFERROR(AH50/AH73,"")</f>
        <v/>
      </c>
      <c r="AI139" s="1" t="str">
        <f>IFERROR(AI50/AI73,"")</f>
        <v/>
      </c>
      <c r="AJ139" s="1" t="str">
        <f>IFERROR(AJ50/AJ73,"")</f>
        <v/>
      </c>
      <c r="AK139" s="1" t="str">
        <f>IFERROR(AK50/AK73,"")</f>
        <v/>
      </c>
      <c r="AL139" s="1" t="str">
        <f>IFERROR(AL50/AL73,"")</f>
        <v/>
      </c>
      <c r="AM139" s="1" t="str">
        <f>IFERROR(AM50/AM73,"")</f>
        <v/>
      </c>
      <c r="AN139" s="1" t="str">
        <f>IFERROR(AN50/AN73,"")</f>
        <v/>
      </c>
      <c r="AO139" s="1" t="str">
        <f>IFERROR(AO50/AO73,"")</f>
        <v/>
      </c>
      <c r="AP139" s="1" t="str">
        <f>IFERROR(AP50/AP73,"")</f>
        <v/>
      </c>
      <c r="AQ139" s="1" t="str">
        <f>IFERROR(AQ50/AQ73,"")</f>
        <v/>
      </c>
      <c r="AR139" s="1" t="str">
        <f>IFERROR(AR50/AR73,"")</f>
        <v/>
      </c>
      <c r="AS139" s="1" t="str">
        <f>IFERROR(AS50/AS73,"")</f>
        <v/>
      </c>
      <c r="AT139" s="1" t="str">
        <f>IFERROR(AT50/AT73,"")</f>
        <v/>
      </c>
      <c r="AU139" s="1" t="str">
        <f>IFERROR(AU50/AU73,"")</f>
        <v/>
      </c>
      <c r="AV139" s="1" t="str">
        <f>IFERROR(AV50/AV73,"")</f>
        <v/>
      </c>
      <c r="AW139" s="1" t="str">
        <f>IFERROR(AW50/AW73,"")</f>
        <v/>
      </c>
      <c r="AX139" s="1" t="str">
        <f>IFERROR(AX50/AX73,"")</f>
        <v/>
      </c>
      <c r="AY139" s="1" t="str">
        <f>IFERROR(AY50/AY73,"")</f>
        <v/>
      </c>
      <c r="AZ139" s="1" t="str">
        <f>IFERROR(AZ50/AZ73,"")</f>
        <v/>
      </c>
      <c r="BA139" s="1" t="str">
        <f>IFERROR(BA50/BA73,"")</f>
        <v/>
      </c>
      <c r="BB139" s="1" t="str">
        <f>IFERROR(BB50/BB73,"")</f>
        <v/>
      </c>
      <c r="BC139" s="1" t="str">
        <f>IFERROR(BC50/BC73,"")</f>
        <v/>
      </c>
      <c r="BD139" s="1" t="str">
        <f>IFERROR(BD50/BD73,"")</f>
        <v/>
      </c>
      <c r="BF139" s="57" t="str">
        <f t="shared" ref="BF139:BF145" si="39">IFERROR(AS139/AG139,"")</f>
        <v/>
      </c>
      <c r="BG139" s="57" t="str">
        <f t="shared" si="37"/>
        <v/>
      </c>
      <c r="BH139" s="57" t="str">
        <f t="shared" si="37"/>
        <v/>
      </c>
      <c r="BI139" s="57" t="str">
        <f t="shared" si="37"/>
        <v/>
      </c>
      <c r="BJ139" s="57" t="str">
        <f t="shared" si="37"/>
        <v/>
      </c>
      <c r="BK139" s="57" t="str">
        <f t="shared" si="37"/>
        <v/>
      </c>
      <c r="BL139" s="57" t="str">
        <f t="shared" si="37"/>
        <v/>
      </c>
      <c r="BM139" s="57" t="str">
        <f t="shared" si="37"/>
        <v/>
      </c>
      <c r="BN139" s="57" t="str">
        <f t="shared" si="37"/>
        <v/>
      </c>
      <c r="BO139" s="57" t="str">
        <f t="shared" si="37"/>
        <v/>
      </c>
      <c r="BP139" s="57" t="str">
        <f t="shared" si="37"/>
        <v/>
      </c>
      <c r="BQ139" s="57" t="str">
        <f t="shared" si="37"/>
        <v/>
      </c>
    </row>
    <row r="140" spans="1:69" x14ac:dyDescent="0.25">
      <c r="A140" s="51" t="s">
        <v>110</v>
      </c>
      <c r="B140" s="24" t="s">
        <v>45</v>
      </c>
      <c r="C140" s="85" t="str">
        <f t="shared" si="38"/>
        <v>-</v>
      </c>
      <c r="D140" s="85" t="str">
        <f t="shared" si="38"/>
        <v>-</v>
      </c>
      <c r="E140" s="85" t="str">
        <f t="shared" si="38"/>
        <v>-</v>
      </c>
      <c r="F140" s="2" t="str">
        <f t="shared" si="36"/>
        <v/>
      </c>
      <c r="H140" s="1" t="str">
        <f>IFERROR(H51/H74,"")</f>
        <v/>
      </c>
      <c r="I140" s="1" t="str">
        <f>IFERROR(I51/I74,"")</f>
        <v/>
      </c>
      <c r="J140" s="1" t="str">
        <f>IFERROR(J51/J74,"")</f>
        <v/>
      </c>
      <c r="K140" s="1" t="str">
        <f>IFERROR(K51/K74,"")</f>
        <v/>
      </c>
      <c r="L140" s="1" t="str">
        <f>IFERROR(L51/L74,"")</f>
        <v/>
      </c>
      <c r="M140" s="1" t="str">
        <f>IFERROR(M51/M74,"")</f>
        <v/>
      </c>
      <c r="N140" s="1" t="str">
        <f>IFERROR(N51/N74,"")</f>
        <v/>
      </c>
      <c r="O140" s="1" t="str">
        <f>IFERROR(O51/O74,"")</f>
        <v/>
      </c>
      <c r="P140" s="1" t="str">
        <f>IFERROR(P51/P74,"")</f>
        <v/>
      </c>
      <c r="Q140" s="1" t="str">
        <f>IFERROR(Q51/Q74,"")</f>
        <v/>
      </c>
      <c r="R140" s="12" t="str">
        <f>IFERROR(R51/R74,"")</f>
        <v/>
      </c>
      <c r="S140" s="12" t="str">
        <f>IFERROR(S51/S74,"")</f>
        <v/>
      </c>
      <c r="U140" s="1" t="str">
        <f>IFERROR(U51/U74,"")</f>
        <v/>
      </c>
      <c r="V140" s="1" t="str">
        <f>IFERROR(V51/V74,"")</f>
        <v/>
      </c>
      <c r="W140" s="1" t="str">
        <f>IFERROR(W51/W74,"")</f>
        <v/>
      </c>
      <c r="X140" s="1" t="str">
        <f>IFERROR(X51/X74,"")</f>
        <v/>
      </c>
      <c r="Y140" s="1" t="str">
        <f>IFERROR(Y51/Y74,"")</f>
        <v/>
      </c>
      <c r="Z140" s="1" t="str">
        <f>IFERROR(Z51/Z74,"")</f>
        <v/>
      </c>
      <c r="AA140" s="1" t="str">
        <f>IFERROR(AA51/AA74,"")</f>
        <v/>
      </c>
      <c r="AB140" s="1" t="str">
        <f>IFERROR(AB51/AB74,"")</f>
        <v/>
      </c>
      <c r="AC140" s="1" t="str">
        <f>IFERROR(AC51/AC74,"")</f>
        <v/>
      </c>
      <c r="AD140" s="1" t="str">
        <f>IFERROR(AD51/AD74,"")</f>
        <v/>
      </c>
      <c r="AE140" s="1" t="str">
        <f>IFERROR(AE51/AE74,"")</f>
        <v/>
      </c>
      <c r="AF140" s="1" t="str">
        <f>IFERROR(AF51/AF74,"")</f>
        <v/>
      </c>
      <c r="AG140" s="1" t="str">
        <f>IFERROR(AG51/AG74,"")</f>
        <v/>
      </c>
      <c r="AH140" s="1" t="str">
        <f>IFERROR(AH51/AH74,"")</f>
        <v/>
      </c>
      <c r="AI140" s="1" t="str">
        <f>IFERROR(AI51/AI74,"")</f>
        <v/>
      </c>
      <c r="AJ140" s="1" t="str">
        <f>IFERROR(AJ51/AJ74,"")</f>
        <v/>
      </c>
      <c r="AK140" s="1" t="str">
        <f>IFERROR(AK51/AK74,"")</f>
        <v/>
      </c>
      <c r="AL140" s="1" t="str">
        <f>IFERROR(AL51/AL74,"")</f>
        <v/>
      </c>
      <c r="AM140" s="1" t="str">
        <f>IFERROR(AM51/AM74,"")</f>
        <v/>
      </c>
      <c r="AN140" s="1" t="str">
        <f>IFERROR(AN51/AN74,"")</f>
        <v/>
      </c>
      <c r="AO140" s="1" t="str">
        <f>IFERROR(AO51/AO74,"")</f>
        <v/>
      </c>
      <c r="AP140" s="1" t="str">
        <f>IFERROR(AP51/AP74,"")</f>
        <v/>
      </c>
      <c r="AQ140" s="1" t="str">
        <f>IFERROR(AQ51/AQ74,"")</f>
        <v/>
      </c>
      <c r="AR140" s="1" t="str">
        <f>IFERROR(AR51/AR74,"")</f>
        <v/>
      </c>
      <c r="AS140" s="1" t="str">
        <f>IFERROR(AS51/AS74,"")</f>
        <v/>
      </c>
      <c r="AT140" s="1" t="str">
        <f>IFERROR(AT51/AT74,"")</f>
        <v/>
      </c>
      <c r="AU140" s="1" t="str">
        <f>IFERROR(AU51/AU74,"")</f>
        <v/>
      </c>
      <c r="AV140" s="1" t="str">
        <f>IFERROR(AV51/AV74,"")</f>
        <v/>
      </c>
      <c r="AW140" s="1" t="str">
        <f>IFERROR(AW51/AW74,"")</f>
        <v/>
      </c>
      <c r="AX140" s="1" t="str">
        <f>IFERROR(AX51/AX74,"")</f>
        <v/>
      </c>
      <c r="AY140" s="1" t="str">
        <f>IFERROR(AY51/AY74,"")</f>
        <v/>
      </c>
      <c r="AZ140" s="1" t="str">
        <f>IFERROR(AZ51/AZ74,"")</f>
        <v/>
      </c>
      <c r="BA140" s="1" t="str">
        <f>IFERROR(BA51/BA74,"")</f>
        <v/>
      </c>
      <c r="BB140" s="1" t="str">
        <f>IFERROR(BB51/BB74,"")</f>
        <v/>
      </c>
      <c r="BC140" s="1" t="str">
        <f>IFERROR(BC51/BC74,"")</f>
        <v/>
      </c>
      <c r="BD140" s="1" t="str">
        <f>IFERROR(BD51/BD74,"")</f>
        <v/>
      </c>
      <c r="BF140" s="57" t="str">
        <f t="shared" si="39"/>
        <v/>
      </c>
      <c r="BG140" s="57" t="str">
        <f t="shared" si="37"/>
        <v/>
      </c>
      <c r="BH140" s="57" t="str">
        <f t="shared" si="37"/>
        <v/>
      </c>
      <c r="BI140" s="57" t="str">
        <f t="shared" si="37"/>
        <v/>
      </c>
      <c r="BJ140" s="57" t="str">
        <f t="shared" si="37"/>
        <v/>
      </c>
      <c r="BK140" s="57" t="str">
        <f t="shared" si="37"/>
        <v/>
      </c>
      <c r="BL140" s="57" t="str">
        <f t="shared" si="37"/>
        <v/>
      </c>
      <c r="BM140" s="57" t="str">
        <f t="shared" si="37"/>
        <v/>
      </c>
      <c r="BN140" s="57" t="str">
        <f t="shared" si="37"/>
        <v/>
      </c>
      <c r="BO140" s="57" t="str">
        <f t="shared" si="37"/>
        <v/>
      </c>
      <c r="BP140" s="57" t="str">
        <f t="shared" si="37"/>
        <v/>
      </c>
      <c r="BQ140" s="57" t="str">
        <f t="shared" si="37"/>
        <v/>
      </c>
    </row>
    <row r="141" spans="1:69" x14ac:dyDescent="0.25">
      <c r="A141" s="51" t="s">
        <v>111</v>
      </c>
      <c r="B141" s="24" t="s">
        <v>46</v>
      </c>
      <c r="C141" s="85" t="str">
        <f t="shared" si="38"/>
        <v>-</v>
      </c>
      <c r="D141" s="85" t="str">
        <f t="shared" si="38"/>
        <v>-</v>
      </c>
      <c r="E141" s="85" t="str">
        <f t="shared" si="38"/>
        <v>-</v>
      </c>
      <c r="F141" s="2" t="str">
        <f t="shared" si="36"/>
        <v/>
      </c>
      <c r="H141" s="1" t="str">
        <f>IFERROR(H52/H75,"")</f>
        <v/>
      </c>
      <c r="I141" s="1" t="str">
        <f>IFERROR(I52/I75,"")</f>
        <v/>
      </c>
      <c r="J141" s="1" t="str">
        <f>IFERROR(J52/J75,"")</f>
        <v/>
      </c>
      <c r="K141" s="1" t="str">
        <f>IFERROR(K52/K75,"")</f>
        <v/>
      </c>
      <c r="L141" s="1" t="str">
        <f>IFERROR(L52/L75,"")</f>
        <v/>
      </c>
      <c r="M141" s="1" t="str">
        <f>IFERROR(M52/M75,"")</f>
        <v/>
      </c>
      <c r="N141" s="1" t="str">
        <f>IFERROR(N52/N75,"")</f>
        <v/>
      </c>
      <c r="O141" s="1" t="str">
        <f>IFERROR(O52/O75,"")</f>
        <v/>
      </c>
      <c r="P141" s="1" t="str">
        <f>IFERROR(P52/P75,"")</f>
        <v/>
      </c>
      <c r="Q141" s="1" t="str">
        <f>IFERROR(Q52/Q75,"")</f>
        <v/>
      </c>
      <c r="R141" s="12" t="str">
        <f>IFERROR(R52/R75,"")</f>
        <v/>
      </c>
      <c r="S141" s="12" t="str">
        <f>IFERROR(S52/S75,"")</f>
        <v/>
      </c>
      <c r="U141" s="1" t="str">
        <f>IFERROR(U52/U75,"")</f>
        <v/>
      </c>
      <c r="V141" s="1" t="str">
        <f>IFERROR(V52/V75,"")</f>
        <v/>
      </c>
      <c r="W141" s="1" t="str">
        <f>IFERROR(W52/W75,"")</f>
        <v/>
      </c>
      <c r="X141" s="1" t="str">
        <f>IFERROR(X52/X75,"")</f>
        <v/>
      </c>
      <c r="Y141" s="1" t="str">
        <f>IFERROR(Y52/Y75,"")</f>
        <v/>
      </c>
      <c r="Z141" s="1" t="str">
        <f>IFERROR(Z52/Z75,"")</f>
        <v/>
      </c>
      <c r="AA141" s="1" t="str">
        <f>IFERROR(AA52/AA75,"")</f>
        <v/>
      </c>
      <c r="AB141" s="1" t="str">
        <f>IFERROR(AB52/AB75,"")</f>
        <v/>
      </c>
      <c r="AC141" s="1" t="str">
        <f>IFERROR(AC52/AC75,"")</f>
        <v/>
      </c>
      <c r="AD141" s="1" t="str">
        <f>IFERROR(AD52/AD75,"")</f>
        <v/>
      </c>
      <c r="AE141" s="1" t="str">
        <f>IFERROR(AE52/AE75,"")</f>
        <v/>
      </c>
      <c r="AF141" s="1" t="str">
        <f>IFERROR(AF52/AF75,"")</f>
        <v/>
      </c>
      <c r="AG141" s="1" t="str">
        <f>IFERROR(AG52/AG75,"")</f>
        <v/>
      </c>
      <c r="AH141" s="1" t="str">
        <f>IFERROR(AH52/AH75,"")</f>
        <v/>
      </c>
      <c r="AI141" s="1" t="str">
        <f>IFERROR(AI52/AI75,"")</f>
        <v/>
      </c>
      <c r="AJ141" s="1" t="str">
        <f>IFERROR(AJ52/AJ75,"")</f>
        <v/>
      </c>
      <c r="AK141" s="1" t="str">
        <f>IFERROR(AK52/AK75,"")</f>
        <v/>
      </c>
      <c r="AL141" s="1" t="str">
        <f>IFERROR(AL52/AL75,"")</f>
        <v/>
      </c>
      <c r="AM141" s="1" t="str">
        <f>IFERROR(AM52/AM75,"")</f>
        <v/>
      </c>
      <c r="AN141" s="1" t="str">
        <f>IFERROR(AN52/AN75,"")</f>
        <v/>
      </c>
      <c r="AO141" s="1" t="str">
        <f>IFERROR(AO52/AO75,"")</f>
        <v/>
      </c>
      <c r="AP141" s="1" t="str">
        <f>IFERROR(AP52/AP75,"")</f>
        <v/>
      </c>
      <c r="AQ141" s="1" t="str">
        <f>IFERROR(AQ52/AQ75,"")</f>
        <v/>
      </c>
      <c r="AR141" s="1" t="str">
        <f>IFERROR(AR52/AR75,"")</f>
        <v/>
      </c>
      <c r="AS141" s="1" t="str">
        <f>IFERROR(AS52/AS75,"")</f>
        <v/>
      </c>
      <c r="AT141" s="1" t="str">
        <f>IFERROR(AT52/AT75,"")</f>
        <v/>
      </c>
      <c r="AU141" s="1" t="str">
        <f>IFERROR(AU52/AU75,"")</f>
        <v/>
      </c>
      <c r="AV141" s="1" t="str">
        <f>IFERROR(AV52/AV75,"")</f>
        <v/>
      </c>
      <c r="AW141" s="1" t="str">
        <f>IFERROR(AW52/AW75,"")</f>
        <v/>
      </c>
      <c r="AX141" s="1" t="str">
        <f>IFERROR(AX52/AX75,"")</f>
        <v/>
      </c>
      <c r="AY141" s="1" t="str">
        <f>IFERROR(AY52/AY75,"")</f>
        <v/>
      </c>
      <c r="AZ141" s="1" t="str">
        <f>IFERROR(AZ52/AZ75,"")</f>
        <v/>
      </c>
      <c r="BA141" s="1" t="str">
        <f>IFERROR(BA52/BA75,"")</f>
        <v/>
      </c>
      <c r="BB141" s="1" t="str">
        <f>IFERROR(BB52/BB75,"")</f>
        <v/>
      </c>
      <c r="BC141" s="1" t="str">
        <f>IFERROR(BC52/BC75,"")</f>
        <v/>
      </c>
      <c r="BD141" s="1" t="str">
        <f>IFERROR(BD52/BD75,"")</f>
        <v/>
      </c>
      <c r="BF141" s="57" t="str">
        <f t="shared" si="39"/>
        <v/>
      </c>
      <c r="BG141" s="57" t="str">
        <f t="shared" si="37"/>
        <v/>
      </c>
      <c r="BH141" s="57" t="str">
        <f t="shared" si="37"/>
        <v/>
      </c>
      <c r="BI141" s="57" t="str">
        <f t="shared" si="37"/>
        <v/>
      </c>
      <c r="BJ141" s="57" t="str">
        <f t="shared" si="37"/>
        <v/>
      </c>
      <c r="BK141" s="57" t="str">
        <f t="shared" si="37"/>
        <v/>
      </c>
      <c r="BL141" s="57" t="str">
        <f t="shared" si="37"/>
        <v/>
      </c>
      <c r="BM141" s="57" t="str">
        <f t="shared" si="37"/>
        <v/>
      </c>
      <c r="BN141" s="57" t="str">
        <f t="shared" si="37"/>
        <v/>
      </c>
      <c r="BO141" s="57" t="str">
        <f t="shared" si="37"/>
        <v/>
      </c>
      <c r="BP141" s="57" t="str">
        <f t="shared" si="37"/>
        <v/>
      </c>
      <c r="BQ141" s="57" t="str">
        <f t="shared" si="37"/>
        <v/>
      </c>
    </row>
    <row r="142" spans="1:69" x14ac:dyDescent="0.25">
      <c r="A142" s="51" t="s">
        <v>112</v>
      </c>
      <c r="B142" s="24" t="s">
        <v>47</v>
      </c>
      <c r="C142" s="85" t="str">
        <f t="shared" si="38"/>
        <v>-</v>
      </c>
      <c r="D142" s="85" t="str">
        <f t="shared" si="38"/>
        <v>-</v>
      </c>
      <c r="E142" s="85" t="str">
        <f t="shared" si="38"/>
        <v>-</v>
      </c>
      <c r="F142" s="2" t="str">
        <f t="shared" si="36"/>
        <v/>
      </c>
      <c r="H142" s="1" t="str">
        <f>IFERROR(H53/H76,"")</f>
        <v/>
      </c>
      <c r="I142" s="1" t="str">
        <f>IFERROR(I53/I76,"")</f>
        <v/>
      </c>
      <c r="J142" s="1" t="str">
        <f>IFERROR(J53/J76,"")</f>
        <v/>
      </c>
      <c r="K142" s="1" t="str">
        <f>IFERROR(K53/K76,"")</f>
        <v/>
      </c>
      <c r="L142" s="1" t="str">
        <f>IFERROR(L53/L76,"")</f>
        <v/>
      </c>
      <c r="M142" s="1" t="str">
        <f>IFERROR(M53/M76,"")</f>
        <v/>
      </c>
      <c r="N142" s="1" t="str">
        <f>IFERROR(N53/N76,"")</f>
        <v/>
      </c>
      <c r="O142" s="1" t="str">
        <f>IFERROR(O53/O76,"")</f>
        <v/>
      </c>
      <c r="P142" s="1" t="str">
        <f>IFERROR(P53/P76,"")</f>
        <v/>
      </c>
      <c r="Q142" s="1" t="str">
        <f>IFERROR(Q53/Q76,"")</f>
        <v/>
      </c>
      <c r="R142" s="12" t="str">
        <f>IFERROR(R53/R76,"")</f>
        <v/>
      </c>
      <c r="S142" s="12" t="str">
        <f>IFERROR(S53/S76,"")</f>
        <v/>
      </c>
      <c r="U142" s="1" t="str">
        <f>IFERROR(U53/U76,"")</f>
        <v/>
      </c>
      <c r="V142" s="1" t="str">
        <f>IFERROR(V53/V76,"")</f>
        <v/>
      </c>
      <c r="W142" s="1" t="str">
        <f>IFERROR(W53/W76,"")</f>
        <v/>
      </c>
      <c r="X142" s="1" t="str">
        <f>IFERROR(X53/X76,"")</f>
        <v/>
      </c>
      <c r="Y142" s="1" t="str">
        <f>IFERROR(Y53/Y76,"")</f>
        <v/>
      </c>
      <c r="Z142" s="1" t="str">
        <f>IFERROR(Z53/Z76,"")</f>
        <v/>
      </c>
      <c r="AA142" s="1" t="str">
        <f>IFERROR(AA53/AA76,"")</f>
        <v/>
      </c>
      <c r="AB142" s="1" t="str">
        <f>IFERROR(AB53/AB76,"")</f>
        <v/>
      </c>
      <c r="AC142" s="1" t="str">
        <f>IFERROR(AC53/AC76,"")</f>
        <v/>
      </c>
      <c r="AD142" s="1" t="str">
        <f>IFERROR(AD53/AD76,"")</f>
        <v/>
      </c>
      <c r="AE142" s="1" t="str">
        <f>IFERROR(AE53/AE76,"")</f>
        <v/>
      </c>
      <c r="AF142" s="1" t="str">
        <f>IFERROR(AF53/AF76,"")</f>
        <v/>
      </c>
      <c r="AG142" s="1" t="str">
        <f>IFERROR(AG53/AG76,"")</f>
        <v/>
      </c>
      <c r="AH142" s="1" t="str">
        <f>IFERROR(AH53/AH76,"")</f>
        <v/>
      </c>
      <c r="AI142" s="1" t="str">
        <f>IFERROR(AI53/AI76,"")</f>
        <v/>
      </c>
      <c r="AJ142" s="1" t="str">
        <f>IFERROR(AJ53/AJ76,"")</f>
        <v/>
      </c>
      <c r="AK142" s="1" t="str">
        <f>IFERROR(AK53/AK76,"")</f>
        <v/>
      </c>
      <c r="AL142" s="1" t="str">
        <f>IFERROR(AL53/AL76,"")</f>
        <v/>
      </c>
      <c r="AM142" s="1" t="str">
        <f>IFERROR(AM53/AM76,"")</f>
        <v/>
      </c>
      <c r="AN142" s="1" t="str">
        <f>IFERROR(AN53/AN76,"")</f>
        <v/>
      </c>
      <c r="AO142" s="1" t="str">
        <f>IFERROR(AO53/AO76,"")</f>
        <v/>
      </c>
      <c r="AP142" s="1" t="str">
        <f>IFERROR(AP53/AP76,"")</f>
        <v/>
      </c>
      <c r="AQ142" s="1" t="str">
        <f>IFERROR(AQ53/AQ76,"")</f>
        <v/>
      </c>
      <c r="AR142" s="1" t="str">
        <f>IFERROR(AR53/AR76,"")</f>
        <v/>
      </c>
      <c r="AS142" s="1" t="str">
        <f>IFERROR(AS53/AS76,"")</f>
        <v/>
      </c>
      <c r="AT142" s="1" t="str">
        <f>IFERROR(AT53/AT76,"")</f>
        <v/>
      </c>
      <c r="AU142" s="1" t="str">
        <f>IFERROR(AU53/AU76,"")</f>
        <v/>
      </c>
      <c r="AV142" s="1" t="str">
        <f>IFERROR(AV53/AV76,"")</f>
        <v/>
      </c>
      <c r="AW142" s="1" t="str">
        <f>IFERROR(AW53/AW76,"")</f>
        <v/>
      </c>
      <c r="AX142" s="1" t="str">
        <f>IFERROR(AX53/AX76,"")</f>
        <v/>
      </c>
      <c r="AY142" s="1" t="str">
        <f>IFERROR(AY53/AY76,"")</f>
        <v/>
      </c>
      <c r="AZ142" s="1" t="str">
        <f>IFERROR(AZ53/AZ76,"")</f>
        <v/>
      </c>
      <c r="BA142" s="1" t="str">
        <f>IFERROR(BA53/BA76,"")</f>
        <v/>
      </c>
      <c r="BB142" s="1" t="str">
        <f>IFERROR(BB53/BB76,"")</f>
        <v/>
      </c>
      <c r="BC142" s="1" t="str">
        <f>IFERROR(BC53/BC76,"")</f>
        <v/>
      </c>
      <c r="BD142" s="1" t="str">
        <f>IFERROR(BD53/BD76,"")</f>
        <v/>
      </c>
      <c r="BF142" s="57" t="str">
        <f t="shared" si="39"/>
        <v/>
      </c>
      <c r="BG142" s="57" t="str">
        <f t="shared" si="37"/>
        <v/>
      </c>
      <c r="BH142" s="57" t="str">
        <f t="shared" si="37"/>
        <v/>
      </c>
      <c r="BI142" s="57" t="str">
        <f t="shared" si="37"/>
        <v/>
      </c>
      <c r="BJ142" s="57" t="str">
        <f t="shared" si="37"/>
        <v/>
      </c>
      <c r="BK142" s="57" t="str">
        <f t="shared" si="37"/>
        <v/>
      </c>
      <c r="BL142" s="57" t="str">
        <f t="shared" si="37"/>
        <v/>
      </c>
      <c r="BM142" s="57" t="str">
        <f t="shared" si="37"/>
        <v/>
      </c>
      <c r="BN142" s="57" t="str">
        <f t="shared" si="37"/>
        <v/>
      </c>
      <c r="BO142" s="57" t="str">
        <f t="shared" si="37"/>
        <v/>
      </c>
      <c r="BP142" s="57" t="str">
        <f t="shared" si="37"/>
        <v/>
      </c>
      <c r="BQ142" s="57" t="str">
        <f t="shared" si="37"/>
        <v/>
      </c>
    </row>
    <row r="143" spans="1:69" x14ac:dyDescent="0.25">
      <c r="A143" s="51" t="s">
        <v>113</v>
      </c>
      <c r="B143" s="24" t="s">
        <v>48</v>
      </c>
      <c r="C143" s="85" t="str">
        <f t="shared" si="38"/>
        <v>-</v>
      </c>
      <c r="D143" s="85" t="str">
        <f t="shared" si="38"/>
        <v>-</v>
      </c>
      <c r="E143" s="85" t="str">
        <f t="shared" si="38"/>
        <v>-</v>
      </c>
      <c r="F143" s="2" t="str">
        <f t="shared" si="36"/>
        <v/>
      </c>
      <c r="H143" s="1" t="str">
        <f>IFERROR(H54/H77,"")</f>
        <v/>
      </c>
      <c r="I143" s="1" t="str">
        <f>IFERROR(I54/I77,"")</f>
        <v/>
      </c>
      <c r="J143" s="1" t="str">
        <f>IFERROR(J54/J77,"")</f>
        <v/>
      </c>
      <c r="K143" s="1" t="str">
        <f>IFERROR(K54/K77,"")</f>
        <v/>
      </c>
      <c r="L143" s="1" t="str">
        <f>IFERROR(L54/L77,"")</f>
        <v/>
      </c>
      <c r="M143" s="1" t="str">
        <f>IFERROR(M54/M77,"")</f>
        <v/>
      </c>
      <c r="N143" s="1" t="str">
        <f>IFERROR(N54/N77,"")</f>
        <v/>
      </c>
      <c r="O143" s="1" t="str">
        <f>IFERROR(O54/O77,"")</f>
        <v/>
      </c>
      <c r="P143" s="1" t="str">
        <f>IFERROR(P54/P77,"")</f>
        <v/>
      </c>
      <c r="Q143" s="1" t="str">
        <f>IFERROR(Q54/Q77,"")</f>
        <v/>
      </c>
      <c r="R143" s="12" t="str">
        <f>IFERROR(R54/R77,"")</f>
        <v/>
      </c>
      <c r="S143" s="12" t="str">
        <f>IFERROR(S54/S77,"")</f>
        <v/>
      </c>
      <c r="U143" s="1" t="str">
        <f>IFERROR(U54/U77,"")</f>
        <v/>
      </c>
      <c r="V143" s="1" t="str">
        <f>IFERROR(V54/V77,"")</f>
        <v/>
      </c>
      <c r="W143" s="1" t="str">
        <f>IFERROR(W54/W77,"")</f>
        <v/>
      </c>
      <c r="X143" s="1" t="str">
        <f t="shared" ref="X143:BD146" si="40">IFERROR(X54/X77,"")</f>
        <v/>
      </c>
      <c r="Y143" s="1" t="str">
        <f t="shared" si="40"/>
        <v/>
      </c>
      <c r="Z143" s="1" t="str">
        <f t="shared" si="40"/>
        <v/>
      </c>
      <c r="AA143" s="1" t="str">
        <f t="shared" si="40"/>
        <v/>
      </c>
      <c r="AB143" s="1" t="str">
        <f t="shared" si="40"/>
        <v/>
      </c>
      <c r="AC143" s="1" t="str">
        <f t="shared" si="40"/>
        <v/>
      </c>
      <c r="AD143" s="1" t="str">
        <f t="shared" si="40"/>
        <v/>
      </c>
      <c r="AE143" s="1" t="str">
        <f t="shared" si="40"/>
        <v/>
      </c>
      <c r="AF143" s="1" t="str">
        <f t="shared" si="40"/>
        <v/>
      </c>
      <c r="AG143" s="1" t="str">
        <f t="shared" si="40"/>
        <v/>
      </c>
      <c r="AH143" s="1" t="str">
        <f t="shared" si="40"/>
        <v/>
      </c>
      <c r="AI143" s="1" t="str">
        <f t="shared" si="40"/>
        <v/>
      </c>
      <c r="AJ143" s="1" t="str">
        <f t="shared" si="40"/>
        <v/>
      </c>
      <c r="AK143" s="1" t="str">
        <f t="shared" si="40"/>
        <v/>
      </c>
      <c r="AL143" s="1" t="str">
        <f t="shared" si="40"/>
        <v/>
      </c>
      <c r="AM143" s="1" t="str">
        <f t="shared" si="40"/>
        <v/>
      </c>
      <c r="AN143" s="1" t="str">
        <f t="shared" si="40"/>
        <v/>
      </c>
      <c r="AO143" s="1" t="str">
        <f t="shared" si="40"/>
        <v/>
      </c>
      <c r="AP143" s="1" t="str">
        <f t="shared" si="40"/>
        <v/>
      </c>
      <c r="AQ143" s="1" t="str">
        <f t="shared" si="40"/>
        <v/>
      </c>
      <c r="AR143" s="1" t="str">
        <f t="shared" si="40"/>
        <v/>
      </c>
      <c r="AS143" s="1" t="str">
        <f t="shared" si="40"/>
        <v/>
      </c>
      <c r="AT143" s="1" t="str">
        <f t="shared" si="40"/>
        <v/>
      </c>
      <c r="AU143" s="1" t="str">
        <f t="shared" si="40"/>
        <v/>
      </c>
      <c r="AV143" s="1" t="str">
        <f t="shared" si="40"/>
        <v/>
      </c>
      <c r="AW143" s="1" t="str">
        <f t="shared" si="40"/>
        <v/>
      </c>
      <c r="AX143" s="1" t="str">
        <f t="shared" si="40"/>
        <v/>
      </c>
      <c r="AY143" s="1" t="str">
        <f t="shared" si="40"/>
        <v/>
      </c>
      <c r="AZ143" s="1" t="str">
        <f t="shared" si="40"/>
        <v/>
      </c>
      <c r="BA143" s="1" t="str">
        <f t="shared" si="40"/>
        <v/>
      </c>
      <c r="BB143" s="1" t="str">
        <f t="shared" si="40"/>
        <v/>
      </c>
      <c r="BC143" s="1" t="str">
        <f t="shared" si="40"/>
        <v/>
      </c>
      <c r="BD143" s="1" t="str">
        <f t="shared" si="40"/>
        <v/>
      </c>
      <c r="BF143" s="57" t="str">
        <f t="shared" si="39"/>
        <v/>
      </c>
      <c r="BG143" s="57" t="str">
        <f t="shared" si="37"/>
        <v/>
      </c>
      <c r="BH143" s="57" t="str">
        <f t="shared" si="37"/>
        <v/>
      </c>
      <c r="BI143" s="57" t="str">
        <f t="shared" si="37"/>
        <v/>
      </c>
      <c r="BJ143" s="57" t="str">
        <f t="shared" si="37"/>
        <v/>
      </c>
      <c r="BK143" s="57" t="str">
        <f t="shared" si="37"/>
        <v/>
      </c>
      <c r="BL143" s="57" t="str">
        <f t="shared" si="37"/>
        <v/>
      </c>
      <c r="BM143" s="57" t="str">
        <f t="shared" si="37"/>
        <v/>
      </c>
      <c r="BN143" s="57" t="str">
        <f t="shared" si="37"/>
        <v/>
      </c>
      <c r="BO143" s="57" t="str">
        <f t="shared" si="37"/>
        <v/>
      </c>
      <c r="BP143" s="57" t="str">
        <f t="shared" si="37"/>
        <v/>
      </c>
      <c r="BQ143" s="57" t="str">
        <f t="shared" si="37"/>
        <v/>
      </c>
    </row>
    <row r="144" spans="1:69" x14ac:dyDescent="0.25">
      <c r="A144" s="51" t="s">
        <v>114</v>
      </c>
      <c r="B144" s="24" t="s">
        <v>49</v>
      </c>
      <c r="C144" s="85" t="str">
        <f t="shared" si="38"/>
        <v>-</v>
      </c>
      <c r="D144" s="85" t="str">
        <f t="shared" si="38"/>
        <v>-</v>
      </c>
      <c r="E144" s="85" t="str">
        <f t="shared" si="38"/>
        <v>-</v>
      </c>
      <c r="F144" s="2" t="str">
        <f t="shared" si="36"/>
        <v/>
      </c>
      <c r="H144" s="1" t="str">
        <f t="shared" ref="H144:S146" si="41">IFERROR(H55/H78,"")</f>
        <v/>
      </c>
      <c r="I144" s="1" t="str">
        <f t="shared" si="41"/>
        <v/>
      </c>
      <c r="J144" s="1" t="str">
        <f t="shared" si="41"/>
        <v/>
      </c>
      <c r="K144" s="1" t="str">
        <f t="shared" si="41"/>
        <v/>
      </c>
      <c r="L144" s="1" t="str">
        <f t="shared" si="41"/>
        <v/>
      </c>
      <c r="M144" s="1" t="str">
        <f t="shared" si="41"/>
        <v/>
      </c>
      <c r="N144" s="1" t="str">
        <f t="shared" si="41"/>
        <v/>
      </c>
      <c r="O144" s="1" t="str">
        <f t="shared" si="41"/>
        <v/>
      </c>
      <c r="P144" s="1" t="str">
        <f t="shared" si="41"/>
        <v/>
      </c>
      <c r="Q144" s="1" t="str">
        <f t="shared" si="41"/>
        <v/>
      </c>
      <c r="R144" s="12" t="str">
        <f t="shared" si="41"/>
        <v/>
      </c>
      <c r="S144" s="12" t="str">
        <f t="shared" si="41"/>
        <v/>
      </c>
      <c r="U144" s="1" t="str">
        <f t="shared" ref="U144:AA146" si="42">IFERROR(U55/U78,"")</f>
        <v/>
      </c>
      <c r="V144" s="1" t="str">
        <f t="shared" si="42"/>
        <v/>
      </c>
      <c r="W144" s="1" t="str">
        <f t="shared" si="42"/>
        <v/>
      </c>
      <c r="X144" s="1" t="str">
        <f t="shared" si="42"/>
        <v/>
      </c>
      <c r="Y144" s="1" t="str">
        <f t="shared" si="42"/>
        <v/>
      </c>
      <c r="Z144" s="1" t="str">
        <f t="shared" si="42"/>
        <v/>
      </c>
      <c r="AA144" s="1" t="str">
        <f t="shared" si="42"/>
        <v/>
      </c>
      <c r="AB144" s="1" t="str">
        <f t="shared" si="40"/>
        <v/>
      </c>
      <c r="AC144" s="1" t="str">
        <f t="shared" si="40"/>
        <v/>
      </c>
      <c r="AD144" s="1" t="str">
        <f t="shared" si="40"/>
        <v/>
      </c>
      <c r="AE144" s="1" t="str">
        <f t="shared" si="40"/>
        <v/>
      </c>
      <c r="AF144" s="1" t="str">
        <f t="shared" si="40"/>
        <v/>
      </c>
      <c r="AG144" s="1" t="str">
        <f t="shared" si="40"/>
        <v/>
      </c>
      <c r="AH144" s="1" t="str">
        <f t="shared" si="40"/>
        <v/>
      </c>
      <c r="AI144" s="1" t="str">
        <f t="shared" si="40"/>
        <v/>
      </c>
      <c r="AJ144" s="1" t="str">
        <f t="shared" si="40"/>
        <v/>
      </c>
      <c r="AK144" s="1" t="str">
        <f t="shared" si="40"/>
        <v/>
      </c>
      <c r="AL144" s="1" t="str">
        <f t="shared" si="40"/>
        <v/>
      </c>
      <c r="AM144" s="1" t="str">
        <f t="shared" si="40"/>
        <v/>
      </c>
      <c r="AN144" s="1" t="str">
        <f t="shared" si="40"/>
        <v/>
      </c>
      <c r="AO144" s="1" t="str">
        <f t="shared" si="40"/>
        <v/>
      </c>
      <c r="AP144" s="1" t="str">
        <f t="shared" si="40"/>
        <v/>
      </c>
      <c r="AQ144" s="1" t="str">
        <f t="shared" si="40"/>
        <v/>
      </c>
      <c r="AR144" s="1" t="str">
        <f t="shared" si="40"/>
        <v/>
      </c>
      <c r="AS144" s="1" t="str">
        <f t="shared" si="40"/>
        <v/>
      </c>
      <c r="AT144" s="1" t="str">
        <f t="shared" si="40"/>
        <v/>
      </c>
      <c r="AU144" s="1" t="str">
        <f t="shared" si="40"/>
        <v/>
      </c>
      <c r="AV144" s="1" t="str">
        <f t="shared" si="40"/>
        <v/>
      </c>
      <c r="AW144" s="1" t="str">
        <f t="shared" si="40"/>
        <v/>
      </c>
      <c r="AX144" s="1" t="str">
        <f t="shared" si="40"/>
        <v/>
      </c>
      <c r="AY144" s="1" t="str">
        <f t="shared" si="40"/>
        <v/>
      </c>
      <c r="AZ144" s="1" t="str">
        <f t="shared" si="40"/>
        <v/>
      </c>
      <c r="BA144" s="1" t="str">
        <f t="shared" si="40"/>
        <v/>
      </c>
      <c r="BB144" s="1" t="str">
        <f t="shared" si="40"/>
        <v/>
      </c>
      <c r="BC144" s="1" t="str">
        <f t="shared" si="40"/>
        <v/>
      </c>
      <c r="BD144" s="1" t="str">
        <f t="shared" si="40"/>
        <v/>
      </c>
      <c r="BF144" s="57" t="str">
        <f t="shared" si="39"/>
        <v/>
      </c>
      <c r="BG144" s="57" t="str">
        <f t="shared" si="37"/>
        <v/>
      </c>
      <c r="BH144" s="57" t="str">
        <f t="shared" si="37"/>
        <v/>
      </c>
      <c r="BI144" s="57" t="str">
        <f t="shared" si="37"/>
        <v/>
      </c>
      <c r="BJ144" s="57" t="str">
        <f t="shared" si="37"/>
        <v/>
      </c>
      <c r="BK144" s="57" t="str">
        <f t="shared" si="37"/>
        <v/>
      </c>
      <c r="BL144" s="57" t="str">
        <f t="shared" si="37"/>
        <v/>
      </c>
      <c r="BM144" s="57" t="str">
        <f t="shared" si="37"/>
        <v/>
      </c>
      <c r="BN144" s="57" t="str">
        <f t="shared" si="37"/>
        <v/>
      </c>
      <c r="BO144" s="57" t="str">
        <f t="shared" si="37"/>
        <v/>
      </c>
      <c r="BP144" s="57" t="str">
        <f t="shared" si="37"/>
        <v/>
      </c>
      <c r="BQ144" s="57" t="str">
        <f t="shared" si="37"/>
        <v/>
      </c>
    </row>
    <row r="145" spans="1:69" x14ac:dyDescent="0.25">
      <c r="A145" s="51" t="s">
        <v>115</v>
      </c>
      <c r="B145" s="24" t="s">
        <v>50</v>
      </c>
      <c r="C145" s="85" t="str">
        <f t="shared" si="38"/>
        <v>-</v>
      </c>
      <c r="D145" s="85" t="str">
        <f t="shared" si="38"/>
        <v>-</v>
      </c>
      <c r="E145" s="85" t="str">
        <f t="shared" si="38"/>
        <v>-</v>
      </c>
      <c r="F145" s="2" t="str">
        <f t="shared" si="36"/>
        <v/>
      </c>
      <c r="H145" s="1" t="str">
        <f t="shared" si="41"/>
        <v/>
      </c>
      <c r="I145" s="1" t="str">
        <f t="shared" si="41"/>
        <v/>
      </c>
      <c r="J145" s="1" t="str">
        <f t="shared" si="41"/>
        <v/>
      </c>
      <c r="K145" s="1" t="str">
        <f t="shared" si="41"/>
        <v/>
      </c>
      <c r="L145" s="1" t="str">
        <f t="shared" si="41"/>
        <v/>
      </c>
      <c r="M145" s="1" t="str">
        <f t="shared" si="41"/>
        <v/>
      </c>
      <c r="N145" s="1" t="str">
        <f t="shared" si="41"/>
        <v/>
      </c>
      <c r="O145" s="1" t="str">
        <f t="shared" si="41"/>
        <v/>
      </c>
      <c r="P145" s="1" t="str">
        <f t="shared" si="41"/>
        <v/>
      </c>
      <c r="Q145" s="1" t="str">
        <f t="shared" si="41"/>
        <v/>
      </c>
      <c r="R145" s="12" t="str">
        <f t="shared" si="41"/>
        <v/>
      </c>
      <c r="S145" s="12" t="str">
        <f t="shared" si="41"/>
        <v/>
      </c>
      <c r="U145" s="1" t="str">
        <f t="shared" si="42"/>
        <v/>
      </c>
      <c r="V145" s="1" t="str">
        <f t="shared" si="42"/>
        <v/>
      </c>
      <c r="W145" s="1" t="str">
        <f t="shared" si="42"/>
        <v/>
      </c>
      <c r="X145" s="1" t="str">
        <f t="shared" si="42"/>
        <v/>
      </c>
      <c r="Y145" s="1" t="str">
        <f t="shared" si="42"/>
        <v/>
      </c>
      <c r="Z145" s="1" t="str">
        <f t="shared" si="42"/>
        <v/>
      </c>
      <c r="AA145" s="1" t="str">
        <f t="shared" si="42"/>
        <v/>
      </c>
      <c r="AB145" s="1" t="str">
        <f t="shared" si="40"/>
        <v/>
      </c>
      <c r="AC145" s="1" t="str">
        <f t="shared" si="40"/>
        <v/>
      </c>
      <c r="AD145" s="1" t="str">
        <f t="shared" si="40"/>
        <v/>
      </c>
      <c r="AE145" s="1" t="str">
        <f t="shared" si="40"/>
        <v/>
      </c>
      <c r="AF145" s="1" t="str">
        <f t="shared" si="40"/>
        <v/>
      </c>
      <c r="AG145" s="1" t="str">
        <f t="shared" si="40"/>
        <v/>
      </c>
      <c r="AH145" s="1" t="str">
        <f t="shared" si="40"/>
        <v/>
      </c>
      <c r="AI145" s="1" t="str">
        <f t="shared" si="40"/>
        <v/>
      </c>
      <c r="AJ145" s="1" t="str">
        <f t="shared" si="40"/>
        <v/>
      </c>
      <c r="AK145" s="1" t="str">
        <f t="shared" si="40"/>
        <v/>
      </c>
      <c r="AL145" s="1" t="str">
        <f t="shared" si="40"/>
        <v/>
      </c>
      <c r="AM145" s="1" t="str">
        <f t="shared" si="40"/>
        <v/>
      </c>
      <c r="AN145" s="1" t="str">
        <f t="shared" si="40"/>
        <v/>
      </c>
      <c r="AO145" s="1" t="str">
        <f t="shared" si="40"/>
        <v/>
      </c>
      <c r="AP145" s="1" t="str">
        <f t="shared" si="40"/>
        <v/>
      </c>
      <c r="AQ145" s="1" t="str">
        <f t="shared" si="40"/>
        <v/>
      </c>
      <c r="AR145" s="1" t="str">
        <f t="shared" si="40"/>
        <v/>
      </c>
      <c r="AS145" s="1" t="str">
        <f t="shared" si="40"/>
        <v/>
      </c>
      <c r="AT145" s="1" t="str">
        <f t="shared" si="40"/>
        <v/>
      </c>
      <c r="AU145" s="1" t="str">
        <f t="shared" si="40"/>
        <v/>
      </c>
      <c r="AV145" s="1" t="str">
        <f t="shared" si="40"/>
        <v/>
      </c>
      <c r="AW145" s="1" t="str">
        <f t="shared" si="40"/>
        <v/>
      </c>
      <c r="AX145" s="1" t="str">
        <f t="shared" si="40"/>
        <v/>
      </c>
      <c r="AY145" s="1" t="str">
        <f t="shared" si="40"/>
        <v/>
      </c>
      <c r="AZ145" s="1" t="str">
        <f t="shared" si="40"/>
        <v/>
      </c>
      <c r="BA145" s="1" t="str">
        <f t="shared" si="40"/>
        <v/>
      </c>
      <c r="BB145" s="1" t="str">
        <f t="shared" si="40"/>
        <v/>
      </c>
      <c r="BC145" s="1" t="str">
        <f t="shared" si="40"/>
        <v/>
      </c>
      <c r="BD145" s="1" t="str">
        <f t="shared" si="40"/>
        <v/>
      </c>
      <c r="BF145" s="57" t="str">
        <f t="shared" si="39"/>
        <v/>
      </c>
      <c r="BG145" s="57" t="str">
        <f t="shared" si="37"/>
        <v/>
      </c>
      <c r="BH145" s="57" t="str">
        <f t="shared" si="37"/>
        <v/>
      </c>
      <c r="BI145" s="57" t="str">
        <f t="shared" si="37"/>
        <v/>
      </c>
      <c r="BJ145" s="57" t="str">
        <f t="shared" si="37"/>
        <v/>
      </c>
      <c r="BK145" s="57" t="str">
        <f t="shared" si="37"/>
        <v/>
      </c>
      <c r="BL145" s="57" t="str">
        <f t="shared" si="37"/>
        <v/>
      </c>
      <c r="BM145" s="57" t="str">
        <f t="shared" si="37"/>
        <v/>
      </c>
      <c r="BN145" s="57" t="str">
        <f t="shared" si="37"/>
        <v/>
      </c>
      <c r="BO145" s="57" t="str">
        <f t="shared" si="37"/>
        <v/>
      </c>
      <c r="BP145" s="57" t="str">
        <f t="shared" si="37"/>
        <v/>
      </c>
      <c r="BQ145" s="57" t="str">
        <f t="shared" si="37"/>
        <v/>
      </c>
    </row>
    <row r="146" spans="1:69" x14ac:dyDescent="0.25">
      <c r="A146" s="52" t="s">
        <v>116</v>
      </c>
      <c r="B146" s="3" t="s">
        <v>64</v>
      </c>
      <c r="C146" s="85" t="str">
        <f t="shared" si="38"/>
        <v>-</v>
      </c>
      <c r="D146" s="85" t="str">
        <f t="shared" si="38"/>
        <v>-</v>
      </c>
      <c r="E146" s="85" t="str">
        <f>IFERROR(E57/E80,"-")</f>
        <v>-</v>
      </c>
      <c r="F146" s="2" t="str">
        <f t="shared" si="36"/>
        <v/>
      </c>
      <c r="H146" s="1" t="str">
        <f t="shared" si="41"/>
        <v/>
      </c>
      <c r="I146" s="1" t="str">
        <f t="shared" si="41"/>
        <v/>
      </c>
      <c r="J146" s="1" t="str">
        <f t="shared" si="41"/>
        <v/>
      </c>
      <c r="K146" s="1" t="str">
        <f t="shared" si="41"/>
        <v/>
      </c>
      <c r="L146" s="1" t="str">
        <f t="shared" si="41"/>
        <v/>
      </c>
      <c r="M146" s="1" t="str">
        <f t="shared" si="41"/>
        <v/>
      </c>
      <c r="N146" s="1" t="str">
        <f t="shared" si="41"/>
        <v/>
      </c>
      <c r="O146" s="1" t="str">
        <f t="shared" si="41"/>
        <v/>
      </c>
      <c r="P146" s="1" t="str">
        <f t="shared" si="41"/>
        <v/>
      </c>
      <c r="Q146" s="1" t="str">
        <f t="shared" si="41"/>
        <v/>
      </c>
      <c r="R146" s="12" t="str">
        <f t="shared" si="41"/>
        <v/>
      </c>
      <c r="S146" s="12" t="str">
        <f t="shared" si="41"/>
        <v/>
      </c>
      <c r="U146" s="1" t="str">
        <f t="shared" si="42"/>
        <v/>
      </c>
      <c r="V146" s="1" t="str">
        <f t="shared" si="42"/>
        <v/>
      </c>
      <c r="W146" s="1" t="str">
        <f t="shared" si="42"/>
        <v/>
      </c>
      <c r="X146" s="1" t="str">
        <f t="shared" si="42"/>
        <v/>
      </c>
      <c r="Y146" s="1" t="str">
        <f t="shared" si="42"/>
        <v/>
      </c>
      <c r="Z146" s="1" t="str">
        <f t="shared" si="42"/>
        <v/>
      </c>
      <c r="AA146" s="1" t="str">
        <f t="shared" si="42"/>
        <v/>
      </c>
      <c r="AB146" s="1" t="str">
        <f t="shared" si="40"/>
        <v/>
      </c>
      <c r="AC146" s="1" t="str">
        <f t="shared" si="40"/>
        <v/>
      </c>
      <c r="AD146" s="1" t="str">
        <f t="shared" si="40"/>
        <v/>
      </c>
      <c r="AE146" s="1" t="str">
        <f t="shared" si="40"/>
        <v/>
      </c>
      <c r="AF146" s="1" t="str">
        <f t="shared" si="40"/>
        <v/>
      </c>
      <c r="AG146" s="1" t="str">
        <f t="shared" si="40"/>
        <v/>
      </c>
      <c r="AH146" s="1" t="str">
        <f t="shared" si="40"/>
        <v/>
      </c>
      <c r="AI146" s="1" t="str">
        <f t="shared" si="40"/>
        <v/>
      </c>
      <c r="AJ146" s="1" t="str">
        <f t="shared" si="40"/>
        <v/>
      </c>
      <c r="AK146" s="1" t="str">
        <f t="shared" si="40"/>
        <v/>
      </c>
      <c r="AL146" s="1" t="str">
        <f t="shared" si="40"/>
        <v/>
      </c>
      <c r="AM146" s="1" t="str">
        <f t="shared" si="40"/>
        <v/>
      </c>
      <c r="AN146" s="1" t="str">
        <f t="shared" si="40"/>
        <v/>
      </c>
      <c r="AO146" s="1" t="str">
        <f t="shared" si="40"/>
        <v/>
      </c>
      <c r="AP146" s="1" t="str">
        <f t="shared" si="40"/>
        <v/>
      </c>
      <c r="AQ146" s="1" t="str">
        <f t="shared" si="40"/>
        <v/>
      </c>
      <c r="AR146" s="1" t="str">
        <f t="shared" si="40"/>
        <v/>
      </c>
      <c r="AS146" s="1" t="str">
        <f t="shared" si="40"/>
        <v/>
      </c>
      <c r="AT146" s="1" t="str">
        <f t="shared" si="40"/>
        <v/>
      </c>
      <c r="AU146" s="1" t="str">
        <f t="shared" si="40"/>
        <v/>
      </c>
      <c r="AV146" s="1" t="str">
        <f t="shared" si="40"/>
        <v/>
      </c>
      <c r="AW146" s="1" t="str">
        <f t="shared" si="40"/>
        <v/>
      </c>
      <c r="AX146" s="1" t="str">
        <f t="shared" si="40"/>
        <v/>
      </c>
      <c r="AY146" s="1" t="str">
        <f t="shared" si="40"/>
        <v/>
      </c>
      <c r="AZ146" s="1" t="str">
        <f t="shared" si="40"/>
        <v/>
      </c>
      <c r="BA146" s="1" t="str">
        <f t="shared" si="40"/>
        <v/>
      </c>
      <c r="BB146" s="1" t="str">
        <f t="shared" si="40"/>
        <v/>
      </c>
      <c r="BC146" s="1" t="str">
        <f t="shared" si="40"/>
        <v/>
      </c>
      <c r="BD146" s="1" t="str">
        <f t="shared" si="40"/>
        <v/>
      </c>
      <c r="BF146" s="57" t="str">
        <f>IFERROR(AS146/AG146,"")</f>
        <v/>
      </c>
      <c r="BG146" s="57" t="str">
        <f t="shared" si="37"/>
        <v/>
      </c>
      <c r="BH146" s="57" t="str">
        <f t="shared" si="37"/>
        <v/>
      </c>
      <c r="BI146" s="57" t="str">
        <f>IFERROR(AV146/AJ146,"")</f>
        <v/>
      </c>
      <c r="BJ146" s="57" t="str">
        <f t="shared" si="37"/>
        <v/>
      </c>
      <c r="BK146" s="57" t="str">
        <f t="shared" si="37"/>
        <v/>
      </c>
      <c r="BL146" s="57" t="str">
        <f t="shared" si="37"/>
        <v/>
      </c>
      <c r="BM146" s="57" t="str">
        <f t="shared" si="37"/>
        <v/>
      </c>
      <c r="BN146" s="57" t="str">
        <f t="shared" si="37"/>
        <v/>
      </c>
      <c r="BO146" s="57" t="str">
        <f t="shared" si="37"/>
        <v/>
      </c>
      <c r="BP146" s="57" t="str">
        <f t="shared" si="37"/>
        <v/>
      </c>
      <c r="BQ146" s="57" t="str">
        <f t="shared" si="37"/>
        <v/>
      </c>
    </row>
    <row r="147" spans="1:69" x14ac:dyDescent="0.25">
      <c r="A147" s="51" t="s">
        <v>33</v>
      </c>
      <c r="B147" s="24"/>
    </row>
    <row r="148" spans="1:69" ht="30" x14ac:dyDescent="0.25">
      <c r="A148" s="50" t="s">
        <v>92</v>
      </c>
      <c r="B148" s="25" t="s">
        <v>92</v>
      </c>
      <c r="C148" s="23" t="str">
        <f>$C$3</f>
        <v>YTD '15</v>
      </c>
      <c r="D148" s="23" t="str">
        <f>$D$3</f>
        <v>YTD '16</v>
      </c>
      <c r="E148" s="23" t="str">
        <f>$E$3</f>
        <v>YTD '17</v>
      </c>
      <c r="F148" s="23" t="str">
        <f>$F$3</f>
        <v>YoY</v>
      </c>
      <c r="G148" s="2" t="s">
        <v>33</v>
      </c>
      <c r="H148" s="29" t="str">
        <f>$H$3</f>
        <v>Q1 '15</v>
      </c>
      <c r="I148" s="29" t="str">
        <f>$I$3</f>
        <v>Q2 '15</v>
      </c>
      <c r="J148" s="29" t="str">
        <f>$J$3</f>
        <v>Q3 '15</v>
      </c>
      <c r="K148" s="29" t="str">
        <f>$K$3</f>
        <v>Q4 '15</v>
      </c>
      <c r="L148" s="32" t="str">
        <f>$L$3</f>
        <v>Q1 '16</v>
      </c>
      <c r="M148" s="32" t="str">
        <f>$M$3</f>
        <v>Q2 '16</v>
      </c>
      <c r="N148" s="32" t="str">
        <f>$N$3</f>
        <v>Q3 '16</v>
      </c>
      <c r="O148" s="32" t="str">
        <f>$O$3</f>
        <v>Q4 '16</v>
      </c>
      <c r="P148" s="29" t="str">
        <f>$P$3</f>
        <v>Q1 '17</v>
      </c>
      <c r="Q148" s="29" t="str">
        <f>$Q$3</f>
        <v>Q2 '17</v>
      </c>
      <c r="R148" s="29" t="str">
        <f>$R$3</f>
        <v>Q3 '17</v>
      </c>
      <c r="S148" s="29" t="str">
        <f>$S$3</f>
        <v>Q4 '17</v>
      </c>
      <c r="T148" s="19" t="s">
        <v>33</v>
      </c>
      <c r="U148" s="29" t="s">
        <v>1</v>
      </c>
      <c r="V148" s="29" t="s">
        <v>2</v>
      </c>
      <c r="W148" s="29" t="s">
        <v>3</v>
      </c>
      <c r="X148" s="29" t="s">
        <v>4</v>
      </c>
      <c r="Y148" s="29" t="s">
        <v>5</v>
      </c>
      <c r="Z148" s="29" t="s">
        <v>6</v>
      </c>
      <c r="AA148" s="29" t="s">
        <v>7</v>
      </c>
      <c r="AB148" s="29" t="s">
        <v>8</v>
      </c>
      <c r="AC148" s="29" t="s">
        <v>9</v>
      </c>
      <c r="AD148" s="29" t="s">
        <v>10</v>
      </c>
      <c r="AE148" s="29" t="s">
        <v>11</v>
      </c>
      <c r="AF148" s="29" t="s">
        <v>12</v>
      </c>
      <c r="AG148" s="31" t="s">
        <v>13</v>
      </c>
      <c r="AH148" s="31" t="s">
        <v>14</v>
      </c>
      <c r="AI148" s="31" t="s">
        <v>15</v>
      </c>
      <c r="AJ148" s="31" t="s">
        <v>16</v>
      </c>
      <c r="AK148" s="31" t="s">
        <v>17</v>
      </c>
      <c r="AL148" s="31" t="s">
        <v>18</v>
      </c>
      <c r="AM148" s="31" t="s">
        <v>19</v>
      </c>
      <c r="AN148" s="31" t="s">
        <v>20</v>
      </c>
      <c r="AO148" s="31" t="s">
        <v>21</v>
      </c>
      <c r="AP148" s="31" t="s">
        <v>22</v>
      </c>
      <c r="AQ148" s="31" t="s">
        <v>23</v>
      </c>
      <c r="AR148" s="31" t="s">
        <v>24</v>
      </c>
      <c r="AS148" s="27" t="s">
        <v>25</v>
      </c>
      <c r="AT148" s="27" t="s">
        <v>26</v>
      </c>
      <c r="AU148" s="27" t="s">
        <v>27</v>
      </c>
      <c r="AV148" s="27" t="s">
        <v>28</v>
      </c>
      <c r="AW148" s="27" t="s">
        <v>29</v>
      </c>
      <c r="AX148" s="27" t="s">
        <v>30</v>
      </c>
      <c r="AY148" s="33" t="s">
        <v>102</v>
      </c>
      <c r="AZ148" s="33" t="s">
        <v>103</v>
      </c>
      <c r="BA148" s="33" t="s">
        <v>104</v>
      </c>
      <c r="BB148" s="33" t="s">
        <v>105</v>
      </c>
      <c r="BC148" s="33" t="s">
        <v>106</v>
      </c>
      <c r="BD148" s="33" t="s">
        <v>107</v>
      </c>
      <c r="BF148" s="34">
        <v>42736</v>
      </c>
      <c r="BG148" s="34">
        <v>42767</v>
      </c>
      <c r="BH148" s="34">
        <v>42795</v>
      </c>
      <c r="BI148" s="34">
        <v>42826</v>
      </c>
      <c r="BJ148" s="34">
        <v>42856</v>
      </c>
      <c r="BK148" s="34">
        <v>42887</v>
      </c>
      <c r="BL148" s="34">
        <v>42917</v>
      </c>
      <c r="BM148" s="34">
        <v>42948</v>
      </c>
      <c r="BN148" s="34">
        <v>42979</v>
      </c>
      <c r="BO148" s="34">
        <v>43009</v>
      </c>
      <c r="BP148" s="34">
        <v>43040</v>
      </c>
      <c r="BQ148" s="34">
        <v>43070</v>
      </c>
    </row>
    <row r="149" spans="1:69" x14ac:dyDescent="0.25">
      <c r="A149" s="51" t="s">
        <v>117</v>
      </c>
      <c r="B149" s="24" t="s">
        <v>93</v>
      </c>
      <c r="C149" s="1"/>
      <c r="D149" s="1"/>
      <c r="E149" s="1"/>
      <c r="F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2"/>
      <c r="S149" s="12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</row>
    <row r="150" spans="1:69" x14ac:dyDescent="0.25">
      <c r="A150" s="51" t="s">
        <v>118</v>
      </c>
      <c r="B150" s="24" t="s">
        <v>94</v>
      </c>
      <c r="C150" s="1"/>
      <c r="D150" s="1"/>
      <c r="E150" s="1"/>
      <c r="F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2"/>
      <c r="S150" s="12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</row>
    <row r="151" spans="1:69" x14ac:dyDescent="0.25">
      <c r="A151" s="51" t="s">
        <v>119</v>
      </c>
      <c r="B151" s="24" t="s">
        <v>95</v>
      </c>
      <c r="C151" s="1"/>
      <c r="D151" s="1"/>
      <c r="E151" s="1"/>
      <c r="F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2"/>
      <c r="S151" s="12"/>
      <c r="BF151" s="57"/>
      <c r="BG151" s="57"/>
      <c r="BH151" s="57"/>
      <c r="BI151" s="57"/>
      <c r="BJ151" s="57"/>
      <c r="BK151" s="57"/>
      <c r="BL151" s="57"/>
      <c r="BM151" s="57"/>
      <c r="BN151" s="57"/>
      <c r="BO151" s="57"/>
      <c r="BP151" s="57"/>
      <c r="BQ151" s="57"/>
    </row>
    <row r="152" spans="1:69" x14ac:dyDescent="0.25">
      <c r="A152" s="51" t="s">
        <v>120</v>
      </c>
      <c r="B152" s="24" t="s">
        <v>96</v>
      </c>
      <c r="C152" s="1"/>
      <c r="D152" s="1"/>
      <c r="E152" s="1"/>
      <c r="F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2"/>
      <c r="S152" s="12"/>
      <c r="BF152" s="57"/>
      <c r="BG152" s="57"/>
      <c r="BH152" s="57"/>
      <c r="BI152" s="57"/>
      <c r="BJ152" s="57"/>
      <c r="BK152" s="57"/>
      <c r="BL152" s="57"/>
      <c r="BM152" s="57"/>
      <c r="BN152" s="57"/>
      <c r="BO152" s="57"/>
      <c r="BP152" s="57"/>
      <c r="BQ152" s="57"/>
    </row>
    <row r="153" spans="1:69" x14ac:dyDescent="0.25">
      <c r="A153" s="51" t="s">
        <v>121</v>
      </c>
      <c r="B153" s="24" t="s">
        <v>97</v>
      </c>
      <c r="C153" s="1"/>
      <c r="D153" s="1"/>
      <c r="E153" s="1"/>
      <c r="F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2"/>
      <c r="S153" s="12"/>
      <c r="BF153" s="57"/>
      <c r="BG153" s="57"/>
      <c r="BH153" s="57"/>
      <c r="BI153" s="57"/>
      <c r="BJ153" s="57"/>
      <c r="BK153" s="57"/>
      <c r="BL153" s="57"/>
      <c r="BM153" s="57"/>
      <c r="BN153" s="57"/>
      <c r="BO153" s="57"/>
      <c r="BP153" s="57"/>
      <c r="BQ153" s="57"/>
    </row>
    <row r="154" spans="1:69" x14ac:dyDescent="0.25">
      <c r="A154" s="51" t="s">
        <v>122</v>
      </c>
      <c r="B154" s="24" t="s">
        <v>98</v>
      </c>
      <c r="C154" s="1"/>
      <c r="D154" s="1"/>
      <c r="E154" s="1"/>
      <c r="F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2"/>
      <c r="S154" s="12"/>
      <c r="BF154" s="57"/>
      <c r="BG154" s="57"/>
      <c r="BH154" s="57"/>
      <c r="BI154" s="57"/>
      <c r="BJ154" s="57"/>
      <c r="BK154" s="57"/>
      <c r="BL154" s="57"/>
      <c r="BM154" s="57"/>
      <c r="BN154" s="57"/>
      <c r="BO154" s="57"/>
      <c r="BP154" s="57"/>
      <c r="BQ154" s="57"/>
    </row>
    <row r="155" spans="1:69" x14ac:dyDescent="0.25">
      <c r="A155" s="51" t="s">
        <v>123</v>
      </c>
      <c r="B155" s="24" t="s">
        <v>99</v>
      </c>
      <c r="C155" s="1"/>
      <c r="D155" s="1"/>
      <c r="E155" s="1"/>
      <c r="F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2"/>
      <c r="S155" s="12"/>
      <c r="BF155" s="57"/>
      <c r="BG155" s="57"/>
      <c r="BH155" s="57"/>
      <c r="BI155" s="57"/>
      <c r="BJ155" s="57"/>
      <c r="BK155" s="57"/>
      <c r="BL155" s="57"/>
      <c r="BM155" s="57"/>
      <c r="BN155" s="57"/>
      <c r="BO155" s="57"/>
      <c r="BP155" s="57"/>
      <c r="BQ155" s="57"/>
    </row>
    <row r="156" spans="1:69" x14ac:dyDescent="0.25">
      <c r="A156" s="51" t="s">
        <v>124</v>
      </c>
      <c r="B156" s="24" t="s">
        <v>100</v>
      </c>
      <c r="C156" s="1"/>
      <c r="D156" s="1"/>
      <c r="E156" s="1"/>
      <c r="F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2"/>
      <c r="S156" s="12"/>
      <c r="BF156" s="57"/>
      <c r="BG156" s="57"/>
      <c r="BH156" s="57"/>
      <c r="BI156" s="57"/>
      <c r="BJ156" s="57"/>
      <c r="BK156" s="57"/>
      <c r="BL156" s="57"/>
      <c r="BM156" s="57"/>
      <c r="BN156" s="57"/>
      <c r="BO156" s="57"/>
      <c r="BP156" s="57"/>
      <c r="BQ156" s="57"/>
    </row>
    <row r="157" spans="1:69" x14ac:dyDescent="0.25">
      <c r="A157" s="51" t="s">
        <v>125</v>
      </c>
      <c r="B157" s="24" t="s">
        <v>101</v>
      </c>
      <c r="C157" s="1"/>
      <c r="D157" s="1"/>
      <c r="E157" s="1"/>
      <c r="F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2"/>
      <c r="S157" s="12"/>
      <c r="BF157" s="57"/>
      <c r="BG157" s="57"/>
      <c r="BH157" s="57"/>
      <c r="BI157" s="57"/>
      <c r="BJ157" s="57"/>
      <c r="BK157" s="57"/>
      <c r="BL157" s="57"/>
      <c r="BM157" s="57"/>
      <c r="BN157" s="57"/>
      <c r="BO157" s="57"/>
      <c r="BP157" s="57"/>
      <c r="BQ157" s="57"/>
    </row>
    <row r="158" spans="1:69" x14ac:dyDescent="0.25">
      <c r="R158" s="12"/>
      <c r="S158" s="12"/>
    </row>
    <row r="159" spans="1:69" ht="30" x14ac:dyDescent="0.25">
      <c r="A159" s="25" t="s">
        <v>237</v>
      </c>
      <c r="B159" s="25" t="s">
        <v>237</v>
      </c>
      <c r="C159" s="23" t="str">
        <f>$C$3</f>
        <v>YTD '15</v>
      </c>
      <c r="D159" s="23" t="str">
        <f>$D$3</f>
        <v>YTD '16</v>
      </c>
      <c r="E159" s="23" t="str">
        <f>$E$3</f>
        <v>YTD '17</v>
      </c>
      <c r="F159" s="23" t="str">
        <f>$F$3</f>
        <v>YoY</v>
      </c>
      <c r="G159" s="2" t="s">
        <v>33</v>
      </c>
      <c r="H159" s="29" t="str">
        <f>$H$3</f>
        <v>Q1 '15</v>
      </c>
      <c r="I159" s="29" t="str">
        <f>$I$3</f>
        <v>Q2 '15</v>
      </c>
      <c r="J159" s="29" t="str">
        <f>$J$3</f>
        <v>Q3 '15</v>
      </c>
      <c r="K159" s="29" t="str">
        <f>$K$3</f>
        <v>Q4 '15</v>
      </c>
      <c r="L159" s="32" t="str">
        <f>$L$3</f>
        <v>Q1 '16</v>
      </c>
      <c r="M159" s="32" t="str">
        <f>$M$3</f>
        <v>Q2 '16</v>
      </c>
      <c r="N159" s="32" t="str">
        <f>$N$3</f>
        <v>Q3 '16</v>
      </c>
      <c r="O159" s="32" t="str">
        <f>$O$3</f>
        <v>Q4 '16</v>
      </c>
      <c r="P159" s="29" t="str">
        <f>$P$3</f>
        <v>Q1 '17</v>
      </c>
      <c r="Q159" s="29" t="str">
        <f>$Q$3</f>
        <v>Q2 '17</v>
      </c>
      <c r="R159" s="29" t="str">
        <f>$R$3</f>
        <v>Q3 '17</v>
      </c>
      <c r="S159" s="29" t="str">
        <f>$S$3</f>
        <v>Q4 '17</v>
      </c>
      <c r="T159" s="19" t="s">
        <v>33</v>
      </c>
      <c r="U159" s="29" t="s">
        <v>1</v>
      </c>
      <c r="V159" s="29" t="s">
        <v>2</v>
      </c>
      <c r="W159" s="29" t="s">
        <v>3</v>
      </c>
      <c r="X159" s="29" t="s">
        <v>4</v>
      </c>
      <c r="Y159" s="29" t="s">
        <v>5</v>
      </c>
      <c r="Z159" s="29" t="s">
        <v>6</v>
      </c>
      <c r="AA159" s="29" t="s">
        <v>7</v>
      </c>
      <c r="AB159" s="29" t="s">
        <v>8</v>
      </c>
      <c r="AC159" s="29" t="s">
        <v>9</v>
      </c>
      <c r="AD159" s="29" t="s">
        <v>10</v>
      </c>
      <c r="AE159" s="29" t="s">
        <v>11</v>
      </c>
      <c r="AF159" s="29" t="s">
        <v>12</v>
      </c>
      <c r="AG159" s="31" t="s">
        <v>13</v>
      </c>
      <c r="AH159" s="31" t="s">
        <v>14</v>
      </c>
      <c r="AI159" s="31" t="s">
        <v>15</v>
      </c>
      <c r="AJ159" s="31" t="s">
        <v>16</v>
      </c>
      <c r="AK159" s="31" t="s">
        <v>17</v>
      </c>
      <c r="AL159" s="31" t="s">
        <v>18</v>
      </c>
      <c r="AM159" s="31" t="s">
        <v>19</v>
      </c>
      <c r="AN159" s="31" t="s">
        <v>20</v>
      </c>
      <c r="AO159" s="31" t="s">
        <v>21</v>
      </c>
      <c r="AP159" s="31" t="s">
        <v>22</v>
      </c>
      <c r="AQ159" s="31" t="s">
        <v>23</v>
      </c>
      <c r="AR159" s="31" t="s">
        <v>24</v>
      </c>
      <c r="AS159" s="33" t="s">
        <v>25</v>
      </c>
      <c r="AT159" s="33" t="s">
        <v>26</v>
      </c>
      <c r="AU159" s="33" t="s">
        <v>27</v>
      </c>
      <c r="AV159" s="33" t="s">
        <v>28</v>
      </c>
      <c r="AW159" s="33" t="s">
        <v>29</v>
      </c>
      <c r="AX159" s="33" t="s">
        <v>30</v>
      </c>
      <c r="AY159" s="33" t="s">
        <v>102</v>
      </c>
      <c r="AZ159" s="33" t="s">
        <v>103</v>
      </c>
      <c r="BA159" s="33" t="s">
        <v>104</v>
      </c>
      <c r="BB159" s="33" t="s">
        <v>105</v>
      </c>
      <c r="BC159" s="33" t="s">
        <v>106</v>
      </c>
      <c r="BD159" s="33" t="s">
        <v>107</v>
      </c>
      <c r="BF159" s="34">
        <v>42736</v>
      </c>
      <c r="BG159" s="34">
        <v>42767</v>
      </c>
      <c r="BH159" s="34">
        <v>42795</v>
      </c>
      <c r="BI159" s="34">
        <v>42826</v>
      </c>
      <c r="BJ159" s="34">
        <v>42856</v>
      </c>
      <c r="BK159" s="34">
        <v>42887</v>
      </c>
      <c r="BL159" s="34">
        <v>42917</v>
      </c>
      <c r="BM159" s="34">
        <v>42948</v>
      </c>
      <c r="BN159" s="34">
        <v>42979</v>
      </c>
      <c r="BO159" s="34">
        <v>43009</v>
      </c>
      <c r="BP159" s="34">
        <v>43040</v>
      </c>
      <c r="BQ159" s="34">
        <v>43070</v>
      </c>
    </row>
    <row r="160" spans="1:69" x14ac:dyDescent="0.25">
      <c r="A160" s="51" t="s">
        <v>238</v>
      </c>
      <c r="B160" s="24" t="s">
        <v>239</v>
      </c>
      <c r="C160" s="81">
        <f>SUM(U160       : INDEX(U160:AF160,$B$2))</f>
        <v>0</v>
      </c>
      <c r="D160" s="81">
        <f>SUM(AG160        : INDEX(AG160:AR160,$B$2))</f>
        <v>0</v>
      </c>
      <c r="E160" s="81">
        <f>SUM(AS160       : INDEX(AS160:BD160,$B$2))</f>
        <v>0</v>
      </c>
      <c r="F160" s="2" t="str">
        <f>IFERROR(E160/D160,"")</f>
        <v/>
      </c>
    </row>
    <row r="161" spans="1:6" x14ac:dyDescent="0.25">
      <c r="A161" s="51" t="s">
        <v>240</v>
      </c>
      <c r="B161" s="24" t="s">
        <v>44</v>
      </c>
      <c r="C161" s="81">
        <f>SUM(U161       : INDEX(U161:AF161,$B$2))</f>
        <v>0</v>
      </c>
      <c r="D161" s="81">
        <f>SUM(AG161        : INDEX(AG161:AR161,$B$2))</f>
        <v>0</v>
      </c>
      <c r="E161" s="81">
        <f>SUM(AS161       : INDEX(AS161:BD161,$B$2))</f>
        <v>0</v>
      </c>
      <c r="F161" s="2" t="str">
        <f t="shared" ref="F161:F168" si="43">IFERROR(E161/D161,"")</f>
        <v/>
      </c>
    </row>
    <row r="162" spans="1:6" x14ac:dyDescent="0.25">
      <c r="A162" s="51" t="s">
        <v>241</v>
      </c>
      <c r="B162" s="24" t="s">
        <v>45</v>
      </c>
      <c r="C162" s="81">
        <f>SUM(U162       : INDEX(U162:AF162,$B$2))</f>
        <v>0</v>
      </c>
      <c r="D162" s="81">
        <f>SUM(AG162        : INDEX(AG162:AR162,$B$2))</f>
        <v>0</v>
      </c>
      <c r="E162" s="81">
        <f>SUM(AS162       : INDEX(AS162:BD162,$B$2))</f>
        <v>0</v>
      </c>
      <c r="F162" s="2" t="str">
        <f t="shared" si="43"/>
        <v/>
      </c>
    </row>
    <row r="163" spans="1:6" x14ac:dyDescent="0.25">
      <c r="A163" s="51" t="s">
        <v>242</v>
      </c>
      <c r="B163" s="24" t="s">
        <v>46</v>
      </c>
      <c r="C163" s="81">
        <f>SUM(U163       : INDEX(U163:AF163,$B$2))</f>
        <v>0</v>
      </c>
      <c r="D163" s="81">
        <f>SUM(AG163        : INDEX(AG163:AR163,$B$2))</f>
        <v>0</v>
      </c>
      <c r="E163" s="81">
        <f>SUM(AS163       : INDEX(AS163:BD163,$B$2))</f>
        <v>0</v>
      </c>
      <c r="F163" s="2" t="str">
        <f t="shared" si="43"/>
        <v/>
      </c>
    </row>
    <row r="164" spans="1:6" x14ac:dyDescent="0.25">
      <c r="A164" s="51" t="s">
        <v>243</v>
      </c>
      <c r="B164" s="24" t="s">
        <v>47</v>
      </c>
      <c r="C164" s="81">
        <f>SUM(U164       : INDEX(U164:AF164,$B$2))</f>
        <v>0</v>
      </c>
      <c r="D164" s="81">
        <f>SUM(AG164        : INDEX(AG164:AR164,$B$2))</f>
        <v>0</v>
      </c>
      <c r="E164" s="81">
        <f>SUM(AS164       : INDEX(AS164:BD164,$B$2))</f>
        <v>0</v>
      </c>
      <c r="F164" s="2" t="str">
        <f t="shared" si="43"/>
        <v/>
      </c>
    </row>
    <row r="165" spans="1:6" x14ac:dyDescent="0.25">
      <c r="A165" s="51" t="s">
        <v>244</v>
      </c>
      <c r="B165" s="24" t="s">
        <v>48</v>
      </c>
      <c r="C165" s="81">
        <f>SUM(U165       : INDEX(U165:AF165,$B$2))</f>
        <v>0</v>
      </c>
      <c r="D165" s="81">
        <f>SUM(AG165        : INDEX(AG165:AR165,$B$2))</f>
        <v>0</v>
      </c>
      <c r="E165" s="81">
        <f>SUM(AS165       : INDEX(AS165:BD165,$B$2))</f>
        <v>0</v>
      </c>
      <c r="F165" s="2" t="str">
        <f t="shared" si="43"/>
        <v/>
      </c>
    </row>
    <row r="166" spans="1:6" x14ac:dyDescent="0.25">
      <c r="A166" s="51" t="s">
        <v>245</v>
      </c>
      <c r="B166" s="24" t="s">
        <v>49</v>
      </c>
      <c r="C166" s="81">
        <f>SUM(U166       : INDEX(U166:AF166,$B$2))</f>
        <v>0</v>
      </c>
      <c r="D166" s="81">
        <f>SUM(AG166        : INDEX(AG166:AR166,$B$2))</f>
        <v>0</v>
      </c>
      <c r="E166" s="81">
        <f>SUM(AS166       : INDEX(AS166:BD166,$B$2))</f>
        <v>0</v>
      </c>
      <c r="F166" s="2" t="str">
        <f t="shared" si="43"/>
        <v/>
      </c>
    </row>
    <row r="167" spans="1:6" x14ac:dyDescent="0.25">
      <c r="A167" s="51" t="s">
        <v>246</v>
      </c>
      <c r="B167" s="24" t="s">
        <v>50</v>
      </c>
      <c r="C167" s="81">
        <f>SUM(U167       : INDEX(U167:AF167,$B$2))</f>
        <v>0</v>
      </c>
      <c r="D167" s="81">
        <f>SUM(AG167        : INDEX(AG167:AR167,$B$2))</f>
        <v>0</v>
      </c>
      <c r="E167" s="81">
        <f>SUM(AS167       : INDEX(AS167:BD167,$B$2))</f>
        <v>0</v>
      </c>
      <c r="F167" s="2" t="str">
        <f t="shared" si="43"/>
        <v/>
      </c>
    </row>
    <row r="168" spans="1:6" x14ac:dyDescent="0.25">
      <c r="A168" s="51" t="s">
        <v>247</v>
      </c>
      <c r="B168" s="3" t="s">
        <v>64</v>
      </c>
      <c r="C168" s="84">
        <f>SUM(C160:C167)</f>
        <v>0</v>
      </c>
      <c r="D168" s="84">
        <f t="shared" ref="D168:E168" si="44">SUM(D160:D167)</f>
        <v>0</v>
      </c>
      <c r="E168" s="84">
        <f t="shared" si="44"/>
        <v>0</v>
      </c>
      <c r="F168" s="2" t="str">
        <f t="shared" si="43"/>
        <v/>
      </c>
    </row>
  </sheetData>
  <mergeCells count="1">
    <mergeCell ref="BF2:BK2"/>
  </mergeCells>
  <conditionalFormatting sqref="AG102:AR102">
    <cfRule type="expression" dxfId="0" priority="1">
      <formula>$A$2=COLUMNS($N102:AG102)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North</vt:lpstr>
      <vt:lpstr>South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Tung Nguyen (DA)</cp:lastModifiedBy>
  <dcterms:created xsi:type="dcterms:W3CDTF">2017-07-19T10:40:18Z</dcterms:created>
  <dcterms:modified xsi:type="dcterms:W3CDTF">2017-08-30T06:53:24Z</dcterms:modified>
</cp:coreProperties>
</file>