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1"/>
  </bookViews>
  <sheets>
    <sheet name="Cover" sheetId="3" r:id="rId1"/>
    <sheet name="Country" sheetId="19" r:id="rId2"/>
    <sheet name="North" sheetId="1" r:id="rId3"/>
    <sheet name="South" sheetId="2" r:id="rId4"/>
    <sheet name="Production_AD Structure" sheetId="4" r:id="rId5"/>
    <sheet name="Ending MP_Structure" sheetId="5" r:id="rId6"/>
    <sheet name="Recruitment_Structure" sheetId="6" r:id="rId7"/>
    <sheet name="Recruitment KPI_Structure" sheetId="7" r:id="rId8"/>
    <sheet name="Rookie Metric" sheetId="8" r:id="rId9"/>
    <sheet name="GA" sheetId="9" r:id="rId10"/>
    <sheet name="Rider" sheetId="10" r:id="rId11"/>
    <sheet name="5.0 AG retention" sheetId="14" r:id="rId12"/>
    <sheet name="Product Mix" sheetId="18" r:id="rId13"/>
    <sheet name="BD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5" hidden="1">'Ending MP_Structure'!$A$3:$AW$3</definedName>
    <definedName name="_xlnm._FilterDatabase" localSheetId="4" hidden="1">'Production_AD Structure'!$A$3:$AX$67</definedName>
    <definedName name="_xlnm._FilterDatabase" localSheetId="7" hidden="1">'Recruitment KPI_Structure'!$A$3:$AX$3</definedName>
    <definedName name="_xlnm._FilterDatabase" localSheetId="6" hidden="1">Recruitment_Structure!$A$3:$AW$3</definedName>
    <definedName name="_xlnm._FilterDatabase" localSheetId="10" hidden="1">Rider!$A$3:$AW$3</definedName>
    <definedName name="_xlnm._FilterDatabase" localSheetId="8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1">#REF!</definedName>
    <definedName name="abc" localSheetId="0">#REF!</definedName>
    <definedName name="abc" localSheetId="5">#REF!</definedName>
    <definedName name="abc" localSheetId="9">#REF!</definedName>
    <definedName name="abc" localSheetId="4">#REF!</definedName>
    <definedName name="abc" localSheetId="7">#REF!</definedName>
    <definedName name="abc" localSheetId="6">#REF!</definedName>
    <definedName name="abc" localSheetId="10">#REF!</definedName>
    <definedName name="abc" localSheetId="8">#REF!</definedName>
    <definedName name="abc">#REF!</definedName>
    <definedName name="BDName" localSheetId="11">[4]BDList!$A$2:$A$69</definedName>
    <definedName name="BDName" localSheetId="0">[5]BDList!$A$2:$A$69</definedName>
    <definedName name="BDName" localSheetId="5">[6]BDList!$A$2:$A$69</definedName>
    <definedName name="BDName" localSheetId="9">[6]BDList!$A$2:$A$69</definedName>
    <definedName name="BDName" localSheetId="4">[6]BDList!$A$2:$A$69</definedName>
    <definedName name="BDName" localSheetId="7">[6]BDList!$A$2:$A$69</definedName>
    <definedName name="BDName" localSheetId="6">[6]BDList!$A$2:$A$69</definedName>
    <definedName name="BDName" localSheetId="10">[6]BDList!$A$2:$A$69</definedName>
    <definedName name="BDName" localSheetId="8">[6]BDList!$A$2:$A$69</definedName>
    <definedName name="BDName">[7]BDList!$A$2:$A$69</definedName>
    <definedName name="CIR1M">[1]CIR1!$A$6:$AA$38</definedName>
    <definedName name="cirage" localSheetId="11">#REF!</definedName>
    <definedName name="cirage" localSheetId="0">#REF!</definedName>
    <definedName name="cirage" localSheetId="5">#REF!</definedName>
    <definedName name="cirage" localSheetId="9">#REF!</definedName>
    <definedName name="cirage" localSheetId="4">#REF!</definedName>
    <definedName name="cirage" localSheetId="7">#REF!</definedName>
    <definedName name="cirage" localSheetId="6">#REF!</definedName>
    <definedName name="cirage" localSheetId="10">#REF!</definedName>
    <definedName name="cirage" localSheetId="8">#REF!</definedName>
    <definedName name="cirage">#REF!</definedName>
    <definedName name="DSR">[1]DSR2!$A$6:$AR$48</definedName>
    <definedName name="E" localSheetId="11">#REF!</definedName>
    <definedName name="E" localSheetId="0">#REF!</definedName>
    <definedName name="E" localSheetId="5">#REF!</definedName>
    <definedName name="E" localSheetId="9">#REF!</definedName>
    <definedName name="E" localSheetId="4">#REF!</definedName>
    <definedName name="E" localSheetId="7">#REF!</definedName>
    <definedName name="E" localSheetId="6">#REF!</definedName>
    <definedName name="E" localSheetId="10">#REF!</definedName>
    <definedName name="E" localSheetId="8">#REF!</definedName>
    <definedName name="E">#REF!</definedName>
    <definedName name="EENP2">[1]EENP2!$A$7:$AA$72</definedName>
    <definedName name="Eexrate" localSheetId="11">#REF!</definedName>
    <definedName name="Eexrate" localSheetId="0">#REF!</definedName>
    <definedName name="Eexrate" localSheetId="5">#REF!</definedName>
    <definedName name="Eexrate" localSheetId="9">#REF!</definedName>
    <definedName name="Eexrate" localSheetId="4">#REF!</definedName>
    <definedName name="Eexrate" localSheetId="7">#REF!</definedName>
    <definedName name="Eexrate" localSheetId="6">#REF!</definedName>
    <definedName name="Eexrate" localSheetId="10">#REF!</definedName>
    <definedName name="Eexrate" localSheetId="8">#REF!</definedName>
    <definedName name="Eexrate">#REF!</definedName>
    <definedName name="LTRage" localSheetId="11">#REF!</definedName>
    <definedName name="LTRage" localSheetId="0">#REF!</definedName>
    <definedName name="LTRage" localSheetId="5">#REF!</definedName>
    <definedName name="LTRage" localSheetId="9">#REF!</definedName>
    <definedName name="LTRage" localSheetId="4">#REF!</definedName>
    <definedName name="LTRage" localSheetId="7">#REF!</definedName>
    <definedName name="LTRage" localSheetId="6">#REF!</definedName>
    <definedName name="LTRage" localSheetId="10">#REF!</definedName>
    <definedName name="LTRage" localSheetId="8">#REF!</definedName>
    <definedName name="LTRage">#REF!</definedName>
    <definedName name="MORTF">'[1]Mort Fac'!$B$4:$D$30</definedName>
    <definedName name="Noi_RDMs" localSheetId="11">#REF!</definedName>
    <definedName name="Noi_RDMs" localSheetId="0">#REF!</definedName>
    <definedName name="Noi_RDMs" localSheetId="5">#REF!</definedName>
    <definedName name="Noi_RDMs" localSheetId="9">#REF!</definedName>
    <definedName name="Noi_RDMs" localSheetId="4">#REF!</definedName>
    <definedName name="Noi_RDMs" localSheetId="7">#REF!</definedName>
    <definedName name="Noi_RDMs" localSheetId="6">#REF!</definedName>
    <definedName name="Noi_RDMs" localSheetId="10">#REF!</definedName>
    <definedName name="Noi_RDMs" localSheetId="8">#REF!</definedName>
    <definedName name="Noi_RDMs">#REF!</definedName>
    <definedName name="OPW2M">[1]OPW2!$A$6:$AA$38</definedName>
    <definedName name="OPW3X" localSheetId="11">#REF!</definedName>
    <definedName name="OPW3X" localSheetId="0">#REF!</definedName>
    <definedName name="OPW3X" localSheetId="5">#REF!</definedName>
    <definedName name="OPW3X" localSheetId="9">#REF!</definedName>
    <definedName name="OPW3X" localSheetId="4">#REF!</definedName>
    <definedName name="OPW3X" localSheetId="7">#REF!</definedName>
    <definedName name="OPW3X" localSheetId="6">#REF!</definedName>
    <definedName name="OPW3X" localSheetId="10">#REF!</definedName>
    <definedName name="OPW3X" localSheetId="8">#REF!</definedName>
    <definedName name="OPW3X">#REF!</definedName>
    <definedName name="polterm" localSheetId="11">#REF!</definedName>
    <definedName name="polterm" localSheetId="0">#REF!</definedName>
    <definedName name="polterm" localSheetId="5">#REF!</definedName>
    <definedName name="polterm" localSheetId="9">#REF!</definedName>
    <definedName name="polterm" localSheetId="4">#REF!</definedName>
    <definedName name="polterm" localSheetId="7">#REF!</definedName>
    <definedName name="polterm" localSheetId="6">#REF!</definedName>
    <definedName name="polterm" localSheetId="10">#REF!</definedName>
    <definedName name="polterm" localSheetId="8">#REF!</definedName>
    <definedName name="polterm">#REF!</definedName>
    <definedName name="sex" localSheetId="11">#REF!</definedName>
    <definedName name="sex" localSheetId="0">#REF!</definedName>
    <definedName name="sex" localSheetId="5">#REF!</definedName>
    <definedName name="sex" localSheetId="9">#REF!</definedName>
    <definedName name="sex" localSheetId="4">#REF!</definedName>
    <definedName name="sex" localSheetId="7">#REF!</definedName>
    <definedName name="sex" localSheetId="6">#REF!</definedName>
    <definedName name="sex" localSheetId="10">#REF!</definedName>
    <definedName name="sex" localSheetId="8">#REF!</definedName>
    <definedName name="sex">#REF!</definedName>
    <definedName name="TerRate3">'[8]brief &amp; assumptions'!$E$103</definedName>
    <definedName name="TLR1X">[1]TLR1!$A$61:$AA$106</definedName>
  </definedNames>
  <calcPr calcId="152511" concurrentCalc="0"/>
</workbook>
</file>

<file path=xl/calcChain.xml><?xml version="1.0" encoding="utf-8"?>
<calcChain xmlns="http://schemas.openxmlformats.org/spreadsheetml/2006/main">
  <c r="BQ192" i="19" l="1"/>
  <c r="BP192" i="19"/>
  <c r="BO192" i="19"/>
  <c r="BN192" i="19"/>
  <c r="BM192" i="19"/>
  <c r="BL192" i="19"/>
  <c r="BK192" i="19"/>
  <c r="BJ192" i="19"/>
  <c r="BI192" i="19"/>
  <c r="BH192" i="19"/>
  <c r="BG192" i="19"/>
  <c r="BF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E183" i="19"/>
  <c r="E184" i="19"/>
  <c r="E185" i="19"/>
  <c r="E186" i="19"/>
  <c r="E187" i="19"/>
  <c r="E188" i="19"/>
  <c r="E189" i="19"/>
  <c r="E190" i="19"/>
  <c r="E192" i="19"/>
  <c r="D183" i="19"/>
  <c r="D184" i="19"/>
  <c r="D185" i="19"/>
  <c r="D186" i="19"/>
  <c r="D187" i="19"/>
  <c r="D188" i="19"/>
  <c r="D189" i="19"/>
  <c r="D190" i="19"/>
  <c r="D192" i="19"/>
  <c r="F192" i="19"/>
  <c r="C183" i="19"/>
  <c r="C184" i="19"/>
  <c r="C185" i="19"/>
  <c r="C186" i="19"/>
  <c r="C187" i="19"/>
  <c r="C188" i="19"/>
  <c r="C189" i="19"/>
  <c r="C190" i="19"/>
  <c r="C192" i="19"/>
  <c r="AR191" i="19"/>
  <c r="BQ191" i="19"/>
  <c r="AQ191" i="19"/>
  <c r="BP191" i="19"/>
  <c r="AP191" i="19"/>
  <c r="BO191" i="19"/>
  <c r="AO191" i="19"/>
  <c r="BN191" i="19"/>
  <c r="AN191" i="19"/>
  <c r="BM191" i="19"/>
  <c r="AM191" i="19"/>
  <c r="BL191" i="19"/>
  <c r="AX191" i="19"/>
  <c r="AL191" i="19"/>
  <c r="BK191" i="19"/>
  <c r="AW191" i="19"/>
  <c r="AK191" i="19"/>
  <c r="BJ191" i="19"/>
  <c r="AV191" i="19"/>
  <c r="AJ191" i="19"/>
  <c r="BI191" i="19"/>
  <c r="AU191" i="19"/>
  <c r="AI191" i="19"/>
  <c r="BH191" i="19"/>
  <c r="AT191" i="19"/>
  <c r="AH191" i="19"/>
  <c r="BG191" i="19"/>
  <c r="AS191" i="19"/>
  <c r="AG191" i="19"/>
  <c r="BF191" i="19"/>
  <c r="AF191" i="19"/>
  <c r="AE191" i="19"/>
  <c r="AD191" i="19"/>
  <c r="AC191" i="19"/>
  <c r="AB191" i="19"/>
  <c r="AA191" i="19"/>
  <c r="Z191" i="19"/>
  <c r="Y191" i="19"/>
  <c r="X191" i="19"/>
  <c r="W191" i="19"/>
  <c r="V191" i="19"/>
  <c r="U191" i="19"/>
  <c r="S191" i="19"/>
  <c r="R191" i="19"/>
  <c r="Q191" i="19"/>
  <c r="P191" i="19"/>
  <c r="O191" i="19"/>
  <c r="N191" i="19"/>
  <c r="M191" i="19"/>
  <c r="L191" i="19"/>
  <c r="K191" i="19"/>
  <c r="J191" i="19"/>
  <c r="I191" i="19"/>
  <c r="H191" i="19"/>
  <c r="E191" i="19"/>
  <c r="D191" i="19"/>
  <c r="F191" i="19"/>
  <c r="C191" i="19"/>
  <c r="BQ190" i="19"/>
  <c r="BP190" i="19"/>
  <c r="BO190" i="19"/>
  <c r="BN190" i="19"/>
  <c r="BM190" i="19"/>
  <c r="BL190" i="19"/>
  <c r="BK190" i="19"/>
  <c r="BJ190" i="19"/>
  <c r="BI190" i="19"/>
  <c r="BH190" i="19"/>
  <c r="BG190" i="19"/>
  <c r="BF190" i="19"/>
  <c r="S190" i="19"/>
  <c r="R190" i="19"/>
  <c r="Q190" i="19"/>
  <c r="P190" i="19"/>
  <c r="O190" i="19"/>
  <c r="N190" i="19"/>
  <c r="M190" i="19"/>
  <c r="L190" i="19"/>
  <c r="K190" i="19"/>
  <c r="J190" i="19"/>
  <c r="I190" i="19"/>
  <c r="H190" i="19"/>
  <c r="F190" i="19"/>
  <c r="BQ189" i="19"/>
  <c r="BP189" i="19"/>
  <c r="BO189" i="19"/>
  <c r="BN189" i="19"/>
  <c r="BM189" i="19"/>
  <c r="BL189" i="19"/>
  <c r="BK189" i="19"/>
  <c r="BJ189" i="19"/>
  <c r="BI189" i="19"/>
  <c r="BH189" i="19"/>
  <c r="BG189" i="19"/>
  <c r="BF189" i="19"/>
  <c r="S189" i="19"/>
  <c r="R189" i="19"/>
  <c r="Q189" i="19"/>
  <c r="P189" i="19"/>
  <c r="O189" i="19"/>
  <c r="N189" i="19"/>
  <c r="M189" i="19"/>
  <c r="L189" i="19"/>
  <c r="K189" i="19"/>
  <c r="J189" i="19"/>
  <c r="I189" i="19"/>
  <c r="H189" i="19"/>
  <c r="F189" i="19"/>
  <c r="BQ188" i="19"/>
  <c r="BP188" i="19"/>
  <c r="BO188" i="19"/>
  <c r="BN188" i="19"/>
  <c r="BM188" i="19"/>
  <c r="BL188" i="19"/>
  <c r="BK188" i="19"/>
  <c r="BJ188" i="19"/>
  <c r="BI188" i="19"/>
  <c r="BH188" i="19"/>
  <c r="BG188" i="19"/>
  <c r="BF188" i="19"/>
  <c r="S188" i="19"/>
  <c r="R188" i="19"/>
  <c r="Q188" i="19"/>
  <c r="P188" i="19"/>
  <c r="O188" i="19"/>
  <c r="N188" i="19"/>
  <c r="M188" i="19"/>
  <c r="L188" i="19"/>
  <c r="K188" i="19"/>
  <c r="J188" i="19"/>
  <c r="I188" i="19"/>
  <c r="H188" i="19"/>
  <c r="F188" i="19"/>
  <c r="BQ187" i="19"/>
  <c r="BP187" i="19"/>
  <c r="BO187" i="19"/>
  <c r="BN187" i="19"/>
  <c r="BM187" i="19"/>
  <c r="BL187" i="19"/>
  <c r="BK187" i="19"/>
  <c r="BJ187" i="19"/>
  <c r="BI187" i="19"/>
  <c r="BH187" i="19"/>
  <c r="BG187" i="19"/>
  <c r="BF187" i="19"/>
  <c r="S187" i="19"/>
  <c r="R187" i="19"/>
  <c r="Q187" i="19"/>
  <c r="P187" i="19"/>
  <c r="O187" i="19"/>
  <c r="N187" i="19"/>
  <c r="M187" i="19"/>
  <c r="L187" i="19"/>
  <c r="K187" i="19"/>
  <c r="J187" i="19"/>
  <c r="I187" i="19"/>
  <c r="H187" i="19"/>
  <c r="F187" i="19"/>
  <c r="BQ186" i="19"/>
  <c r="BP186" i="19"/>
  <c r="BO186" i="19"/>
  <c r="BN186" i="19"/>
  <c r="BM186" i="19"/>
  <c r="BL186" i="19"/>
  <c r="BK186" i="19"/>
  <c r="BJ186" i="19"/>
  <c r="BI186" i="19"/>
  <c r="BH186" i="19"/>
  <c r="BG186" i="19"/>
  <c r="BF186" i="19"/>
  <c r="S186" i="19"/>
  <c r="R186" i="19"/>
  <c r="Q186" i="19"/>
  <c r="P186" i="19"/>
  <c r="O186" i="19"/>
  <c r="N186" i="19"/>
  <c r="M186" i="19"/>
  <c r="L186" i="19"/>
  <c r="K186" i="19"/>
  <c r="J186" i="19"/>
  <c r="I186" i="19"/>
  <c r="H186" i="19"/>
  <c r="F186" i="19"/>
  <c r="BQ185" i="19"/>
  <c r="BP185" i="19"/>
  <c r="BO185" i="19"/>
  <c r="BN185" i="19"/>
  <c r="BM185" i="19"/>
  <c r="BL185" i="19"/>
  <c r="BK185" i="19"/>
  <c r="BJ185" i="19"/>
  <c r="BI185" i="19"/>
  <c r="BH185" i="19"/>
  <c r="BG185" i="19"/>
  <c r="BF185" i="19"/>
  <c r="S185" i="19"/>
  <c r="R185" i="19"/>
  <c r="Q185" i="19"/>
  <c r="P185" i="19"/>
  <c r="O185" i="19"/>
  <c r="N185" i="19"/>
  <c r="M185" i="19"/>
  <c r="L185" i="19"/>
  <c r="K185" i="19"/>
  <c r="J185" i="19"/>
  <c r="I185" i="19"/>
  <c r="H185" i="19"/>
  <c r="F185" i="19"/>
  <c r="BQ184" i="19"/>
  <c r="BP184" i="19"/>
  <c r="BO184" i="19"/>
  <c r="BN184" i="19"/>
  <c r="BM184" i="19"/>
  <c r="BL184" i="19"/>
  <c r="BK184" i="19"/>
  <c r="BJ184" i="19"/>
  <c r="BI184" i="19"/>
  <c r="BH184" i="19"/>
  <c r="BG184" i="19"/>
  <c r="BF184" i="19"/>
  <c r="S184" i="19"/>
  <c r="R184" i="19"/>
  <c r="Q184" i="19"/>
  <c r="P184" i="19"/>
  <c r="O184" i="19"/>
  <c r="N184" i="19"/>
  <c r="M184" i="19"/>
  <c r="L184" i="19"/>
  <c r="K184" i="19"/>
  <c r="J184" i="19"/>
  <c r="I184" i="19"/>
  <c r="H184" i="19"/>
  <c r="F184" i="19"/>
  <c r="BQ183" i="19"/>
  <c r="BP183" i="19"/>
  <c r="BO183" i="19"/>
  <c r="BN183" i="19"/>
  <c r="BM183" i="19"/>
  <c r="BL183" i="19"/>
  <c r="BK183" i="19"/>
  <c r="BJ183" i="19"/>
  <c r="BI183" i="19"/>
  <c r="BH183" i="19"/>
  <c r="BG183" i="19"/>
  <c r="BF183" i="19"/>
  <c r="S183" i="19"/>
  <c r="R183" i="19"/>
  <c r="Q183" i="19"/>
  <c r="P183" i="19"/>
  <c r="O183" i="19"/>
  <c r="N183" i="19"/>
  <c r="M183" i="19"/>
  <c r="L183" i="19"/>
  <c r="K183" i="19"/>
  <c r="J183" i="19"/>
  <c r="I183" i="19"/>
  <c r="H183" i="19"/>
  <c r="F183" i="19"/>
  <c r="S182" i="19"/>
  <c r="R182" i="19"/>
  <c r="Q182" i="19"/>
  <c r="P182" i="19"/>
  <c r="O182" i="19"/>
  <c r="N182" i="19"/>
  <c r="M182" i="19"/>
  <c r="L182" i="19"/>
  <c r="K182" i="19"/>
  <c r="J182" i="19"/>
  <c r="I182" i="19"/>
  <c r="H182" i="19"/>
  <c r="F182" i="19"/>
  <c r="E182" i="19"/>
  <c r="D182" i="19"/>
  <c r="C182" i="19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E183" i="1"/>
  <c r="E184" i="1"/>
  <c r="E185" i="1"/>
  <c r="E186" i="1"/>
  <c r="E187" i="1"/>
  <c r="E188" i="1"/>
  <c r="E189" i="1"/>
  <c r="E190" i="1"/>
  <c r="E192" i="1"/>
  <c r="D183" i="1"/>
  <c r="D184" i="1"/>
  <c r="D185" i="1"/>
  <c r="D186" i="1"/>
  <c r="D187" i="1"/>
  <c r="D188" i="1"/>
  <c r="D189" i="1"/>
  <c r="D190" i="1"/>
  <c r="D192" i="1"/>
  <c r="F192" i="1"/>
  <c r="C183" i="1"/>
  <c r="C184" i="1"/>
  <c r="C185" i="1"/>
  <c r="C186" i="1"/>
  <c r="C187" i="1"/>
  <c r="C188" i="1"/>
  <c r="C189" i="1"/>
  <c r="C190" i="1"/>
  <c r="C192" i="1"/>
  <c r="AR191" i="1"/>
  <c r="BQ191" i="1"/>
  <c r="AQ191" i="1"/>
  <c r="BP191" i="1"/>
  <c r="AP191" i="1"/>
  <c r="BO191" i="1"/>
  <c r="AO191" i="1"/>
  <c r="BN191" i="1"/>
  <c r="AN191" i="1"/>
  <c r="BM191" i="1"/>
  <c r="AM191" i="1"/>
  <c r="BL191" i="1"/>
  <c r="AX191" i="1"/>
  <c r="AL191" i="1"/>
  <c r="BK191" i="1"/>
  <c r="AW191" i="1"/>
  <c r="AK191" i="1"/>
  <c r="BJ191" i="1"/>
  <c r="AV191" i="1"/>
  <c r="AJ191" i="1"/>
  <c r="BI191" i="1"/>
  <c r="AU191" i="1"/>
  <c r="AI191" i="1"/>
  <c r="BH191" i="1"/>
  <c r="AT191" i="1"/>
  <c r="AH191" i="1"/>
  <c r="BG191" i="1"/>
  <c r="AS191" i="1"/>
  <c r="AG191" i="1"/>
  <c r="BF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E191" i="1"/>
  <c r="D191" i="1"/>
  <c r="F191" i="1"/>
  <c r="C191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F190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F189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F188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F187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F186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F185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F184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F183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F182" i="1"/>
  <c r="E182" i="1"/>
  <c r="D182" i="1"/>
  <c r="C182" i="1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E183" i="2"/>
  <c r="E184" i="2"/>
  <c r="E185" i="2"/>
  <c r="E186" i="2"/>
  <c r="E187" i="2"/>
  <c r="E188" i="2"/>
  <c r="E189" i="2"/>
  <c r="E190" i="2"/>
  <c r="E192" i="2"/>
  <c r="D183" i="2"/>
  <c r="D184" i="2"/>
  <c r="D185" i="2"/>
  <c r="D186" i="2"/>
  <c r="D187" i="2"/>
  <c r="D188" i="2"/>
  <c r="D189" i="2"/>
  <c r="D190" i="2"/>
  <c r="D192" i="2"/>
  <c r="F192" i="2"/>
  <c r="C183" i="2"/>
  <c r="C184" i="2"/>
  <c r="C185" i="2"/>
  <c r="C186" i="2"/>
  <c r="C187" i="2"/>
  <c r="C188" i="2"/>
  <c r="C189" i="2"/>
  <c r="C190" i="2"/>
  <c r="C192" i="2"/>
  <c r="AR191" i="2"/>
  <c r="BQ191" i="2"/>
  <c r="AQ191" i="2"/>
  <c r="BP191" i="2"/>
  <c r="AP191" i="2"/>
  <c r="BO191" i="2"/>
  <c r="AO191" i="2"/>
  <c r="BN191" i="2"/>
  <c r="AN191" i="2"/>
  <c r="BM191" i="2"/>
  <c r="AM191" i="2"/>
  <c r="BL191" i="2"/>
  <c r="AX191" i="2"/>
  <c r="AL191" i="2"/>
  <c r="BK191" i="2"/>
  <c r="AW191" i="2"/>
  <c r="AK191" i="2"/>
  <c r="BJ191" i="2"/>
  <c r="AV191" i="2"/>
  <c r="AJ191" i="2"/>
  <c r="BI191" i="2"/>
  <c r="AU191" i="2"/>
  <c r="AI191" i="2"/>
  <c r="BH191" i="2"/>
  <c r="AT191" i="2"/>
  <c r="AH191" i="2"/>
  <c r="BG191" i="2"/>
  <c r="AS191" i="2"/>
  <c r="AG191" i="2"/>
  <c r="BF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E191" i="2"/>
  <c r="D191" i="2"/>
  <c r="F191" i="2"/>
  <c r="C191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F190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F189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F188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F187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F186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F185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F184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F183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F182" i="2"/>
  <c r="E182" i="2"/>
  <c r="D182" i="2"/>
  <c r="C182" i="2"/>
  <c r="E41" i="2"/>
  <c r="D41" i="2"/>
  <c r="C41" i="2"/>
  <c r="E41" i="1"/>
  <c r="D41" i="1"/>
  <c r="C41" i="1"/>
  <c r="C41" i="19"/>
  <c r="D41" i="19"/>
  <c r="D42" i="19"/>
  <c r="E41" i="19"/>
  <c r="E43" i="19"/>
  <c r="D43" i="19"/>
  <c r="C43" i="19"/>
  <c r="E43" i="1"/>
  <c r="D43" i="1"/>
  <c r="C43" i="1"/>
  <c r="C43" i="2"/>
  <c r="D43" i="2"/>
  <c r="E43" i="2"/>
  <c r="BQ180" i="19"/>
  <c r="BP180" i="19"/>
  <c r="BO180" i="19"/>
  <c r="BN180" i="19"/>
  <c r="BM180" i="19"/>
  <c r="BL180" i="19"/>
  <c r="BK180" i="19"/>
  <c r="BJ180" i="19"/>
  <c r="BI180" i="19"/>
  <c r="BH180" i="19"/>
  <c r="BG180" i="19"/>
  <c r="BF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BQ179" i="19"/>
  <c r="BP179" i="19"/>
  <c r="BM179" i="19"/>
  <c r="BL179" i="19"/>
  <c r="BI179" i="19"/>
  <c r="BH179" i="19"/>
  <c r="AX179" i="19"/>
  <c r="BK179" i="19"/>
  <c r="AW179" i="19"/>
  <c r="BJ179" i="19"/>
  <c r="AV179" i="19"/>
  <c r="AU179" i="19"/>
  <c r="AT179" i="19"/>
  <c r="BG179" i="19"/>
  <c r="AS179" i="19"/>
  <c r="BF179" i="19"/>
  <c r="AR179" i="19"/>
  <c r="AQ179" i="19"/>
  <c r="AP179" i="19"/>
  <c r="BO179" i="19"/>
  <c r="AO179" i="19"/>
  <c r="BN179" i="19"/>
  <c r="AN179" i="19"/>
  <c r="N179" i="19"/>
  <c r="AM179" i="19"/>
  <c r="AL179" i="19"/>
  <c r="AK179" i="19"/>
  <c r="AJ179" i="19"/>
  <c r="AI179" i="19"/>
  <c r="AH179" i="19"/>
  <c r="AG179" i="19"/>
  <c r="AF179" i="19"/>
  <c r="AE179" i="19"/>
  <c r="AD179" i="19"/>
  <c r="K179" i="19"/>
  <c r="AC179" i="19"/>
  <c r="AB179" i="19"/>
  <c r="J179" i="19"/>
  <c r="AA179" i="19"/>
  <c r="Z179" i="19"/>
  <c r="Y179" i="19"/>
  <c r="X179" i="19"/>
  <c r="W179" i="19"/>
  <c r="V179" i="19"/>
  <c r="H179" i="19"/>
  <c r="U179" i="19"/>
  <c r="S179" i="19"/>
  <c r="R179" i="19"/>
  <c r="Q179" i="19"/>
  <c r="P179" i="19"/>
  <c r="M179" i="19"/>
  <c r="L179" i="19"/>
  <c r="I179" i="19"/>
  <c r="BQ178" i="19"/>
  <c r="BP178" i="19"/>
  <c r="BO178" i="19"/>
  <c r="BN178" i="19"/>
  <c r="BM178" i="19"/>
  <c r="BL178" i="19"/>
  <c r="BK178" i="19"/>
  <c r="BJ178" i="19"/>
  <c r="BI178" i="19"/>
  <c r="BH178" i="19"/>
  <c r="BG178" i="19"/>
  <c r="BF178" i="19"/>
  <c r="S178" i="19"/>
  <c r="R178" i="19"/>
  <c r="Q178" i="19"/>
  <c r="P178" i="19"/>
  <c r="O178" i="19"/>
  <c r="N178" i="19"/>
  <c r="M178" i="19"/>
  <c r="L178" i="19"/>
  <c r="K178" i="19"/>
  <c r="J178" i="19"/>
  <c r="I178" i="19"/>
  <c r="H178" i="19"/>
  <c r="BQ177" i="19"/>
  <c r="BP177" i="19"/>
  <c r="BO177" i="19"/>
  <c r="BN177" i="19"/>
  <c r="BM177" i="19"/>
  <c r="BL177" i="19"/>
  <c r="BK177" i="19"/>
  <c r="BJ177" i="19"/>
  <c r="BI177" i="19"/>
  <c r="BH177" i="19"/>
  <c r="BG177" i="19"/>
  <c r="BF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BQ176" i="19"/>
  <c r="BP176" i="19"/>
  <c r="BO176" i="19"/>
  <c r="BN176" i="19"/>
  <c r="BM176" i="19"/>
  <c r="BL176" i="19"/>
  <c r="BK176" i="19"/>
  <c r="BJ176" i="19"/>
  <c r="BI176" i="19"/>
  <c r="BH176" i="19"/>
  <c r="BG176" i="19"/>
  <c r="BF176" i="19"/>
  <c r="S176" i="19"/>
  <c r="R176" i="19"/>
  <c r="Q176" i="19"/>
  <c r="P176" i="19"/>
  <c r="O176" i="19"/>
  <c r="N176" i="19"/>
  <c r="M176" i="19"/>
  <c r="L176" i="19"/>
  <c r="K176" i="19"/>
  <c r="J176" i="19"/>
  <c r="I176" i="19"/>
  <c r="H176" i="19"/>
  <c r="BQ175" i="19"/>
  <c r="BP175" i="19"/>
  <c r="BO175" i="19"/>
  <c r="BN175" i="19"/>
  <c r="BM175" i="19"/>
  <c r="BL175" i="19"/>
  <c r="BK175" i="19"/>
  <c r="BJ175" i="19"/>
  <c r="BI175" i="19"/>
  <c r="BH175" i="19"/>
  <c r="BG175" i="19"/>
  <c r="BF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BQ174" i="19"/>
  <c r="BP174" i="19"/>
  <c r="BO174" i="19"/>
  <c r="BN174" i="19"/>
  <c r="BM174" i="19"/>
  <c r="BL174" i="19"/>
  <c r="BK174" i="19"/>
  <c r="BJ174" i="19"/>
  <c r="BI174" i="19"/>
  <c r="BH174" i="19"/>
  <c r="BG174" i="19"/>
  <c r="BF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BQ173" i="19"/>
  <c r="BP173" i="19"/>
  <c r="BO173" i="19"/>
  <c r="BN173" i="19"/>
  <c r="BM173" i="19"/>
  <c r="BL173" i="19"/>
  <c r="BK173" i="19"/>
  <c r="BJ173" i="19"/>
  <c r="BI173" i="19"/>
  <c r="BH173" i="19"/>
  <c r="BG173" i="19"/>
  <c r="BF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BQ172" i="19"/>
  <c r="BP172" i="19"/>
  <c r="BO172" i="19"/>
  <c r="BN172" i="19"/>
  <c r="BM172" i="19"/>
  <c r="BL172" i="19"/>
  <c r="BK172" i="19"/>
  <c r="BJ172" i="19"/>
  <c r="BI172" i="19"/>
  <c r="BH172" i="19"/>
  <c r="BG172" i="19"/>
  <c r="BF172" i="19"/>
  <c r="S172" i="19"/>
  <c r="R172" i="19"/>
  <c r="Q172" i="19"/>
  <c r="P172" i="19"/>
  <c r="O172" i="19"/>
  <c r="N172" i="19"/>
  <c r="M172" i="19"/>
  <c r="L172" i="19"/>
  <c r="K172" i="19"/>
  <c r="J172" i="19"/>
  <c r="I172" i="19"/>
  <c r="H172" i="19"/>
  <c r="BQ171" i="19"/>
  <c r="BP171" i="19"/>
  <c r="BO171" i="19"/>
  <c r="BN171" i="19"/>
  <c r="BM171" i="19"/>
  <c r="BL171" i="19"/>
  <c r="BK171" i="19"/>
  <c r="BJ171" i="19"/>
  <c r="BI171" i="19"/>
  <c r="BH171" i="19"/>
  <c r="BG171" i="19"/>
  <c r="BF171" i="19"/>
  <c r="S171" i="19"/>
  <c r="R171" i="19"/>
  <c r="Q171" i="19"/>
  <c r="P171" i="19"/>
  <c r="O171" i="19"/>
  <c r="N171" i="19"/>
  <c r="M171" i="19"/>
  <c r="L171" i="19"/>
  <c r="K171" i="19"/>
  <c r="J171" i="19"/>
  <c r="I171" i="19"/>
  <c r="H171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F170" i="19"/>
  <c r="E170" i="19"/>
  <c r="D170" i="19"/>
  <c r="C170" i="19"/>
  <c r="BD168" i="19"/>
  <c r="BQ168" i="19"/>
  <c r="BC168" i="19"/>
  <c r="BP168" i="19"/>
  <c r="BB168" i="19"/>
  <c r="BO168" i="19"/>
  <c r="BA168" i="19"/>
  <c r="BN168" i="19"/>
  <c r="AZ168" i="19"/>
  <c r="BM168" i="19"/>
  <c r="AY168" i="19"/>
  <c r="BL168" i="19"/>
  <c r="AX168" i="19"/>
  <c r="BK168" i="19"/>
  <c r="AW168" i="19"/>
  <c r="BJ168" i="19"/>
  <c r="AV168" i="19"/>
  <c r="BI168" i="19"/>
  <c r="AU168" i="19"/>
  <c r="BH168" i="19"/>
  <c r="AT168" i="19"/>
  <c r="BG168" i="19"/>
  <c r="AS168" i="19"/>
  <c r="BF168" i="19"/>
  <c r="AR168" i="19"/>
  <c r="AQ168" i="19"/>
  <c r="AP168" i="19"/>
  <c r="AO168" i="19"/>
  <c r="AN168" i="19"/>
  <c r="AM168" i="19"/>
  <c r="AL168" i="19"/>
  <c r="AK168" i="19"/>
  <c r="AJ168" i="19"/>
  <c r="AI168" i="19"/>
  <c r="AH168" i="19"/>
  <c r="AG168" i="19"/>
  <c r="AF168" i="19"/>
  <c r="AE168" i="19"/>
  <c r="AD168" i="19"/>
  <c r="AC168" i="19"/>
  <c r="AB168" i="19"/>
  <c r="AA168" i="19"/>
  <c r="Z168" i="19"/>
  <c r="Y168" i="19"/>
  <c r="X168" i="19"/>
  <c r="W168" i="19"/>
  <c r="V168" i="19"/>
  <c r="U168" i="19"/>
  <c r="BD167" i="19"/>
  <c r="BQ167" i="19"/>
  <c r="BC167" i="19"/>
  <c r="BP167" i="19"/>
  <c r="BB167" i="19"/>
  <c r="BO167" i="19"/>
  <c r="BA167" i="19"/>
  <c r="BN167" i="19"/>
  <c r="AZ167" i="19"/>
  <c r="BM167" i="19"/>
  <c r="AY167" i="19"/>
  <c r="BL167" i="19"/>
  <c r="AX167" i="19"/>
  <c r="BK167" i="19"/>
  <c r="AW167" i="19"/>
  <c r="BJ167" i="19"/>
  <c r="AV167" i="19"/>
  <c r="BI167" i="19"/>
  <c r="AU167" i="19"/>
  <c r="BH167" i="19"/>
  <c r="AT167" i="19"/>
  <c r="BG167" i="19"/>
  <c r="AS167" i="19"/>
  <c r="BF167" i="19"/>
  <c r="AR167" i="19"/>
  <c r="AQ167" i="19"/>
  <c r="AP167" i="19"/>
  <c r="AO167" i="19"/>
  <c r="AN167" i="19"/>
  <c r="AM167" i="19"/>
  <c r="AL167" i="19"/>
  <c r="AK167" i="19"/>
  <c r="AJ167" i="19"/>
  <c r="AI167" i="19"/>
  <c r="AH167" i="19"/>
  <c r="AG167" i="19"/>
  <c r="AF167" i="19"/>
  <c r="AE167" i="19"/>
  <c r="AD167" i="19"/>
  <c r="AC167" i="19"/>
  <c r="AB167" i="19"/>
  <c r="AA167" i="19"/>
  <c r="Z167" i="19"/>
  <c r="Y167" i="19"/>
  <c r="X167" i="19"/>
  <c r="W167" i="19"/>
  <c r="V167" i="19"/>
  <c r="U167" i="19"/>
  <c r="BD166" i="19"/>
  <c r="BQ166" i="19"/>
  <c r="BC166" i="19"/>
  <c r="BP166" i="19"/>
  <c r="BB166" i="19"/>
  <c r="BO166" i="19"/>
  <c r="BA166" i="19"/>
  <c r="BN166" i="19"/>
  <c r="AZ166" i="19"/>
  <c r="BM166" i="19"/>
  <c r="AY166" i="19"/>
  <c r="BL166" i="19"/>
  <c r="AX166" i="19"/>
  <c r="BK166" i="19"/>
  <c r="AW166" i="19"/>
  <c r="BJ166" i="19"/>
  <c r="AV166" i="19"/>
  <c r="BI166" i="19"/>
  <c r="AU166" i="19"/>
  <c r="BH166" i="19"/>
  <c r="AT166" i="19"/>
  <c r="BG166" i="19"/>
  <c r="AS166" i="19"/>
  <c r="BF166" i="19"/>
  <c r="AR166" i="19"/>
  <c r="AQ166" i="19"/>
  <c r="AP166" i="19"/>
  <c r="AO166" i="19"/>
  <c r="AN166" i="19"/>
  <c r="AM166" i="19"/>
  <c r="AL166" i="19"/>
  <c r="AK166" i="19"/>
  <c r="AJ166" i="19"/>
  <c r="AI166" i="19"/>
  <c r="AH166" i="19"/>
  <c r="AG166" i="19"/>
  <c r="AF166" i="19"/>
  <c r="AE166" i="19"/>
  <c r="AD166" i="19"/>
  <c r="AC166" i="19"/>
  <c r="AB166" i="19"/>
  <c r="AA166" i="19"/>
  <c r="Z166" i="19"/>
  <c r="Y166" i="19"/>
  <c r="X166" i="19"/>
  <c r="W166" i="19"/>
  <c r="V166" i="19"/>
  <c r="U166" i="19"/>
  <c r="BD165" i="19"/>
  <c r="BQ165" i="19"/>
  <c r="BC165" i="19"/>
  <c r="BP165" i="19"/>
  <c r="BB165" i="19"/>
  <c r="BO165" i="19"/>
  <c r="BA165" i="19"/>
  <c r="BN165" i="19"/>
  <c r="AZ165" i="19"/>
  <c r="BM165" i="19"/>
  <c r="AY165" i="19"/>
  <c r="BL165" i="19"/>
  <c r="AX165" i="19"/>
  <c r="BK165" i="19"/>
  <c r="AW165" i="19"/>
  <c r="BJ165" i="19"/>
  <c r="AV165" i="19"/>
  <c r="BI165" i="19"/>
  <c r="AU165" i="19"/>
  <c r="BH165" i="19"/>
  <c r="AT165" i="19"/>
  <c r="BG165" i="19"/>
  <c r="AS165" i="19"/>
  <c r="BF165" i="19"/>
  <c r="AR165" i="19"/>
  <c r="AQ165" i="19"/>
  <c r="AP165" i="19"/>
  <c r="AO165" i="19"/>
  <c r="AN165" i="19"/>
  <c r="AM165" i="19"/>
  <c r="AL165" i="19"/>
  <c r="AK165" i="19"/>
  <c r="AJ165" i="19"/>
  <c r="AI165" i="19"/>
  <c r="AH165" i="19"/>
  <c r="AG165" i="19"/>
  <c r="AF165" i="19"/>
  <c r="AE165" i="19"/>
  <c r="AD165" i="19"/>
  <c r="AC165" i="19"/>
  <c r="AB165" i="19"/>
  <c r="AA165" i="19"/>
  <c r="Z165" i="19"/>
  <c r="Y165" i="19"/>
  <c r="X165" i="19"/>
  <c r="W165" i="19"/>
  <c r="V165" i="19"/>
  <c r="U165" i="19"/>
  <c r="BQ164" i="19"/>
  <c r="BP164" i="19"/>
  <c r="BO164" i="19"/>
  <c r="BN164" i="19"/>
  <c r="BM164" i="19"/>
  <c r="BL164" i="19"/>
  <c r="BK164" i="19"/>
  <c r="BJ164" i="19"/>
  <c r="BI164" i="19"/>
  <c r="BH164" i="19"/>
  <c r="BG164" i="19"/>
  <c r="BF164" i="19"/>
  <c r="S164" i="19"/>
  <c r="S168" i="19"/>
  <c r="R164" i="19"/>
  <c r="R168" i="19"/>
  <c r="Q164" i="19"/>
  <c r="Q168" i="19"/>
  <c r="P164" i="19"/>
  <c r="P168" i="19"/>
  <c r="O164" i="19"/>
  <c r="O168" i="19"/>
  <c r="N164" i="19"/>
  <c r="N168" i="19"/>
  <c r="M164" i="19"/>
  <c r="M168" i="19"/>
  <c r="L164" i="19"/>
  <c r="L168" i="19"/>
  <c r="K164" i="19"/>
  <c r="K168" i="19"/>
  <c r="J164" i="19"/>
  <c r="J168" i="19"/>
  <c r="I164" i="19"/>
  <c r="I168" i="19"/>
  <c r="H164" i="19"/>
  <c r="H168" i="19"/>
  <c r="BQ163" i="19"/>
  <c r="BP163" i="19"/>
  <c r="BO163" i="19"/>
  <c r="BN163" i="19"/>
  <c r="BM163" i="19"/>
  <c r="BL163" i="19"/>
  <c r="BK163" i="19"/>
  <c r="BJ163" i="19"/>
  <c r="BI163" i="19"/>
  <c r="BH163" i="19"/>
  <c r="BG163" i="19"/>
  <c r="BF163" i="19"/>
  <c r="S163" i="19"/>
  <c r="S167" i="19"/>
  <c r="R163" i="19"/>
  <c r="R167" i="19"/>
  <c r="Q163" i="19"/>
  <c r="Q167" i="19"/>
  <c r="P163" i="19"/>
  <c r="P167" i="19"/>
  <c r="O163" i="19"/>
  <c r="O167" i="19"/>
  <c r="N163" i="19"/>
  <c r="N167" i="19"/>
  <c r="M163" i="19"/>
  <c r="M167" i="19"/>
  <c r="L163" i="19"/>
  <c r="L167" i="19"/>
  <c r="K163" i="19"/>
  <c r="K167" i="19"/>
  <c r="J163" i="19"/>
  <c r="J167" i="19"/>
  <c r="I163" i="19"/>
  <c r="I167" i="19"/>
  <c r="H163" i="19"/>
  <c r="H167" i="19"/>
  <c r="BQ162" i="19"/>
  <c r="BP162" i="19"/>
  <c r="BO162" i="19"/>
  <c r="BN162" i="19"/>
  <c r="BM162" i="19"/>
  <c r="BL162" i="19"/>
  <c r="BK162" i="19"/>
  <c r="BJ162" i="19"/>
  <c r="BI162" i="19"/>
  <c r="BH162" i="19"/>
  <c r="BG162" i="19"/>
  <c r="BF162" i="19"/>
  <c r="S162" i="19"/>
  <c r="S166" i="19"/>
  <c r="R162" i="19"/>
  <c r="R166" i="19"/>
  <c r="Q162" i="19"/>
  <c r="Q166" i="19"/>
  <c r="P162" i="19"/>
  <c r="P166" i="19"/>
  <c r="O162" i="19"/>
  <c r="O166" i="19"/>
  <c r="N162" i="19"/>
  <c r="N166" i="19"/>
  <c r="M162" i="19"/>
  <c r="M166" i="19"/>
  <c r="L162" i="19"/>
  <c r="L166" i="19"/>
  <c r="K162" i="19"/>
  <c r="K166" i="19"/>
  <c r="J162" i="19"/>
  <c r="J166" i="19"/>
  <c r="I162" i="19"/>
  <c r="I166" i="19"/>
  <c r="H162" i="19"/>
  <c r="H166" i="19"/>
  <c r="BQ161" i="19"/>
  <c r="BP161" i="19"/>
  <c r="BO161" i="19"/>
  <c r="BN161" i="19"/>
  <c r="BM161" i="19"/>
  <c r="BL161" i="19"/>
  <c r="BK161" i="19"/>
  <c r="BJ161" i="19"/>
  <c r="BI161" i="19"/>
  <c r="BH161" i="19"/>
  <c r="BG161" i="19"/>
  <c r="BF161" i="19"/>
  <c r="S161" i="19"/>
  <c r="S165" i="19"/>
  <c r="R161" i="19"/>
  <c r="R165" i="19"/>
  <c r="Q161" i="19"/>
  <c r="Q165" i="19"/>
  <c r="P161" i="19"/>
  <c r="P165" i="19"/>
  <c r="O161" i="19"/>
  <c r="O165" i="19"/>
  <c r="N161" i="19"/>
  <c r="N165" i="19"/>
  <c r="M161" i="19"/>
  <c r="M165" i="19"/>
  <c r="L161" i="19"/>
  <c r="L165" i="19"/>
  <c r="K161" i="19"/>
  <c r="K165" i="19"/>
  <c r="J161" i="19"/>
  <c r="J165" i="19"/>
  <c r="I161" i="19"/>
  <c r="I165" i="19"/>
  <c r="H161" i="19"/>
  <c r="H165" i="19"/>
  <c r="BQ160" i="19"/>
  <c r="BP160" i="19"/>
  <c r="BO160" i="19"/>
  <c r="BN160" i="19"/>
  <c r="BM160" i="19"/>
  <c r="BL160" i="19"/>
  <c r="BK160" i="19"/>
  <c r="BJ160" i="19"/>
  <c r="BI160" i="19"/>
  <c r="BH160" i="19"/>
  <c r="BG160" i="19"/>
  <c r="BF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F159" i="19"/>
  <c r="E159" i="19"/>
  <c r="D159" i="19"/>
  <c r="C159" i="19"/>
  <c r="BD157" i="19"/>
  <c r="BQ157" i="19"/>
  <c r="BC157" i="19"/>
  <c r="BP157" i="19"/>
  <c r="BB157" i="19"/>
  <c r="BA157" i="19"/>
  <c r="AZ157" i="19"/>
  <c r="BM157" i="19"/>
  <c r="AY157" i="19"/>
  <c r="BL157" i="19"/>
  <c r="AX157" i="19"/>
  <c r="BK157" i="19"/>
  <c r="AW157" i="19"/>
  <c r="AV157" i="19"/>
  <c r="BI157" i="19"/>
  <c r="AU157" i="19"/>
  <c r="BH157" i="19"/>
  <c r="AT157" i="19"/>
  <c r="BG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BD155" i="19"/>
  <c r="BQ155" i="19"/>
  <c r="BC155" i="19"/>
  <c r="BP155" i="19"/>
  <c r="BB155" i="19"/>
  <c r="BO155" i="19"/>
  <c r="BA155" i="19"/>
  <c r="BN155" i="19"/>
  <c r="AZ155" i="19"/>
  <c r="BM155" i="19"/>
  <c r="AY155" i="19"/>
  <c r="BL155" i="19"/>
  <c r="AX155" i="19"/>
  <c r="AW155" i="19"/>
  <c r="BJ155" i="19"/>
  <c r="AV155" i="19"/>
  <c r="BI155" i="19"/>
  <c r="AU155" i="19"/>
  <c r="BH155" i="19"/>
  <c r="AT155" i="19"/>
  <c r="BG155" i="19"/>
  <c r="AS155" i="19"/>
  <c r="BF155" i="19"/>
  <c r="AR155" i="19"/>
  <c r="AQ155" i="19"/>
  <c r="AP155" i="19"/>
  <c r="AO155" i="19"/>
  <c r="AN155" i="19"/>
  <c r="AM155" i="19"/>
  <c r="AL155" i="19"/>
  <c r="BK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BD154" i="19"/>
  <c r="BQ154" i="19"/>
  <c r="BC154" i="19"/>
  <c r="BP154" i="19"/>
  <c r="BB154" i="19"/>
  <c r="BO154" i="19"/>
  <c r="BA154" i="19"/>
  <c r="BN154" i="19"/>
  <c r="AZ154" i="19"/>
  <c r="BM154" i="19"/>
  <c r="AY154" i="19"/>
  <c r="BL154" i="19"/>
  <c r="AX154" i="19"/>
  <c r="BK154" i="19"/>
  <c r="AW154" i="19"/>
  <c r="BJ154" i="19"/>
  <c r="AV154" i="19"/>
  <c r="BI154" i="19"/>
  <c r="AU154" i="19"/>
  <c r="BH154" i="19"/>
  <c r="AT154" i="19"/>
  <c r="BG154" i="19"/>
  <c r="AS154" i="19"/>
  <c r="BF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BD153" i="19"/>
  <c r="BQ153" i="19"/>
  <c r="BC153" i="19"/>
  <c r="BP153" i="19"/>
  <c r="BB153" i="19"/>
  <c r="BO153" i="19"/>
  <c r="BA153" i="19"/>
  <c r="BN153" i="19"/>
  <c r="AZ153" i="19"/>
  <c r="BM153" i="19"/>
  <c r="AY153" i="19"/>
  <c r="BL153" i="19"/>
  <c r="AX153" i="19"/>
  <c r="BK153" i="19"/>
  <c r="AW153" i="19"/>
  <c r="BJ153" i="19"/>
  <c r="AV153" i="19"/>
  <c r="BI153" i="19"/>
  <c r="AU153" i="19"/>
  <c r="BH153" i="19"/>
  <c r="AT153" i="19"/>
  <c r="BG153" i="19"/>
  <c r="AS153" i="19"/>
  <c r="BF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BD152" i="19"/>
  <c r="BQ152" i="19"/>
  <c r="BC152" i="19"/>
  <c r="BP152" i="19"/>
  <c r="BB152" i="19"/>
  <c r="BO152" i="19"/>
  <c r="BA152" i="19"/>
  <c r="BN152" i="19"/>
  <c r="AZ152" i="19"/>
  <c r="BM152" i="19"/>
  <c r="AY152" i="19"/>
  <c r="BL152" i="19"/>
  <c r="AX152" i="19"/>
  <c r="BK152" i="19"/>
  <c r="AW152" i="19"/>
  <c r="BJ152" i="19"/>
  <c r="AV152" i="19"/>
  <c r="BI152" i="19"/>
  <c r="AU152" i="19"/>
  <c r="BH152" i="19"/>
  <c r="AT152" i="19"/>
  <c r="BG152" i="19"/>
  <c r="AS152" i="19"/>
  <c r="BF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BD151" i="19"/>
  <c r="BQ151" i="19"/>
  <c r="BC151" i="19"/>
  <c r="BP151" i="19"/>
  <c r="BB151" i="19"/>
  <c r="BO151" i="19"/>
  <c r="BA151" i="19"/>
  <c r="BN151" i="19"/>
  <c r="AZ151" i="19"/>
  <c r="BM151" i="19"/>
  <c r="AY151" i="19"/>
  <c r="BL151" i="19"/>
  <c r="AX151" i="19"/>
  <c r="BK151" i="19"/>
  <c r="AW151" i="19"/>
  <c r="BJ151" i="19"/>
  <c r="AV151" i="19"/>
  <c r="BI151" i="19"/>
  <c r="AU151" i="19"/>
  <c r="BH151" i="19"/>
  <c r="AT151" i="19"/>
  <c r="BG151" i="19"/>
  <c r="AS151" i="19"/>
  <c r="BF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BD150" i="19"/>
  <c r="BQ150" i="19"/>
  <c r="BC150" i="19"/>
  <c r="BP150" i="19"/>
  <c r="BB150" i="19"/>
  <c r="BO150" i="19"/>
  <c r="BA150" i="19"/>
  <c r="BN150" i="19"/>
  <c r="AZ150" i="19"/>
  <c r="BM150" i="19"/>
  <c r="AY150" i="19"/>
  <c r="BL150" i="19"/>
  <c r="AX150" i="19"/>
  <c r="BK150" i="19"/>
  <c r="AW150" i="19"/>
  <c r="BJ150" i="19"/>
  <c r="AV150" i="19"/>
  <c r="BI150" i="19"/>
  <c r="AU150" i="19"/>
  <c r="BH150" i="19"/>
  <c r="AT150" i="19"/>
  <c r="BG150" i="19"/>
  <c r="AS150" i="19"/>
  <c r="BF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BD149" i="19"/>
  <c r="BQ149" i="19"/>
  <c r="BC149" i="19"/>
  <c r="BP149" i="19"/>
  <c r="BB149" i="19"/>
  <c r="BO149" i="19"/>
  <c r="BA149" i="19"/>
  <c r="BN149" i="19"/>
  <c r="AZ149" i="19"/>
  <c r="BM149" i="19"/>
  <c r="AY149" i="19"/>
  <c r="BL149" i="19"/>
  <c r="AX149" i="19"/>
  <c r="BK149" i="19"/>
  <c r="AW149" i="19"/>
  <c r="BJ149" i="19"/>
  <c r="AV149" i="19"/>
  <c r="BI149" i="19"/>
  <c r="AU149" i="19"/>
  <c r="BH149" i="19"/>
  <c r="AT149" i="19"/>
  <c r="BG149" i="19"/>
  <c r="AS149" i="19"/>
  <c r="BF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BD148" i="19"/>
  <c r="BQ148" i="19"/>
  <c r="BC148" i="19"/>
  <c r="BP148" i="19"/>
  <c r="BB148" i="19"/>
  <c r="BO148" i="19"/>
  <c r="BA148" i="19"/>
  <c r="BN148" i="19"/>
  <c r="AZ148" i="19"/>
  <c r="BM148" i="19"/>
  <c r="AY148" i="19"/>
  <c r="BL148" i="19"/>
  <c r="AX148" i="19"/>
  <c r="BK148" i="19"/>
  <c r="AW148" i="19"/>
  <c r="BJ148" i="19"/>
  <c r="AV148" i="19"/>
  <c r="BI148" i="19"/>
  <c r="AU148" i="19"/>
  <c r="BH148" i="19"/>
  <c r="AT148" i="19"/>
  <c r="BG148" i="19"/>
  <c r="AS148" i="19"/>
  <c r="BF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F147" i="19"/>
  <c r="E147" i="19"/>
  <c r="D147" i="19"/>
  <c r="C147" i="19"/>
  <c r="BQ145" i="19"/>
  <c r="BP145" i="19"/>
  <c r="BO145" i="19"/>
  <c r="BN145" i="19"/>
  <c r="BM145" i="19"/>
  <c r="BL145" i="19"/>
  <c r="BK145" i="19"/>
  <c r="BJ145" i="19"/>
  <c r="BI145" i="19"/>
  <c r="BH145" i="19"/>
  <c r="BG145" i="19"/>
  <c r="BF145" i="19"/>
  <c r="BQ143" i="19"/>
  <c r="BP143" i="19"/>
  <c r="BO143" i="19"/>
  <c r="BN143" i="19"/>
  <c r="BM143" i="19"/>
  <c r="BL143" i="19"/>
  <c r="BK143" i="19"/>
  <c r="BJ143" i="19"/>
  <c r="BI143" i="19"/>
  <c r="BH143" i="19"/>
  <c r="BG143" i="19"/>
  <c r="BF143" i="19"/>
  <c r="BQ142" i="19"/>
  <c r="BP142" i="19"/>
  <c r="BO142" i="19"/>
  <c r="BN142" i="19"/>
  <c r="BM142" i="19"/>
  <c r="BL142" i="19"/>
  <c r="BK142" i="19"/>
  <c r="BJ142" i="19"/>
  <c r="BI142" i="19"/>
  <c r="BH142" i="19"/>
  <c r="BG142" i="19"/>
  <c r="BF142" i="19"/>
  <c r="BQ141" i="19"/>
  <c r="BP141" i="19"/>
  <c r="BO141" i="19"/>
  <c r="BN141" i="19"/>
  <c r="BM141" i="19"/>
  <c r="BL141" i="19"/>
  <c r="BK141" i="19"/>
  <c r="BJ141" i="19"/>
  <c r="BI141" i="19"/>
  <c r="BH141" i="19"/>
  <c r="BG141" i="19"/>
  <c r="BF141" i="19"/>
  <c r="BQ140" i="19"/>
  <c r="BP140" i="19"/>
  <c r="BO140" i="19"/>
  <c r="BN140" i="19"/>
  <c r="BM140" i="19"/>
  <c r="BL140" i="19"/>
  <c r="BK140" i="19"/>
  <c r="BJ140" i="19"/>
  <c r="BI140" i="19"/>
  <c r="BH140" i="19"/>
  <c r="BG140" i="19"/>
  <c r="BF140" i="19"/>
  <c r="BQ139" i="19"/>
  <c r="BP139" i="19"/>
  <c r="BO139" i="19"/>
  <c r="BN139" i="19"/>
  <c r="BM139" i="19"/>
  <c r="BL139" i="19"/>
  <c r="BK139" i="19"/>
  <c r="BJ139" i="19"/>
  <c r="BI139" i="19"/>
  <c r="BH139" i="19"/>
  <c r="BG139" i="19"/>
  <c r="BF139" i="19"/>
  <c r="BQ138" i="19"/>
  <c r="BP138" i="19"/>
  <c r="BO138" i="19"/>
  <c r="BN138" i="19"/>
  <c r="BM138" i="19"/>
  <c r="BL138" i="19"/>
  <c r="BK138" i="19"/>
  <c r="BJ138" i="19"/>
  <c r="BI138" i="19"/>
  <c r="BH138" i="19"/>
  <c r="BG138" i="19"/>
  <c r="BF138" i="19"/>
  <c r="BQ137" i="19"/>
  <c r="BP137" i="19"/>
  <c r="BO137" i="19"/>
  <c r="BN137" i="19"/>
  <c r="BM137" i="19"/>
  <c r="BL137" i="19"/>
  <c r="BK137" i="19"/>
  <c r="BJ137" i="19"/>
  <c r="BI137" i="19"/>
  <c r="BH137" i="19"/>
  <c r="BG137" i="19"/>
  <c r="BF137" i="19"/>
  <c r="BQ136" i="19"/>
  <c r="BP136" i="19"/>
  <c r="BO136" i="19"/>
  <c r="BN136" i="19"/>
  <c r="BM136" i="19"/>
  <c r="BL136" i="19"/>
  <c r="BK136" i="19"/>
  <c r="BJ136" i="19"/>
  <c r="BI136" i="19"/>
  <c r="BH136" i="19"/>
  <c r="BG136" i="19"/>
  <c r="BF136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F135" i="19"/>
  <c r="E135" i="19"/>
  <c r="D135" i="19"/>
  <c r="C135" i="19"/>
  <c r="BQ133" i="19"/>
  <c r="BP133" i="19"/>
  <c r="BO133" i="19"/>
  <c r="BN133" i="19"/>
  <c r="BM133" i="19"/>
  <c r="BL133" i="19"/>
  <c r="BK133" i="19"/>
  <c r="BJ133" i="19"/>
  <c r="BI133" i="19"/>
  <c r="BH133" i="19"/>
  <c r="BG133" i="19"/>
  <c r="BF133" i="19"/>
  <c r="BQ131" i="19"/>
  <c r="BP131" i="19"/>
  <c r="BO131" i="19"/>
  <c r="BN131" i="19"/>
  <c r="BM131" i="19"/>
  <c r="BL131" i="19"/>
  <c r="BK131" i="19"/>
  <c r="BJ131" i="19"/>
  <c r="BI131" i="19"/>
  <c r="BH131" i="19"/>
  <c r="BG131" i="19"/>
  <c r="BF131" i="19"/>
  <c r="BQ130" i="19"/>
  <c r="BP130" i="19"/>
  <c r="BO130" i="19"/>
  <c r="BN130" i="19"/>
  <c r="BM130" i="19"/>
  <c r="BL130" i="19"/>
  <c r="BK130" i="19"/>
  <c r="BJ130" i="19"/>
  <c r="BI130" i="19"/>
  <c r="BH130" i="19"/>
  <c r="BG130" i="19"/>
  <c r="BF130" i="19"/>
  <c r="BQ129" i="19"/>
  <c r="BP129" i="19"/>
  <c r="BO129" i="19"/>
  <c r="BN129" i="19"/>
  <c r="BM129" i="19"/>
  <c r="BL129" i="19"/>
  <c r="BK129" i="19"/>
  <c r="BJ129" i="19"/>
  <c r="BI129" i="19"/>
  <c r="BH129" i="19"/>
  <c r="BG129" i="19"/>
  <c r="BF129" i="19"/>
  <c r="BQ128" i="19"/>
  <c r="BP128" i="19"/>
  <c r="BO128" i="19"/>
  <c r="BN128" i="19"/>
  <c r="BM128" i="19"/>
  <c r="BL128" i="19"/>
  <c r="BK128" i="19"/>
  <c r="BJ128" i="19"/>
  <c r="BI128" i="19"/>
  <c r="BH128" i="19"/>
  <c r="BG128" i="19"/>
  <c r="BF128" i="19"/>
  <c r="BQ127" i="19"/>
  <c r="BP127" i="19"/>
  <c r="BO127" i="19"/>
  <c r="BN127" i="19"/>
  <c r="BM127" i="19"/>
  <c r="BL127" i="19"/>
  <c r="BK127" i="19"/>
  <c r="BJ127" i="19"/>
  <c r="BI127" i="19"/>
  <c r="BH127" i="19"/>
  <c r="BG127" i="19"/>
  <c r="BF127" i="19"/>
  <c r="BQ126" i="19"/>
  <c r="BP126" i="19"/>
  <c r="BO126" i="19"/>
  <c r="BN126" i="19"/>
  <c r="BM126" i="19"/>
  <c r="BL126" i="19"/>
  <c r="BK126" i="19"/>
  <c r="BJ126" i="19"/>
  <c r="BI126" i="19"/>
  <c r="BH126" i="19"/>
  <c r="BG126" i="19"/>
  <c r="BF126" i="19"/>
  <c r="BQ125" i="19"/>
  <c r="BP125" i="19"/>
  <c r="BO125" i="19"/>
  <c r="BN125" i="19"/>
  <c r="BM125" i="19"/>
  <c r="BL125" i="19"/>
  <c r="BK125" i="19"/>
  <c r="BJ125" i="19"/>
  <c r="BI125" i="19"/>
  <c r="BH125" i="19"/>
  <c r="BG125" i="19"/>
  <c r="BF125" i="19"/>
  <c r="BQ124" i="19"/>
  <c r="BP124" i="19"/>
  <c r="BO124" i="19"/>
  <c r="BN124" i="19"/>
  <c r="BM124" i="19"/>
  <c r="BL124" i="19"/>
  <c r="BK124" i="19"/>
  <c r="BJ124" i="19"/>
  <c r="BI124" i="19"/>
  <c r="BH124" i="19"/>
  <c r="BG124" i="19"/>
  <c r="BF124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F123" i="19"/>
  <c r="E123" i="19"/>
  <c r="D123" i="19"/>
  <c r="C123" i="19"/>
  <c r="BQ121" i="19"/>
  <c r="BP121" i="19"/>
  <c r="BO121" i="19"/>
  <c r="BN121" i="19"/>
  <c r="BM121" i="19"/>
  <c r="BL121" i="19"/>
  <c r="BK121" i="19"/>
  <c r="BJ121" i="19"/>
  <c r="BI121" i="19"/>
  <c r="BH121" i="19"/>
  <c r="BG121" i="19"/>
  <c r="BF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BD120" i="19"/>
  <c r="BQ120" i="19"/>
  <c r="BC120" i="19"/>
  <c r="BB120" i="19"/>
  <c r="S120" i="19"/>
  <c r="BA120" i="19"/>
  <c r="BN120" i="19"/>
  <c r="AZ120" i="19"/>
  <c r="BM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M120" i="19"/>
  <c r="M144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J120" i="19"/>
  <c r="Z120" i="19"/>
  <c r="Y120" i="19"/>
  <c r="X120" i="19"/>
  <c r="W120" i="19"/>
  <c r="V120" i="19"/>
  <c r="U120" i="19"/>
  <c r="R120" i="19"/>
  <c r="Q120" i="19"/>
  <c r="N120" i="19"/>
  <c r="I120" i="19"/>
  <c r="BQ119" i="19"/>
  <c r="BP119" i="19"/>
  <c r="BO119" i="19"/>
  <c r="BN119" i="19"/>
  <c r="BM119" i="19"/>
  <c r="BL119" i="19"/>
  <c r="BK119" i="19"/>
  <c r="BJ119" i="19"/>
  <c r="BI119" i="19"/>
  <c r="BH119" i="19"/>
  <c r="BG119" i="19"/>
  <c r="BF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BQ118" i="19"/>
  <c r="BP118" i="19"/>
  <c r="BO118" i="19"/>
  <c r="BN118" i="19"/>
  <c r="BM118" i="19"/>
  <c r="BL118" i="19"/>
  <c r="BK118" i="19"/>
  <c r="BJ118" i="19"/>
  <c r="BI118" i="19"/>
  <c r="BH118" i="19"/>
  <c r="BG118" i="19"/>
  <c r="BF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BQ117" i="19"/>
  <c r="BP117" i="19"/>
  <c r="BO117" i="19"/>
  <c r="BN117" i="19"/>
  <c r="BM117" i="19"/>
  <c r="BL117" i="19"/>
  <c r="BK117" i="19"/>
  <c r="BJ117" i="19"/>
  <c r="BI117" i="19"/>
  <c r="BH117" i="19"/>
  <c r="BG117" i="19"/>
  <c r="BF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BQ116" i="19"/>
  <c r="BP116" i="19"/>
  <c r="BO116" i="19"/>
  <c r="BN116" i="19"/>
  <c r="BM116" i="19"/>
  <c r="BL116" i="19"/>
  <c r="BK116" i="19"/>
  <c r="BJ116" i="19"/>
  <c r="BI116" i="19"/>
  <c r="BH116" i="19"/>
  <c r="BG116" i="19"/>
  <c r="BF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BQ115" i="19"/>
  <c r="BP115" i="19"/>
  <c r="BO115" i="19"/>
  <c r="BN115" i="19"/>
  <c r="BM115" i="19"/>
  <c r="BL115" i="19"/>
  <c r="BK115" i="19"/>
  <c r="BJ115" i="19"/>
  <c r="BI115" i="19"/>
  <c r="BH115" i="19"/>
  <c r="BG115" i="19"/>
  <c r="BF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BQ114" i="19"/>
  <c r="BP114" i="19"/>
  <c r="BO114" i="19"/>
  <c r="BN114" i="19"/>
  <c r="BM114" i="19"/>
  <c r="BL114" i="19"/>
  <c r="BK114" i="19"/>
  <c r="BJ114" i="19"/>
  <c r="BI114" i="19"/>
  <c r="BH114" i="19"/>
  <c r="BG114" i="19"/>
  <c r="BF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BQ113" i="19"/>
  <c r="BP113" i="19"/>
  <c r="BO113" i="19"/>
  <c r="BN113" i="19"/>
  <c r="BM113" i="19"/>
  <c r="BL113" i="19"/>
  <c r="BK113" i="19"/>
  <c r="BJ113" i="19"/>
  <c r="BI113" i="19"/>
  <c r="BH113" i="19"/>
  <c r="BG113" i="19"/>
  <c r="BF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BQ112" i="19"/>
  <c r="BP112" i="19"/>
  <c r="BO112" i="19"/>
  <c r="BN112" i="19"/>
  <c r="BM112" i="19"/>
  <c r="BL112" i="19"/>
  <c r="BK112" i="19"/>
  <c r="BJ112" i="19"/>
  <c r="BI112" i="19"/>
  <c r="BH112" i="19"/>
  <c r="BG112" i="19"/>
  <c r="BF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F111" i="19"/>
  <c r="E111" i="19"/>
  <c r="D111" i="19"/>
  <c r="C111" i="19"/>
  <c r="BQ109" i="19"/>
  <c r="BP109" i="19"/>
  <c r="BO109" i="19"/>
  <c r="BN109" i="19"/>
  <c r="BM109" i="19"/>
  <c r="BL109" i="19"/>
  <c r="BI109" i="19"/>
  <c r="BH109" i="19"/>
  <c r="BG109" i="19"/>
  <c r="BF109" i="19"/>
  <c r="BK109" i="19"/>
  <c r="BJ109" i="19"/>
  <c r="BQ108" i="19"/>
  <c r="BP108" i="19"/>
  <c r="BO108" i="19"/>
  <c r="BN108" i="19"/>
  <c r="BM108" i="19"/>
  <c r="BL108" i="19"/>
  <c r="BK108" i="19"/>
  <c r="BJ108" i="19"/>
  <c r="BI108" i="19"/>
  <c r="BH108" i="19"/>
  <c r="BG108" i="19"/>
  <c r="BF108" i="19"/>
  <c r="BQ107" i="19"/>
  <c r="BP107" i="19"/>
  <c r="BO107" i="19"/>
  <c r="BN107" i="19"/>
  <c r="BM107" i="19"/>
  <c r="BL107" i="19"/>
  <c r="BJ107" i="19"/>
  <c r="BI107" i="19"/>
  <c r="BH107" i="19"/>
  <c r="BG107" i="19"/>
  <c r="BF107" i="19"/>
  <c r="BK107" i="19"/>
  <c r="BQ106" i="19"/>
  <c r="BP106" i="19"/>
  <c r="BO106" i="19"/>
  <c r="BN106" i="19"/>
  <c r="BM106" i="19"/>
  <c r="BL106" i="19"/>
  <c r="BI106" i="19"/>
  <c r="BH106" i="19"/>
  <c r="BG106" i="19"/>
  <c r="BF106" i="19"/>
  <c r="BK106" i="19"/>
  <c r="BJ106" i="19"/>
  <c r="BQ105" i="19"/>
  <c r="BP105" i="19"/>
  <c r="BO105" i="19"/>
  <c r="BN105" i="19"/>
  <c r="BM105" i="19"/>
  <c r="BL105" i="19"/>
  <c r="BJ105" i="19"/>
  <c r="BI105" i="19"/>
  <c r="BH105" i="19"/>
  <c r="BG105" i="19"/>
  <c r="BF105" i="19"/>
  <c r="BK105" i="19"/>
  <c r="BQ104" i="19"/>
  <c r="BP104" i="19"/>
  <c r="BO104" i="19"/>
  <c r="BN104" i="19"/>
  <c r="BM104" i="19"/>
  <c r="BL104" i="19"/>
  <c r="BI104" i="19"/>
  <c r="BH104" i="19"/>
  <c r="BG104" i="19"/>
  <c r="BF104" i="19"/>
  <c r="BK104" i="19"/>
  <c r="BJ104" i="19"/>
  <c r="BQ103" i="19"/>
  <c r="BP103" i="19"/>
  <c r="BO103" i="19"/>
  <c r="BN103" i="19"/>
  <c r="BM103" i="19"/>
  <c r="BL103" i="19"/>
  <c r="BJ103" i="19"/>
  <c r="BI103" i="19"/>
  <c r="BH103" i="19"/>
  <c r="BG103" i="19"/>
  <c r="BF103" i="19"/>
  <c r="BK103" i="19"/>
  <c r="BQ102" i="19"/>
  <c r="BP102" i="19"/>
  <c r="BO102" i="19"/>
  <c r="BN102" i="19"/>
  <c r="BM102" i="19"/>
  <c r="BL102" i="19"/>
  <c r="BI102" i="19"/>
  <c r="BH102" i="19"/>
  <c r="BG102" i="19"/>
  <c r="BF102" i="19"/>
  <c r="BK102" i="19"/>
  <c r="BJ102" i="19"/>
  <c r="BQ101" i="19"/>
  <c r="BP101" i="19"/>
  <c r="BO101" i="19"/>
  <c r="BN101" i="19"/>
  <c r="BM101" i="19"/>
  <c r="BL101" i="19"/>
  <c r="BJ101" i="19"/>
  <c r="BI101" i="19"/>
  <c r="BH101" i="19"/>
  <c r="BG101" i="19"/>
  <c r="BF101" i="19"/>
  <c r="BK101" i="19"/>
  <c r="BM100" i="19"/>
  <c r="BI100" i="19"/>
  <c r="BH100" i="19"/>
  <c r="BG100" i="19"/>
  <c r="BF100" i="19"/>
  <c r="BQ100" i="19"/>
  <c r="BP100" i="19"/>
  <c r="BO100" i="19"/>
  <c r="BN100" i="19"/>
  <c r="BL100" i="19"/>
  <c r="BK100" i="19"/>
  <c r="BJ100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F99" i="19"/>
  <c r="E99" i="19"/>
  <c r="D99" i="19"/>
  <c r="C99" i="19"/>
  <c r="BQ97" i="19"/>
  <c r="BP97" i="19"/>
  <c r="BO97" i="19"/>
  <c r="BN97" i="19"/>
  <c r="BM97" i="19"/>
  <c r="BL97" i="19"/>
  <c r="BK97" i="19"/>
  <c r="BJ97" i="19"/>
  <c r="BI97" i="19"/>
  <c r="BH97" i="19"/>
  <c r="BG97" i="19"/>
  <c r="BF97" i="19"/>
  <c r="S97" i="19"/>
  <c r="R97" i="19"/>
  <c r="Q97" i="19"/>
  <c r="Q109" i="19"/>
  <c r="P97" i="19"/>
  <c r="P109" i="19"/>
  <c r="O97" i="19"/>
  <c r="O109" i="19"/>
  <c r="N97" i="19"/>
  <c r="N109" i="19"/>
  <c r="M97" i="19"/>
  <c r="M109" i="19"/>
  <c r="L97" i="19"/>
  <c r="L109" i="19"/>
  <c r="K97" i="19"/>
  <c r="K109" i="19"/>
  <c r="J97" i="19"/>
  <c r="J109" i="19"/>
  <c r="I97" i="19"/>
  <c r="I109" i="19"/>
  <c r="H97" i="19"/>
  <c r="H109" i="19"/>
  <c r="BP96" i="19"/>
  <c r="BL96" i="19"/>
  <c r="BH96" i="19"/>
  <c r="AY96" i="19"/>
  <c r="AX96" i="19"/>
  <c r="BK96" i="19"/>
  <c r="AW96" i="19"/>
  <c r="BJ96" i="19"/>
  <c r="AV96" i="19"/>
  <c r="BI96" i="19"/>
  <c r="AU96" i="19"/>
  <c r="AT96" i="19"/>
  <c r="BG96" i="19"/>
  <c r="AS96" i="19"/>
  <c r="BF96" i="19"/>
  <c r="AR96" i="19"/>
  <c r="BQ96" i="19"/>
  <c r="AQ96" i="19"/>
  <c r="AP96" i="19"/>
  <c r="BO96" i="19"/>
  <c r="AO96" i="19"/>
  <c r="BN96" i="19"/>
  <c r="AN96" i="19"/>
  <c r="BM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J96" i="19"/>
  <c r="J108" i="19"/>
  <c r="AA96" i="19"/>
  <c r="Z96" i="19"/>
  <c r="Y96" i="19"/>
  <c r="X96" i="19"/>
  <c r="W96" i="19"/>
  <c r="V96" i="19"/>
  <c r="H96" i="19"/>
  <c r="H108" i="19"/>
  <c r="U96" i="19"/>
  <c r="S96" i="19"/>
  <c r="R96" i="19"/>
  <c r="Q96" i="19"/>
  <c r="Q108" i="19"/>
  <c r="P96" i="19"/>
  <c r="P108" i="19"/>
  <c r="O96" i="19"/>
  <c r="O108" i="19"/>
  <c r="M96" i="19"/>
  <c r="M108" i="19"/>
  <c r="L96" i="19"/>
  <c r="L108" i="19"/>
  <c r="K96" i="19"/>
  <c r="K108" i="19"/>
  <c r="I96" i="19"/>
  <c r="I108" i="19"/>
  <c r="BQ95" i="19"/>
  <c r="BP95" i="19"/>
  <c r="BO95" i="19"/>
  <c r="BN95" i="19"/>
  <c r="BM95" i="19"/>
  <c r="BL95" i="19"/>
  <c r="BK95" i="19"/>
  <c r="BJ95" i="19"/>
  <c r="BI95" i="19"/>
  <c r="BH95" i="19"/>
  <c r="BG95" i="19"/>
  <c r="BF95" i="19"/>
  <c r="S95" i="19"/>
  <c r="R95" i="19"/>
  <c r="Q95" i="19"/>
  <c r="Q107" i="19"/>
  <c r="P95" i="19"/>
  <c r="P107" i="19"/>
  <c r="O95" i="19"/>
  <c r="O107" i="19"/>
  <c r="N95" i="19"/>
  <c r="N107" i="19"/>
  <c r="M95" i="19"/>
  <c r="M107" i="19"/>
  <c r="L95" i="19"/>
  <c r="L107" i="19"/>
  <c r="K95" i="19"/>
  <c r="K107" i="19"/>
  <c r="J95" i="19"/>
  <c r="J107" i="19"/>
  <c r="I95" i="19"/>
  <c r="I107" i="19"/>
  <c r="H95" i="19"/>
  <c r="H107" i="19"/>
  <c r="BQ94" i="19"/>
  <c r="BP94" i="19"/>
  <c r="BO94" i="19"/>
  <c r="BN94" i="19"/>
  <c r="BM94" i="19"/>
  <c r="BL94" i="19"/>
  <c r="BK94" i="19"/>
  <c r="BJ94" i="19"/>
  <c r="BI94" i="19"/>
  <c r="BH94" i="19"/>
  <c r="BG94" i="19"/>
  <c r="BF94" i="19"/>
  <c r="S94" i="19"/>
  <c r="R94" i="19"/>
  <c r="Q94" i="19"/>
  <c r="Q106" i="19"/>
  <c r="P94" i="19"/>
  <c r="P106" i="19"/>
  <c r="O94" i="19"/>
  <c r="O106" i="19"/>
  <c r="N94" i="19"/>
  <c r="N106" i="19"/>
  <c r="M94" i="19"/>
  <c r="M106" i="19"/>
  <c r="L94" i="19"/>
  <c r="L106" i="19"/>
  <c r="K94" i="19"/>
  <c r="K106" i="19"/>
  <c r="J94" i="19"/>
  <c r="J106" i="19"/>
  <c r="I94" i="19"/>
  <c r="I106" i="19"/>
  <c r="H94" i="19"/>
  <c r="H106" i="19"/>
  <c r="BQ93" i="19"/>
  <c r="BP93" i="19"/>
  <c r="BO93" i="19"/>
  <c r="BN93" i="19"/>
  <c r="BM93" i="19"/>
  <c r="BL93" i="19"/>
  <c r="BK93" i="19"/>
  <c r="BJ93" i="19"/>
  <c r="BI93" i="19"/>
  <c r="BH93" i="19"/>
  <c r="BG93" i="19"/>
  <c r="BF93" i="19"/>
  <c r="S93" i="19"/>
  <c r="R93" i="19"/>
  <c r="Q93" i="19"/>
  <c r="Q105" i="19"/>
  <c r="P93" i="19"/>
  <c r="P105" i="19"/>
  <c r="O93" i="19"/>
  <c r="O105" i="19"/>
  <c r="N93" i="19"/>
  <c r="N105" i="19"/>
  <c r="M93" i="19"/>
  <c r="M105" i="19"/>
  <c r="L93" i="19"/>
  <c r="L105" i="19"/>
  <c r="K93" i="19"/>
  <c r="K105" i="19"/>
  <c r="J93" i="19"/>
  <c r="J105" i="19"/>
  <c r="I93" i="19"/>
  <c r="I105" i="19"/>
  <c r="H93" i="19"/>
  <c r="H105" i="19"/>
  <c r="BQ92" i="19"/>
  <c r="BP92" i="19"/>
  <c r="BO92" i="19"/>
  <c r="BN92" i="19"/>
  <c r="BM92" i="19"/>
  <c r="BL92" i="19"/>
  <c r="BK92" i="19"/>
  <c r="BJ92" i="19"/>
  <c r="BI92" i="19"/>
  <c r="BH92" i="19"/>
  <c r="BG92" i="19"/>
  <c r="BF92" i="19"/>
  <c r="S92" i="19"/>
  <c r="R92" i="19"/>
  <c r="Q92" i="19"/>
  <c r="Q104" i="19"/>
  <c r="P92" i="19"/>
  <c r="P104" i="19"/>
  <c r="O92" i="19"/>
  <c r="O104" i="19"/>
  <c r="N92" i="19"/>
  <c r="N104" i="19"/>
  <c r="M92" i="19"/>
  <c r="M104" i="19"/>
  <c r="L92" i="19"/>
  <c r="L104" i="19"/>
  <c r="K92" i="19"/>
  <c r="K104" i="19"/>
  <c r="J92" i="19"/>
  <c r="J104" i="19"/>
  <c r="I92" i="19"/>
  <c r="I104" i="19"/>
  <c r="H92" i="19"/>
  <c r="H104" i="19"/>
  <c r="BQ91" i="19"/>
  <c r="BP91" i="19"/>
  <c r="BO91" i="19"/>
  <c r="BN91" i="19"/>
  <c r="BM91" i="19"/>
  <c r="BL91" i="19"/>
  <c r="BK91" i="19"/>
  <c r="BJ91" i="19"/>
  <c r="BI91" i="19"/>
  <c r="BH91" i="19"/>
  <c r="BG91" i="19"/>
  <c r="BF91" i="19"/>
  <c r="S91" i="19"/>
  <c r="R91" i="19"/>
  <c r="Q91" i="19"/>
  <c r="Q103" i="19"/>
  <c r="P91" i="19"/>
  <c r="P103" i="19"/>
  <c r="O91" i="19"/>
  <c r="O103" i="19"/>
  <c r="N91" i="19"/>
  <c r="N103" i="19"/>
  <c r="M91" i="19"/>
  <c r="M103" i="19"/>
  <c r="L91" i="19"/>
  <c r="L103" i="19"/>
  <c r="K91" i="19"/>
  <c r="K103" i="19"/>
  <c r="J91" i="19"/>
  <c r="J103" i="19"/>
  <c r="I91" i="19"/>
  <c r="I103" i="19"/>
  <c r="H91" i="19"/>
  <c r="H103" i="19"/>
  <c r="BQ90" i="19"/>
  <c r="BP90" i="19"/>
  <c r="BO90" i="19"/>
  <c r="BN90" i="19"/>
  <c r="BM90" i="19"/>
  <c r="BL90" i="19"/>
  <c r="BK90" i="19"/>
  <c r="BJ90" i="19"/>
  <c r="BI90" i="19"/>
  <c r="BH90" i="19"/>
  <c r="BG90" i="19"/>
  <c r="BF90" i="19"/>
  <c r="S90" i="19"/>
  <c r="R90" i="19"/>
  <c r="Q90" i="19"/>
  <c r="Q102" i="19"/>
  <c r="P90" i="19"/>
  <c r="P102" i="19"/>
  <c r="O90" i="19"/>
  <c r="O102" i="19"/>
  <c r="N90" i="19"/>
  <c r="N102" i="19"/>
  <c r="M90" i="19"/>
  <c r="M102" i="19"/>
  <c r="L90" i="19"/>
  <c r="L102" i="19"/>
  <c r="K90" i="19"/>
  <c r="K102" i="19"/>
  <c r="J90" i="19"/>
  <c r="J102" i="19"/>
  <c r="I90" i="19"/>
  <c r="I102" i="19"/>
  <c r="H90" i="19"/>
  <c r="H102" i="19"/>
  <c r="BQ89" i="19"/>
  <c r="BP89" i="19"/>
  <c r="BO89" i="19"/>
  <c r="BN89" i="19"/>
  <c r="BM89" i="19"/>
  <c r="BL89" i="19"/>
  <c r="BK89" i="19"/>
  <c r="BJ89" i="19"/>
  <c r="BI89" i="19"/>
  <c r="BH89" i="19"/>
  <c r="BG89" i="19"/>
  <c r="BF89" i="19"/>
  <c r="S89" i="19"/>
  <c r="R89" i="19"/>
  <c r="Q89" i="19"/>
  <c r="Q101" i="19"/>
  <c r="P89" i="19"/>
  <c r="P101" i="19"/>
  <c r="O89" i="19"/>
  <c r="O101" i="19"/>
  <c r="N89" i="19"/>
  <c r="N101" i="19"/>
  <c r="M89" i="19"/>
  <c r="M101" i="19"/>
  <c r="L89" i="19"/>
  <c r="L101" i="19"/>
  <c r="K89" i="19"/>
  <c r="K101" i="19"/>
  <c r="J89" i="19"/>
  <c r="J101" i="19"/>
  <c r="I89" i="19"/>
  <c r="I101" i="19"/>
  <c r="H89" i="19"/>
  <c r="H101" i="19"/>
  <c r="BQ88" i="19"/>
  <c r="BP88" i="19"/>
  <c r="BO88" i="19"/>
  <c r="BN88" i="19"/>
  <c r="BM88" i="19"/>
  <c r="BL88" i="19"/>
  <c r="BK88" i="19"/>
  <c r="BJ88" i="19"/>
  <c r="BI88" i="19"/>
  <c r="BH88" i="19"/>
  <c r="BG88" i="19"/>
  <c r="BF88" i="19"/>
  <c r="S88" i="19"/>
  <c r="R88" i="19"/>
  <c r="Q88" i="19"/>
  <c r="Q100" i="19"/>
  <c r="P88" i="19"/>
  <c r="P100" i="19"/>
  <c r="O88" i="19"/>
  <c r="O100" i="19"/>
  <c r="N88" i="19"/>
  <c r="N100" i="19"/>
  <c r="M88" i="19"/>
  <c r="M100" i="19"/>
  <c r="L88" i="19"/>
  <c r="L100" i="19"/>
  <c r="K88" i="19"/>
  <c r="K100" i="19"/>
  <c r="J88" i="19"/>
  <c r="J100" i="19"/>
  <c r="I88" i="19"/>
  <c r="I100" i="19"/>
  <c r="H88" i="19"/>
  <c r="H100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F87" i="19"/>
  <c r="E87" i="19"/>
  <c r="D87" i="19"/>
  <c r="C87" i="19"/>
  <c r="BQ85" i="19"/>
  <c r="BP85" i="19"/>
  <c r="BO85" i="19"/>
  <c r="BN85" i="19"/>
  <c r="BM85" i="19"/>
  <c r="BL85" i="19"/>
  <c r="BK85" i="19"/>
  <c r="BJ85" i="19"/>
  <c r="BI85" i="19"/>
  <c r="BH85" i="19"/>
  <c r="BG85" i="19"/>
  <c r="BF85" i="19"/>
  <c r="O85" i="19"/>
  <c r="N85" i="19"/>
  <c r="M85" i="19"/>
  <c r="L85" i="19"/>
  <c r="K85" i="19"/>
  <c r="J85" i="19"/>
  <c r="I85" i="19"/>
  <c r="H85" i="19"/>
  <c r="BD84" i="19"/>
  <c r="BQ84" i="19"/>
  <c r="BC84" i="19"/>
  <c r="BP84" i="19"/>
  <c r="BB84" i="19"/>
  <c r="BO84" i="19"/>
  <c r="BA84" i="19"/>
  <c r="BN84" i="19"/>
  <c r="AZ84" i="19"/>
  <c r="BM84" i="19"/>
  <c r="AY84" i="19"/>
  <c r="BL84" i="19"/>
  <c r="AX84" i="19"/>
  <c r="BK84" i="19"/>
  <c r="AW84" i="19"/>
  <c r="BJ84" i="19"/>
  <c r="AV84" i="19"/>
  <c r="BI84" i="19"/>
  <c r="AU84" i="19"/>
  <c r="BH84" i="19"/>
  <c r="AT84" i="19"/>
  <c r="BG84" i="19"/>
  <c r="AS84" i="19"/>
  <c r="BF84" i="19"/>
  <c r="AR84" i="19"/>
  <c r="AQ84" i="19"/>
  <c r="AP84" i="19"/>
  <c r="AO84" i="19"/>
  <c r="N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J84" i="19"/>
  <c r="AB84" i="19"/>
  <c r="AA84" i="19"/>
  <c r="Z84" i="19"/>
  <c r="Y84" i="19"/>
  <c r="X84" i="19"/>
  <c r="W84" i="19"/>
  <c r="V84" i="19"/>
  <c r="U84" i="19"/>
  <c r="O84" i="19"/>
  <c r="M84" i="19"/>
  <c r="L84" i="19"/>
  <c r="K84" i="19"/>
  <c r="I84" i="19"/>
  <c r="H84" i="19"/>
  <c r="BQ83" i="19"/>
  <c r="BP83" i="19"/>
  <c r="BO83" i="19"/>
  <c r="BN83" i="19"/>
  <c r="BM83" i="19"/>
  <c r="BL83" i="19"/>
  <c r="BK83" i="19"/>
  <c r="BJ83" i="19"/>
  <c r="BI83" i="19"/>
  <c r="BH83" i="19"/>
  <c r="BG83" i="19"/>
  <c r="BF83" i="19"/>
  <c r="O83" i="19"/>
  <c r="N83" i="19"/>
  <c r="M83" i="19"/>
  <c r="L83" i="19"/>
  <c r="K83" i="19"/>
  <c r="J83" i="19"/>
  <c r="I83" i="19"/>
  <c r="H83" i="19"/>
  <c r="BQ82" i="19"/>
  <c r="BP82" i="19"/>
  <c r="BO82" i="19"/>
  <c r="BN82" i="19"/>
  <c r="BM82" i="19"/>
  <c r="BL82" i="19"/>
  <c r="BK82" i="19"/>
  <c r="BJ82" i="19"/>
  <c r="BI82" i="19"/>
  <c r="BH82" i="19"/>
  <c r="BG82" i="19"/>
  <c r="BF82" i="19"/>
  <c r="O82" i="19"/>
  <c r="N82" i="19"/>
  <c r="M82" i="19"/>
  <c r="L82" i="19"/>
  <c r="K82" i="19"/>
  <c r="J82" i="19"/>
  <c r="I82" i="19"/>
  <c r="H82" i="19"/>
  <c r="BQ81" i="19"/>
  <c r="BP81" i="19"/>
  <c r="BO81" i="19"/>
  <c r="BN81" i="19"/>
  <c r="BM81" i="19"/>
  <c r="BL81" i="19"/>
  <c r="BK81" i="19"/>
  <c r="BJ81" i="19"/>
  <c r="BI81" i="19"/>
  <c r="BH81" i="19"/>
  <c r="BG81" i="19"/>
  <c r="BF81" i="19"/>
  <c r="O81" i="19"/>
  <c r="N81" i="19"/>
  <c r="M81" i="19"/>
  <c r="L81" i="19"/>
  <c r="K81" i="19"/>
  <c r="J81" i="19"/>
  <c r="I81" i="19"/>
  <c r="H81" i="19"/>
  <c r="BQ80" i="19"/>
  <c r="BP80" i="19"/>
  <c r="BO80" i="19"/>
  <c r="BN80" i="19"/>
  <c r="BM80" i="19"/>
  <c r="BL80" i="19"/>
  <c r="BK80" i="19"/>
  <c r="BJ80" i="19"/>
  <c r="BI80" i="19"/>
  <c r="BH80" i="19"/>
  <c r="BG80" i="19"/>
  <c r="BF80" i="19"/>
  <c r="O80" i="19"/>
  <c r="N80" i="19"/>
  <c r="M80" i="19"/>
  <c r="L80" i="19"/>
  <c r="K80" i="19"/>
  <c r="J80" i="19"/>
  <c r="I80" i="19"/>
  <c r="H80" i="19"/>
  <c r="BQ79" i="19"/>
  <c r="BP79" i="19"/>
  <c r="BO79" i="19"/>
  <c r="BN79" i="19"/>
  <c r="BM79" i="19"/>
  <c r="BL79" i="19"/>
  <c r="BK79" i="19"/>
  <c r="BJ79" i="19"/>
  <c r="BI79" i="19"/>
  <c r="BH79" i="19"/>
  <c r="BG79" i="19"/>
  <c r="BF79" i="19"/>
  <c r="O79" i="19"/>
  <c r="N79" i="19"/>
  <c r="M79" i="19"/>
  <c r="L79" i="19"/>
  <c r="K79" i="19"/>
  <c r="J79" i="19"/>
  <c r="I79" i="19"/>
  <c r="H79" i="19"/>
  <c r="BQ78" i="19"/>
  <c r="BP78" i="19"/>
  <c r="BO78" i="19"/>
  <c r="BN78" i="19"/>
  <c r="BM78" i="19"/>
  <c r="BL78" i="19"/>
  <c r="BK78" i="19"/>
  <c r="BJ78" i="19"/>
  <c r="BI78" i="19"/>
  <c r="BH78" i="19"/>
  <c r="BG78" i="19"/>
  <c r="BF78" i="19"/>
  <c r="O78" i="19"/>
  <c r="N78" i="19"/>
  <c r="M78" i="19"/>
  <c r="L78" i="19"/>
  <c r="K78" i="19"/>
  <c r="J78" i="19"/>
  <c r="I78" i="19"/>
  <c r="H78" i="19"/>
  <c r="BQ77" i="19"/>
  <c r="BP77" i="19"/>
  <c r="BO77" i="19"/>
  <c r="BN77" i="19"/>
  <c r="BM77" i="19"/>
  <c r="BL77" i="19"/>
  <c r="BK77" i="19"/>
  <c r="BJ77" i="19"/>
  <c r="BI77" i="19"/>
  <c r="BH77" i="19"/>
  <c r="BG77" i="19"/>
  <c r="BF77" i="19"/>
  <c r="O77" i="19"/>
  <c r="N77" i="19"/>
  <c r="M77" i="19"/>
  <c r="L77" i="19"/>
  <c r="K77" i="19"/>
  <c r="J77" i="19"/>
  <c r="I77" i="19"/>
  <c r="H77" i="19"/>
  <c r="BQ76" i="19"/>
  <c r="BP76" i="19"/>
  <c r="BO76" i="19"/>
  <c r="BN76" i="19"/>
  <c r="BM76" i="19"/>
  <c r="BL76" i="19"/>
  <c r="BK76" i="19"/>
  <c r="BJ76" i="19"/>
  <c r="BI76" i="19"/>
  <c r="BH76" i="19"/>
  <c r="BG76" i="19"/>
  <c r="BF76" i="19"/>
  <c r="O76" i="19"/>
  <c r="N76" i="19"/>
  <c r="M76" i="19"/>
  <c r="L76" i="19"/>
  <c r="K76" i="19"/>
  <c r="J76" i="19"/>
  <c r="I76" i="19"/>
  <c r="H76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F75" i="19"/>
  <c r="E75" i="19"/>
  <c r="D75" i="19"/>
  <c r="C75" i="19"/>
  <c r="BD72" i="19"/>
  <c r="BQ72" i="19"/>
  <c r="BC72" i="19"/>
  <c r="BP72" i="19"/>
  <c r="BB72" i="19"/>
  <c r="BO72" i="19"/>
  <c r="BA72" i="19"/>
  <c r="BN72" i="19"/>
  <c r="AZ72" i="19"/>
  <c r="BM72" i="19"/>
  <c r="AY72" i="19"/>
  <c r="BL72" i="19"/>
  <c r="AX72" i="19"/>
  <c r="BK72" i="19"/>
  <c r="AW72" i="19"/>
  <c r="BJ72" i="19"/>
  <c r="AV72" i="19"/>
  <c r="BI72" i="19"/>
  <c r="AU72" i="19"/>
  <c r="BH72" i="19"/>
  <c r="AT72" i="19"/>
  <c r="BG72" i="19"/>
  <c r="AS72" i="19"/>
  <c r="BF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BD70" i="19"/>
  <c r="BQ70" i="19"/>
  <c r="BC70" i="19"/>
  <c r="BP70" i="19"/>
  <c r="BB70" i="19"/>
  <c r="BO70" i="19"/>
  <c r="BA70" i="19"/>
  <c r="BN70" i="19"/>
  <c r="AZ70" i="19"/>
  <c r="BM70" i="19"/>
  <c r="AY70" i="19"/>
  <c r="BL70" i="19"/>
  <c r="AX70" i="19"/>
  <c r="BK70" i="19"/>
  <c r="AW70" i="19"/>
  <c r="BJ70" i="19"/>
  <c r="AV70" i="19"/>
  <c r="BI70" i="19"/>
  <c r="AU70" i="19"/>
  <c r="BH70" i="19"/>
  <c r="AT70" i="19"/>
  <c r="BG70" i="19"/>
  <c r="AS70" i="19"/>
  <c r="BF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BD69" i="19"/>
  <c r="BQ69" i="19"/>
  <c r="BC69" i="19"/>
  <c r="BP69" i="19"/>
  <c r="BB69" i="19"/>
  <c r="BO69" i="19"/>
  <c r="BA69" i="19"/>
  <c r="BN69" i="19"/>
  <c r="AZ69" i="19"/>
  <c r="BM69" i="19"/>
  <c r="AY69" i="19"/>
  <c r="BL69" i="19"/>
  <c r="AX69" i="19"/>
  <c r="BK69" i="19"/>
  <c r="AW69" i="19"/>
  <c r="BJ69" i="19"/>
  <c r="AV69" i="19"/>
  <c r="BI69" i="19"/>
  <c r="AU69" i="19"/>
  <c r="BH69" i="19"/>
  <c r="AT69" i="19"/>
  <c r="BG69" i="19"/>
  <c r="AS69" i="19"/>
  <c r="BF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BQ68" i="19"/>
  <c r="BM68" i="19"/>
  <c r="BD68" i="19"/>
  <c r="BC68" i="19"/>
  <c r="BP68" i="19"/>
  <c r="BB68" i="19"/>
  <c r="BA68" i="19"/>
  <c r="BN68" i="19"/>
  <c r="AZ68" i="19"/>
  <c r="AY68" i="19"/>
  <c r="BL68" i="19"/>
  <c r="AX68" i="19"/>
  <c r="AW68" i="19"/>
  <c r="BJ68" i="19"/>
  <c r="AV68" i="19"/>
  <c r="BI68" i="19"/>
  <c r="AU68" i="19"/>
  <c r="BH68" i="19"/>
  <c r="AT68" i="19"/>
  <c r="AS68" i="19"/>
  <c r="BF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BQ67" i="19"/>
  <c r="BM67" i="19"/>
  <c r="BI67" i="19"/>
  <c r="BD67" i="19"/>
  <c r="BC67" i="19"/>
  <c r="BB67" i="19"/>
  <c r="BO67" i="19"/>
  <c r="BA67" i="19"/>
  <c r="AZ67" i="19"/>
  <c r="AY67" i="19"/>
  <c r="AX67" i="19"/>
  <c r="BK67" i="19"/>
  <c r="AW67" i="19"/>
  <c r="AV67" i="19"/>
  <c r="AU67" i="19"/>
  <c r="AT67" i="19"/>
  <c r="BG67" i="19"/>
  <c r="AS67" i="19"/>
  <c r="BF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BD66" i="19"/>
  <c r="BQ66" i="19"/>
  <c r="BC66" i="19"/>
  <c r="BP66" i="19"/>
  <c r="BB66" i="19"/>
  <c r="BO66" i="19"/>
  <c r="BA66" i="19"/>
  <c r="BN66" i="19"/>
  <c r="AZ66" i="19"/>
  <c r="BM66" i="19"/>
  <c r="AY66" i="19"/>
  <c r="BL66" i="19"/>
  <c r="AX66" i="19"/>
  <c r="BK66" i="19"/>
  <c r="AW66" i="19"/>
  <c r="BJ66" i="19"/>
  <c r="AV66" i="19"/>
  <c r="BI66" i="19"/>
  <c r="AU66" i="19"/>
  <c r="BH66" i="19"/>
  <c r="AT66" i="19"/>
  <c r="BG66" i="19"/>
  <c r="AS66" i="19"/>
  <c r="BF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BD65" i="19"/>
  <c r="BQ65" i="19"/>
  <c r="BC65" i="19"/>
  <c r="BP65" i="19"/>
  <c r="BB65" i="19"/>
  <c r="BO65" i="19"/>
  <c r="BA65" i="19"/>
  <c r="BN65" i="19"/>
  <c r="AZ65" i="19"/>
  <c r="BM65" i="19"/>
  <c r="AY65" i="19"/>
  <c r="BL65" i="19"/>
  <c r="AX65" i="19"/>
  <c r="BK65" i="19"/>
  <c r="AW65" i="19"/>
  <c r="BJ65" i="19"/>
  <c r="AV65" i="19"/>
  <c r="BI65" i="19"/>
  <c r="AU65" i="19"/>
  <c r="BH65" i="19"/>
  <c r="AT65" i="19"/>
  <c r="BG65" i="19"/>
  <c r="AS65" i="19"/>
  <c r="BF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BD64" i="19"/>
  <c r="BQ64" i="19"/>
  <c r="BC64" i="19"/>
  <c r="BP64" i="19"/>
  <c r="BB64" i="19"/>
  <c r="BO64" i="19"/>
  <c r="BA64" i="19"/>
  <c r="BN64" i="19"/>
  <c r="AZ64" i="19"/>
  <c r="BM64" i="19"/>
  <c r="AY64" i="19"/>
  <c r="BL64" i="19"/>
  <c r="AX64" i="19"/>
  <c r="BK64" i="19"/>
  <c r="AW64" i="19"/>
  <c r="BJ64" i="19"/>
  <c r="AV64" i="19"/>
  <c r="BI64" i="19"/>
  <c r="AU64" i="19"/>
  <c r="BH64" i="19"/>
  <c r="AT64" i="19"/>
  <c r="BG64" i="19"/>
  <c r="AS64" i="19"/>
  <c r="BF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BD63" i="19"/>
  <c r="BQ63" i="19"/>
  <c r="BC63" i="19"/>
  <c r="BP63" i="19"/>
  <c r="BB63" i="19"/>
  <c r="BO63" i="19"/>
  <c r="BA63" i="19"/>
  <c r="BN63" i="19"/>
  <c r="AZ63" i="19"/>
  <c r="BM63" i="19"/>
  <c r="AY63" i="19"/>
  <c r="BL63" i="19"/>
  <c r="AX63" i="19"/>
  <c r="BK63" i="19"/>
  <c r="AW63" i="19"/>
  <c r="BJ63" i="19"/>
  <c r="AV63" i="19"/>
  <c r="BI63" i="19"/>
  <c r="AU63" i="19"/>
  <c r="BH63" i="19"/>
  <c r="AT63" i="19"/>
  <c r="BG63" i="19"/>
  <c r="AS63" i="19"/>
  <c r="BF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F62" i="19"/>
  <c r="E62" i="19"/>
  <c r="D62" i="19"/>
  <c r="C62" i="19"/>
  <c r="BQ59" i="19"/>
  <c r="BP59" i="19"/>
  <c r="BO59" i="19"/>
  <c r="BN59" i="19"/>
  <c r="BM59" i="19"/>
  <c r="BL59" i="19"/>
  <c r="BK59" i="19"/>
  <c r="BJ59" i="19"/>
  <c r="BI59" i="19"/>
  <c r="BH59" i="19"/>
  <c r="BG59" i="19"/>
  <c r="BF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BD58" i="19"/>
  <c r="BC58" i="19"/>
  <c r="BB58" i="19"/>
  <c r="S58" i="19"/>
  <c r="BA58" i="19"/>
  <c r="R58" i="19"/>
  <c r="AZ58" i="19"/>
  <c r="AY58" i="19"/>
  <c r="AX58" i="19"/>
  <c r="AW58" i="19"/>
  <c r="AV58" i="19"/>
  <c r="AU58" i="19"/>
  <c r="AT58" i="19"/>
  <c r="AS58" i="19"/>
  <c r="AR58" i="19"/>
  <c r="AQ58" i="19"/>
  <c r="AP58" i="19"/>
  <c r="O58" i="19"/>
  <c r="AO58" i="19"/>
  <c r="N58" i="19"/>
  <c r="AN58" i="19"/>
  <c r="AM58" i="19"/>
  <c r="AL58" i="19"/>
  <c r="AK58" i="19"/>
  <c r="AJ58" i="19"/>
  <c r="AI58" i="19"/>
  <c r="AH58" i="19"/>
  <c r="AG58" i="19"/>
  <c r="AF58" i="19"/>
  <c r="AE58" i="19"/>
  <c r="AD58" i="19"/>
  <c r="K58" i="19"/>
  <c r="AC58" i="19"/>
  <c r="J58" i="19"/>
  <c r="AB58" i="19"/>
  <c r="AA58" i="19"/>
  <c r="Z58" i="19"/>
  <c r="Y58" i="19"/>
  <c r="X58" i="19"/>
  <c r="W58" i="19"/>
  <c r="V58" i="19"/>
  <c r="U58" i="19"/>
  <c r="P58" i="19"/>
  <c r="L58" i="19"/>
  <c r="H58" i="19"/>
  <c r="BQ56" i="19"/>
  <c r="BP56" i="19"/>
  <c r="BO56" i="19"/>
  <c r="BN56" i="19"/>
  <c r="BM56" i="19"/>
  <c r="BL56" i="19"/>
  <c r="BK56" i="19"/>
  <c r="BJ56" i="19"/>
  <c r="BI56" i="19"/>
  <c r="BH56" i="19"/>
  <c r="BG56" i="19"/>
  <c r="BF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BQ55" i="19"/>
  <c r="BP55" i="19"/>
  <c r="BO55" i="19"/>
  <c r="BN55" i="19"/>
  <c r="BM55" i="19"/>
  <c r="BL55" i="19"/>
  <c r="BK55" i="19"/>
  <c r="BJ55" i="19"/>
  <c r="BI55" i="19"/>
  <c r="BH55" i="19"/>
  <c r="BG55" i="19"/>
  <c r="BF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BQ54" i="19"/>
  <c r="BP54" i="19"/>
  <c r="BO54" i="19"/>
  <c r="BN54" i="19"/>
  <c r="BM54" i="19"/>
  <c r="BL54" i="19"/>
  <c r="BK54" i="19"/>
  <c r="BJ54" i="19"/>
  <c r="BI54" i="19"/>
  <c r="BH54" i="19"/>
  <c r="BG54" i="19"/>
  <c r="BF54" i="19"/>
  <c r="S54" i="19"/>
  <c r="S68" i="19"/>
  <c r="R54" i="19"/>
  <c r="Q54" i="19"/>
  <c r="P54" i="19"/>
  <c r="O54" i="19"/>
  <c r="N54" i="19"/>
  <c r="M54" i="19"/>
  <c r="M68" i="19"/>
  <c r="L54" i="19"/>
  <c r="K54" i="19"/>
  <c r="K68" i="19"/>
  <c r="J54" i="19"/>
  <c r="I54" i="19"/>
  <c r="H54" i="19"/>
  <c r="BQ53" i="19"/>
  <c r="BP53" i="19"/>
  <c r="BO53" i="19"/>
  <c r="BN53" i="19"/>
  <c r="BM53" i="19"/>
  <c r="BL53" i="19"/>
  <c r="BK53" i="19"/>
  <c r="BJ53" i="19"/>
  <c r="BI53" i="19"/>
  <c r="BH53" i="19"/>
  <c r="BG53" i="19"/>
  <c r="BF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BQ52" i="19"/>
  <c r="BP52" i="19"/>
  <c r="BO52" i="19"/>
  <c r="BN52" i="19"/>
  <c r="BM52" i="19"/>
  <c r="BL52" i="19"/>
  <c r="BK52" i="19"/>
  <c r="BJ52" i="19"/>
  <c r="BI52" i="19"/>
  <c r="BH52" i="19"/>
  <c r="BG52" i="19"/>
  <c r="BF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BQ51" i="19"/>
  <c r="BP51" i="19"/>
  <c r="BO51" i="19"/>
  <c r="BN51" i="19"/>
  <c r="BM51" i="19"/>
  <c r="BL51" i="19"/>
  <c r="BK51" i="19"/>
  <c r="BJ51" i="19"/>
  <c r="BI51" i="19"/>
  <c r="BH51" i="19"/>
  <c r="BG51" i="19"/>
  <c r="BF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BQ50" i="19"/>
  <c r="BP50" i="19"/>
  <c r="BO50" i="19"/>
  <c r="BN50" i="19"/>
  <c r="BM50" i="19"/>
  <c r="BL50" i="19"/>
  <c r="BK50" i="19"/>
  <c r="BJ50" i="19"/>
  <c r="BI50" i="19"/>
  <c r="BH50" i="19"/>
  <c r="BG50" i="19"/>
  <c r="BF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BQ49" i="19"/>
  <c r="BP49" i="19"/>
  <c r="BO49" i="19"/>
  <c r="BN49" i="19"/>
  <c r="BM49" i="19"/>
  <c r="BL49" i="19"/>
  <c r="BK49" i="19"/>
  <c r="BJ49" i="19"/>
  <c r="BI49" i="19"/>
  <c r="BH49" i="19"/>
  <c r="BG49" i="19"/>
  <c r="BF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F48" i="19"/>
  <c r="E48" i="19"/>
  <c r="D48" i="19"/>
  <c r="C48" i="19"/>
  <c r="BQ45" i="19"/>
  <c r="BP45" i="19"/>
  <c r="BO45" i="19"/>
  <c r="BN45" i="19"/>
  <c r="BM45" i="19"/>
  <c r="BL45" i="19"/>
  <c r="BK45" i="19"/>
  <c r="BJ45" i="19"/>
  <c r="BI45" i="19"/>
  <c r="BH45" i="19"/>
  <c r="BG45" i="19"/>
  <c r="BF45" i="19"/>
  <c r="BD44" i="19"/>
  <c r="BQ44" i="19"/>
  <c r="BC44" i="19"/>
  <c r="BP44" i="19"/>
  <c r="BB44" i="19"/>
  <c r="BO44" i="19"/>
  <c r="BA44" i="19"/>
  <c r="BN44" i="19"/>
  <c r="AZ44" i="19"/>
  <c r="BM44" i="19"/>
  <c r="AY44" i="19"/>
  <c r="BL44" i="19"/>
  <c r="AX44" i="19"/>
  <c r="BK44" i="19"/>
  <c r="AW44" i="19"/>
  <c r="BJ44" i="19"/>
  <c r="AV44" i="19"/>
  <c r="BI44" i="19"/>
  <c r="AU44" i="19"/>
  <c r="BH44" i="19"/>
  <c r="AT44" i="19"/>
  <c r="BG44" i="19"/>
  <c r="AS44" i="19"/>
  <c r="BF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BQ43" i="19"/>
  <c r="BP43" i="19"/>
  <c r="BO43" i="19"/>
  <c r="BN43" i="19"/>
  <c r="BM43" i="19"/>
  <c r="BL43" i="19"/>
  <c r="BK43" i="19"/>
  <c r="BJ43" i="19"/>
  <c r="BI43" i="19"/>
  <c r="BH43" i="19"/>
  <c r="BG43" i="19"/>
  <c r="BF43" i="19"/>
  <c r="S43" i="19"/>
  <c r="R43" i="19"/>
  <c r="Q43" i="19"/>
  <c r="P43" i="19"/>
  <c r="O43" i="19"/>
  <c r="O44" i="19"/>
  <c r="N43" i="19"/>
  <c r="N44" i="19"/>
  <c r="M43" i="19"/>
  <c r="M44" i="19"/>
  <c r="L43" i="19"/>
  <c r="L44" i="19"/>
  <c r="K43" i="19"/>
  <c r="K44" i="19"/>
  <c r="J43" i="19"/>
  <c r="J44" i="19"/>
  <c r="I43" i="19"/>
  <c r="I44" i="19"/>
  <c r="H43" i="19"/>
  <c r="H44" i="19"/>
  <c r="BD42" i="19"/>
  <c r="BQ42" i="19"/>
  <c r="BC42" i="19"/>
  <c r="BP42" i="19"/>
  <c r="BB42" i="19"/>
  <c r="BO42" i="19"/>
  <c r="BA42" i="19"/>
  <c r="BN42" i="19"/>
  <c r="AZ42" i="19"/>
  <c r="BM42" i="19"/>
  <c r="AY42" i="19"/>
  <c r="BL42" i="19"/>
  <c r="AX42" i="19"/>
  <c r="BK42" i="19"/>
  <c r="AW42" i="19"/>
  <c r="BJ42" i="19"/>
  <c r="AV42" i="19"/>
  <c r="BI42" i="19"/>
  <c r="AU42" i="19"/>
  <c r="BH42" i="19"/>
  <c r="AT42" i="19"/>
  <c r="BG42" i="19"/>
  <c r="AS42" i="19"/>
  <c r="BF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BD41" i="19"/>
  <c r="BQ41" i="19"/>
  <c r="BC41" i="19"/>
  <c r="BP41" i="19"/>
  <c r="BB41" i="19"/>
  <c r="BO41" i="19"/>
  <c r="BA41" i="19"/>
  <c r="BN41" i="19"/>
  <c r="AZ41" i="19"/>
  <c r="BM41" i="19"/>
  <c r="AY41" i="19"/>
  <c r="BL41" i="19"/>
  <c r="AX41" i="19"/>
  <c r="BK41" i="19"/>
  <c r="AW41" i="19"/>
  <c r="Q41" i="19"/>
  <c r="AV41" i="19"/>
  <c r="BI41" i="19"/>
  <c r="AU41" i="19"/>
  <c r="BH41" i="19"/>
  <c r="AT41" i="19"/>
  <c r="BG41" i="19"/>
  <c r="AS41" i="19"/>
  <c r="BF41" i="19"/>
  <c r="AR41" i="19"/>
  <c r="AQ41" i="19"/>
  <c r="AP41" i="19"/>
  <c r="O41" i="19"/>
  <c r="AO41" i="19"/>
  <c r="N41" i="19"/>
  <c r="AN41" i="19"/>
  <c r="AM41" i="19"/>
  <c r="AL41" i="19"/>
  <c r="AK41" i="19"/>
  <c r="M41" i="19"/>
  <c r="AJ41" i="19"/>
  <c r="AI41" i="19"/>
  <c r="AH41" i="19"/>
  <c r="AG41" i="19"/>
  <c r="AF41" i="19"/>
  <c r="AE41" i="19"/>
  <c r="AD41" i="19"/>
  <c r="K41" i="19"/>
  <c r="AC41" i="19"/>
  <c r="J41" i="19"/>
  <c r="AB41" i="19"/>
  <c r="AA41" i="19"/>
  <c r="Z41" i="19"/>
  <c r="Y41" i="19"/>
  <c r="I41" i="19"/>
  <c r="X41" i="19"/>
  <c r="W41" i="19"/>
  <c r="V41" i="19"/>
  <c r="U41" i="19"/>
  <c r="P41" i="19"/>
  <c r="L41" i="19"/>
  <c r="H41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F40" i="19"/>
  <c r="E40" i="19"/>
  <c r="D40" i="19"/>
  <c r="C40" i="19"/>
  <c r="BQ38" i="19"/>
  <c r="BP38" i="19"/>
  <c r="BO38" i="19"/>
  <c r="BN38" i="19"/>
  <c r="BM38" i="19"/>
  <c r="BL38" i="19"/>
  <c r="BK38" i="19"/>
  <c r="BJ38" i="19"/>
  <c r="BI38" i="19"/>
  <c r="BH38" i="19"/>
  <c r="BG38" i="19"/>
  <c r="BF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BQ37" i="19"/>
  <c r="BP37" i="19"/>
  <c r="BO37" i="19"/>
  <c r="BN37" i="19"/>
  <c r="BM37" i="19"/>
  <c r="BL37" i="19"/>
  <c r="BK37" i="19"/>
  <c r="BJ37" i="19"/>
  <c r="BI37" i="19"/>
  <c r="BH37" i="19"/>
  <c r="BG37" i="19"/>
  <c r="BF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BQ36" i="19"/>
  <c r="BP36" i="19"/>
  <c r="BO36" i="19"/>
  <c r="BN36" i="19"/>
  <c r="BM36" i="19"/>
  <c r="BL36" i="19"/>
  <c r="BK36" i="19"/>
  <c r="BJ36" i="19"/>
  <c r="BI36" i="19"/>
  <c r="BH36" i="19"/>
  <c r="BG36" i="19"/>
  <c r="BF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BQ35" i="19"/>
  <c r="BP35" i="19"/>
  <c r="BO35" i="19"/>
  <c r="BN35" i="19"/>
  <c r="BM35" i="19"/>
  <c r="BL35" i="19"/>
  <c r="BK35" i="19"/>
  <c r="BJ35" i="19"/>
  <c r="BI35" i="19"/>
  <c r="BH35" i="19"/>
  <c r="BG35" i="19"/>
  <c r="BF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BQ34" i="19"/>
  <c r="BP34" i="19"/>
  <c r="BO34" i="19"/>
  <c r="BN34" i="19"/>
  <c r="BM34" i="19"/>
  <c r="BL34" i="19"/>
  <c r="BK34" i="19"/>
  <c r="BJ34" i="19"/>
  <c r="BI34" i="19"/>
  <c r="BH34" i="19"/>
  <c r="BG34" i="19"/>
  <c r="BF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BQ33" i="19"/>
  <c r="BP33" i="19"/>
  <c r="BO33" i="19"/>
  <c r="BN33" i="19"/>
  <c r="BM33" i="19"/>
  <c r="BL33" i="19"/>
  <c r="BK33" i="19"/>
  <c r="BJ33" i="19"/>
  <c r="BI33" i="19"/>
  <c r="BH33" i="19"/>
  <c r="BG33" i="19"/>
  <c r="BF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BQ32" i="19"/>
  <c r="BP32" i="19"/>
  <c r="BO32" i="19"/>
  <c r="BN32" i="19"/>
  <c r="BM32" i="19"/>
  <c r="BL32" i="19"/>
  <c r="BK32" i="19"/>
  <c r="BJ32" i="19"/>
  <c r="BI32" i="19"/>
  <c r="BH32" i="19"/>
  <c r="BG32" i="19"/>
  <c r="BF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BQ31" i="19"/>
  <c r="BP31" i="19"/>
  <c r="BO31" i="19"/>
  <c r="BN31" i="19"/>
  <c r="BM31" i="19"/>
  <c r="BL31" i="19"/>
  <c r="BK31" i="19"/>
  <c r="BJ31" i="19"/>
  <c r="BI31" i="19"/>
  <c r="BH31" i="19"/>
  <c r="BG31" i="19"/>
  <c r="BF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F30" i="19"/>
  <c r="E30" i="19"/>
  <c r="D30" i="19"/>
  <c r="C30" i="19"/>
  <c r="BQ28" i="19"/>
  <c r="BP28" i="19"/>
  <c r="BO28" i="19"/>
  <c r="BN28" i="19"/>
  <c r="BM28" i="19"/>
  <c r="BL28" i="19"/>
  <c r="BK28" i="19"/>
  <c r="BJ28" i="19"/>
  <c r="BI28" i="19"/>
  <c r="BH28" i="19"/>
  <c r="BG28" i="19"/>
  <c r="BF28" i="19"/>
  <c r="O28" i="19"/>
  <c r="N28" i="19"/>
  <c r="M28" i="19"/>
  <c r="L28" i="19"/>
  <c r="K28" i="19"/>
  <c r="J28" i="19"/>
  <c r="I28" i="19"/>
  <c r="H28" i="19"/>
  <c r="BQ27" i="19"/>
  <c r="BP27" i="19"/>
  <c r="BO27" i="19"/>
  <c r="BN27" i="19"/>
  <c r="BM27" i="19"/>
  <c r="BL27" i="19"/>
  <c r="BK27" i="19"/>
  <c r="BJ27" i="19"/>
  <c r="BI27" i="19"/>
  <c r="BH27" i="19"/>
  <c r="BG27" i="19"/>
  <c r="BF27" i="19"/>
  <c r="O27" i="19"/>
  <c r="N27" i="19"/>
  <c r="M27" i="19"/>
  <c r="L27" i="19"/>
  <c r="K27" i="19"/>
  <c r="J27" i="19"/>
  <c r="I27" i="19"/>
  <c r="H27" i="19"/>
  <c r="BQ26" i="19"/>
  <c r="BP26" i="19"/>
  <c r="BO26" i="19"/>
  <c r="BN26" i="19"/>
  <c r="BM26" i="19"/>
  <c r="BL26" i="19"/>
  <c r="BK26" i="19"/>
  <c r="BJ26" i="19"/>
  <c r="BI26" i="19"/>
  <c r="BH26" i="19"/>
  <c r="BG26" i="19"/>
  <c r="BF26" i="19"/>
  <c r="O26" i="19"/>
  <c r="N26" i="19"/>
  <c r="M26" i="19"/>
  <c r="L26" i="19"/>
  <c r="K26" i="19"/>
  <c r="J26" i="19"/>
  <c r="I26" i="19"/>
  <c r="H26" i="19"/>
  <c r="BQ25" i="19"/>
  <c r="BP25" i="19"/>
  <c r="BO25" i="19"/>
  <c r="BN25" i="19"/>
  <c r="BM25" i="19"/>
  <c r="BL25" i="19"/>
  <c r="BK25" i="19"/>
  <c r="BJ25" i="19"/>
  <c r="BI25" i="19"/>
  <c r="BH25" i="19"/>
  <c r="BG25" i="19"/>
  <c r="BF25" i="19"/>
  <c r="O25" i="19"/>
  <c r="N25" i="19"/>
  <c r="M25" i="19"/>
  <c r="L25" i="19"/>
  <c r="K25" i="19"/>
  <c r="J25" i="19"/>
  <c r="I25" i="19"/>
  <c r="H25" i="19"/>
  <c r="BQ24" i="19"/>
  <c r="BP24" i="19"/>
  <c r="BO24" i="19"/>
  <c r="BN24" i="19"/>
  <c r="BM24" i="19"/>
  <c r="BL24" i="19"/>
  <c r="BK24" i="19"/>
  <c r="BJ24" i="19"/>
  <c r="BI24" i="19"/>
  <c r="BH24" i="19"/>
  <c r="BG24" i="19"/>
  <c r="BF24" i="19"/>
  <c r="O24" i="19"/>
  <c r="O42" i="19"/>
  <c r="N24" i="19"/>
  <c r="N42" i="19"/>
  <c r="M24" i="19"/>
  <c r="M42" i="19"/>
  <c r="L24" i="19"/>
  <c r="L42" i="19"/>
  <c r="K24" i="19"/>
  <c r="K42" i="19"/>
  <c r="J24" i="19"/>
  <c r="J42" i="19"/>
  <c r="I24" i="19"/>
  <c r="I42" i="19"/>
  <c r="H24" i="19"/>
  <c r="H42" i="19"/>
  <c r="BQ23" i="19"/>
  <c r="BP23" i="19"/>
  <c r="BO23" i="19"/>
  <c r="BN23" i="19"/>
  <c r="BM23" i="19"/>
  <c r="BL23" i="19"/>
  <c r="BK23" i="19"/>
  <c r="BJ23" i="19"/>
  <c r="BI23" i="19"/>
  <c r="BH23" i="19"/>
  <c r="BG23" i="19"/>
  <c r="BF23" i="19"/>
  <c r="O23" i="19"/>
  <c r="N23" i="19"/>
  <c r="M23" i="19"/>
  <c r="L23" i="19"/>
  <c r="K23" i="19"/>
  <c r="J23" i="19"/>
  <c r="I23" i="19"/>
  <c r="H23" i="19"/>
  <c r="BQ22" i="19"/>
  <c r="BP22" i="19"/>
  <c r="BO22" i="19"/>
  <c r="BN22" i="19"/>
  <c r="BM22" i="19"/>
  <c r="BL22" i="19"/>
  <c r="BK22" i="19"/>
  <c r="BJ22" i="19"/>
  <c r="BI22" i="19"/>
  <c r="BH22" i="19"/>
  <c r="BG22" i="19"/>
  <c r="BF22" i="19"/>
  <c r="O22" i="19"/>
  <c r="N22" i="19"/>
  <c r="M22" i="19"/>
  <c r="L22" i="19"/>
  <c r="K22" i="19"/>
  <c r="J22" i="19"/>
  <c r="I22" i="19"/>
  <c r="H22" i="19"/>
  <c r="BQ21" i="19"/>
  <c r="BP21" i="19"/>
  <c r="BO21" i="19"/>
  <c r="BN21" i="19"/>
  <c r="BM21" i="19"/>
  <c r="BL21" i="19"/>
  <c r="BK21" i="19"/>
  <c r="BJ21" i="19"/>
  <c r="BI21" i="19"/>
  <c r="BH21" i="19"/>
  <c r="BG21" i="19"/>
  <c r="BF21" i="19"/>
  <c r="O21" i="19"/>
  <c r="N21" i="19"/>
  <c r="M21" i="19"/>
  <c r="L21" i="19"/>
  <c r="K21" i="19"/>
  <c r="J21" i="19"/>
  <c r="I21" i="19"/>
  <c r="H21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O20" i="19"/>
  <c r="N20" i="19"/>
  <c r="M20" i="19"/>
  <c r="L20" i="19"/>
  <c r="K20" i="19"/>
  <c r="J20" i="19"/>
  <c r="I20" i="19"/>
  <c r="H20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F19" i="19"/>
  <c r="E19" i="19"/>
  <c r="D19" i="19"/>
  <c r="C19" i="19"/>
  <c r="BQ17" i="19"/>
  <c r="BP17" i="19"/>
  <c r="BO17" i="19"/>
  <c r="BN17" i="19"/>
  <c r="BM17" i="19"/>
  <c r="BL17" i="19"/>
  <c r="BK17" i="19"/>
  <c r="BJ17" i="19"/>
  <c r="BI17" i="19"/>
  <c r="BH17" i="19"/>
  <c r="BG17" i="19"/>
  <c r="BF17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S8" i="19"/>
  <c r="R8" i="19"/>
  <c r="Q8" i="19"/>
  <c r="P8" i="19"/>
  <c r="O8" i="19"/>
  <c r="N8" i="19"/>
  <c r="M8" i="19"/>
  <c r="L8" i="19"/>
  <c r="K8" i="19"/>
  <c r="J8" i="19"/>
  <c r="I8" i="19"/>
  <c r="H8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S7" i="19"/>
  <c r="R7" i="19"/>
  <c r="Q7" i="19"/>
  <c r="P7" i="19"/>
  <c r="O7" i="19"/>
  <c r="M7" i="19"/>
  <c r="L7" i="19"/>
  <c r="K7" i="19"/>
  <c r="J7" i="19"/>
  <c r="I7" i="19"/>
  <c r="H7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Q6" i="19"/>
  <c r="P6" i="19"/>
  <c r="O6" i="19"/>
  <c r="N6" i="19"/>
  <c r="M6" i="19"/>
  <c r="L6" i="19"/>
  <c r="K6" i="19"/>
  <c r="J6" i="19"/>
  <c r="I6" i="19"/>
  <c r="H6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O5" i="19"/>
  <c r="N5" i="19"/>
  <c r="M5" i="19"/>
  <c r="L5" i="19"/>
  <c r="K5" i="19"/>
  <c r="J5" i="19"/>
  <c r="I5" i="19"/>
  <c r="H5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O4" i="19"/>
  <c r="N4" i="19"/>
  <c r="M4" i="19"/>
  <c r="L4" i="19"/>
  <c r="K4" i="19"/>
  <c r="J4" i="19"/>
  <c r="I4" i="19"/>
  <c r="H4" i="19"/>
  <c r="B2" i="19"/>
  <c r="E56" i="19"/>
  <c r="K156" i="19"/>
  <c r="K71" i="19"/>
  <c r="O156" i="19"/>
  <c r="O71" i="19"/>
  <c r="S71" i="19"/>
  <c r="J156" i="19"/>
  <c r="J71" i="19"/>
  <c r="N156" i="19"/>
  <c r="N71" i="19"/>
  <c r="R71" i="19"/>
  <c r="E20" i="19"/>
  <c r="R20" i="19"/>
  <c r="E21" i="19"/>
  <c r="R21" i="19"/>
  <c r="E22" i="19"/>
  <c r="R22" i="19"/>
  <c r="E23" i="19"/>
  <c r="R23" i="19"/>
  <c r="E24" i="19"/>
  <c r="R24" i="19"/>
  <c r="E25" i="19"/>
  <c r="R25" i="19"/>
  <c r="E26" i="19"/>
  <c r="R26" i="19"/>
  <c r="E27" i="19"/>
  <c r="R27" i="19"/>
  <c r="E28" i="19"/>
  <c r="R28" i="19"/>
  <c r="E31" i="19"/>
  <c r="E32" i="19"/>
  <c r="E33" i="19"/>
  <c r="E34" i="19"/>
  <c r="E35" i="19"/>
  <c r="E36" i="19"/>
  <c r="E37" i="19"/>
  <c r="E38" i="19"/>
  <c r="R41" i="19"/>
  <c r="E45" i="19"/>
  <c r="E49" i="19"/>
  <c r="J148" i="19"/>
  <c r="J124" i="19"/>
  <c r="N148" i="19"/>
  <c r="N124" i="19"/>
  <c r="R124" i="19"/>
  <c r="E50" i="19"/>
  <c r="J149" i="19"/>
  <c r="J125" i="19"/>
  <c r="N149" i="19"/>
  <c r="N125" i="19"/>
  <c r="R125" i="19"/>
  <c r="E51" i="19"/>
  <c r="J150" i="19"/>
  <c r="J126" i="19"/>
  <c r="N150" i="19"/>
  <c r="N126" i="19"/>
  <c r="R126" i="19"/>
  <c r="E52" i="19"/>
  <c r="J151" i="19"/>
  <c r="J127" i="19"/>
  <c r="N151" i="19"/>
  <c r="N127" i="19"/>
  <c r="R127" i="19"/>
  <c r="E53" i="19"/>
  <c r="J152" i="19"/>
  <c r="J128" i="19"/>
  <c r="N152" i="19"/>
  <c r="N128" i="19"/>
  <c r="R128" i="19"/>
  <c r="E54" i="19"/>
  <c r="J153" i="19"/>
  <c r="J129" i="19"/>
  <c r="J68" i="19"/>
  <c r="N153" i="19"/>
  <c r="N129" i="19"/>
  <c r="N68" i="19"/>
  <c r="R129" i="19"/>
  <c r="R68" i="19"/>
  <c r="E55" i="19"/>
  <c r="J154" i="19"/>
  <c r="J130" i="19"/>
  <c r="J69" i="19"/>
  <c r="N154" i="19"/>
  <c r="N130" i="19"/>
  <c r="N69" i="19"/>
  <c r="R130" i="19"/>
  <c r="R69" i="19"/>
  <c r="J155" i="19"/>
  <c r="J131" i="19"/>
  <c r="J70" i="19"/>
  <c r="N155" i="19"/>
  <c r="N131" i="19"/>
  <c r="N70" i="19"/>
  <c r="R131" i="19"/>
  <c r="R70" i="19"/>
  <c r="W156" i="19"/>
  <c r="W132" i="19"/>
  <c r="W71" i="19"/>
  <c r="AA156" i="19"/>
  <c r="AA132" i="19"/>
  <c r="AA71" i="19"/>
  <c r="AE156" i="19"/>
  <c r="AE132" i="19"/>
  <c r="AE71" i="19"/>
  <c r="AI156" i="19"/>
  <c r="AI132" i="19"/>
  <c r="AI71" i="19"/>
  <c r="AM156" i="19"/>
  <c r="AM132" i="19"/>
  <c r="AM71" i="19"/>
  <c r="AQ156" i="19"/>
  <c r="AQ132" i="19"/>
  <c r="BP132" i="19"/>
  <c r="AQ71" i="19"/>
  <c r="AU156" i="19"/>
  <c r="BH156" i="19"/>
  <c r="AU132" i="19"/>
  <c r="BH132" i="19"/>
  <c r="AU71" i="19"/>
  <c r="BH71" i="19"/>
  <c r="AY156" i="19"/>
  <c r="AY132" i="19"/>
  <c r="BL132" i="19"/>
  <c r="AY71" i="19"/>
  <c r="BL71" i="19"/>
  <c r="BC156" i="19"/>
  <c r="BP156" i="19"/>
  <c r="BC71" i="19"/>
  <c r="BP71" i="19"/>
  <c r="BH58" i="19"/>
  <c r="BL58" i="19"/>
  <c r="BP58" i="19"/>
  <c r="J157" i="19"/>
  <c r="J133" i="19"/>
  <c r="J11" i="19"/>
  <c r="J72" i="19"/>
  <c r="N157" i="19"/>
  <c r="N133" i="19"/>
  <c r="N11" i="19"/>
  <c r="N72" i="19"/>
  <c r="R133" i="19"/>
  <c r="R11" i="19"/>
  <c r="R72" i="19"/>
  <c r="J63" i="19"/>
  <c r="N63" i="19"/>
  <c r="R63" i="19"/>
  <c r="J64" i="19"/>
  <c r="N64" i="19"/>
  <c r="R64" i="19"/>
  <c r="J65" i="19"/>
  <c r="N65" i="19"/>
  <c r="R65" i="19"/>
  <c r="J66" i="19"/>
  <c r="N66" i="19"/>
  <c r="R66" i="19"/>
  <c r="J67" i="19"/>
  <c r="N67" i="19"/>
  <c r="R67" i="19"/>
  <c r="BH67" i="19"/>
  <c r="BL67" i="19"/>
  <c r="BP67" i="19"/>
  <c r="D179" i="19"/>
  <c r="D178" i="19"/>
  <c r="D177" i="19"/>
  <c r="D176" i="19"/>
  <c r="D175" i="19"/>
  <c r="D174" i="19"/>
  <c r="D173" i="19"/>
  <c r="D172" i="19"/>
  <c r="D171" i="19"/>
  <c r="D164" i="19"/>
  <c r="D163" i="19"/>
  <c r="D162" i="19"/>
  <c r="D161" i="19"/>
  <c r="D160" i="19"/>
  <c r="C179" i="19"/>
  <c r="C178" i="19"/>
  <c r="C177" i="19"/>
  <c r="C176" i="19"/>
  <c r="C175" i="19"/>
  <c r="C174" i="19"/>
  <c r="C173" i="19"/>
  <c r="C172" i="19"/>
  <c r="C171" i="19"/>
  <c r="C164" i="19"/>
  <c r="C163" i="19"/>
  <c r="C162" i="19"/>
  <c r="C161" i="19"/>
  <c r="C160" i="19"/>
  <c r="E179" i="19"/>
  <c r="F179" i="19"/>
  <c r="E178" i="19"/>
  <c r="F178" i="19"/>
  <c r="E177" i="19"/>
  <c r="F177" i="19"/>
  <c r="E176" i="19"/>
  <c r="F176" i="19"/>
  <c r="E175" i="19"/>
  <c r="F175" i="19"/>
  <c r="E174" i="19"/>
  <c r="F174" i="19"/>
  <c r="E173" i="19"/>
  <c r="F173" i="19"/>
  <c r="E172" i="19"/>
  <c r="F172" i="19"/>
  <c r="E171" i="19"/>
  <c r="E164" i="19"/>
  <c r="E163" i="19"/>
  <c r="E162" i="19"/>
  <c r="E161" i="19"/>
  <c r="E160" i="19"/>
  <c r="F160" i="19"/>
  <c r="E119" i="19"/>
  <c r="E131" i="19"/>
  <c r="E118" i="19"/>
  <c r="E117" i="19"/>
  <c r="E116" i="19"/>
  <c r="E115" i="19"/>
  <c r="E114" i="19"/>
  <c r="E113" i="19"/>
  <c r="E112" i="19"/>
  <c r="R110" i="19"/>
  <c r="N110" i="19"/>
  <c r="J110" i="19"/>
  <c r="C109" i="19"/>
  <c r="C6" i="19"/>
  <c r="C108" i="19"/>
  <c r="E107" i="19"/>
  <c r="C106" i="19"/>
  <c r="E105" i="19"/>
  <c r="C104" i="19"/>
  <c r="E103" i="19"/>
  <c r="C102" i="19"/>
  <c r="E101" i="19"/>
  <c r="D100" i="19"/>
  <c r="C95" i="19"/>
  <c r="C94" i="19"/>
  <c r="C93" i="19"/>
  <c r="C92" i="19"/>
  <c r="C91" i="19"/>
  <c r="C90" i="19"/>
  <c r="C89" i="19"/>
  <c r="C88" i="19"/>
  <c r="P85" i="19"/>
  <c r="P84" i="19"/>
  <c r="P4" i="19"/>
  <c r="P83" i="19"/>
  <c r="P5" i="19"/>
  <c r="C83" i="19"/>
  <c r="C5" i="19"/>
  <c r="P82" i="19"/>
  <c r="C82" i="19"/>
  <c r="P81" i="19"/>
  <c r="C81" i="19"/>
  <c r="P80" i="19"/>
  <c r="C80" i="19"/>
  <c r="P79" i="19"/>
  <c r="C79" i="19"/>
  <c r="P78" i="19"/>
  <c r="C78" i="19"/>
  <c r="P77" i="19"/>
  <c r="P44" i="19"/>
  <c r="C77" i="19"/>
  <c r="P76" i="19"/>
  <c r="C76" i="19"/>
  <c r="D119" i="19"/>
  <c r="D118" i="19"/>
  <c r="D117" i="19"/>
  <c r="D116" i="19"/>
  <c r="D115" i="19"/>
  <c r="D114" i="19"/>
  <c r="D113" i="19"/>
  <c r="D112" i="19"/>
  <c r="Q110" i="19"/>
  <c r="M110" i="19"/>
  <c r="I110" i="19"/>
  <c r="D107" i="19"/>
  <c r="D105" i="19"/>
  <c r="D103" i="19"/>
  <c r="D101" i="19"/>
  <c r="C100" i="19"/>
  <c r="S85" i="19"/>
  <c r="S84" i="19"/>
  <c r="S4" i="19"/>
  <c r="S83" i="19"/>
  <c r="S5" i="19"/>
  <c r="S82" i="19"/>
  <c r="S81" i="19"/>
  <c r="S80" i="19"/>
  <c r="S79" i="19"/>
  <c r="S78" i="19"/>
  <c r="S77" i="19"/>
  <c r="S44" i="19"/>
  <c r="S76" i="19"/>
  <c r="C119" i="19"/>
  <c r="C143" i="19"/>
  <c r="C118" i="19"/>
  <c r="C142" i="19"/>
  <c r="C117" i="19"/>
  <c r="C141" i="19"/>
  <c r="C116" i="19"/>
  <c r="C140" i="19"/>
  <c r="C115" i="19"/>
  <c r="C139" i="19"/>
  <c r="C114" i="19"/>
  <c r="C138" i="19"/>
  <c r="C113" i="19"/>
  <c r="C137" i="19"/>
  <c r="C112" i="19"/>
  <c r="P110" i="19"/>
  <c r="L110" i="19"/>
  <c r="H110" i="19"/>
  <c r="E109" i="19"/>
  <c r="E108" i="19"/>
  <c r="C107" i="19"/>
  <c r="E106" i="19"/>
  <c r="C105" i="19"/>
  <c r="E104" i="19"/>
  <c r="C103" i="19"/>
  <c r="E102" i="19"/>
  <c r="C101" i="19"/>
  <c r="E95" i="19"/>
  <c r="E94" i="19"/>
  <c r="E93" i="19"/>
  <c r="E92" i="19"/>
  <c r="E91" i="19"/>
  <c r="E90" i="19"/>
  <c r="E89" i="19"/>
  <c r="E88" i="19"/>
  <c r="R85" i="19"/>
  <c r="R157" i="19"/>
  <c r="R84" i="19"/>
  <c r="R4" i="19"/>
  <c r="R83" i="19"/>
  <c r="R5" i="19"/>
  <c r="E83" i="19"/>
  <c r="E155" i="19"/>
  <c r="R82" i="19"/>
  <c r="R154" i="19"/>
  <c r="E82" i="19"/>
  <c r="R81" i="19"/>
  <c r="R153" i="19"/>
  <c r="E81" i="19"/>
  <c r="R80" i="19"/>
  <c r="R152" i="19"/>
  <c r="E80" i="19"/>
  <c r="R79" i="19"/>
  <c r="R151" i="19"/>
  <c r="E79" i="19"/>
  <c r="R78" i="19"/>
  <c r="R150" i="19"/>
  <c r="E78" i="19"/>
  <c r="R77" i="19"/>
  <c r="R44" i="19"/>
  <c r="E77" i="19"/>
  <c r="R76" i="19"/>
  <c r="R148" i="19"/>
  <c r="E76" i="19"/>
  <c r="S110" i="19"/>
  <c r="O110" i="19"/>
  <c r="K110" i="19"/>
  <c r="D109" i="19"/>
  <c r="D6" i="19"/>
  <c r="D108" i="19"/>
  <c r="D106" i="19"/>
  <c r="D104" i="19"/>
  <c r="D102" i="19"/>
  <c r="E100" i="19"/>
  <c r="F100" i="19"/>
  <c r="D95" i="19"/>
  <c r="D94" i="19"/>
  <c r="D93" i="19"/>
  <c r="D92" i="19"/>
  <c r="D91" i="19"/>
  <c r="D90" i="19"/>
  <c r="D89" i="19"/>
  <c r="D88" i="19"/>
  <c r="Q85" i="19"/>
  <c r="Q84" i="19"/>
  <c r="Q4" i="19"/>
  <c r="Q83" i="19"/>
  <c r="Q5" i="19"/>
  <c r="D83" i="19"/>
  <c r="D5" i="19"/>
  <c r="Q82" i="19"/>
  <c r="D82" i="19"/>
  <c r="Q81" i="19"/>
  <c r="D81" i="19"/>
  <c r="Q80" i="19"/>
  <c r="D80" i="19"/>
  <c r="Q79" i="19"/>
  <c r="D79" i="19"/>
  <c r="Q78" i="19"/>
  <c r="D78" i="19"/>
  <c r="Q77" i="19"/>
  <c r="Q44" i="19"/>
  <c r="D77" i="19"/>
  <c r="Q76" i="19"/>
  <c r="D76" i="19"/>
  <c r="S20" i="19"/>
  <c r="S21" i="19"/>
  <c r="S22" i="19"/>
  <c r="S23" i="19"/>
  <c r="S24" i="19"/>
  <c r="S25" i="19"/>
  <c r="S26" i="19"/>
  <c r="S27" i="19"/>
  <c r="S28" i="19"/>
  <c r="S41" i="19"/>
  <c r="K148" i="19"/>
  <c r="K124" i="19"/>
  <c r="O148" i="19"/>
  <c r="O124" i="19"/>
  <c r="S148" i="19"/>
  <c r="S124" i="19"/>
  <c r="K149" i="19"/>
  <c r="K125" i="19"/>
  <c r="O149" i="19"/>
  <c r="O125" i="19"/>
  <c r="S149" i="19"/>
  <c r="S125" i="19"/>
  <c r="K150" i="19"/>
  <c r="K126" i="19"/>
  <c r="O150" i="19"/>
  <c r="O126" i="19"/>
  <c r="S150" i="19"/>
  <c r="S126" i="19"/>
  <c r="K151" i="19"/>
  <c r="K127" i="19"/>
  <c r="O151" i="19"/>
  <c r="O127" i="19"/>
  <c r="S151" i="19"/>
  <c r="S127" i="19"/>
  <c r="K152" i="19"/>
  <c r="K128" i="19"/>
  <c r="O152" i="19"/>
  <c r="O128" i="19"/>
  <c r="S152" i="19"/>
  <c r="S128" i="19"/>
  <c r="K153" i="19"/>
  <c r="K129" i="19"/>
  <c r="O153" i="19"/>
  <c r="O129" i="19"/>
  <c r="S153" i="19"/>
  <c r="S129" i="19"/>
  <c r="K154" i="19"/>
  <c r="K130" i="19"/>
  <c r="O154" i="19"/>
  <c r="O130" i="19"/>
  <c r="S154" i="19"/>
  <c r="S130" i="19"/>
  <c r="K155" i="19"/>
  <c r="K131" i="19"/>
  <c r="K70" i="19"/>
  <c r="O155" i="19"/>
  <c r="O131" i="19"/>
  <c r="O70" i="19"/>
  <c r="S155" i="19"/>
  <c r="S131" i="19"/>
  <c r="S70" i="19"/>
  <c r="X156" i="19"/>
  <c r="X132" i="19"/>
  <c r="X71" i="19"/>
  <c r="AB156" i="19"/>
  <c r="AB132" i="19"/>
  <c r="AB71" i="19"/>
  <c r="AF156" i="19"/>
  <c r="AF132" i="19"/>
  <c r="AF71" i="19"/>
  <c r="AJ156" i="19"/>
  <c r="AJ132" i="19"/>
  <c r="AJ71" i="19"/>
  <c r="AN156" i="19"/>
  <c r="AN132" i="19"/>
  <c r="BM132" i="19"/>
  <c r="AN71" i="19"/>
  <c r="AR156" i="19"/>
  <c r="AR132" i="19"/>
  <c r="BQ132" i="19"/>
  <c r="AR71" i="19"/>
  <c r="AV156" i="19"/>
  <c r="BI156" i="19"/>
  <c r="AV132" i="19"/>
  <c r="BI132" i="19"/>
  <c r="AV71" i="19"/>
  <c r="BI71" i="19"/>
  <c r="AZ156" i="19"/>
  <c r="AZ71" i="19"/>
  <c r="BM71" i="19"/>
  <c r="BD156" i="19"/>
  <c r="BQ156" i="19"/>
  <c r="BD71" i="19"/>
  <c r="BQ71" i="19"/>
  <c r="BI58" i="19"/>
  <c r="BM58" i="19"/>
  <c r="BQ58" i="19"/>
  <c r="K157" i="19"/>
  <c r="K133" i="19"/>
  <c r="K11" i="19"/>
  <c r="K72" i="19"/>
  <c r="O157" i="19"/>
  <c r="O133" i="19"/>
  <c r="O11" i="19"/>
  <c r="O72" i="19"/>
  <c r="S157" i="19"/>
  <c r="S133" i="19"/>
  <c r="S11" i="19"/>
  <c r="S72" i="19"/>
  <c r="K63" i="19"/>
  <c r="O63" i="19"/>
  <c r="S63" i="19"/>
  <c r="K64" i="19"/>
  <c r="O64" i="19"/>
  <c r="S64" i="19"/>
  <c r="K65" i="19"/>
  <c r="O65" i="19"/>
  <c r="S65" i="19"/>
  <c r="K66" i="19"/>
  <c r="O66" i="19"/>
  <c r="S66" i="19"/>
  <c r="K67" i="19"/>
  <c r="O67" i="19"/>
  <c r="S67" i="19"/>
  <c r="K69" i="19"/>
  <c r="C20" i="19"/>
  <c r="P20" i="19"/>
  <c r="C21" i="19"/>
  <c r="P21" i="19"/>
  <c r="C22" i="19"/>
  <c r="P22" i="19"/>
  <c r="C23" i="19"/>
  <c r="P23" i="19"/>
  <c r="C24" i="19"/>
  <c r="P24" i="19"/>
  <c r="C25" i="19"/>
  <c r="P25" i="19"/>
  <c r="C26" i="19"/>
  <c r="P26" i="19"/>
  <c r="C27" i="19"/>
  <c r="P27" i="19"/>
  <c r="C28" i="19"/>
  <c r="P28" i="19"/>
  <c r="C31" i="19"/>
  <c r="C32" i="19"/>
  <c r="C33" i="19"/>
  <c r="C34" i="19"/>
  <c r="C35" i="19"/>
  <c r="C36" i="19"/>
  <c r="C37" i="19"/>
  <c r="C38" i="19"/>
  <c r="BJ41" i="19"/>
  <c r="C45" i="19"/>
  <c r="C49" i="19"/>
  <c r="H148" i="19"/>
  <c r="H124" i="19"/>
  <c r="L148" i="19"/>
  <c r="L124" i="19"/>
  <c r="P148" i="19"/>
  <c r="P124" i="19"/>
  <c r="C50" i="19"/>
  <c r="H149" i="19"/>
  <c r="H125" i="19"/>
  <c r="L149" i="19"/>
  <c r="L125" i="19"/>
  <c r="P149" i="19"/>
  <c r="P125" i="19"/>
  <c r="C51" i="19"/>
  <c r="H150" i="19"/>
  <c r="H126" i="19"/>
  <c r="L150" i="19"/>
  <c r="L126" i="19"/>
  <c r="P150" i="19"/>
  <c r="P126" i="19"/>
  <c r="C52" i="19"/>
  <c r="H151" i="19"/>
  <c r="H127" i="19"/>
  <c r="L151" i="19"/>
  <c r="L127" i="19"/>
  <c r="P151" i="19"/>
  <c r="P127" i="19"/>
  <c r="C53" i="19"/>
  <c r="H152" i="19"/>
  <c r="H128" i="19"/>
  <c r="L152" i="19"/>
  <c r="L128" i="19"/>
  <c r="P152" i="19"/>
  <c r="P128" i="19"/>
  <c r="C54" i="19"/>
  <c r="H153" i="19"/>
  <c r="H129" i="19"/>
  <c r="H68" i="19"/>
  <c r="L153" i="19"/>
  <c r="L129" i="19"/>
  <c r="L68" i="19"/>
  <c r="P153" i="19"/>
  <c r="P129" i="19"/>
  <c r="P68" i="19"/>
  <c r="C55" i="19"/>
  <c r="H154" i="19"/>
  <c r="H130" i="19"/>
  <c r="H69" i="19"/>
  <c r="L154" i="19"/>
  <c r="L130" i="19"/>
  <c r="L69" i="19"/>
  <c r="P154" i="19"/>
  <c r="P130" i="19"/>
  <c r="P69" i="19"/>
  <c r="C56" i="19"/>
  <c r="H155" i="19"/>
  <c r="H131" i="19"/>
  <c r="H70" i="19"/>
  <c r="L155" i="19"/>
  <c r="L131" i="19"/>
  <c r="L70" i="19"/>
  <c r="P155" i="19"/>
  <c r="P131" i="19"/>
  <c r="P70" i="19"/>
  <c r="H156" i="19"/>
  <c r="H71" i="19"/>
  <c r="L156" i="19"/>
  <c r="L71" i="19"/>
  <c r="P156" i="19"/>
  <c r="P71" i="19"/>
  <c r="U156" i="19"/>
  <c r="U132" i="19"/>
  <c r="U71" i="19"/>
  <c r="Y156" i="19"/>
  <c r="Y132" i="19"/>
  <c r="Y71" i="19"/>
  <c r="AC156" i="19"/>
  <c r="AC132" i="19"/>
  <c r="AC71" i="19"/>
  <c r="AG156" i="19"/>
  <c r="AG132" i="19"/>
  <c r="AG71" i="19"/>
  <c r="AK156" i="19"/>
  <c r="AK132" i="19"/>
  <c r="AK71" i="19"/>
  <c r="AO156" i="19"/>
  <c r="AO132" i="19"/>
  <c r="BN132" i="19"/>
  <c r="AO71" i="19"/>
  <c r="AS156" i="19"/>
  <c r="BF156" i="19"/>
  <c r="AS132" i="19"/>
  <c r="AS71" i="19"/>
  <c r="BF71" i="19"/>
  <c r="AW156" i="19"/>
  <c r="BJ156" i="19"/>
  <c r="AW132" i="19"/>
  <c r="BJ132" i="19"/>
  <c r="AW71" i="19"/>
  <c r="BA156" i="19"/>
  <c r="BN156" i="19"/>
  <c r="BA71" i="19"/>
  <c r="BN71" i="19"/>
  <c r="BF58" i="19"/>
  <c r="BJ58" i="19"/>
  <c r="BN58" i="19"/>
  <c r="H157" i="19"/>
  <c r="H133" i="19"/>
  <c r="H11" i="19"/>
  <c r="H72" i="19"/>
  <c r="L157" i="19"/>
  <c r="L133" i="19"/>
  <c r="L11" i="19"/>
  <c r="L72" i="19"/>
  <c r="P157" i="19"/>
  <c r="P133" i="19"/>
  <c r="P11" i="19"/>
  <c r="P72" i="19"/>
  <c r="H63" i="19"/>
  <c r="L63" i="19"/>
  <c r="P63" i="19"/>
  <c r="H64" i="19"/>
  <c r="L64" i="19"/>
  <c r="P64" i="19"/>
  <c r="H65" i="19"/>
  <c r="L65" i="19"/>
  <c r="P65" i="19"/>
  <c r="H66" i="19"/>
  <c r="L66" i="19"/>
  <c r="P66" i="19"/>
  <c r="H67" i="19"/>
  <c r="L67" i="19"/>
  <c r="P67" i="19"/>
  <c r="BJ67" i="19"/>
  <c r="BN67" i="19"/>
  <c r="O68" i="19"/>
  <c r="BG68" i="19"/>
  <c r="BK68" i="19"/>
  <c r="BO68" i="19"/>
  <c r="O69" i="19"/>
  <c r="D20" i="19"/>
  <c r="Q20" i="19"/>
  <c r="D21" i="19"/>
  <c r="Q21" i="19"/>
  <c r="D22" i="19"/>
  <c r="Q22" i="19"/>
  <c r="D23" i="19"/>
  <c r="Q23" i="19"/>
  <c r="D24" i="19"/>
  <c r="Q24" i="19"/>
  <c r="D25" i="19"/>
  <c r="Q25" i="19"/>
  <c r="D26" i="19"/>
  <c r="Q26" i="19"/>
  <c r="D27" i="19"/>
  <c r="Q27" i="19"/>
  <c r="D28" i="19"/>
  <c r="Q28" i="19"/>
  <c r="D31" i="19"/>
  <c r="D32" i="19"/>
  <c r="D33" i="19"/>
  <c r="D34" i="19"/>
  <c r="D35" i="19"/>
  <c r="D36" i="19"/>
  <c r="D37" i="19"/>
  <c r="D38" i="19"/>
  <c r="D45" i="19"/>
  <c r="D49" i="19"/>
  <c r="I148" i="19"/>
  <c r="I124" i="19"/>
  <c r="M148" i="19"/>
  <c r="M124" i="19"/>
  <c r="Q148" i="19"/>
  <c r="Q124" i="19"/>
  <c r="D50" i="19"/>
  <c r="I149" i="19"/>
  <c r="I125" i="19"/>
  <c r="M149" i="19"/>
  <c r="M125" i="19"/>
  <c r="Q149" i="19"/>
  <c r="Q125" i="19"/>
  <c r="D51" i="19"/>
  <c r="I150" i="19"/>
  <c r="I126" i="19"/>
  <c r="M150" i="19"/>
  <c r="M126" i="19"/>
  <c r="Q150" i="19"/>
  <c r="Q126" i="19"/>
  <c r="D52" i="19"/>
  <c r="I151" i="19"/>
  <c r="I127" i="19"/>
  <c r="M151" i="19"/>
  <c r="M127" i="19"/>
  <c r="Q151" i="19"/>
  <c r="Q127" i="19"/>
  <c r="D53" i="19"/>
  <c r="I152" i="19"/>
  <c r="I128" i="19"/>
  <c r="M152" i="19"/>
  <c r="M128" i="19"/>
  <c r="Q152" i="19"/>
  <c r="Q128" i="19"/>
  <c r="D54" i="19"/>
  <c r="I153" i="19"/>
  <c r="I129" i="19"/>
  <c r="M153" i="19"/>
  <c r="M129" i="19"/>
  <c r="Q153" i="19"/>
  <c r="Q129" i="19"/>
  <c r="D55" i="19"/>
  <c r="I154" i="19"/>
  <c r="I130" i="19"/>
  <c r="I69" i="19"/>
  <c r="M154" i="19"/>
  <c r="M130" i="19"/>
  <c r="M69" i="19"/>
  <c r="Q154" i="19"/>
  <c r="Q130" i="19"/>
  <c r="Q69" i="19"/>
  <c r="D56" i="19"/>
  <c r="I155" i="19"/>
  <c r="I131" i="19"/>
  <c r="I70" i="19"/>
  <c r="M155" i="19"/>
  <c r="M131" i="19"/>
  <c r="M70" i="19"/>
  <c r="Q155" i="19"/>
  <c r="Q131" i="19"/>
  <c r="Q70" i="19"/>
  <c r="I58" i="19"/>
  <c r="M58" i="19"/>
  <c r="Q58" i="19"/>
  <c r="V156" i="19"/>
  <c r="V132" i="19"/>
  <c r="V71" i="19"/>
  <c r="Z156" i="19"/>
  <c r="Z132" i="19"/>
  <c r="Z71" i="19"/>
  <c r="AD156" i="19"/>
  <c r="AD132" i="19"/>
  <c r="AD71" i="19"/>
  <c r="AH156" i="19"/>
  <c r="AH132" i="19"/>
  <c r="AH71" i="19"/>
  <c r="AL156" i="19"/>
  <c r="AL132" i="19"/>
  <c r="AL71" i="19"/>
  <c r="AP156" i="19"/>
  <c r="AP132" i="19"/>
  <c r="BO132" i="19"/>
  <c r="AP71" i="19"/>
  <c r="AT156" i="19"/>
  <c r="BG156" i="19"/>
  <c r="AT132" i="19"/>
  <c r="BG132" i="19"/>
  <c r="AT71" i="19"/>
  <c r="BG71" i="19"/>
  <c r="AX156" i="19"/>
  <c r="AX132" i="19"/>
  <c r="BK132" i="19"/>
  <c r="AX71" i="19"/>
  <c r="BK71" i="19"/>
  <c r="BB156" i="19"/>
  <c r="BO156" i="19"/>
  <c r="BB71" i="19"/>
  <c r="BO71" i="19"/>
  <c r="BG58" i="19"/>
  <c r="BK58" i="19"/>
  <c r="BO58" i="19"/>
  <c r="I157" i="19"/>
  <c r="I133" i="19"/>
  <c r="I11" i="19"/>
  <c r="I72" i="19"/>
  <c r="M157" i="19"/>
  <c r="M133" i="19"/>
  <c r="M11" i="19"/>
  <c r="M72" i="19"/>
  <c r="Q157" i="19"/>
  <c r="Q133" i="19"/>
  <c r="Q11" i="19"/>
  <c r="Q72" i="19"/>
  <c r="I63" i="19"/>
  <c r="M63" i="19"/>
  <c r="Q63" i="19"/>
  <c r="I64" i="19"/>
  <c r="M64" i="19"/>
  <c r="Q64" i="19"/>
  <c r="I65" i="19"/>
  <c r="M65" i="19"/>
  <c r="Q65" i="19"/>
  <c r="I66" i="19"/>
  <c r="M66" i="19"/>
  <c r="Q66" i="19"/>
  <c r="I67" i="19"/>
  <c r="M67" i="19"/>
  <c r="Q67" i="19"/>
  <c r="I68" i="19"/>
  <c r="Q68" i="19"/>
  <c r="S69" i="19"/>
  <c r="J144" i="19"/>
  <c r="K136" i="19"/>
  <c r="O136" i="19"/>
  <c r="S136" i="19"/>
  <c r="K137" i="19"/>
  <c r="O137" i="19"/>
  <c r="S137" i="19"/>
  <c r="K138" i="19"/>
  <c r="O138" i="19"/>
  <c r="S138" i="19"/>
  <c r="K139" i="19"/>
  <c r="O139" i="19"/>
  <c r="S139" i="19"/>
  <c r="K140" i="19"/>
  <c r="O140" i="19"/>
  <c r="S140" i="19"/>
  <c r="K141" i="19"/>
  <c r="O141" i="19"/>
  <c r="S141" i="19"/>
  <c r="K142" i="19"/>
  <c r="O142" i="19"/>
  <c r="S142" i="19"/>
  <c r="K143" i="19"/>
  <c r="O143" i="19"/>
  <c r="S143" i="19"/>
  <c r="R144" i="19"/>
  <c r="N96" i="19"/>
  <c r="H136" i="19"/>
  <c r="L136" i="19"/>
  <c r="P136" i="19"/>
  <c r="H137" i="19"/>
  <c r="L137" i="19"/>
  <c r="P137" i="19"/>
  <c r="H138" i="19"/>
  <c r="L138" i="19"/>
  <c r="P138" i="19"/>
  <c r="H139" i="19"/>
  <c r="L139" i="19"/>
  <c r="P139" i="19"/>
  <c r="H140" i="19"/>
  <c r="L140" i="19"/>
  <c r="P140" i="19"/>
  <c r="H141" i="19"/>
  <c r="L141" i="19"/>
  <c r="P141" i="19"/>
  <c r="H142" i="19"/>
  <c r="L142" i="19"/>
  <c r="P142" i="19"/>
  <c r="H143" i="19"/>
  <c r="L143" i="19"/>
  <c r="P143" i="19"/>
  <c r="I136" i="19"/>
  <c r="M136" i="19"/>
  <c r="Q136" i="19"/>
  <c r="I137" i="19"/>
  <c r="M137" i="19"/>
  <c r="Q137" i="19"/>
  <c r="I138" i="19"/>
  <c r="M138" i="19"/>
  <c r="Q138" i="19"/>
  <c r="I139" i="19"/>
  <c r="M139" i="19"/>
  <c r="Q139" i="19"/>
  <c r="I140" i="19"/>
  <c r="M140" i="19"/>
  <c r="Q140" i="19"/>
  <c r="I141" i="19"/>
  <c r="M141" i="19"/>
  <c r="Q141" i="19"/>
  <c r="I142" i="19"/>
  <c r="M142" i="19"/>
  <c r="Q142" i="19"/>
  <c r="I143" i="19"/>
  <c r="M143" i="19"/>
  <c r="Q143" i="19"/>
  <c r="N144" i="19"/>
  <c r="V144" i="19"/>
  <c r="H120" i="19"/>
  <c r="H144" i="19"/>
  <c r="Z144" i="19"/>
  <c r="AD144" i="19"/>
  <c r="K120" i="19"/>
  <c r="K144" i="19"/>
  <c r="AH144" i="19"/>
  <c r="L120" i="19"/>
  <c r="L144" i="19"/>
  <c r="AL144" i="19"/>
  <c r="AP144" i="19"/>
  <c r="BO144" i="19"/>
  <c r="O120" i="19"/>
  <c r="O144" i="19"/>
  <c r="AT144" i="19"/>
  <c r="BG144" i="19"/>
  <c r="BG120" i="19"/>
  <c r="P120" i="19"/>
  <c r="P144" i="19"/>
  <c r="S144" i="19"/>
  <c r="J136" i="19"/>
  <c r="N136" i="19"/>
  <c r="R136" i="19"/>
  <c r="J137" i="19"/>
  <c r="N137" i="19"/>
  <c r="R137" i="19"/>
  <c r="J138" i="19"/>
  <c r="N138" i="19"/>
  <c r="R138" i="19"/>
  <c r="J139" i="19"/>
  <c r="N139" i="19"/>
  <c r="R139" i="19"/>
  <c r="J140" i="19"/>
  <c r="N140" i="19"/>
  <c r="R140" i="19"/>
  <c r="J141" i="19"/>
  <c r="N141" i="19"/>
  <c r="R141" i="19"/>
  <c r="J142" i="19"/>
  <c r="N142" i="19"/>
  <c r="R142" i="19"/>
  <c r="J143" i="19"/>
  <c r="N143" i="19"/>
  <c r="R143" i="19"/>
  <c r="I144" i="19"/>
  <c r="Q144" i="19"/>
  <c r="W144" i="19"/>
  <c r="AA144" i="19"/>
  <c r="AE144" i="19"/>
  <c r="AI144" i="19"/>
  <c r="AM144" i="19"/>
  <c r="AQ144" i="19"/>
  <c r="BP144" i="19"/>
  <c r="AU144" i="19"/>
  <c r="BH144" i="19"/>
  <c r="BH120" i="19"/>
  <c r="BP120" i="19"/>
  <c r="U144" i="19"/>
  <c r="Y144" i="19"/>
  <c r="AC144" i="19"/>
  <c r="AG144" i="19"/>
  <c r="AK144" i="19"/>
  <c r="AO144" i="19"/>
  <c r="BN144" i="19"/>
  <c r="AS144" i="19"/>
  <c r="AW144" i="19"/>
  <c r="BJ144" i="19"/>
  <c r="BF120" i="19"/>
  <c r="BJ120" i="19"/>
  <c r="H145" i="19"/>
  <c r="H9" i="19"/>
  <c r="L145" i="19"/>
  <c r="L9" i="19"/>
  <c r="P145" i="19"/>
  <c r="P9" i="19"/>
  <c r="AX144" i="19"/>
  <c r="BK144" i="19"/>
  <c r="BK120" i="19"/>
  <c r="BO120" i="19"/>
  <c r="I145" i="19"/>
  <c r="I9" i="19"/>
  <c r="M145" i="19"/>
  <c r="M9" i="19"/>
  <c r="Q145" i="19"/>
  <c r="Q9" i="19"/>
  <c r="AY144" i="19"/>
  <c r="BL144" i="19"/>
  <c r="BL120" i="19"/>
  <c r="J145" i="19"/>
  <c r="J9" i="19"/>
  <c r="N145" i="19"/>
  <c r="N9" i="19"/>
  <c r="R145" i="19"/>
  <c r="R9" i="19"/>
  <c r="X144" i="19"/>
  <c r="AB144" i="19"/>
  <c r="AF144" i="19"/>
  <c r="AJ144" i="19"/>
  <c r="AN144" i="19"/>
  <c r="BM144" i="19"/>
  <c r="AR144" i="19"/>
  <c r="BQ144" i="19"/>
  <c r="AV144" i="19"/>
  <c r="BI120" i="19"/>
  <c r="K145" i="19"/>
  <c r="K9" i="19"/>
  <c r="O145" i="19"/>
  <c r="O9" i="19"/>
  <c r="S145" i="19"/>
  <c r="S9" i="19"/>
  <c r="BO157" i="19"/>
  <c r="BF157" i="19"/>
  <c r="BJ157" i="19"/>
  <c r="BN157" i="19"/>
  <c r="O179" i="19"/>
  <c r="D165" i="19"/>
  <c r="D166" i="19"/>
  <c r="D180" i="19"/>
  <c r="D151" i="19"/>
  <c r="D127" i="19"/>
  <c r="C154" i="19"/>
  <c r="C130" i="19"/>
  <c r="C151" i="19"/>
  <c r="C127" i="19"/>
  <c r="D44" i="19"/>
  <c r="D97" i="19"/>
  <c r="D8" i="19"/>
  <c r="D96" i="19"/>
  <c r="D7" i="19"/>
  <c r="S109" i="19"/>
  <c r="S6" i="19"/>
  <c r="S108" i="19"/>
  <c r="S106" i="19"/>
  <c r="S104" i="19"/>
  <c r="S102" i="19"/>
  <c r="S100" i="19"/>
  <c r="S107" i="19"/>
  <c r="S105" i="19"/>
  <c r="S103" i="19"/>
  <c r="S101" i="19"/>
  <c r="F89" i="19"/>
  <c r="F93" i="19"/>
  <c r="F102" i="19"/>
  <c r="F106" i="19"/>
  <c r="D139" i="19"/>
  <c r="D143" i="19"/>
  <c r="F101" i="19"/>
  <c r="F105" i="19"/>
  <c r="E121" i="19"/>
  <c r="E136" i="19"/>
  <c r="E120" i="19"/>
  <c r="F112" i="19"/>
  <c r="E140" i="19"/>
  <c r="F116" i="19"/>
  <c r="F164" i="19"/>
  <c r="E168" i="19"/>
  <c r="C166" i="19"/>
  <c r="D168" i="19"/>
  <c r="BL156" i="19"/>
  <c r="R155" i="19"/>
  <c r="E154" i="19"/>
  <c r="E130" i="19"/>
  <c r="F55" i="19"/>
  <c r="E151" i="19"/>
  <c r="E127" i="19"/>
  <c r="F52" i="19"/>
  <c r="F36" i="19"/>
  <c r="F32" i="19"/>
  <c r="BF144" i="19"/>
  <c r="Q156" i="19"/>
  <c r="Q71" i="19"/>
  <c r="D155" i="19"/>
  <c r="F155" i="19"/>
  <c r="D131" i="19"/>
  <c r="F131" i="19"/>
  <c r="D152" i="19"/>
  <c r="D128" i="19"/>
  <c r="D148" i="19"/>
  <c r="D124" i="19"/>
  <c r="D59" i="19"/>
  <c r="D70" i="19"/>
  <c r="D58" i="19"/>
  <c r="Q42" i="19"/>
  <c r="C152" i="19"/>
  <c r="C128" i="19"/>
  <c r="C148" i="19"/>
  <c r="C124" i="19"/>
  <c r="C59" i="19"/>
  <c r="C58" i="19"/>
  <c r="S42" i="19"/>
  <c r="F76" i="19"/>
  <c r="E85" i="19"/>
  <c r="F85" i="19"/>
  <c r="E84" i="19"/>
  <c r="F78" i="19"/>
  <c r="F80" i="19"/>
  <c r="F82" i="19"/>
  <c r="F90" i="19"/>
  <c r="F94" i="19"/>
  <c r="D121" i="19"/>
  <c r="D136" i="19"/>
  <c r="D120" i="19"/>
  <c r="D144" i="19"/>
  <c r="D140" i="19"/>
  <c r="C85" i="19"/>
  <c r="C84" i="19"/>
  <c r="C4" i="19"/>
  <c r="E137" i="19"/>
  <c r="F113" i="19"/>
  <c r="E141" i="19"/>
  <c r="F117" i="19"/>
  <c r="F161" i="19"/>
  <c r="E165" i="19"/>
  <c r="F165" i="19"/>
  <c r="E180" i="19"/>
  <c r="F171" i="19"/>
  <c r="C167" i="19"/>
  <c r="E152" i="19"/>
  <c r="E128" i="19"/>
  <c r="F53" i="19"/>
  <c r="R149" i="19"/>
  <c r="E148" i="19"/>
  <c r="E124" i="19"/>
  <c r="F49" i="19"/>
  <c r="E59" i="19"/>
  <c r="E66" i="19"/>
  <c r="E58" i="19"/>
  <c r="F41" i="19"/>
  <c r="F35" i="19"/>
  <c r="F31" i="19"/>
  <c r="F27" i="19"/>
  <c r="F25" i="19"/>
  <c r="F23" i="19"/>
  <c r="F21" i="19"/>
  <c r="R156" i="19"/>
  <c r="N108" i="19"/>
  <c r="N7" i="19"/>
  <c r="M156" i="19"/>
  <c r="M71" i="19"/>
  <c r="D153" i="19"/>
  <c r="D129" i="19"/>
  <c r="D68" i="19"/>
  <c r="D149" i="19"/>
  <c r="D125" i="19"/>
  <c r="C155" i="19"/>
  <c r="C131" i="19"/>
  <c r="C153" i="19"/>
  <c r="C129" i="19"/>
  <c r="C68" i="19"/>
  <c r="C149" i="19"/>
  <c r="C125" i="19"/>
  <c r="P42" i="19"/>
  <c r="D85" i="19"/>
  <c r="D84" i="19"/>
  <c r="D4" i="19"/>
  <c r="F91" i="19"/>
  <c r="F95" i="19"/>
  <c r="F104" i="19"/>
  <c r="F108" i="19"/>
  <c r="D137" i="19"/>
  <c r="D141" i="19"/>
  <c r="F103" i="19"/>
  <c r="F107" i="19"/>
  <c r="E138" i="19"/>
  <c r="F114" i="19"/>
  <c r="E142" i="19"/>
  <c r="F118" i="19"/>
  <c r="F162" i="19"/>
  <c r="E166" i="19"/>
  <c r="F166" i="19"/>
  <c r="C168" i="19"/>
  <c r="E153" i="19"/>
  <c r="F153" i="19"/>
  <c r="E129" i="19"/>
  <c r="F129" i="19"/>
  <c r="F54" i="19"/>
  <c r="E149" i="19"/>
  <c r="E125" i="19"/>
  <c r="F125" i="19"/>
  <c r="F50" i="19"/>
  <c r="F45" i="19"/>
  <c r="F38" i="19"/>
  <c r="F34" i="19"/>
  <c r="R42" i="19"/>
  <c r="F56" i="19"/>
  <c r="BI144" i="19"/>
  <c r="BK156" i="19"/>
  <c r="I156" i="19"/>
  <c r="I71" i="19"/>
  <c r="D154" i="19"/>
  <c r="D130" i="19"/>
  <c r="D150" i="19"/>
  <c r="D126" i="19"/>
  <c r="BJ71" i="19"/>
  <c r="BF132" i="19"/>
  <c r="C150" i="19"/>
  <c r="C126" i="19"/>
  <c r="C42" i="19"/>
  <c r="BM156" i="19"/>
  <c r="F77" i="19"/>
  <c r="E44" i="19"/>
  <c r="F79" i="19"/>
  <c r="F81" i="19"/>
  <c r="F83" i="19"/>
  <c r="F5" i="19"/>
  <c r="E5" i="19"/>
  <c r="F88" i="19"/>
  <c r="E96" i="19"/>
  <c r="E97" i="19"/>
  <c r="F92" i="19"/>
  <c r="F109" i="19"/>
  <c r="F6" i="19"/>
  <c r="E6" i="19"/>
  <c r="C136" i="19"/>
  <c r="C121" i="19"/>
  <c r="C120" i="19"/>
  <c r="D138" i="19"/>
  <c r="D142" i="19"/>
  <c r="C44" i="19"/>
  <c r="C96" i="19"/>
  <c r="C7" i="19"/>
  <c r="C97" i="19"/>
  <c r="C8" i="19"/>
  <c r="R107" i="19"/>
  <c r="R105" i="19"/>
  <c r="R103" i="19"/>
  <c r="R101" i="19"/>
  <c r="R109" i="19"/>
  <c r="R6" i="19"/>
  <c r="R108" i="19"/>
  <c r="R106" i="19"/>
  <c r="R104" i="19"/>
  <c r="R102" i="19"/>
  <c r="R100" i="19"/>
  <c r="E139" i="19"/>
  <c r="F115" i="19"/>
  <c r="E143" i="19"/>
  <c r="F143" i="19"/>
  <c r="F119" i="19"/>
  <c r="F163" i="19"/>
  <c r="E167" i="19"/>
  <c r="C165" i="19"/>
  <c r="C180" i="19"/>
  <c r="D167" i="19"/>
  <c r="E150" i="19"/>
  <c r="E126" i="19"/>
  <c r="F126" i="19"/>
  <c r="F51" i="19"/>
  <c r="F43" i="19"/>
  <c r="E42" i="19"/>
  <c r="F37" i="19"/>
  <c r="F33" i="19"/>
  <c r="F28" i="19"/>
  <c r="F26" i="19"/>
  <c r="F24" i="19"/>
  <c r="F22" i="19"/>
  <c r="F20" i="19"/>
  <c r="S156" i="19"/>
  <c r="E65" i="19"/>
  <c r="F139" i="19"/>
  <c r="D69" i="19"/>
  <c r="E64" i="19"/>
  <c r="F124" i="19"/>
  <c r="F180" i="19"/>
  <c r="F151" i="19"/>
  <c r="F168" i="19"/>
  <c r="F152" i="19"/>
  <c r="F42" i="19"/>
  <c r="D65" i="19"/>
  <c r="F65" i="19"/>
  <c r="E68" i="19"/>
  <c r="F68" i="19"/>
  <c r="D64" i="19"/>
  <c r="F150" i="19"/>
  <c r="F167" i="19"/>
  <c r="F128" i="19"/>
  <c r="F96" i="19"/>
  <c r="F7" i="19"/>
  <c r="E7" i="19"/>
  <c r="E156" i="19"/>
  <c r="E132" i="19"/>
  <c r="E71" i="19"/>
  <c r="F58" i="19"/>
  <c r="C157" i="19"/>
  <c r="C133" i="19"/>
  <c r="C11" i="19"/>
  <c r="C72" i="19"/>
  <c r="C12" i="19"/>
  <c r="D156" i="19"/>
  <c r="D132" i="19"/>
  <c r="D71" i="19"/>
  <c r="C144" i="19"/>
  <c r="F138" i="19"/>
  <c r="C64" i="19"/>
  <c r="E157" i="19"/>
  <c r="E133" i="19"/>
  <c r="E72" i="19"/>
  <c r="D72" i="19"/>
  <c r="F72" i="19"/>
  <c r="F59" i="19"/>
  <c r="F12" i="19"/>
  <c r="E12" i="19"/>
  <c r="E70" i="19"/>
  <c r="F70" i="19"/>
  <c r="F148" i="19"/>
  <c r="F141" i="19"/>
  <c r="D145" i="19"/>
  <c r="D9" i="19"/>
  <c r="D10" i="19"/>
  <c r="C63" i="19"/>
  <c r="D157" i="19"/>
  <c r="D133" i="19"/>
  <c r="D11" i="19"/>
  <c r="D12" i="19"/>
  <c r="D67" i="19"/>
  <c r="E69" i="19"/>
  <c r="E144" i="19"/>
  <c r="F144" i="19"/>
  <c r="F120" i="19"/>
  <c r="C66" i="19"/>
  <c r="C145" i="19"/>
  <c r="C9" i="19"/>
  <c r="C10" i="19"/>
  <c r="F44" i="19"/>
  <c r="C65" i="19"/>
  <c r="F149" i="19"/>
  <c r="E63" i="19"/>
  <c r="D63" i="19"/>
  <c r="F127" i="19"/>
  <c r="F130" i="19"/>
  <c r="F136" i="19"/>
  <c r="C67" i="19"/>
  <c r="C69" i="19"/>
  <c r="F97" i="19"/>
  <c r="F8" i="19"/>
  <c r="E8" i="19"/>
  <c r="F142" i="19"/>
  <c r="C70" i="19"/>
  <c r="E67" i="19"/>
  <c r="F67" i="19"/>
  <c r="F137" i="19"/>
  <c r="F84" i="19"/>
  <c r="F4" i="19"/>
  <c r="E4" i="19"/>
  <c r="C156" i="19"/>
  <c r="C132" i="19"/>
  <c r="C71" i="19"/>
  <c r="F154" i="19"/>
  <c r="F140" i="19"/>
  <c r="E145" i="19"/>
  <c r="F121" i="19"/>
  <c r="F10" i="19"/>
  <c r="E10" i="19"/>
  <c r="D66" i="19"/>
  <c r="F66" i="19"/>
  <c r="F69" i="19"/>
  <c r="F64" i="19"/>
  <c r="F63" i="19"/>
  <c r="F133" i="19"/>
  <c r="F11" i="19"/>
  <c r="E11" i="19"/>
  <c r="F156" i="19"/>
  <c r="F157" i="19"/>
  <c r="F145" i="19"/>
  <c r="F9" i="19"/>
  <c r="E9" i="19"/>
  <c r="F132" i="19"/>
  <c r="F71" i="19"/>
  <c r="B2" i="14"/>
  <c r="B2" i="17"/>
  <c r="AG1" i="17"/>
  <c r="AG7" i="17"/>
  <c r="B2" i="9"/>
  <c r="AB8" i="9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/>
  <c r="AP153" i="1"/>
  <c r="AO153" i="1"/>
  <c r="AN153" i="1"/>
  <c r="AM153" i="1"/>
  <c r="AL153" i="1"/>
  <c r="BK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/>
  <c r="R121" i="1"/>
  <c r="Q121" i="1"/>
  <c r="Q10" i="1"/>
  <c r="P121" i="1"/>
  <c r="P10" i="1"/>
  <c r="O121" i="1"/>
  <c r="O10" i="1"/>
  <c r="N121" i="1"/>
  <c r="M121" i="1"/>
  <c r="L121" i="1"/>
  <c r="L10" i="1"/>
  <c r="K121" i="1"/>
  <c r="K10" i="1"/>
  <c r="J121" i="1"/>
  <c r="I121" i="1"/>
  <c r="I10" i="1"/>
  <c r="H121" i="1"/>
  <c r="H10" i="1"/>
  <c r="BD120" i="1"/>
  <c r="BC120" i="1"/>
  <c r="BB120" i="1"/>
  <c r="BA120" i="1"/>
  <c r="AZ120" i="1"/>
  <c r="AY120" i="1"/>
  <c r="AX120" i="1"/>
  <c r="AW120" i="1"/>
  <c r="Q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BK109" i="1"/>
  <c r="BJ109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/>
  <c r="AW107" i="1"/>
  <c r="BJ107" i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/>
  <c r="AW106" i="1"/>
  <c r="BJ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/>
  <c r="AW105" i="1"/>
  <c r="BJ105" i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/>
  <c r="AW104" i="1"/>
  <c r="BJ104" i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/>
  <c r="AW103" i="1"/>
  <c r="BJ103" i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/>
  <c r="AW102" i="1"/>
  <c r="BJ102" i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/>
  <c r="AW101" i="1"/>
  <c r="BJ101" i="1"/>
  <c r="BI100" i="1"/>
  <c r="BH100" i="1"/>
  <c r="BG100" i="1"/>
  <c r="BF100" i="1"/>
  <c r="BD100" i="1"/>
  <c r="BQ100" i="1"/>
  <c r="BC100" i="1"/>
  <c r="BP100" i="1"/>
  <c r="BB100" i="1"/>
  <c r="BO100" i="1"/>
  <c r="BA100" i="1"/>
  <c r="BN100" i="1"/>
  <c r="BM100" i="1"/>
  <c r="AY100" i="1"/>
  <c r="BL100" i="1"/>
  <c r="AX100" i="1"/>
  <c r="BK100" i="1"/>
  <c r="AW100" i="1"/>
  <c r="BJ100" i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/>
  <c r="R97" i="1"/>
  <c r="R8" i="1"/>
  <c r="Q97" i="1"/>
  <c r="Q109" i="1"/>
  <c r="Q6" i="1"/>
  <c r="P97" i="1"/>
  <c r="P109" i="1"/>
  <c r="P6" i="1"/>
  <c r="O97" i="1"/>
  <c r="O109" i="1"/>
  <c r="O6" i="1"/>
  <c r="N97" i="1"/>
  <c r="N109" i="1"/>
  <c r="N6" i="1"/>
  <c r="M97" i="1"/>
  <c r="M109" i="1"/>
  <c r="L97" i="1"/>
  <c r="L109" i="1"/>
  <c r="L6" i="1"/>
  <c r="K97" i="1"/>
  <c r="K109" i="1"/>
  <c r="K6" i="1"/>
  <c r="J97" i="1"/>
  <c r="J109" i="1"/>
  <c r="J6" i="1"/>
  <c r="I97" i="1"/>
  <c r="I109" i="1"/>
  <c r="I6" i="1"/>
  <c r="H97" i="1"/>
  <c r="H109" i="1"/>
  <c r="H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/>
  <c r="P95" i="1"/>
  <c r="P107" i="1"/>
  <c r="O95" i="1"/>
  <c r="O107" i="1"/>
  <c r="N95" i="1"/>
  <c r="N107" i="1"/>
  <c r="M95" i="1"/>
  <c r="M107" i="1"/>
  <c r="L95" i="1"/>
  <c r="L107" i="1"/>
  <c r="K95" i="1"/>
  <c r="K107" i="1"/>
  <c r="J95" i="1"/>
  <c r="J107" i="1"/>
  <c r="I95" i="1"/>
  <c r="I107" i="1"/>
  <c r="H95" i="1"/>
  <c r="H107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/>
  <c r="P94" i="1"/>
  <c r="P106" i="1"/>
  <c r="O94" i="1"/>
  <c r="O106" i="1"/>
  <c r="N94" i="1"/>
  <c r="N106" i="1"/>
  <c r="M94" i="1"/>
  <c r="M106" i="1"/>
  <c r="L94" i="1"/>
  <c r="L106" i="1"/>
  <c r="K94" i="1"/>
  <c r="K106" i="1"/>
  <c r="J94" i="1"/>
  <c r="J106" i="1"/>
  <c r="I94" i="1"/>
  <c r="I106" i="1"/>
  <c r="H94" i="1"/>
  <c r="H106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/>
  <c r="P93" i="1"/>
  <c r="P105" i="1"/>
  <c r="O93" i="1"/>
  <c r="O105" i="1"/>
  <c r="N93" i="1"/>
  <c r="N105" i="1"/>
  <c r="M93" i="1"/>
  <c r="M105" i="1"/>
  <c r="L93" i="1"/>
  <c r="L105" i="1"/>
  <c r="K93" i="1"/>
  <c r="K105" i="1"/>
  <c r="J93" i="1"/>
  <c r="J105" i="1"/>
  <c r="I93" i="1"/>
  <c r="I105" i="1"/>
  <c r="H93" i="1"/>
  <c r="H105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/>
  <c r="P92" i="1"/>
  <c r="P104" i="1"/>
  <c r="O92" i="1"/>
  <c r="O104" i="1"/>
  <c r="N92" i="1"/>
  <c r="N104" i="1"/>
  <c r="M92" i="1"/>
  <c r="M104" i="1"/>
  <c r="L92" i="1"/>
  <c r="L104" i="1"/>
  <c r="K92" i="1"/>
  <c r="K104" i="1"/>
  <c r="J92" i="1"/>
  <c r="J104" i="1"/>
  <c r="I92" i="1"/>
  <c r="I104" i="1"/>
  <c r="H92" i="1"/>
  <c r="H104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/>
  <c r="P91" i="1"/>
  <c r="P103" i="1"/>
  <c r="O91" i="1"/>
  <c r="O103" i="1"/>
  <c r="N91" i="1"/>
  <c r="N103" i="1"/>
  <c r="M91" i="1"/>
  <c r="M103" i="1"/>
  <c r="L91" i="1"/>
  <c r="L103" i="1"/>
  <c r="K91" i="1"/>
  <c r="K103" i="1"/>
  <c r="J91" i="1"/>
  <c r="J103" i="1"/>
  <c r="I91" i="1"/>
  <c r="I103" i="1"/>
  <c r="H91" i="1"/>
  <c r="H103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/>
  <c r="P90" i="1"/>
  <c r="P102" i="1"/>
  <c r="O90" i="1"/>
  <c r="O102" i="1"/>
  <c r="N90" i="1"/>
  <c r="N102" i="1"/>
  <c r="M90" i="1"/>
  <c r="M102" i="1"/>
  <c r="L90" i="1"/>
  <c r="L102" i="1"/>
  <c r="K90" i="1"/>
  <c r="K102" i="1"/>
  <c r="J90" i="1"/>
  <c r="J102" i="1"/>
  <c r="I90" i="1"/>
  <c r="I102" i="1"/>
  <c r="H90" i="1"/>
  <c r="H102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/>
  <c r="P89" i="1"/>
  <c r="P101" i="1"/>
  <c r="O89" i="1"/>
  <c r="O101" i="1"/>
  <c r="N89" i="1"/>
  <c r="N101" i="1"/>
  <c r="M89" i="1"/>
  <c r="M101" i="1"/>
  <c r="L89" i="1"/>
  <c r="L101" i="1"/>
  <c r="K89" i="1"/>
  <c r="K101" i="1"/>
  <c r="J89" i="1"/>
  <c r="J101" i="1"/>
  <c r="I89" i="1"/>
  <c r="I101" i="1"/>
  <c r="H89" i="1"/>
  <c r="H101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/>
  <c r="P88" i="1"/>
  <c r="P100" i="1"/>
  <c r="O88" i="1"/>
  <c r="O100" i="1"/>
  <c r="N88" i="1"/>
  <c r="N100" i="1"/>
  <c r="M88" i="1"/>
  <c r="M100" i="1"/>
  <c r="L88" i="1"/>
  <c r="L100" i="1"/>
  <c r="K88" i="1"/>
  <c r="K100" i="1"/>
  <c r="J88" i="1"/>
  <c r="J100" i="1"/>
  <c r="I88" i="1"/>
  <c r="I100" i="1"/>
  <c r="H88" i="1"/>
  <c r="H100" i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/>
  <c r="N4" i="1"/>
  <c r="AN84" i="1"/>
  <c r="AM84" i="1"/>
  <c r="AL84" i="1"/>
  <c r="M84" i="1"/>
  <c r="M4" i="1"/>
  <c r="AK84" i="1"/>
  <c r="AJ84" i="1"/>
  <c r="AI84" i="1"/>
  <c r="AH84" i="1"/>
  <c r="AG84" i="1"/>
  <c r="AF84" i="1"/>
  <c r="K84" i="1"/>
  <c r="K4" i="1"/>
  <c r="AE84" i="1"/>
  <c r="AD84" i="1"/>
  <c r="AC84" i="1"/>
  <c r="J84" i="1"/>
  <c r="J4" i="1"/>
  <c r="AB84" i="1"/>
  <c r="AA84" i="1"/>
  <c r="Z84" i="1"/>
  <c r="I84" i="1"/>
  <c r="I4" i="1"/>
  <c r="Y84" i="1"/>
  <c r="X84" i="1"/>
  <c r="W84" i="1"/>
  <c r="H84" i="1"/>
  <c r="H4" i="1"/>
  <c r="V84" i="1"/>
  <c r="U84" i="1"/>
  <c r="O84" i="1"/>
  <c r="O4" i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/>
  <c r="N83" i="1"/>
  <c r="N5" i="1"/>
  <c r="M83" i="1"/>
  <c r="M5" i="1"/>
  <c r="L83" i="1"/>
  <c r="K83" i="1"/>
  <c r="K5" i="1"/>
  <c r="J83" i="1"/>
  <c r="J5" i="1"/>
  <c r="I83" i="1"/>
  <c r="I5" i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/>
  <c r="R59" i="1"/>
  <c r="R12" i="1"/>
  <c r="Q59" i="1"/>
  <c r="Q12" i="1"/>
  <c r="P59" i="1"/>
  <c r="O59" i="1"/>
  <c r="O12" i="1"/>
  <c r="N59" i="1"/>
  <c r="N12" i="1"/>
  <c r="M59" i="1"/>
  <c r="M12" i="1"/>
  <c r="L59" i="1"/>
  <c r="L12" i="1"/>
  <c r="K59" i="1"/>
  <c r="K12" i="1"/>
  <c r="J59" i="1"/>
  <c r="J12" i="1"/>
  <c r="I59" i="1"/>
  <c r="I12" i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/>
  <c r="N43" i="1"/>
  <c r="N44" i="1"/>
  <c r="M43" i="1"/>
  <c r="L43" i="1"/>
  <c r="L44" i="1"/>
  <c r="K43" i="1"/>
  <c r="K44" i="1"/>
  <c r="J43" i="1"/>
  <c r="J44" i="1"/>
  <c r="I43" i="1"/>
  <c r="H43" i="1"/>
  <c r="H44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/>
  <c r="K24" i="1"/>
  <c r="J24" i="1"/>
  <c r="I24" i="1"/>
  <c r="H24" i="1"/>
  <c r="H42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L8" i="1"/>
  <c r="BK42" i="1"/>
  <c r="I96" i="1"/>
  <c r="I7" i="1"/>
  <c r="R58" i="1"/>
  <c r="R71" i="1"/>
  <c r="P8" i="1"/>
  <c r="H8" i="1"/>
  <c r="I120" i="1"/>
  <c r="J120" i="1"/>
  <c r="N120" i="1"/>
  <c r="R120" i="1"/>
  <c r="M179" i="1"/>
  <c r="J96" i="1"/>
  <c r="J7" i="1"/>
  <c r="N96" i="1"/>
  <c r="N7" i="1"/>
  <c r="R96" i="1"/>
  <c r="R7" i="1"/>
  <c r="I179" i="1"/>
  <c r="Q179" i="1"/>
  <c r="M41" i="1"/>
  <c r="I58" i="1"/>
  <c r="I156" i="1"/>
  <c r="J58" i="1"/>
  <c r="J71" i="1"/>
  <c r="M58" i="1"/>
  <c r="M156" i="1"/>
  <c r="N58" i="1"/>
  <c r="N156" i="1"/>
  <c r="Q58" i="1"/>
  <c r="H120" i="1"/>
  <c r="L120" i="1"/>
  <c r="L144" i="1"/>
  <c r="P120" i="1"/>
  <c r="K179" i="1"/>
  <c r="N8" i="1"/>
  <c r="J8" i="1"/>
  <c r="O8" i="1"/>
  <c r="N42" i="1"/>
  <c r="BP41" i="1"/>
  <c r="I44" i="1"/>
  <c r="M44" i="1"/>
  <c r="BK44" i="1"/>
  <c r="H96" i="1"/>
  <c r="H7" i="1"/>
  <c r="K96" i="1"/>
  <c r="K7" i="1"/>
  <c r="L96" i="1"/>
  <c r="L7" i="1"/>
  <c r="M96" i="1"/>
  <c r="M7" i="1"/>
  <c r="O96" i="1"/>
  <c r="O7" i="1"/>
  <c r="Q96" i="1"/>
  <c r="Q7" i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/>
  <c r="BK96" i="1"/>
  <c r="BO96" i="1"/>
  <c r="S96" i="1"/>
  <c r="S7" i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/>
  <c r="P84" i="1"/>
  <c r="P4" i="1"/>
  <c r="P83" i="1"/>
  <c r="P5" i="1"/>
  <c r="C83" i="1"/>
  <c r="C5" i="1"/>
  <c r="P82" i="1"/>
  <c r="P154" i="1"/>
  <c r="C82" i="1"/>
  <c r="P81" i="1"/>
  <c r="P153" i="1"/>
  <c r="C81" i="1"/>
  <c r="P80" i="1"/>
  <c r="P152" i="1"/>
  <c r="C80" i="1"/>
  <c r="P79" i="1"/>
  <c r="P151" i="1"/>
  <c r="C79" i="1"/>
  <c r="P78" i="1"/>
  <c r="P150" i="1"/>
  <c r="C78" i="1"/>
  <c r="P77" i="1"/>
  <c r="P44" i="1"/>
  <c r="C77" i="1"/>
  <c r="P76" i="1"/>
  <c r="P148" i="1"/>
  <c r="C76" i="1"/>
  <c r="C56" i="1"/>
  <c r="C55" i="1"/>
  <c r="C54" i="1"/>
  <c r="C53" i="1"/>
  <c r="C52" i="1"/>
  <c r="C51" i="1"/>
  <c r="C50" i="1"/>
  <c r="C49" i="1"/>
  <c r="C45" i="1"/>
  <c r="S85" i="1"/>
  <c r="S157" i="1"/>
  <c r="S84" i="1"/>
  <c r="S4" i="1"/>
  <c r="S83" i="1"/>
  <c r="S5" i="1"/>
  <c r="S82" i="1"/>
  <c r="S154" i="1"/>
  <c r="S81" i="1"/>
  <c r="S153" i="1"/>
  <c r="S80" i="1"/>
  <c r="S152" i="1"/>
  <c r="S79" i="1"/>
  <c r="S151" i="1"/>
  <c r="S78" i="1"/>
  <c r="S150" i="1"/>
  <c r="S77" i="1"/>
  <c r="S44" i="1"/>
  <c r="S76" i="1"/>
  <c r="S148" i="1"/>
  <c r="E100" i="1"/>
  <c r="E95" i="1"/>
  <c r="E94" i="1"/>
  <c r="E93" i="1"/>
  <c r="E92" i="1"/>
  <c r="E91" i="1"/>
  <c r="E90" i="1"/>
  <c r="E89" i="1"/>
  <c r="E88" i="1"/>
  <c r="R85" i="1"/>
  <c r="R157" i="1"/>
  <c r="R84" i="1"/>
  <c r="R4" i="1"/>
  <c r="R83" i="1"/>
  <c r="R5" i="1"/>
  <c r="E83" i="1"/>
  <c r="R82" i="1"/>
  <c r="R154" i="1"/>
  <c r="E82" i="1"/>
  <c r="R81" i="1"/>
  <c r="E81" i="1"/>
  <c r="R80" i="1"/>
  <c r="R152" i="1"/>
  <c r="E80" i="1"/>
  <c r="R79" i="1"/>
  <c r="R151" i="1"/>
  <c r="E79" i="1"/>
  <c r="R78" i="1"/>
  <c r="R150" i="1"/>
  <c r="E78" i="1"/>
  <c r="R77" i="1"/>
  <c r="R44" i="1"/>
  <c r="E77" i="1"/>
  <c r="R76" i="1"/>
  <c r="R148" i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/>
  <c r="Q84" i="1"/>
  <c r="Q4" i="1"/>
  <c r="Q83" i="1"/>
  <c r="Q5" i="1"/>
  <c r="D83" i="1"/>
  <c r="D5" i="1"/>
  <c r="Q82" i="1"/>
  <c r="Q154" i="1"/>
  <c r="D82" i="1"/>
  <c r="Q81" i="1"/>
  <c r="Q153" i="1"/>
  <c r="D81" i="1"/>
  <c r="Q80" i="1"/>
  <c r="Q152" i="1"/>
  <c r="D80" i="1"/>
  <c r="Q79" i="1"/>
  <c r="Q151" i="1"/>
  <c r="D79" i="1"/>
  <c r="Q78" i="1"/>
  <c r="D78" i="1"/>
  <c r="Q77" i="1"/>
  <c r="Q44" i="1"/>
  <c r="D77" i="1"/>
  <c r="Q76" i="1"/>
  <c r="Q148" i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BI42" i="1"/>
  <c r="BM42" i="1"/>
  <c r="E45" i="1"/>
  <c r="F45" i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G58" i="1"/>
  <c r="BK58" i="1"/>
  <c r="BO58" i="1"/>
  <c r="I157" i="1"/>
  <c r="I133" i="1"/>
  <c r="I11" i="1"/>
  <c r="M157" i="1"/>
  <c r="M133" i="1"/>
  <c r="M11" i="1"/>
  <c r="Q133" i="1"/>
  <c r="Q11" i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H58" i="1"/>
  <c r="BL58" i="1"/>
  <c r="BP58" i="1"/>
  <c r="J157" i="1"/>
  <c r="J133" i="1"/>
  <c r="J11" i="1"/>
  <c r="N157" i="1"/>
  <c r="N133" i="1"/>
  <c r="N11" i="1"/>
  <c r="R133" i="1"/>
  <c r="R11" i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BD156" i="1"/>
  <c r="BI58" i="1"/>
  <c r="BM58" i="1"/>
  <c r="BQ58" i="1"/>
  <c r="K157" i="1"/>
  <c r="K133" i="1"/>
  <c r="K11" i="1"/>
  <c r="O157" i="1"/>
  <c r="O133" i="1"/>
  <c r="O11" i="1"/>
  <c r="S133" i="1"/>
  <c r="S11" i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F58" i="1"/>
  <c r="BJ58" i="1"/>
  <c r="BN58" i="1"/>
  <c r="H157" i="1"/>
  <c r="H133" i="1"/>
  <c r="H11" i="1"/>
  <c r="L157" i="1"/>
  <c r="L133" i="1"/>
  <c r="L11" i="1"/>
  <c r="P133" i="1"/>
  <c r="P11" i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BI120" i="1"/>
  <c r="BM120" i="1"/>
  <c r="BQ120" i="1"/>
  <c r="K145" i="1"/>
  <c r="K9" i="1"/>
  <c r="O145" i="1"/>
  <c r="O9" i="1"/>
  <c r="S145" i="1"/>
  <c r="S9" i="1"/>
  <c r="AC144" i="1"/>
  <c r="AG144" i="1"/>
  <c r="AK144" i="1"/>
  <c r="AO144" i="1"/>
  <c r="AS144" i="1"/>
  <c r="AW144" i="1"/>
  <c r="BF120" i="1"/>
  <c r="BJ120" i="1"/>
  <c r="BN120" i="1"/>
  <c r="H145" i="1"/>
  <c r="H9" i="1"/>
  <c r="L145" i="1"/>
  <c r="L9" i="1"/>
  <c r="P145" i="1"/>
  <c r="P9" i="1"/>
  <c r="AD144" i="1"/>
  <c r="AH144" i="1"/>
  <c r="AL144" i="1"/>
  <c r="AP144" i="1"/>
  <c r="AT144" i="1"/>
  <c r="AX144" i="1"/>
  <c r="BG120" i="1"/>
  <c r="BK120" i="1"/>
  <c r="BO120" i="1"/>
  <c r="I145" i="1"/>
  <c r="I9" i="1"/>
  <c r="M145" i="1"/>
  <c r="M9" i="1"/>
  <c r="Q145" i="1"/>
  <c r="Q9" i="1"/>
  <c r="AE144" i="1"/>
  <c r="AI144" i="1"/>
  <c r="AM144" i="1"/>
  <c r="AQ144" i="1"/>
  <c r="AU144" i="1"/>
  <c r="AY144" i="1"/>
  <c r="BH120" i="1"/>
  <c r="BL120" i="1"/>
  <c r="BP120" i="1"/>
  <c r="J145" i="1"/>
  <c r="J9" i="1"/>
  <c r="N145" i="1"/>
  <c r="N9" i="1"/>
  <c r="R145" i="1"/>
  <c r="R9" i="1"/>
  <c r="BJ153" i="1"/>
  <c r="BN153" i="1"/>
  <c r="BH154" i="1"/>
  <c r="R156" i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/>
  <c r="D96" i="1"/>
  <c r="D7" i="1"/>
  <c r="E154" i="1"/>
  <c r="E130" i="1"/>
  <c r="F55" i="1"/>
  <c r="F77" i="1"/>
  <c r="E44" i="1"/>
  <c r="F79" i="1"/>
  <c r="F81" i="1"/>
  <c r="F83" i="1"/>
  <c r="F5" i="1"/>
  <c r="E5" i="1"/>
  <c r="F88" i="1"/>
  <c r="E97" i="1"/>
  <c r="E96" i="1"/>
  <c r="F92" i="1"/>
  <c r="F100" i="1"/>
  <c r="C151" i="1"/>
  <c r="C127" i="1"/>
  <c r="C155" i="1"/>
  <c r="C131" i="1"/>
  <c r="F109" i="1"/>
  <c r="F6" i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/>
  <c r="C58" i="1"/>
  <c r="C152" i="1"/>
  <c r="C128" i="1"/>
  <c r="C67" i="1"/>
  <c r="C85" i="1"/>
  <c r="C84" i="1"/>
  <c r="C4" i="1"/>
  <c r="C137" i="1"/>
  <c r="C141" i="1"/>
  <c r="D138" i="1"/>
  <c r="D142" i="1"/>
  <c r="R107" i="1"/>
  <c r="R105" i="1"/>
  <c r="R103" i="1"/>
  <c r="R109" i="1"/>
  <c r="R6" i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/>
  <c r="E58" i="1"/>
  <c r="D148" i="1"/>
  <c r="D124" i="1"/>
  <c r="D59" i="1"/>
  <c r="D69" i="1"/>
  <c r="D58" i="1"/>
  <c r="D152" i="1"/>
  <c r="D128" i="1"/>
  <c r="D85" i="1"/>
  <c r="D84" i="1"/>
  <c r="D4" i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153" i="1"/>
  <c r="C129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154" i="1"/>
  <c r="C130" i="1"/>
  <c r="C44" i="1"/>
  <c r="C97" i="1"/>
  <c r="C8" i="1"/>
  <c r="C96" i="1"/>
  <c r="C7" i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/>
  <c r="F171" i="1"/>
  <c r="E180" i="1"/>
  <c r="F175" i="1"/>
  <c r="F179" i="1"/>
  <c r="C64" i="1"/>
  <c r="C69" i="1"/>
  <c r="D67" i="1"/>
  <c r="C68" i="1"/>
  <c r="C65" i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/>
  <c r="E63" i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/>
  <c r="E4" i="1"/>
  <c r="D156" i="1"/>
  <c r="D132" i="1"/>
  <c r="D71" i="1"/>
  <c r="E66" i="1"/>
  <c r="E70" i="1"/>
  <c r="D70" i="1"/>
  <c r="F42" i="1"/>
  <c r="C145" i="1"/>
  <c r="C9" i="1"/>
  <c r="C10" i="1"/>
  <c r="F96" i="1"/>
  <c r="F7" i="1"/>
  <c r="E7" i="1"/>
  <c r="D145" i="1"/>
  <c r="D9" i="1"/>
  <c r="D10" i="1"/>
  <c r="F85" i="1"/>
  <c r="F128" i="1"/>
  <c r="D157" i="1"/>
  <c r="D133" i="1"/>
  <c r="D11" i="1"/>
  <c r="D72" i="1"/>
  <c r="D12" i="1"/>
  <c r="E156" i="1"/>
  <c r="E132" i="1"/>
  <c r="F58" i="1"/>
  <c r="E71" i="1"/>
  <c r="F71" i="1"/>
  <c r="F124" i="1"/>
  <c r="F139" i="1"/>
  <c r="C156" i="1"/>
  <c r="C132" i="1"/>
  <c r="C71" i="1"/>
  <c r="F138" i="1"/>
  <c r="F97" i="1"/>
  <c r="F8" i="1"/>
  <c r="E8" i="1"/>
  <c r="F126" i="1"/>
  <c r="E145" i="1"/>
  <c r="F121" i="1"/>
  <c r="F10" i="1"/>
  <c r="E10" i="1"/>
  <c r="F152" i="1"/>
  <c r="E157" i="1"/>
  <c r="E133" i="1"/>
  <c r="F59" i="1"/>
  <c r="F12" i="1"/>
  <c r="E72" i="1"/>
  <c r="E12" i="1"/>
  <c r="F148" i="1"/>
  <c r="F167" i="1"/>
  <c r="C157" i="1"/>
  <c r="C133" i="1"/>
  <c r="C11" i="1"/>
  <c r="C72" i="1"/>
  <c r="C12" i="1"/>
  <c r="F166" i="1"/>
  <c r="F150" i="1"/>
  <c r="F63" i="1"/>
  <c r="F64" i="1"/>
  <c r="F157" i="1"/>
  <c r="F156" i="1"/>
  <c r="F66" i="1"/>
  <c r="F68" i="1"/>
  <c r="F144" i="1"/>
  <c r="F65" i="1"/>
  <c r="F72" i="1"/>
  <c r="F145" i="1"/>
  <c r="F9" i="1"/>
  <c r="E9" i="1"/>
  <c r="F132" i="1"/>
  <c r="F70" i="1"/>
  <c r="F133" i="1"/>
  <c r="F11" i="1"/>
  <c r="E11" i="1"/>
  <c r="AC49" i="9"/>
  <c r="AB49" i="9"/>
  <c r="V49" i="9"/>
  <c r="R49" i="9"/>
  <c r="Q49" i="9"/>
  <c r="P49" i="9"/>
  <c r="N49" i="9"/>
  <c r="M49" i="9"/>
  <c r="L49" i="9"/>
  <c r="K49" i="9"/>
  <c r="J49" i="9"/>
  <c r="O49" i="9"/>
  <c r="F68" i="14"/>
  <c r="E68" i="14"/>
  <c r="D68" i="14"/>
  <c r="F67" i="14"/>
  <c r="E67" i="14"/>
  <c r="D67" i="14"/>
  <c r="G67" i="14"/>
  <c r="F66" i="14"/>
  <c r="E66" i="14"/>
  <c r="D66" i="14"/>
  <c r="D65" i="14"/>
  <c r="F65" i="14"/>
  <c r="E65" i="14"/>
  <c r="D64" i="14"/>
  <c r="F64" i="14"/>
  <c r="I64" i="14"/>
  <c r="E64" i="14"/>
  <c r="E63" i="14"/>
  <c r="H63" i="14"/>
  <c r="F63" i="14"/>
  <c r="D63" i="14"/>
  <c r="E62" i="14"/>
  <c r="F62" i="14"/>
  <c r="D62" i="14"/>
  <c r="G62" i="14"/>
  <c r="F61" i="14"/>
  <c r="E61" i="14"/>
  <c r="D61" i="14"/>
  <c r="E60" i="14"/>
  <c r="D60" i="14"/>
  <c r="F60" i="14"/>
  <c r="D59" i="14"/>
  <c r="G59" i="14"/>
  <c r="F59" i="14"/>
  <c r="I59" i="14"/>
  <c r="E59" i="14"/>
  <c r="H59" i="14"/>
  <c r="E58" i="14"/>
  <c r="H58" i="14"/>
  <c r="D58" i="14"/>
  <c r="G58" i="14"/>
  <c r="F58" i="14"/>
  <c r="I58" i="14"/>
  <c r="F57" i="14"/>
  <c r="I57" i="14"/>
  <c r="D57" i="14"/>
  <c r="G57" i="14"/>
  <c r="E57" i="14"/>
  <c r="H57" i="14"/>
  <c r="F56" i="14"/>
  <c r="I56" i="14"/>
  <c r="E56" i="14"/>
  <c r="H56" i="14"/>
  <c r="D56" i="14"/>
  <c r="G56" i="14"/>
  <c r="F55" i="14"/>
  <c r="I55" i="14"/>
  <c r="D55" i="14"/>
  <c r="G55" i="14"/>
  <c r="E55" i="14"/>
  <c r="H55" i="14"/>
  <c r="F54" i="14"/>
  <c r="I54" i="14"/>
  <c r="E54" i="14"/>
  <c r="D54" i="14"/>
  <c r="G54" i="14"/>
  <c r="F53" i="14"/>
  <c r="I53" i="14"/>
  <c r="E53" i="14"/>
  <c r="H53" i="14"/>
  <c r="D53" i="14"/>
  <c r="G53" i="14"/>
  <c r="F52" i="14"/>
  <c r="I52" i="14"/>
  <c r="E52" i="14"/>
  <c r="H52" i="14"/>
  <c r="D52" i="14"/>
  <c r="G52" i="14"/>
  <c r="F51" i="14"/>
  <c r="I51" i="14"/>
  <c r="E51" i="14"/>
  <c r="H51" i="14"/>
  <c r="D51" i="14"/>
  <c r="G51" i="14"/>
  <c r="F50" i="14"/>
  <c r="I50" i="14"/>
  <c r="E50" i="14"/>
  <c r="H50" i="14"/>
  <c r="D50" i="14"/>
  <c r="G50" i="14"/>
  <c r="F49" i="14"/>
  <c r="I49" i="14"/>
  <c r="E49" i="14"/>
  <c r="H49" i="14"/>
  <c r="D49" i="14"/>
  <c r="G49" i="14"/>
  <c r="F48" i="14"/>
  <c r="E48" i="14"/>
  <c r="H48" i="14"/>
  <c r="D48" i="14"/>
  <c r="G48" i="14"/>
  <c r="F47" i="14"/>
  <c r="I47" i="14"/>
  <c r="E47" i="14"/>
  <c r="H47" i="14"/>
  <c r="D47" i="14"/>
  <c r="G47" i="14"/>
  <c r="F46" i="14"/>
  <c r="I46" i="14"/>
  <c r="E46" i="14"/>
  <c r="H46" i="14"/>
  <c r="D46" i="14"/>
  <c r="G46" i="14"/>
  <c r="F45" i="14"/>
  <c r="I45" i="14"/>
  <c r="E45" i="14"/>
  <c r="H45" i="14"/>
  <c r="D45" i="14"/>
  <c r="G45" i="14"/>
  <c r="F44" i="14"/>
  <c r="I44" i="14"/>
  <c r="E44" i="14"/>
  <c r="H44" i="14"/>
  <c r="D44" i="14"/>
  <c r="G44" i="14"/>
  <c r="F43" i="14"/>
  <c r="I43" i="14"/>
  <c r="E43" i="14"/>
  <c r="H43" i="14"/>
  <c r="D43" i="14"/>
  <c r="G43" i="14"/>
  <c r="F42" i="14"/>
  <c r="I42" i="14"/>
  <c r="E42" i="14"/>
  <c r="H42" i="14"/>
  <c r="D42" i="14"/>
  <c r="G42" i="14"/>
  <c r="F41" i="14"/>
  <c r="I41" i="14"/>
  <c r="E41" i="14"/>
  <c r="H41" i="14"/>
  <c r="D41" i="14"/>
  <c r="G41" i="14"/>
  <c r="F40" i="14"/>
  <c r="I40" i="14"/>
  <c r="E40" i="14"/>
  <c r="H40" i="14"/>
  <c r="D40" i="14"/>
  <c r="G40" i="14"/>
  <c r="F39" i="14"/>
  <c r="I39" i="14"/>
  <c r="E39" i="14"/>
  <c r="H39" i="14"/>
  <c r="D39" i="14"/>
  <c r="G39" i="14"/>
  <c r="F38" i="14"/>
  <c r="I38" i="14"/>
  <c r="E38" i="14"/>
  <c r="H38" i="14"/>
  <c r="D38" i="14"/>
  <c r="G38" i="14"/>
  <c r="F37" i="14"/>
  <c r="I37" i="14"/>
  <c r="E37" i="14"/>
  <c r="H37" i="14"/>
  <c r="D37" i="14"/>
  <c r="G37" i="14"/>
  <c r="F36" i="14"/>
  <c r="I36" i="14"/>
  <c r="E36" i="14"/>
  <c r="H36" i="14"/>
  <c r="D36" i="14"/>
  <c r="G36" i="14"/>
  <c r="F35" i="14"/>
  <c r="I35" i="14"/>
  <c r="E35" i="14"/>
  <c r="H35" i="14"/>
  <c r="D35" i="14"/>
  <c r="G35" i="14"/>
  <c r="F34" i="14"/>
  <c r="I34" i="14"/>
  <c r="E34" i="14"/>
  <c r="H34" i="14"/>
  <c r="D34" i="14"/>
  <c r="G34" i="14"/>
  <c r="F33" i="14"/>
  <c r="I33" i="14"/>
  <c r="E33" i="14"/>
  <c r="H33" i="14"/>
  <c r="D33" i="14"/>
  <c r="G33" i="14"/>
  <c r="F32" i="14"/>
  <c r="I32" i="14"/>
  <c r="E32" i="14"/>
  <c r="H32" i="14"/>
  <c r="D32" i="14"/>
  <c r="G32" i="14"/>
  <c r="F31" i="14"/>
  <c r="I31" i="14"/>
  <c r="E31" i="14"/>
  <c r="H31" i="14"/>
  <c r="D31" i="14"/>
  <c r="G31" i="14"/>
  <c r="F30" i="14"/>
  <c r="I30" i="14"/>
  <c r="E30" i="14"/>
  <c r="H30" i="14"/>
  <c r="D30" i="14"/>
  <c r="G30" i="14"/>
  <c r="F29" i="14"/>
  <c r="I29" i="14"/>
  <c r="E29" i="14"/>
  <c r="H29" i="14"/>
  <c r="D29" i="14"/>
  <c r="G29" i="14"/>
  <c r="F28" i="14"/>
  <c r="I28" i="14"/>
  <c r="E28" i="14"/>
  <c r="H28" i="14"/>
  <c r="D28" i="14"/>
  <c r="G28" i="14"/>
  <c r="F27" i="14"/>
  <c r="I27" i="14"/>
  <c r="E27" i="14"/>
  <c r="H27" i="14"/>
  <c r="D27" i="14"/>
  <c r="G27" i="14"/>
  <c r="F26" i="14"/>
  <c r="I26" i="14"/>
  <c r="E26" i="14"/>
  <c r="H26" i="14"/>
  <c r="D26" i="14"/>
  <c r="G26" i="14"/>
  <c r="F25" i="14"/>
  <c r="I25" i="14"/>
  <c r="E25" i="14"/>
  <c r="H25" i="14"/>
  <c r="D25" i="14"/>
  <c r="G25" i="14"/>
  <c r="F24" i="14"/>
  <c r="I24" i="14"/>
  <c r="E24" i="14"/>
  <c r="H24" i="14"/>
  <c r="D24" i="14"/>
  <c r="G24" i="14"/>
  <c r="F23" i="14"/>
  <c r="I23" i="14"/>
  <c r="E23" i="14"/>
  <c r="H23" i="14"/>
  <c r="D23" i="14"/>
  <c r="G23" i="14"/>
  <c r="F22" i="14"/>
  <c r="I22" i="14"/>
  <c r="E22" i="14"/>
  <c r="H22" i="14"/>
  <c r="D22" i="14"/>
  <c r="G22" i="14"/>
  <c r="F21" i="14"/>
  <c r="I21" i="14"/>
  <c r="E21" i="14"/>
  <c r="H21" i="14"/>
  <c r="D21" i="14"/>
  <c r="G21" i="14"/>
  <c r="F20" i="14"/>
  <c r="I20" i="14"/>
  <c r="E20" i="14"/>
  <c r="H20" i="14"/>
  <c r="D20" i="14"/>
  <c r="G20" i="14"/>
  <c r="F19" i="14"/>
  <c r="I19" i="14"/>
  <c r="E19" i="14"/>
  <c r="H19" i="14"/>
  <c r="D19" i="14"/>
  <c r="G19" i="14"/>
  <c r="F18" i="14"/>
  <c r="I18" i="14"/>
  <c r="E18" i="14"/>
  <c r="H18" i="14"/>
  <c r="D18" i="14"/>
  <c r="G18" i="14"/>
  <c r="F17" i="14"/>
  <c r="I17" i="14"/>
  <c r="E17" i="14"/>
  <c r="H17" i="14"/>
  <c r="D17" i="14"/>
  <c r="G17" i="14"/>
  <c r="F16" i="14"/>
  <c r="I16" i="14"/>
  <c r="E16" i="14"/>
  <c r="H16" i="14"/>
  <c r="D16" i="14"/>
  <c r="G16" i="14"/>
  <c r="F15" i="14"/>
  <c r="I15" i="14"/>
  <c r="E15" i="14"/>
  <c r="H15" i="14"/>
  <c r="D15" i="14"/>
  <c r="G15" i="14"/>
  <c r="F14" i="14"/>
  <c r="I14" i="14"/>
  <c r="E14" i="14"/>
  <c r="H14" i="14"/>
  <c r="D14" i="14"/>
  <c r="G14" i="14"/>
  <c r="F13" i="14"/>
  <c r="I13" i="14"/>
  <c r="E13" i="14"/>
  <c r="H13" i="14"/>
  <c r="D13" i="14"/>
  <c r="G13" i="14"/>
  <c r="F12" i="14"/>
  <c r="I12" i="14"/>
  <c r="E12" i="14"/>
  <c r="H12" i="14"/>
  <c r="D12" i="14"/>
  <c r="G12" i="14"/>
  <c r="F11" i="14"/>
  <c r="I11" i="14"/>
  <c r="E11" i="14"/>
  <c r="H11" i="14"/>
  <c r="D11" i="14"/>
  <c r="G11" i="14"/>
  <c r="F10" i="14"/>
  <c r="I10" i="14"/>
  <c r="E10" i="14"/>
  <c r="H10" i="14"/>
  <c r="D10" i="14"/>
  <c r="G10" i="14"/>
  <c r="F9" i="14"/>
  <c r="I9" i="14"/>
  <c r="E9" i="14"/>
  <c r="H9" i="14"/>
  <c r="D9" i="14"/>
  <c r="G9" i="14"/>
  <c r="F8" i="14"/>
  <c r="I8" i="14"/>
  <c r="E8" i="14"/>
  <c r="H8" i="14"/>
  <c r="D8" i="14"/>
  <c r="G8" i="14"/>
  <c r="F7" i="14"/>
  <c r="I7" i="14"/>
  <c r="E7" i="14"/>
  <c r="H7" i="14"/>
  <c r="D7" i="14"/>
  <c r="G7" i="14"/>
  <c r="F6" i="14"/>
  <c r="I6" i="14"/>
  <c r="E6" i="14"/>
  <c r="H6" i="14"/>
  <c r="D6" i="14"/>
  <c r="G6" i="14"/>
  <c r="C4" i="14"/>
  <c r="H60" i="14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/>
  <c r="I60" i="14"/>
  <c r="I48" i="14"/>
  <c r="F4" i="14"/>
  <c r="I4" i="14"/>
  <c r="H54" i="14"/>
  <c r="E4" i="14"/>
  <c r="H4" i="14"/>
  <c r="G75" i="14"/>
  <c r="H75" i="14"/>
  <c r="I75" i="14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/>
  <c r="P41" i="2"/>
  <c r="L41" i="2"/>
  <c r="S41" i="2"/>
  <c r="K41" i="2"/>
  <c r="H41" i="2"/>
  <c r="R41" i="2"/>
  <c r="Q41" i="2"/>
  <c r="N41" i="2"/>
  <c r="M41" i="2"/>
  <c r="J41" i="2"/>
  <c r="I41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/>
  <c r="P110" i="2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D45" i="2"/>
  <c r="E45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/>
  <c r="Y179" i="2"/>
  <c r="V179" i="2"/>
  <c r="U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71" i="2"/>
  <c r="AX156" i="2"/>
  <c r="BK156" i="2"/>
  <c r="AX132" i="2"/>
  <c r="AX71" i="2"/>
  <c r="BD156" i="2"/>
  <c r="BD71" i="2"/>
  <c r="Y144" i="2"/>
  <c r="AC144" i="2"/>
  <c r="AG144" i="2"/>
  <c r="AK144" i="2"/>
  <c r="AO144" i="2"/>
  <c r="AS144" i="2"/>
  <c r="AW144" i="2"/>
  <c r="V144" i="2"/>
  <c r="AG156" i="2"/>
  <c r="AG132" i="2"/>
  <c r="BF132" i="2"/>
  <c r="AG71" i="2"/>
  <c r="AP156" i="2"/>
  <c r="AP132" i="2"/>
  <c r="BO132" i="2"/>
  <c r="AP71" i="2"/>
  <c r="BO71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/>
  <c r="AQ132" i="2"/>
  <c r="AQ71" i="2"/>
  <c r="AM156" i="2"/>
  <c r="AM132" i="2"/>
  <c r="BL132" i="2"/>
  <c r="AM71" i="2"/>
  <c r="AI156" i="2"/>
  <c r="AI132" i="2"/>
  <c r="AI71" i="2"/>
  <c r="BH71" i="2"/>
  <c r="BA156" i="2"/>
  <c r="BN156" i="2"/>
  <c r="BA71" i="2"/>
  <c r="AW156" i="2"/>
  <c r="BJ156" i="2"/>
  <c r="AW132" i="2"/>
  <c r="BJ132" i="2"/>
  <c r="AW71" i="2"/>
  <c r="E108" i="2"/>
  <c r="F108" i="2"/>
  <c r="Z144" i="2"/>
  <c r="AD144" i="2"/>
  <c r="AH144" i="2"/>
  <c r="AL144" i="2"/>
  <c r="AP144" i="2"/>
  <c r="BO144" i="2"/>
  <c r="AT144" i="2"/>
  <c r="BG144" i="2"/>
  <c r="AX144" i="2"/>
  <c r="W144" i="2"/>
  <c r="Y156" i="2"/>
  <c r="Y132" i="2"/>
  <c r="Y71" i="2"/>
  <c r="AH156" i="2"/>
  <c r="BG156" i="2"/>
  <c r="AH132" i="2"/>
  <c r="AH71" i="2"/>
  <c r="C108" i="2"/>
  <c r="AA144" i="2"/>
  <c r="AE144" i="2"/>
  <c r="AI144" i="2"/>
  <c r="AM144" i="2"/>
  <c r="BL144" i="2"/>
  <c r="AQ144" i="2"/>
  <c r="BP144" i="2"/>
  <c r="AU144" i="2"/>
  <c r="BH144" i="2"/>
  <c r="AY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Q144" i="2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/>
  <c r="R121" i="2"/>
  <c r="R10" i="2"/>
  <c r="Q121" i="2"/>
  <c r="P121" i="2"/>
  <c r="P10" i="2"/>
  <c r="O121" i="2"/>
  <c r="O10" i="2"/>
  <c r="N121" i="2"/>
  <c r="N10" i="2"/>
  <c r="M121" i="2"/>
  <c r="M10" i="2"/>
  <c r="L121" i="2"/>
  <c r="L10" i="2"/>
  <c r="K121" i="2"/>
  <c r="K10" i="2"/>
  <c r="J121" i="2"/>
  <c r="J10" i="2"/>
  <c r="I121" i="2"/>
  <c r="H121" i="2"/>
  <c r="H1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/>
  <c r="R97" i="2"/>
  <c r="R8" i="2"/>
  <c r="Q97" i="2"/>
  <c r="P97" i="2"/>
  <c r="O97" i="2"/>
  <c r="N97" i="2"/>
  <c r="M97" i="2"/>
  <c r="L97" i="2"/>
  <c r="K97" i="2"/>
  <c r="J97" i="2"/>
  <c r="I97" i="2"/>
  <c r="H97" i="2"/>
  <c r="S96" i="2"/>
  <c r="S7" i="2"/>
  <c r="R96" i="2"/>
  <c r="R7" i="2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/>
  <c r="P95" i="2"/>
  <c r="P107" i="2"/>
  <c r="O95" i="2"/>
  <c r="O107" i="2"/>
  <c r="N95" i="2"/>
  <c r="N107" i="2"/>
  <c r="M95" i="2"/>
  <c r="M107" i="2"/>
  <c r="L95" i="2"/>
  <c r="L107" i="2"/>
  <c r="K95" i="2"/>
  <c r="K107" i="2"/>
  <c r="J95" i="2"/>
  <c r="J107" i="2"/>
  <c r="I95" i="2"/>
  <c r="I107" i="2"/>
  <c r="H95" i="2"/>
  <c r="H107" i="2"/>
  <c r="S94" i="2"/>
  <c r="R94" i="2"/>
  <c r="Q94" i="2"/>
  <c r="Q106" i="2"/>
  <c r="P94" i="2"/>
  <c r="P106" i="2"/>
  <c r="O94" i="2"/>
  <c r="O106" i="2"/>
  <c r="N94" i="2"/>
  <c r="N106" i="2"/>
  <c r="M94" i="2"/>
  <c r="M106" i="2"/>
  <c r="L94" i="2"/>
  <c r="L106" i="2"/>
  <c r="K94" i="2"/>
  <c r="K106" i="2"/>
  <c r="J94" i="2"/>
  <c r="J106" i="2"/>
  <c r="I94" i="2"/>
  <c r="I106" i="2"/>
  <c r="H94" i="2"/>
  <c r="H106" i="2"/>
  <c r="S93" i="2"/>
  <c r="R93" i="2"/>
  <c r="Q93" i="2"/>
  <c r="Q105" i="2"/>
  <c r="P93" i="2"/>
  <c r="P105" i="2"/>
  <c r="O93" i="2"/>
  <c r="O105" i="2"/>
  <c r="N93" i="2"/>
  <c r="N105" i="2"/>
  <c r="M93" i="2"/>
  <c r="L93" i="2"/>
  <c r="L105" i="2"/>
  <c r="K93" i="2"/>
  <c r="K105" i="2"/>
  <c r="J93" i="2"/>
  <c r="J105" i="2"/>
  <c r="I93" i="2"/>
  <c r="I105" i="2"/>
  <c r="H93" i="2"/>
  <c r="H105" i="2"/>
  <c r="S92" i="2"/>
  <c r="R92" i="2"/>
  <c r="Q92" i="2"/>
  <c r="P92" i="2"/>
  <c r="P104" i="2"/>
  <c r="O92" i="2"/>
  <c r="O104" i="2"/>
  <c r="N92" i="2"/>
  <c r="N104" i="2"/>
  <c r="M92" i="2"/>
  <c r="M104" i="2"/>
  <c r="L92" i="2"/>
  <c r="L104" i="2"/>
  <c r="K92" i="2"/>
  <c r="K104" i="2"/>
  <c r="J92" i="2"/>
  <c r="J104" i="2"/>
  <c r="I92" i="2"/>
  <c r="I104" i="2"/>
  <c r="H92" i="2"/>
  <c r="H104" i="2"/>
  <c r="S91" i="2"/>
  <c r="R91" i="2"/>
  <c r="Q91" i="2"/>
  <c r="P91" i="2"/>
  <c r="P103" i="2"/>
  <c r="O91" i="2"/>
  <c r="O103" i="2"/>
  <c r="N91" i="2"/>
  <c r="N103" i="2"/>
  <c r="M91" i="2"/>
  <c r="M103" i="2"/>
  <c r="L91" i="2"/>
  <c r="L103" i="2"/>
  <c r="K91" i="2"/>
  <c r="K103" i="2"/>
  <c r="J91" i="2"/>
  <c r="J103" i="2"/>
  <c r="I91" i="2"/>
  <c r="I103" i="2"/>
  <c r="H91" i="2"/>
  <c r="H103" i="2"/>
  <c r="S90" i="2"/>
  <c r="R90" i="2"/>
  <c r="Q90" i="2"/>
  <c r="Q102" i="2"/>
  <c r="P90" i="2"/>
  <c r="P102" i="2"/>
  <c r="O90" i="2"/>
  <c r="O102" i="2"/>
  <c r="N90" i="2"/>
  <c r="N102" i="2"/>
  <c r="M90" i="2"/>
  <c r="L90" i="2"/>
  <c r="L102" i="2"/>
  <c r="K90" i="2"/>
  <c r="K102" i="2"/>
  <c r="J90" i="2"/>
  <c r="J102" i="2"/>
  <c r="I90" i="2"/>
  <c r="I102" i="2"/>
  <c r="H90" i="2"/>
  <c r="H102" i="2"/>
  <c r="S89" i="2"/>
  <c r="R89" i="2"/>
  <c r="Q89" i="2"/>
  <c r="Q101" i="2"/>
  <c r="P89" i="2"/>
  <c r="P101" i="2"/>
  <c r="O89" i="2"/>
  <c r="O101" i="2"/>
  <c r="N89" i="2"/>
  <c r="N101" i="2"/>
  <c r="M89" i="2"/>
  <c r="L89" i="2"/>
  <c r="L101" i="2"/>
  <c r="K89" i="2"/>
  <c r="K101" i="2"/>
  <c r="J89" i="2"/>
  <c r="J101" i="2"/>
  <c r="I89" i="2"/>
  <c r="I101" i="2"/>
  <c r="H89" i="2"/>
  <c r="H101" i="2"/>
  <c r="S88" i="2"/>
  <c r="R88" i="2"/>
  <c r="Q88" i="2"/>
  <c r="P88" i="2"/>
  <c r="P100" i="2"/>
  <c r="O88" i="2"/>
  <c r="O100" i="2"/>
  <c r="N88" i="2"/>
  <c r="N100" i="2"/>
  <c r="M88" i="2"/>
  <c r="L88" i="2"/>
  <c r="L100" i="2"/>
  <c r="K88" i="2"/>
  <c r="K100" i="2"/>
  <c r="J88" i="2"/>
  <c r="J100" i="2"/>
  <c r="I88" i="2"/>
  <c r="I100" i="2"/>
  <c r="H88" i="2"/>
  <c r="H100" i="2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/>
  <c r="N84" i="2"/>
  <c r="N4" i="2"/>
  <c r="M84" i="2"/>
  <c r="M4" i="2"/>
  <c r="L84" i="2"/>
  <c r="L4" i="2"/>
  <c r="K84" i="2"/>
  <c r="K4" i="2"/>
  <c r="J84" i="2"/>
  <c r="J4" i="2"/>
  <c r="I84" i="2"/>
  <c r="I4" i="2"/>
  <c r="H84" i="2"/>
  <c r="H4" i="2"/>
  <c r="O83" i="2"/>
  <c r="O5" i="2"/>
  <c r="N83" i="2"/>
  <c r="N5" i="2"/>
  <c r="M83" i="2"/>
  <c r="M5" i="2"/>
  <c r="L83" i="2"/>
  <c r="L5" i="2"/>
  <c r="K83" i="2"/>
  <c r="K5" i="2"/>
  <c r="J83" i="2"/>
  <c r="J5" i="2"/>
  <c r="I83" i="2"/>
  <c r="I5" i="2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/>
  <c r="N77" i="2"/>
  <c r="N44" i="2"/>
  <c r="M77" i="2"/>
  <c r="M44" i="2"/>
  <c r="L77" i="2"/>
  <c r="L44" i="2"/>
  <c r="K77" i="2"/>
  <c r="K44" i="2"/>
  <c r="J77" i="2"/>
  <c r="J44" i="2"/>
  <c r="I77" i="2"/>
  <c r="I44" i="2"/>
  <c r="H77" i="2"/>
  <c r="H44" i="2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/>
  <c r="R59" i="2"/>
  <c r="R12" i="2"/>
  <c r="Q59" i="2"/>
  <c r="Q12" i="2"/>
  <c r="P59" i="2"/>
  <c r="P12" i="2"/>
  <c r="O59" i="2"/>
  <c r="O12" i="2"/>
  <c r="N59" i="2"/>
  <c r="M59" i="2"/>
  <c r="M12" i="2"/>
  <c r="L59" i="2"/>
  <c r="L12" i="2"/>
  <c r="K59" i="2"/>
  <c r="K12" i="2"/>
  <c r="J59" i="2"/>
  <c r="I59" i="2"/>
  <c r="I12" i="2"/>
  <c r="H59" i="2"/>
  <c r="H72" i="2"/>
  <c r="S58" i="2"/>
  <c r="R58" i="2"/>
  <c r="Q58" i="2"/>
  <c r="P58" i="2"/>
  <c r="O58" i="2"/>
  <c r="O156" i="2"/>
  <c r="N58" i="2"/>
  <c r="N156" i="2"/>
  <c r="M58" i="2"/>
  <c r="M71" i="2"/>
  <c r="L58" i="2"/>
  <c r="K58" i="2"/>
  <c r="J58" i="2"/>
  <c r="J156" i="2"/>
  <c r="I58" i="2"/>
  <c r="I71" i="2"/>
  <c r="H58" i="2"/>
  <c r="H71" i="2"/>
  <c r="S56" i="2"/>
  <c r="R56" i="2"/>
  <c r="Q56" i="2"/>
  <c r="Q131" i="2"/>
  <c r="P56" i="2"/>
  <c r="O56" i="2"/>
  <c r="O70" i="2"/>
  <c r="N56" i="2"/>
  <c r="N155" i="2"/>
  <c r="M56" i="2"/>
  <c r="L56" i="2"/>
  <c r="K56" i="2"/>
  <c r="J56" i="2"/>
  <c r="J155" i="2"/>
  <c r="I56" i="2"/>
  <c r="H56" i="2"/>
  <c r="H70" i="2"/>
  <c r="S55" i="2"/>
  <c r="S69" i="2"/>
  <c r="R55" i="2"/>
  <c r="Q55" i="2"/>
  <c r="P55" i="2"/>
  <c r="P130" i="2"/>
  <c r="O55" i="2"/>
  <c r="N55" i="2"/>
  <c r="N154" i="2"/>
  <c r="M55" i="2"/>
  <c r="L55" i="2"/>
  <c r="L130" i="2"/>
  <c r="K55" i="2"/>
  <c r="J55" i="2"/>
  <c r="J154" i="2"/>
  <c r="I55" i="2"/>
  <c r="H55" i="2"/>
  <c r="H69" i="2"/>
  <c r="S54" i="2"/>
  <c r="R54" i="2"/>
  <c r="Q54" i="2"/>
  <c r="Q129" i="2"/>
  <c r="P54" i="2"/>
  <c r="O54" i="2"/>
  <c r="O68" i="2"/>
  <c r="N54" i="2"/>
  <c r="N153" i="2"/>
  <c r="M54" i="2"/>
  <c r="M68" i="2"/>
  <c r="L54" i="2"/>
  <c r="K54" i="2"/>
  <c r="J54" i="2"/>
  <c r="J153" i="2"/>
  <c r="I54" i="2"/>
  <c r="H54" i="2"/>
  <c r="H68" i="2"/>
  <c r="S53" i="2"/>
  <c r="S67" i="2"/>
  <c r="R53" i="2"/>
  <c r="Q53" i="2"/>
  <c r="Q128" i="2"/>
  <c r="P53" i="2"/>
  <c r="P128" i="2"/>
  <c r="O53" i="2"/>
  <c r="N53" i="2"/>
  <c r="N152" i="2"/>
  <c r="M53" i="2"/>
  <c r="M67" i="2"/>
  <c r="L53" i="2"/>
  <c r="L128" i="2"/>
  <c r="K53" i="2"/>
  <c r="K67" i="2"/>
  <c r="J53" i="2"/>
  <c r="J152" i="2"/>
  <c r="I53" i="2"/>
  <c r="I67" i="2"/>
  <c r="H53" i="2"/>
  <c r="H67" i="2"/>
  <c r="S52" i="2"/>
  <c r="R52" i="2"/>
  <c r="Q52" i="2"/>
  <c r="P52" i="2"/>
  <c r="O52" i="2"/>
  <c r="O66" i="2"/>
  <c r="N52" i="2"/>
  <c r="N151" i="2"/>
  <c r="M52" i="2"/>
  <c r="M66" i="2"/>
  <c r="L52" i="2"/>
  <c r="K52" i="2"/>
  <c r="J52" i="2"/>
  <c r="J151" i="2"/>
  <c r="I52" i="2"/>
  <c r="H52" i="2"/>
  <c r="H151" i="2"/>
  <c r="S51" i="2"/>
  <c r="S65" i="2"/>
  <c r="R51" i="2"/>
  <c r="Q51" i="2"/>
  <c r="Q126" i="2"/>
  <c r="P51" i="2"/>
  <c r="P126" i="2"/>
  <c r="O51" i="2"/>
  <c r="N51" i="2"/>
  <c r="N150" i="2"/>
  <c r="M51" i="2"/>
  <c r="M65" i="2"/>
  <c r="L51" i="2"/>
  <c r="L126" i="2"/>
  <c r="K51" i="2"/>
  <c r="J51" i="2"/>
  <c r="J150" i="2"/>
  <c r="I51" i="2"/>
  <c r="I65" i="2"/>
  <c r="H51" i="2"/>
  <c r="H65" i="2"/>
  <c r="S50" i="2"/>
  <c r="R50" i="2"/>
  <c r="Q50" i="2"/>
  <c r="Q125" i="2"/>
  <c r="P50" i="2"/>
  <c r="O50" i="2"/>
  <c r="O64" i="2"/>
  <c r="N50" i="2"/>
  <c r="N149" i="2"/>
  <c r="M50" i="2"/>
  <c r="M64" i="2"/>
  <c r="L50" i="2"/>
  <c r="K50" i="2"/>
  <c r="J50" i="2"/>
  <c r="J149" i="2"/>
  <c r="I50" i="2"/>
  <c r="H50" i="2"/>
  <c r="H149" i="2"/>
  <c r="S49" i="2"/>
  <c r="S63" i="2"/>
  <c r="R49" i="2"/>
  <c r="Q49" i="2"/>
  <c r="Q124" i="2"/>
  <c r="P49" i="2"/>
  <c r="P124" i="2"/>
  <c r="O49" i="2"/>
  <c r="N49" i="2"/>
  <c r="N148" i="2"/>
  <c r="M49" i="2"/>
  <c r="M63" i="2"/>
  <c r="L49" i="2"/>
  <c r="L124" i="2"/>
  <c r="K49" i="2"/>
  <c r="K63" i="2"/>
  <c r="J49" i="2"/>
  <c r="J148" i="2"/>
  <c r="I49" i="2"/>
  <c r="I63" i="2"/>
  <c r="H49" i="2"/>
  <c r="H63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/>
  <c r="N24" i="2"/>
  <c r="M24" i="2"/>
  <c r="M42" i="2"/>
  <c r="L24" i="2"/>
  <c r="K24" i="2"/>
  <c r="K42" i="2"/>
  <c r="J24" i="2"/>
  <c r="J42" i="2"/>
  <c r="I24" i="2"/>
  <c r="H24" i="2"/>
  <c r="H42" i="2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/>
  <c r="AS72" i="2"/>
  <c r="BF72" i="2"/>
  <c r="AT72" i="2"/>
  <c r="BG72" i="2"/>
  <c r="AU72" i="2"/>
  <c r="BH72" i="2"/>
  <c r="AV72" i="2"/>
  <c r="BI72" i="2"/>
  <c r="AW72" i="2"/>
  <c r="BJ72" i="2"/>
  <c r="AX72" i="2"/>
  <c r="BK72" i="2"/>
  <c r="AY72" i="2"/>
  <c r="BL72" i="2"/>
  <c r="AZ72" i="2"/>
  <c r="BM72" i="2"/>
  <c r="BA72" i="2"/>
  <c r="BN72" i="2"/>
  <c r="BB72" i="2"/>
  <c r="BO72" i="2"/>
  <c r="BC72" i="2"/>
  <c r="BP72" i="2"/>
  <c r="AW100" i="2"/>
  <c r="AX100" i="2"/>
  <c r="AY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BJ109" i="2"/>
  <c r="BK109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/>
  <c r="AT157" i="2"/>
  <c r="BG157" i="2"/>
  <c r="AU157" i="2"/>
  <c r="BH157" i="2"/>
  <c r="AV157" i="2"/>
  <c r="AW157" i="2"/>
  <c r="BJ157" i="2"/>
  <c r="AX157" i="2"/>
  <c r="BK157" i="2"/>
  <c r="AY157" i="2"/>
  <c r="BL157" i="2"/>
  <c r="AZ157" i="2"/>
  <c r="BM157" i="2"/>
  <c r="BA157" i="2"/>
  <c r="BN157" i="2"/>
  <c r="BB157" i="2"/>
  <c r="BO157" i="2"/>
  <c r="BC157" i="2"/>
  <c r="BP157" i="2"/>
  <c r="BD157" i="2"/>
  <c r="BQ157" i="2"/>
  <c r="N42" i="2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/>
  <c r="I8" i="2"/>
  <c r="M109" i="2"/>
  <c r="M6" i="2"/>
  <c r="M8" i="2"/>
  <c r="Q109" i="2"/>
  <c r="Q6" i="2"/>
  <c r="Q8" i="2"/>
  <c r="I145" i="2"/>
  <c r="I9" i="2"/>
  <c r="I10" i="2"/>
  <c r="Q145" i="2"/>
  <c r="Q9" i="2"/>
  <c r="Q10" i="2"/>
  <c r="H66" i="2"/>
  <c r="M72" i="2"/>
  <c r="J7" i="2"/>
  <c r="J108" i="2"/>
  <c r="N7" i="2"/>
  <c r="N108" i="2"/>
  <c r="J109" i="2"/>
  <c r="J6" i="2"/>
  <c r="J8" i="2"/>
  <c r="N109" i="2"/>
  <c r="N6" i="2"/>
  <c r="N8" i="2"/>
  <c r="J136" i="2"/>
  <c r="N136" i="2"/>
  <c r="R136" i="2"/>
  <c r="J137" i="2"/>
  <c r="J138" i="2"/>
  <c r="J139" i="2"/>
  <c r="J140" i="2"/>
  <c r="J141" i="2"/>
  <c r="Q133" i="2"/>
  <c r="Q11" i="2"/>
  <c r="J157" i="2"/>
  <c r="J12" i="2"/>
  <c r="N157" i="2"/>
  <c r="N12" i="2"/>
  <c r="O72" i="2"/>
  <c r="K7" i="2"/>
  <c r="K108" i="2"/>
  <c r="O7" i="2"/>
  <c r="O108" i="2"/>
  <c r="K109" i="2"/>
  <c r="K6" i="2"/>
  <c r="K8" i="2"/>
  <c r="O109" i="2"/>
  <c r="O6" i="2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/>
  <c r="H109" i="2"/>
  <c r="H6" i="2"/>
  <c r="H8" i="2"/>
  <c r="L109" i="2"/>
  <c r="L6" i="2"/>
  <c r="L8" i="2"/>
  <c r="P109" i="2"/>
  <c r="P6" i="2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/>
  <c r="P21" i="2"/>
  <c r="R23" i="2"/>
  <c r="C26" i="2"/>
  <c r="E28" i="2"/>
  <c r="E34" i="2"/>
  <c r="C50" i="2"/>
  <c r="D55" i="2"/>
  <c r="P76" i="2"/>
  <c r="P148" i="2"/>
  <c r="P78" i="2"/>
  <c r="P150" i="2"/>
  <c r="P80" i="2"/>
  <c r="P152" i="2"/>
  <c r="P82" i="2"/>
  <c r="P154" i="2"/>
  <c r="R85" i="2"/>
  <c r="R157" i="2"/>
  <c r="E92" i="2"/>
  <c r="D113" i="2"/>
  <c r="D117" i="2"/>
  <c r="C22" i="2"/>
  <c r="E24" i="2"/>
  <c r="Q26" i="2"/>
  <c r="S28" i="2"/>
  <c r="C36" i="2"/>
  <c r="D51" i="2"/>
  <c r="E56" i="2"/>
  <c r="C77" i="2"/>
  <c r="C44" i="2"/>
  <c r="C79" i="2"/>
  <c r="C81" i="2"/>
  <c r="C83" i="2"/>
  <c r="C5" i="2"/>
  <c r="E88" i="2"/>
  <c r="C94" i="2"/>
  <c r="D114" i="2"/>
  <c r="E20" i="2"/>
  <c r="Q22" i="2"/>
  <c r="S24" i="2"/>
  <c r="D27" i="2"/>
  <c r="C32" i="2"/>
  <c r="D37" i="2"/>
  <c r="E52" i="2"/>
  <c r="P77" i="2"/>
  <c r="P44" i="2"/>
  <c r="P79" i="2"/>
  <c r="P151" i="2"/>
  <c r="P81" i="2"/>
  <c r="P153" i="2"/>
  <c r="P83" i="2"/>
  <c r="P5" i="2"/>
  <c r="C90" i="2"/>
  <c r="D95" i="2"/>
  <c r="D115" i="2"/>
  <c r="D139" i="2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/>
  <c r="D77" i="2"/>
  <c r="D44" i="2"/>
  <c r="Q77" i="2"/>
  <c r="D78" i="2"/>
  <c r="Q78" i="2"/>
  <c r="Q150" i="2"/>
  <c r="D79" i="2"/>
  <c r="Q79" i="2"/>
  <c r="Q151" i="2"/>
  <c r="D80" i="2"/>
  <c r="Q80" i="2"/>
  <c r="Q152" i="2"/>
  <c r="D81" i="2"/>
  <c r="Q81" i="2"/>
  <c r="Q153" i="2"/>
  <c r="D82" i="2"/>
  <c r="Q82" i="2"/>
  <c r="Q154" i="2"/>
  <c r="D83" i="2"/>
  <c r="D5" i="2"/>
  <c r="Q83" i="2"/>
  <c r="Q5" i="2"/>
  <c r="Q84" i="2"/>
  <c r="Q4" i="2"/>
  <c r="S85" i="2"/>
  <c r="S157" i="2"/>
  <c r="C89" i="2"/>
  <c r="D90" i="2"/>
  <c r="E91" i="2"/>
  <c r="F91" i="2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/>
  <c r="E54" i="2"/>
  <c r="C56" i="2"/>
  <c r="E76" i="2"/>
  <c r="R76" i="2"/>
  <c r="R148" i="2"/>
  <c r="E77" i="2"/>
  <c r="E44" i="2"/>
  <c r="R77" i="2"/>
  <c r="E78" i="2"/>
  <c r="R78" i="2"/>
  <c r="R150" i="2"/>
  <c r="E79" i="2"/>
  <c r="R79" i="2"/>
  <c r="R151" i="2"/>
  <c r="E80" i="2"/>
  <c r="R80" i="2"/>
  <c r="R152" i="2"/>
  <c r="E81" i="2"/>
  <c r="R81" i="2"/>
  <c r="R153" i="2"/>
  <c r="E82" i="2"/>
  <c r="R82" i="2"/>
  <c r="R154" i="2"/>
  <c r="E83" i="2"/>
  <c r="R83" i="2"/>
  <c r="R5" i="2"/>
  <c r="R84" i="2"/>
  <c r="P85" i="2"/>
  <c r="P157" i="2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/>
  <c r="S77" i="2"/>
  <c r="S78" i="2"/>
  <c r="S150" i="2"/>
  <c r="S79" i="2"/>
  <c r="S151" i="2"/>
  <c r="S80" i="2"/>
  <c r="S152" i="2"/>
  <c r="S81" i="2"/>
  <c r="S153" i="2"/>
  <c r="S82" i="2"/>
  <c r="S154" i="2"/>
  <c r="S83" i="2"/>
  <c r="S5" i="2"/>
  <c r="S84" i="2"/>
  <c r="Q85" i="2"/>
  <c r="Q157" i="2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/>
  <c r="K72" i="2"/>
  <c r="O157" i="2"/>
  <c r="O133" i="2"/>
  <c r="O11" i="2"/>
  <c r="S133" i="2"/>
  <c r="S11" i="2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/>
  <c r="M133" i="2"/>
  <c r="M11" i="2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/>
  <c r="O145" i="2"/>
  <c r="O9" i="2"/>
  <c r="S145" i="2"/>
  <c r="S9" i="2"/>
  <c r="S124" i="2"/>
  <c r="S125" i="2"/>
  <c r="S126" i="2"/>
  <c r="S127" i="2"/>
  <c r="S128" i="2"/>
  <c r="S129" i="2"/>
  <c r="S130" i="2"/>
  <c r="S131" i="2"/>
  <c r="I133" i="2"/>
  <c r="I11" i="2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/>
  <c r="P145" i="2"/>
  <c r="P9" i="2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/>
  <c r="N145" i="2"/>
  <c r="N9" i="2"/>
  <c r="R145" i="2"/>
  <c r="R9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/>
  <c r="N133" i="2"/>
  <c r="N11" i="2"/>
  <c r="R133" i="2"/>
  <c r="R11" i="2"/>
  <c r="F38" i="2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/>
  <c r="F95" i="2"/>
  <c r="E129" i="2"/>
  <c r="D140" i="2"/>
  <c r="D128" i="2"/>
  <c r="C138" i="2"/>
  <c r="D97" i="2"/>
  <c r="D8" i="2"/>
  <c r="F20" i="2"/>
  <c r="F173" i="2"/>
  <c r="F55" i="2"/>
  <c r="D126" i="2"/>
  <c r="C58" i="2"/>
  <c r="D136" i="2"/>
  <c r="D149" i="2"/>
  <c r="C120" i="2"/>
  <c r="C139" i="2"/>
  <c r="E96" i="2"/>
  <c r="E7" i="2"/>
  <c r="E152" i="2"/>
  <c r="F152" i="2"/>
  <c r="E148" i="2"/>
  <c r="F172" i="2"/>
  <c r="D121" i="2"/>
  <c r="D10" i="2"/>
  <c r="C153" i="2"/>
  <c r="F37" i="2"/>
  <c r="D130" i="2"/>
  <c r="E180" i="2"/>
  <c r="E58" i="2"/>
  <c r="D58" i="2"/>
  <c r="D125" i="2"/>
  <c r="D59" i="2"/>
  <c r="D67" i="2"/>
  <c r="F51" i="2"/>
  <c r="C141" i="2"/>
  <c r="F35" i="2"/>
  <c r="F94" i="2"/>
  <c r="D153" i="2"/>
  <c r="D151" i="2"/>
  <c r="F151" i="2"/>
  <c r="F36" i="2"/>
  <c r="F22" i="2"/>
  <c r="F178" i="2"/>
  <c r="F118" i="2"/>
  <c r="E142" i="2"/>
  <c r="F114" i="2"/>
  <c r="E138" i="2"/>
  <c r="E97" i="2"/>
  <c r="C121" i="2"/>
  <c r="F53" i="2"/>
  <c r="F49" i="2"/>
  <c r="D96" i="2"/>
  <c r="D7" i="2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/>
  <c r="D85" i="2"/>
  <c r="C128" i="2"/>
  <c r="C124" i="2"/>
  <c r="C59" i="2"/>
  <c r="C70" i="2"/>
  <c r="E130" i="2"/>
  <c r="E128" i="2"/>
  <c r="E126" i="2"/>
  <c r="E124" i="2"/>
  <c r="E121" i="2"/>
  <c r="E120" i="2"/>
  <c r="E59" i="2"/>
  <c r="E63" i="2"/>
  <c r="C140" i="2"/>
  <c r="C130" i="2"/>
  <c r="C126" i="2"/>
  <c r="F93" i="2"/>
  <c r="C96" i="2"/>
  <c r="C7" i="2"/>
  <c r="C97" i="2"/>
  <c r="C8" i="2"/>
  <c r="F83" i="2"/>
  <c r="F5" i="2"/>
  <c r="E5" i="2"/>
  <c r="F81" i="2"/>
  <c r="F79" i="2"/>
  <c r="F77" i="2"/>
  <c r="E153" i="2"/>
  <c r="E149" i="2"/>
  <c r="F149" i="2"/>
  <c r="F31" i="2"/>
  <c r="E139" i="2"/>
  <c r="F139" i="2"/>
  <c r="F115" i="2"/>
  <c r="F90" i="2"/>
  <c r="E154" i="2"/>
  <c r="E150" i="2"/>
  <c r="F32" i="2"/>
  <c r="F174" i="2"/>
  <c r="C154" i="2"/>
  <c r="F131" i="2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/>
  <c r="F153" i="2"/>
  <c r="F121" i="2"/>
  <c r="F10" i="2"/>
  <c r="C69" i="2"/>
  <c r="F180" i="2"/>
  <c r="D68" i="2"/>
  <c r="D72" i="2"/>
  <c r="D65" i="2"/>
  <c r="F120" i="2"/>
  <c r="D66" i="2"/>
  <c r="D157" i="2"/>
  <c r="F85" i="2"/>
  <c r="D71" i="2"/>
  <c r="D63" i="2"/>
  <c r="F63" i="2"/>
  <c r="E132" i="2"/>
  <c r="D69" i="2"/>
  <c r="F59" i="2"/>
  <c r="F12" i="2"/>
  <c r="F142" i="2"/>
  <c r="F126" i="2"/>
  <c r="C63" i="2"/>
  <c r="C66" i="2"/>
  <c r="E71" i="2"/>
  <c r="D145" i="2"/>
  <c r="D9" i="2"/>
  <c r="E12" i="2"/>
  <c r="D132" i="2"/>
  <c r="C65" i="2"/>
  <c r="C145" i="2"/>
  <c r="C9" i="2"/>
  <c r="D133" i="2"/>
  <c r="D11" i="2"/>
  <c r="E72" i="2"/>
  <c r="E133" i="2"/>
  <c r="E11" i="2"/>
  <c r="C67" i="2"/>
  <c r="D64" i="2"/>
  <c r="C144" i="2"/>
  <c r="E10" i="2"/>
  <c r="C133" i="2"/>
  <c r="C11" i="2"/>
  <c r="C10" i="2"/>
  <c r="E145" i="2"/>
  <c r="E9" i="2"/>
  <c r="D156" i="2"/>
  <c r="E64" i="2"/>
  <c r="E65" i="2"/>
  <c r="F65" i="2"/>
  <c r="E66" i="2"/>
  <c r="E68" i="2"/>
  <c r="E69" i="2"/>
  <c r="E70" i="2"/>
  <c r="C72" i="2"/>
  <c r="C12" i="2"/>
  <c r="C68" i="2"/>
  <c r="C64" i="2"/>
  <c r="C157" i="2"/>
  <c r="E67" i="2"/>
  <c r="F67" i="2"/>
  <c r="E8" i="2"/>
  <c r="F97" i="2"/>
  <c r="F8" i="2"/>
  <c r="F84" i="2"/>
  <c r="F4" i="2"/>
  <c r="D144" i="2"/>
  <c r="F68" i="2"/>
  <c r="F156" i="2"/>
  <c r="F157" i="2"/>
  <c r="F144" i="2"/>
  <c r="F72" i="2"/>
  <c r="F70" i="2"/>
  <c r="F133" i="2"/>
  <c r="F11" i="2"/>
  <c r="F66" i="2"/>
  <c r="F71" i="2"/>
  <c r="F69" i="2"/>
  <c r="F64" i="2"/>
  <c r="F145" i="2"/>
  <c r="F9" i="2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<sst xmlns="http://schemas.openxmlformats.org/spreadsheetml/2006/main" count="3369" uniqueCount="452">
  <si>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</si>
  <si>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</si>
  <si>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</si>
  <si>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</si>
  <si>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</si>
  <si>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</si>
  <si>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</si>
  <si>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</si>
  <si>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</si>
  <si>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</si>
  <si>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</si>
  <si>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</si>
  <si>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</si>
  <si>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</si>
  <si>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</si>
  <si>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</si>
  <si>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</si>
  <si>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</si>
  <si>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</si>
  <si>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</si>
  <si>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</si>
  <si>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</si>
  <si>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</si>
  <si>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</si>
  <si>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</si>
  <si>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</si>
  <si>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</si>
  <si>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</si>
  <si>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</si>
  <si>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</si>
  <si>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</si>
  <si>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</si>
  <si>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</si>
  <si>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</si>
  <si>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</si>
  <si>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</si>
  <si>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</si>
  <si>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</si>
  <si>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</si>
  <si>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</si>
  <si>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</si>
  <si>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</si>
  <si>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</si>
  <si>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</si>
  <si>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</si>
  <si>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</si>
  <si>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</si>
  <si>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</si>
  <si>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</si>
  <si>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</si>
  <si>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</si>
  <si>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</si>
  <si>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</si>
  <si>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</si>
  <si>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</si>
  <si>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</si>
  <si>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</si>
  <si>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</si>
  <si>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</si>
  <si>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</si>
  <si>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</si>
  <si>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</si>
  <si>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</si>
  <si>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</si>
  <si>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</si>
  <si>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</si>
  <si>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</si>
  <si>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</si>
  <si>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</si>
  <si>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</si>
  <si>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</si>
  <si>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</si>
  <si>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</si>
  <si>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</si>
  <si>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</si>
  <si>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</si>
  <si>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</si>
  <si>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</si>
  <si>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</si>
  <si>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</si>
  <si>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</si>
  <si>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</si>
  <si>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</si>
  <si>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</si>
  <si>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</si>
  <si>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</si>
  <si>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</si>
  <si>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</si>
  <si>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</si>
  <si>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</si>
  <si>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</si>
  <si>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</si>
  <si>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</si>
  <si>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</si>
  <si>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</si>
  <si>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</si>
  <si>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</si>
  <si>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</si>
  <si>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</si>
  <si>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</si>
  <si>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</si>
  <si>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</si>
  <si>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</si>
  <si>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</si>
  <si>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</si>
  <si>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</si>
  <si>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</si>
  <si>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</si>
  <si>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</si>
  <si>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</si>
  <si>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</si>
  <si>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</si>
  <si>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</si>
  <si>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</si>
  <si>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</si>
  <si>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</si>
  <si>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</si>
  <si>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</si>
  <si>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</si>
  <si>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</si>
  <si>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</si>
  <si>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</si>
  <si>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</si>
  <si>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</si>
  <si>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</si>
  <si>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</si>
  <si>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</si>
  <si>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</si>
  <si>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</si>
  <si>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</si>
  <si>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</si>
  <si>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</si>
  <si>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</si>
  <si>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</si>
  <si>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</si>
  <si>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</si>
  <si>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</si>
  <si>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</si>
  <si>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</si>
  <si>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</si>
  <si>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</si>
  <si>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</si>
  <si>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</si>
  <si>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</si>
  <si>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</si>
  <si>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</si>
  <si>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</si>
  <si>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</si>
  <si>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</si>
  <si>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</si>
  <si>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</si>
  <si>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</si>
  <si>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</si>
  <si>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</si>
  <si>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</si>
  <si>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</si>
  <si>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</si>
  <si>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</si>
  <si>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</si>
  <si>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</si>
  <si>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</si>
  <si>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</si>
  <si>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</si>
  <si>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</si>
  <si>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</si>
  <si>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</si>
  <si>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</si>
  <si>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</si>
  <si>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</si>
  <si>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</si>
  <si>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</si>
  <si>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</si>
  <si>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</si>
  <si>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</si>
  <si>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</si>
  <si>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</si>
  <si>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</si>
  <si>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</si>
  <si>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</si>
  <si>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</si>
  <si>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</si>
  <si>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</si>
  <si>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</si>
  <si>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</si>
  <si>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</si>
  <si>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</si>
  <si>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</si>
  <si>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</si>
  <si>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</si>
  <si>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</si>
  <si>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</si>
  <si>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</si>
  <si>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</si>
  <si>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</si>
  <si>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</si>
  <si>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</si>
  <si>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</si>
  <si>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</si>
  <si>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</si>
  <si>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</si>
  <si>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</si>
  <si>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</si>
  <si>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</si>
  <si>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</si>
  <si>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</si>
  <si>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</si>
  <si>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</si>
  <si>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</si>
  <si>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</si>
  <si>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</si>
  <si>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</si>
  <si>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</si>
  <si>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</si>
  <si>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</si>
  <si>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</si>
  <si>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</si>
  <si>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</si>
  <si>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</si>
  <si>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</si>
  <si>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</si>
  <si>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</si>
  <si>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</si>
  <si>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</si>
  <si>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</si>
  <si>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</si>
  <si>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</si>
  <si>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</si>
  <si>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</si>
  <si>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</si>
  <si>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</si>
  <si>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</si>
  <si>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</si>
  <si>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</si>
  <si>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</si>
  <si>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</si>
  <si>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</si>
  <si>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</si>
  <si>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</si>
  <si>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</si>
  <si>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</si>
  <si>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</si>
  <si>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</si>
  <si>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</si>
  <si>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</si>
  <si>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</si>
  <si>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</si>
  <si>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</si>
  <si>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</si>
  <si>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</si>
  <si>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</si>
  <si>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</si>
  <si>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</si>
  <si>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</si>
  <si>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</si>
  <si>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</si>
  <si>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</si>
  <si>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</si>
  <si>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</si>
  <si>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</si>
  <si>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</si>
  <si>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</si>
  <si>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</si>
  <si>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</si>
  <si>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</si>
  <si>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</si>
  <si>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</si>
  <si>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</si>
  <si>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</si>
  <si>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</si>
  <si>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</si>
  <si>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</si>
  <si>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</si>
  <si>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</si>
  <si>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</si>
  <si>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</si>
  <si>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</si>
  <si>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</si>
  <si>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</si>
  <si>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</si>
  <si>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</si>
  <si>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</si>
  <si>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</si>
  <si>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</si>
  <si>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</si>
  <si>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</si>
  <si>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</si>
  <si>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</si>
  <si>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</si>
  <si>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</si>
  <si>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</si>
  <si>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</si>
  <si>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</si>
  <si>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</si>
  <si>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</si>
  <si>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</si>
  <si>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</si>
  <si>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</si>
  <si>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</si>
  <si>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</si>
  <si>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</si>
  <si>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</si>
  <si>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</si>
  <si>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</si>
  <si>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</si>
  <si>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</si>
  <si>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</si>
  <si>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</si>
  <si>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</si>
  <si>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</si>
  <si>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</si>
  <si>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</si>
  <si>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</si>
  <si>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</si>
  <si>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</si>
  <si>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</si>
  <si>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</si>
  <si>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</si>
  <si>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</si>
  <si>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</si>
  <si>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</si>
  <si>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</si>
  <si>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</si>
  <si>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</si>
  <si>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</si>
  <si>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</si>
  <si>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</si>
  <si>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</si>
  <si>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</si>
  <si>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</si>
  <si>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</si>
  <si>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</si>
  <si>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</si>
  <si>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</si>
  <si>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</si>
  <si>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</si>
  <si>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</si>
  <si>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</si>
  <si>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</si>
  <si>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</si>
  <si>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</si>
  <si>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</si>
  <si>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</si>
  <si>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</si>
  <si>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</si>
  <si>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</si>
  <si>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</si>
  <si>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</si>
  <si>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</si>
  <si>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</si>
  <si>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</si>
  <si>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</si>
  <si>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</si>
  <si>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</si>
  <si>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</si>
  <si>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</si>
  <si>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</si>
  <si>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</si>
  <si>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</si>
  <si>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</si>
  <si>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</si>
  <si>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</si>
  <si>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</si>
  <si>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</si>
  <si>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</si>
  <si>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</si>
  <si>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</si>
  <si>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</si>
  <si>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</si>
  <si>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</si>
  <si>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</si>
  <si>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</si>
  <si>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Retention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</si>
  <si>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</si>
  <si>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</si>
  <si>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</si>
  <si>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</si>
  <si>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</si>
  <si>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</si>
  <si>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</si>
  <si>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</si>
  <si>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</si>
  <si>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</si>
  <si>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</si>
  <si>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</si>
  <si>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</si>
  <si>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</si>
  <si>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</si>
  <si>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</si>
  <si>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</si>
  <si>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</si>
  <si>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</si>
  <si>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</si>
  <si>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</si>
  <si>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</si>
  <si>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</si>
  <si>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</si>
  <si>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</si>
  <si>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</si>
  <si>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</si>
  <si>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</si>
  <si>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</si>
  <si>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</si>
  <si>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</si>
  <si>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</si>
  <si>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</si>
  <si>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</si>
  <si>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</si>
  <si>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</si>
  <si>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</si>
  <si>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</si>
  <si>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</si>
  <si>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</si>
  <si>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</si>
  <si>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2017_APE</t>
  </si>
  <si>
    <t>territory</t>
  </si>
  <si>
    <t>kpi</t>
  </si>
  <si>
    <t>level</t>
  </si>
  <si>
    <t>province</t>
  </si>
  <si>
    <t>region</t>
  </si>
  <si>
    <t>zone</t>
  </si>
  <si>
    <t>name</t>
  </si>
  <si>
    <t>Agency Product mix</t>
  </si>
  <si>
    <t>Sort by Total mix</t>
  </si>
  <si>
    <t>Product Name</t>
  </si>
  <si>
    <t>Basic</t>
  </si>
  <si>
    <t>Activity Ratio_by_rookie_mdrt:Total_Excl_SA</t>
  </si>
  <si>
    <t>CaseSize_by_rookie_mdrt:Total_exclude_SA</t>
  </si>
  <si>
    <t># Case/Active_by_rookie_mdrt:Total_exclude_SA</t>
  </si>
  <si>
    <t>RYP_by_rookie_mdrt:Total_EXCL_SA</t>
  </si>
  <si>
    <t>product_code</t>
  </si>
  <si>
    <t>product_name</t>
  </si>
  <si>
    <t>Product Mix</t>
  </si>
  <si>
    <t>Product</t>
  </si>
  <si>
    <t>Aug APE</t>
  </si>
  <si>
    <t>Sep APE</t>
  </si>
  <si>
    <t>Oct APE</t>
  </si>
  <si>
    <t>Nov APE</t>
  </si>
  <si>
    <t>Dec APE</t>
  </si>
  <si>
    <t>BD  Performance</t>
  </si>
  <si>
    <t>Country</t>
  </si>
  <si>
    <t>FYP</t>
  </si>
  <si>
    <t>FYP_by_rookie_mdrt:MDRT</t>
  </si>
  <si>
    <t>FYP_by_rookie_mdrt:Rookie in month</t>
  </si>
  <si>
    <t>FYP_by_rookie_mdrt:Rookie last month</t>
  </si>
  <si>
    <t>FYP_by_rookie_mdrt:2-3 months</t>
  </si>
  <si>
    <t>FYP_by_rookie_mdrt:4 - 6 mths</t>
  </si>
  <si>
    <t>FYP_by_rookie_mdrt:7-12mth</t>
  </si>
  <si>
    <t>FYP_by_rookie_mdrt:13+mth</t>
  </si>
  <si>
    <t>FYP_by_rookie_mdrt:SA</t>
  </si>
  <si>
    <t>FYP_by_rookie_mdrt:Total_EXCL_SA</t>
  </si>
  <si>
    <t>FYP_by_rookie_mdrt:Total</t>
  </si>
  <si>
    <t>FYP_total_mdrt_rookie_sa_10%sp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</si>
</sst>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[$-409]mmm/yy;@"/>
    <numFmt numFmtId="175" formatCode="mmm\ \'yy"/>
    <numFmt numFmtId="176" formatCode="0;;&quot;-&quot;"/>
    <numFmt numFmtId="177" formatCode="0%;;&quot;-&quot;"/>
    <numFmt numFmtId="178" formatCode="\'yyyymm"/>
    <numFmt numFmtId="179" formatCode="B1mmm\-yy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Lucida Console"/>
      <family val="3"/>
    </font>
    <font>
      <b/>
      <sz val="12"/>
      <color theme="1"/>
      <name val="Arial"/>
      <family val="2"/>
    </font>
    <font>
      <b/>
      <sz val="9"/>
      <name val="Arial"/>
      <family val="2"/>
    </font>
    <font>
      <sz val="10"/>
      <color rgb="FF000000"/>
      <name val="Lucida Console"/>
      <family val="3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171" fontId="16" fillId="0" borderId="0"/>
    <xf numFmtId="0" fontId="48" fillId="0" borderId="0"/>
    <xf numFmtId="0" fontId="35" fillId="25" borderId="0" applyNumberFormat="0" applyBorder="0" applyAlignment="0" applyProtection="0"/>
  </cellStyleXfs>
  <cellXfs count="2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0" fontId="49" fillId="0" borderId="0" xfId="26" applyFont="1" applyProtection="1">
      <protection locked="0"/>
    </xf>
    <xf numFmtId="0" fontId="1" fillId="0" borderId="0" xfId="26" applyProtection="1">
      <protection locked="0"/>
    </xf>
    <xf numFmtId="171" fontId="50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0" fontId="51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2" fillId="0" borderId="0" xfId="26" applyFont="1" applyAlignment="1" applyProtection="1">
      <alignment horizontal="center" vertical="center"/>
      <protection locked="0"/>
    </xf>
    <xf numFmtId="0" fontId="1" fillId="0" borderId="12" xfId="26" applyBorder="1" applyProtection="1">
      <protection locked="0"/>
    </xf>
    <xf numFmtId="0" fontId="1" fillId="19" borderId="12" xfId="26" applyFill="1" applyBorder="1" applyAlignment="1" applyProtection="1">
      <alignment horizontal="center" vertical="center"/>
      <protection locked="0"/>
    </xf>
    <xf numFmtId="0" fontId="1" fillId="9" borderId="12" xfId="26" applyFill="1" applyBorder="1" applyAlignment="1" applyProtection="1">
      <alignment horizontal="center" vertical="center" wrapText="1"/>
      <protection locked="0"/>
    </xf>
    <xf numFmtId="0" fontId="53" fillId="20" borderId="12" xfId="26" applyFont="1" applyFill="1" applyBorder="1" applyAlignment="1" applyProtection="1">
      <alignment horizontal="center" vertical="center" wrapText="1"/>
      <protection locked="0"/>
    </xf>
    <xf numFmtId="174" fontId="1" fillId="0" borderId="0" xfId="26" applyNumberFormat="1" applyProtection="1">
      <protection locked="0"/>
    </xf>
    <xf numFmtId="175" fontId="1" fillId="13" borderId="12" xfId="26" applyNumberFormat="1" applyFill="1" applyBorder="1" applyAlignment="1" applyProtection="1">
      <alignment horizontal="center" vertical="center"/>
      <protection locked="0"/>
    </xf>
    <xf numFmtId="175" fontId="14" fillId="13" borderId="12" xfId="26" applyNumberFormat="1" applyFont="1" applyFill="1" applyBorder="1" applyAlignment="1" applyProtection="1">
      <alignment horizontal="center" vertical="center"/>
      <protection locked="0"/>
    </xf>
    <xf numFmtId="175" fontId="54" fillId="13" borderId="12" xfId="26" applyNumberFormat="1" applyFont="1" applyFill="1" applyBorder="1" applyAlignment="1" applyProtection="1">
      <alignment horizontal="center" vertical="center"/>
      <protection locked="0"/>
    </xf>
    <xf numFmtId="0" fontId="55" fillId="0" borderId="12" xfId="26" applyFont="1" applyFill="1" applyBorder="1" applyAlignment="1" applyProtection="1">
      <alignment horizontal="right"/>
      <protection locked="0"/>
    </xf>
    <xf numFmtId="3" fontId="0" fillId="21" borderId="12" xfId="27" applyNumberFormat="1" applyFont="1" applyFill="1" applyBorder="1" applyProtection="1">
      <protection locked="0"/>
    </xf>
    <xf numFmtId="9" fontId="56" fillId="22" borderId="12" xfId="27" applyNumberFormat="1" applyFont="1" applyFill="1" applyBorder="1" applyAlignment="1" applyProtection="1">
      <alignment vertical="center" wrapText="1"/>
    </xf>
    <xf numFmtId="0" fontId="55" fillId="21" borderId="0" xfId="26" applyFont="1" applyFill="1" applyProtection="1">
      <protection locked="0"/>
    </xf>
    <xf numFmtId="174" fontId="55" fillId="21" borderId="12" xfId="26" applyNumberFormat="1" applyFont="1" applyFill="1" applyBorder="1" applyAlignment="1" applyProtection="1">
      <alignment horizontal="center" vertical="center"/>
      <protection locked="0"/>
    </xf>
    <xf numFmtId="3" fontId="55" fillId="21" borderId="12" xfId="26" applyNumberFormat="1" applyFont="1" applyFill="1" applyBorder="1" applyAlignment="1" applyProtection="1">
      <alignment horizontal="center" vertical="center"/>
      <protection locked="0"/>
    </xf>
    <xf numFmtId="9" fontId="55" fillId="22" borderId="12" xfId="27" applyNumberFormat="1" applyFont="1" applyFill="1" applyBorder="1" applyAlignment="1" applyProtection="1">
      <alignment vertical="center" wrapText="1"/>
    </xf>
    <xf numFmtId="0" fontId="1" fillId="21" borderId="3" xfId="26" applyFill="1" applyBorder="1" applyProtection="1">
      <protection locked="0"/>
    </xf>
    <xf numFmtId="0" fontId="35" fillId="21" borderId="3" xfId="26" applyFont="1" applyFill="1" applyBorder="1" applyAlignment="1" applyProtection="1">
      <alignment horizontal="center" vertical="center" wrapText="1"/>
      <protection locked="0"/>
    </xf>
    <xf numFmtId="171" fontId="57" fillId="0" borderId="0" xfId="21" applyFont="1"/>
    <xf numFmtId="0" fontId="1" fillId="21" borderId="0" xfId="26" applyFill="1" applyBorder="1" applyProtection="1">
      <protection locked="0"/>
    </xf>
    <xf numFmtId="174" fontId="1" fillId="0" borderId="0" xfId="26" applyNumberFormat="1" applyFill="1" applyBorder="1" applyAlignment="1" applyProtection="1">
      <alignment horizontal="center" vertical="center"/>
      <protection locked="0"/>
    </xf>
    <xf numFmtId="174" fontId="1" fillId="21" borderId="0" xfId="26" applyNumberFormat="1" applyFill="1" applyBorder="1" applyAlignment="1" applyProtection="1">
      <alignment horizontal="center" vertical="center"/>
      <protection locked="0"/>
    </xf>
    <xf numFmtId="174" fontId="1" fillId="21" borderId="1" xfId="26" applyNumberFormat="1" applyFill="1" applyBorder="1" applyAlignment="1" applyProtection="1">
      <alignment horizontal="center" vertical="center"/>
      <protection locked="0"/>
    </xf>
    <xf numFmtId="174" fontId="1" fillId="21" borderId="3" xfId="26" applyNumberFormat="1" applyFill="1" applyBorder="1" applyAlignment="1" applyProtection="1">
      <alignment horizontal="center" vertical="center"/>
      <protection locked="0"/>
    </xf>
    <xf numFmtId="0" fontId="1" fillId="21" borderId="0" xfId="26" applyFill="1" applyBorder="1" applyAlignment="1" applyProtection="1">
      <alignment horizontal="center" vertical="center"/>
      <protection locked="0"/>
    </xf>
    <xf numFmtId="0" fontId="1" fillId="21" borderId="0" xfId="26" applyFill="1" applyAlignment="1" applyProtection="1">
      <alignment horizontal="center" vertical="center"/>
      <protection locked="0"/>
    </xf>
    <xf numFmtId="175" fontId="1" fillId="0" borderId="13" xfId="26" applyNumberFormat="1" applyBorder="1" applyAlignment="1" applyProtection="1">
      <alignment horizontal="right" indent="1"/>
      <protection locked="0"/>
    </xf>
    <xf numFmtId="0" fontId="1" fillId="19" borderId="13" xfId="26" applyFill="1" applyBorder="1" applyAlignment="1" applyProtection="1">
      <alignment horizontal="right" indent="1"/>
      <protection locked="0"/>
    </xf>
    <xf numFmtId="176" fontId="1" fillId="9" borderId="13" xfId="26" applyNumberFormat="1" applyFill="1" applyBorder="1" applyAlignment="1" applyProtection="1">
      <alignment horizontal="right" indent="1"/>
      <protection locked="0"/>
    </xf>
    <xf numFmtId="177" fontId="0" fillId="0" borderId="13" xfId="27" applyNumberFormat="1" applyFont="1" applyBorder="1" applyAlignment="1" applyProtection="1">
      <alignment horizontal="right" indent="1"/>
      <protection locked="0"/>
    </xf>
    <xf numFmtId="0" fontId="1" fillId="0" borderId="15" xfId="26" applyBorder="1" applyAlignment="1" applyProtection="1">
      <alignment horizontal="right" vertical="center" indent="1"/>
      <protection locked="0"/>
    </xf>
    <xf numFmtId="0" fontId="1" fillId="21" borderId="15" xfId="26" applyFill="1" applyBorder="1" applyAlignment="1" applyProtection="1">
      <alignment horizontal="right" vertical="center" indent="1"/>
      <protection locked="0"/>
    </xf>
    <xf numFmtId="0" fontId="59" fillId="21" borderId="15" xfId="28" applyFont="1" applyFill="1" applyBorder="1" applyAlignment="1">
      <alignment horizontal="right" vertical="center" wrapText="1" indent="1"/>
    </xf>
    <xf numFmtId="3" fontId="1" fillId="21" borderId="15" xfId="26" applyNumberFormat="1" applyFill="1" applyBorder="1" applyAlignment="1" applyProtection="1">
      <alignment horizontal="right" vertical="center" indent="1"/>
      <protection locked="0"/>
    </xf>
    <xf numFmtId="9" fontId="0" fillId="0" borderId="12" xfId="27" applyFont="1" applyBorder="1" applyProtection="1">
      <protection locked="0"/>
    </xf>
    <xf numFmtId="0" fontId="1" fillId="0" borderId="16" xfId="26" applyBorder="1" applyAlignment="1" applyProtection="1">
      <alignment horizontal="right" vertical="center" indent="1"/>
      <protection locked="0"/>
    </xf>
    <xf numFmtId="0" fontId="1" fillId="21" borderId="13" xfId="26" applyFill="1" applyBorder="1" applyAlignment="1" applyProtection="1">
      <alignment horizontal="right" vertical="center" indent="1"/>
      <protection locked="0"/>
    </xf>
    <xf numFmtId="0" fontId="58" fillId="21" borderId="13" xfId="28" applyFill="1" applyBorder="1" applyAlignment="1">
      <alignment horizontal="right" vertical="center" indent="1"/>
    </xf>
    <xf numFmtId="3" fontId="1" fillId="21" borderId="13" xfId="26" applyNumberFormat="1" applyFill="1" applyBorder="1" applyAlignment="1" applyProtection="1">
      <alignment horizontal="right" vertical="center" indent="1"/>
      <protection locked="0"/>
    </xf>
    <xf numFmtId="0" fontId="59" fillId="21" borderId="13" xfId="28" applyFont="1" applyFill="1" applyBorder="1" applyAlignment="1">
      <alignment horizontal="right" vertical="center" wrapText="1" indent="1"/>
    </xf>
    <xf numFmtId="0" fontId="1" fillId="0" borderId="13" xfId="26" applyBorder="1" applyAlignment="1" applyProtection="1">
      <alignment horizontal="right" vertical="center" indent="1"/>
      <protection locked="0"/>
    </xf>
    <xf numFmtId="0" fontId="52" fillId="21" borderId="13" xfId="26" applyFont="1" applyFill="1" applyBorder="1" applyAlignment="1" applyProtection="1">
      <alignment horizontal="right" vertical="center" indent="1"/>
      <protection locked="0"/>
    </xf>
    <xf numFmtId="9" fontId="0" fillId="21" borderId="12" xfId="27" applyFont="1" applyFill="1" applyBorder="1" applyProtection="1">
      <protection locked="0"/>
    </xf>
    <xf numFmtId="3" fontId="1" fillId="19" borderId="13" xfId="26" applyNumberFormat="1" applyFill="1" applyBorder="1" applyAlignment="1" applyProtection="1">
      <alignment horizontal="right" indent="1"/>
      <protection locked="0"/>
    </xf>
    <xf numFmtId="175" fontId="1" fillId="0" borderId="17" xfId="26" applyNumberFormat="1" applyBorder="1" applyAlignment="1" applyProtection="1">
      <alignment horizontal="right" indent="1"/>
      <protection locked="0"/>
    </xf>
    <xf numFmtId="0" fontId="1" fillId="19" borderId="17" xfId="26" applyFill="1" applyBorder="1" applyAlignment="1" applyProtection="1">
      <alignment horizontal="right" indent="1"/>
      <protection locked="0"/>
    </xf>
    <xf numFmtId="176" fontId="1" fillId="9" borderId="17" xfId="26" applyNumberFormat="1" applyFill="1" applyBorder="1" applyAlignment="1" applyProtection="1">
      <alignment horizontal="right" indent="1"/>
      <protection locked="0"/>
    </xf>
    <xf numFmtId="177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1" borderId="17" xfId="26" applyFill="1" applyBorder="1" applyAlignment="1" applyProtection="1">
      <alignment horizontal="right" vertical="center" indent="1"/>
      <protection locked="0"/>
    </xf>
    <xf numFmtId="3" fontId="1" fillId="21" borderId="17" xfId="26" applyNumberFormat="1" applyFill="1" applyBorder="1" applyAlignment="1" applyProtection="1">
      <alignment horizontal="right" vertical="center" indent="1"/>
      <protection locked="0"/>
    </xf>
    <xf numFmtId="171" fontId="16" fillId="12" borderId="0" xfId="29" applyFont="1" applyFill="1"/>
    <xf numFmtId="171" fontId="16" fillId="0" borderId="0" xfId="29" applyFont="1"/>
    <xf numFmtId="171" fontId="60" fillId="0" borderId="0" xfId="22" applyFont="1" applyAlignment="1" applyProtection="1"/>
    <xf numFmtId="0" fontId="48" fillId="0" borderId="0" xfId="30"/>
    <xf numFmtId="171" fontId="33" fillId="0" borderId="0" xfId="29" applyFont="1"/>
    <xf numFmtId="171" fontId="43" fillId="0" borderId="0" xfId="29" applyFont="1"/>
    <xf numFmtId="171" fontId="61" fillId="0" borderId="0" xfId="29" applyFont="1" applyAlignment="1">
      <alignment vertical="top"/>
    </xf>
    <xf numFmtId="171" fontId="62" fillId="0" borderId="0" xfId="29" applyFont="1" applyBorder="1"/>
    <xf numFmtId="171" fontId="16" fillId="0" borderId="0" xfId="29" applyFont="1" applyBorder="1"/>
    <xf numFmtId="0" fontId="47" fillId="15" borderId="0" xfId="30" applyFont="1" applyFill="1"/>
    <xf numFmtId="0" fontId="48" fillId="15" borderId="0" xfId="30" applyFill="1"/>
    <xf numFmtId="0" fontId="47" fillId="23" borderId="0" xfId="30" applyFont="1" applyFill="1"/>
    <xf numFmtId="0" fontId="48" fillId="23" borderId="0" xfId="30" applyFill="1"/>
    <xf numFmtId="0" fontId="47" fillId="24" borderId="0" xfId="30" applyFont="1" applyFill="1"/>
    <xf numFmtId="0" fontId="48" fillId="24" borderId="0" xfId="30" applyFill="1"/>
    <xf numFmtId="0" fontId="47" fillId="11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1" borderId="0" xfId="26" applyFont="1" applyFill="1" applyProtection="1">
      <protection locked="0"/>
    </xf>
    <xf numFmtId="0" fontId="35" fillId="21" borderId="0" xfId="26" applyFont="1" applyFill="1" applyBorder="1" applyProtection="1">
      <protection locked="0"/>
    </xf>
    <xf numFmtId="177" fontId="0" fillId="0" borderId="15" xfId="27" applyNumberFormat="1" applyFont="1" applyBorder="1" applyAlignment="1" applyProtection="1">
      <alignment horizontal="right" indent="1"/>
      <protection locked="0"/>
    </xf>
    <xf numFmtId="178" fontId="0" fillId="0" borderId="14" xfId="27" applyNumberFormat="1" applyFont="1" applyBorder="1" applyProtection="1">
      <protection locked="0"/>
    </xf>
    <xf numFmtId="177" fontId="1" fillId="0" borderId="0" xfId="26" applyNumberFormat="1" applyProtection="1">
      <protection locked="0"/>
    </xf>
    <xf numFmtId="1" fontId="63" fillId="0" borderId="0" xfId="21" applyNumberFormat="1" applyFont="1"/>
    <xf numFmtId="171" fontId="63" fillId="0" borderId="0" xfId="21" applyFont="1"/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2" borderId="0" xfId="0" applyNumberFormat="1" applyFont="1" applyFill="1" applyAlignment="1">
      <alignment horizontal="left" indent="1"/>
    </xf>
    <xf numFmtId="0" fontId="42" fillId="0" borderId="0" xfId="0" applyFont="1"/>
    <xf numFmtId="0" fontId="40" fillId="13" borderId="4" xfId="0" applyFont="1" applyFill="1" applyBorder="1" applyAlignment="1">
      <alignment horizontal="centerContinuous"/>
    </xf>
    <xf numFmtId="0" fontId="40" fillId="13" borderId="5" xfId="0" applyFont="1" applyFill="1" applyBorder="1" applyAlignment="1">
      <alignment horizontal="centerContinuous"/>
    </xf>
    <xf numFmtId="0" fontId="43" fillId="14" borderId="5" xfId="0" applyFont="1" applyFill="1" applyBorder="1" applyAlignment="1">
      <alignment horizontal="centerContinuous"/>
    </xf>
    <xf numFmtId="0" fontId="40" fillId="15" borderId="5" xfId="0" applyFont="1" applyFill="1" applyBorder="1" applyAlignment="1">
      <alignment horizontal="centerContinuous"/>
    </xf>
    <xf numFmtId="0" fontId="40" fillId="15" borderId="19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9" borderId="6" xfId="23" applyFill="1" applyBorder="1" applyAlignment="1">
      <alignment horizontal="center" vertical="center" wrapText="1"/>
    </xf>
    <xf numFmtId="171" fontId="44" fillId="14" borderId="6" xfId="23" applyFill="1" applyBorder="1" applyAlignment="1">
      <alignment horizontal="center" vertical="center" wrapText="1"/>
    </xf>
    <xf numFmtId="171" fontId="44" fillId="16" borderId="7" xfId="23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0" borderId="23" xfId="0" applyNumberFormat="1" applyFill="1" applyBorder="1"/>
    <xf numFmtId="0" fontId="0" fillId="10" borderId="24" xfId="0" applyNumberFormat="1" applyFill="1" applyBorder="1"/>
    <xf numFmtId="9" fontId="0" fillId="10" borderId="24" xfId="24" applyNumberFormat="1" applyFont="1" applyFill="1" applyBorder="1"/>
    <xf numFmtId="166" fontId="0" fillId="9" borderId="24" xfId="25" applyNumberFormat="1" applyFont="1" applyFill="1" applyBorder="1"/>
    <xf numFmtId="166" fontId="40" fillId="14" borderId="24" xfId="25" applyNumberFormat="1" applyFont="1" applyFill="1" applyBorder="1"/>
    <xf numFmtId="0" fontId="0" fillId="14" borderId="24" xfId="0" applyNumberFormat="1" applyFill="1" applyBorder="1"/>
    <xf numFmtId="166" fontId="0" fillId="16" borderId="24" xfId="25" applyNumberFormat="1" applyFont="1" applyFill="1" applyBorder="1"/>
    <xf numFmtId="9" fontId="0" fillId="0" borderId="24" xfId="0" applyNumberFormat="1" applyBorder="1"/>
    <xf numFmtId="9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0" borderId="28" xfId="0" applyNumberFormat="1" applyFill="1" applyBorder="1"/>
    <xf numFmtId="0" fontId="0" fillId="10" borderId="29" xfId="0" applyNumberFormat="1" applyFill="1" applyBorder="1"/>
    <xf numFmtId="9" fontId="0" fillId="10" borderId="29" xfId="24" applyNumberFormat="1" applyFont="1" applyFill="1" applyBorder="1"/>
    <xf numFmtId="166" fontId="0" fillId="9" borderId="29" xfId="25" applyNumberFormat="1" applyFont="1" applyFill="1" applyBorder="1"/>
    <xf numFmtId="166" fontId="40" fillId="14" borderId="29" xfId="25" applyNumberFormat="1" applyFont="1" applyFill="1" applyBorder="1"/>
    <xf numFmtId="0" fontId="0" fillId="14" borderId="29" xfId="0" applyNumberFormat="1" applyFill="1" applyBorder="1"/>
    <xf numFmtId="166" fontId="0" fillId="16" borderId="29" xfId="25" applyNumberFormat="1" applyFont="1" applyFill="1" applyBorder="1"/>
    <xf numFmtId="9" fontId="0" fillId="0" borderId="29" xfId="0" applyNumberFormat="1" applyBorder="1"/>
    <xf numFmtId="9" fontId="0" fillId="0" borderId="26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0" fontId="0" fillId="10" borderId="34" xfId="0" applyNumberFormat="1" applyFill="1" applyBorder="1"/>
    <xf numFmtId="0" fontId="0" fillId="10" borderId="35" xfId="0" applyNumberFormat="1" applyFill="1" applyBorder="1"/>
    <xf numFmtId="9" fontId="0" fillId="10" borderId="35" xfId="24" applyNumberFormat="1" applyFont="1" applyFill="1" applyBorder="1"/>
    <xf numFmtId="166" fontId="0" fillId="9" borderId="35" xfId="25" applyNumberFormat="1" applyFont="1" applyFill="1" applyBorder="1"/>
    <xf numFmtId="166" fontId="40" fillId="14" borderId="35" xfId="25" applyNumberFormat="1" applyFont="1" applyFill="1" applyBorder="1"/>
    <xf numFmtId="0" fontId="0" fillId="14" borderId="35" xfId="0" applyNumberFormat="1" applyFill="1" applyBorder="1"/>
    <xf numFmtId="166" fontId="0" fillId="16" borderId="35" xfId="25" applyNumberFormat="1" applyFont="1" applyFill="1" applyBorder="1"/>
    <xf numFmtId="9" fontId="0" fillId="0" borderId="35" xfId="0" applyNumberFormat="1" applyBorder="1"/>
    <xf numFmtId="9" fontId="0" fillId="0" borderId="31" xfId="0" applyNumberFormat="1" applyBorder="1"/>
    <xf numFmtId="0" fontId="0" fillId="0" borderId="36" xfId="0" applyBorder="1"/>
    <xf numFmtId="0" fontId="45" fillId="0" borderId="37" xfId="0" applyFont="1" applyBorder="1"/>
    <xf numFmtId="0" fontId="0" fillId="0" borderId="38" xfId="0" applyBorder="1"/>
    <xf numFmtId="3" fontId="40" fillId="10" borderId="39" xfId="0" applyNumberFormat="1" applyFont="1" applyFill="1" applyBorder="1"/>
    <xf numFmtId="3" fontId="40" fillId="10" borderId="40" xfId="0" applyNumberFormat="1" applyFont="1" applyFill="1" applyBorder="1"/>
    <xf numFmtId="9" fontId="40" fillId="10" borderId="40" xfId="0" applyNumberFormat="1" applyFont="1" applyFill="1" applyBorder="1"/>
    <xf numFmtId="3" fontId="40" fillId="9" borderId="40" xfId="0" applyNumberFormat="1" applyFont="1" applyFill="1" applyBorder="1"/>
    <xf numFmtId="3" fontId="40" fillId="14" borderId="40" xfId="0" applyNumberFormat="1" applyFont="1" applyFill="1" applyBorder="1"/>
    <xf numFmtId="3" fontId="40" fillId="16" borderId="40" xfId="0" applyNumberFormat="1" applyFont="1" applyFill="1" applyBorder="1"/>
    <xf numFmtId="3" fontId="40" fillId="0" borderId="40" xfId="0" applyNumberFormat="1" applyFont="1" applyFill="1" applyBorder="1"/>
    <xf numFmtId="3" fontId="40" fillId="0" borderId="37" xfId="0" applyNumberFormat="1" applyFont="1" applyFill="1" applyBorder="1"/>
    <xf numFmtId="0" fontId="0" fillId="0" borderId="0" xfId="0" quotePrefix="1"/>
    <xf numFmtId="0" fontId="0" fillId="17" borderId="0" xfId="0" applyFill="1"/>
    <xf numFmtId="0" fontId="0" fillId="12" borderId="0" xfId="0" applyFill="1"/>
    <xf numFmtId="0" fontId="46" fillId="18" borderId="0" xfId="0" applyFont="1" applyFill="1"/>
    <xf numFmtId="0" fontId="63" fillId="0" borderId="0" xfId="0" quotePrefix="1" applyFont="1"/>
    <xf numFmtId="17" fontId="41" fillId="21" borderId="0" xfId="0" applyNumberFormat="1" applyFont="1" applyFill="1" applyAlignment="1">
      <alignment horizontal="center"/>
    </xf>
    <xf numFmtId="0" fontId="35" fillId="25" borderId="0" xfId="31" applyAlignment="1">
      <alignment horizontal="center"/>
    </xf>
    <xf numFmtId="0" fontId="35" fillId="25" borderId="18" xfId="31" applyBorder="1" applyAlignment="1">
      <alignment horizontal="center"/>
    </xf>
    <xf numFmtId="0" fontId="35" fillId="25" borderId="14" xfId="31" applyBorder="1" applyAlignment="1">
      <alignment horizontal="center"/>
    </xf>
    <xf numFmtId="0" fontId="35" fillId="25" borderId="0" xfId="31" applyBorder="1" applyAlignment="1">
      <alignment horizontal="center"/>
    </xf>
    <xf numFmtId="0" fontId="64" fillId="0" borderId="0" xfId="30" applyFont="1" applyFill="1"/>
    <xf numFmtId="0" fontId="65" fillId="0" borderId="0" xfId="0" applyFont="1" applyAlignment="1">
      <alignment vertical="center"/>
    </xf>
    <xf numFmtId="0" fontId="64" fillId="0" borderId="0" xfId="30" applyFont="1"/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3" fillId="0" borderId="0" xfId="21" applyNumberFormat="1" applyFont="1" applyAlignment="1">
      <alignment horizontal="right"/>
    </xf>
    <xf numFmtId="171" fontId="63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171" fontId="66" fillId="0" borderId="0" xfId="21" applyFont="1"/>
    <xf numFmtId="171" fontId="42" fillId="0" borderId="0" xfId="21" applyFont="1"/>
    <xf numFmtId="171" fontId="47" fillId="26" borderId="1" xfId="21" applyFont="1" applyFill="1" applyBorder="1"/>
    <xf numFmtId="179" fontId="67" fillId="26" borderId="1" xfId="21" applyNumberFormat="1" applyFont="1" applyFill="1" applyBorder="1" applyAlignment="1">
      <alignment horizontal="center"/>
    </xf>
    <xf numFmtId="171" fontId="47" fillId="0" borderId="0" xfId="21" applyFont="1"/>
    <xf numFmtId="171" fontId="47" fillId="0" borderId="0" xfId="21" applyFont="1" applyFill="1" applyBorder="1"/>
    <xf numFmtId="171" fontId="48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0" fontId="68" fillId="0" borderId="0" xfId="0" applyFont="1" applyAlignment="1">
      <alignment vertical="center"/>
    </xf>
    <xf numFmtId="0" fontId="6" fillId="4" borderId="0" xfId="18" applyBorder="1" applyAlignment="1">
      <alignment horizontal="left" wrapText="1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8" sqref="E8:I8"/>
    </sheetView>
  </sheetViews>
  <sheetFormatPr defaultRowHeight="12.75" x14ac:dyDescent="0.2"/>
  <cols>
    <col min="1" max="1" width="1.625" style="60" customWidth="1"/>
    <col min="2" max="2" width="3.5" style="60" customWidth="1"/>
    <col min="3" max="3" width="2.625" style="60" customWidth="1"/>
    <col min="4" max="4" width="8.75" style="60" bestFit="1" customWidth="1"/>
    <col min="5" max="5" width="9" style="60"/>
    <col min="6" max="6" width="9.5" style="60" customWidth="1"/>
    <col min="7" max="7" width="15.25" style="60" customWidth="1"/>
    <col min="8" max="8" width="12.375" style="60" customWidth="1"/>
    <col min="9" max="9" width="7.5" style="60" customWidth="1"/>
    <col min="10" max="10" width="8.25" style="60" bestFit="1" customWidth="1"/>
    <col min="11" max="11" width="11.625" style="60" bestFit="1" customWidth="1"/>
    <col min="12" max="16384" width="9" style="60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83" t="s">
        <v>224</v>
      </c>
      <c r="C3" s="283"/>
      <c r="D3" s="283"/>
      <c r="E3" s="283"/>
      <c r="F3" s="283"/>
      <c r="G3" s="283"/>
      <c r="H3" s="283"/>
      <c r="I3" s="283"/>
    </row>
    <row r="4" spans="2:10" s="52" customFormat="1" ht="20.25" x14ac:dyDescent="0.3">
      <c r="B4" s="283" t="s">
        <v>225</v>
      </c>
      <c r="C4" s="283"/>
      <c r="D4" s="283"/>
      <c r="E4" s="283"/>
      <c r="F4" s="283"/>
      <c r="G4" s="283"/>
      <c r="H4" s="283"/>
      <c r="I4" s="283"/>
    </row>
    <row r="5" spans="2:10" s="52" customFormat="1" ht="20.45" customHeight="1" x14ac:dyDescent="0.3">
      <c r="B5" s="53" t="s">
        <v>229</v>
      </c>
      <c r="C5" s="54"/>
      <c r="D5" s="54"/>
      <c r="E5" s="54"/>
      <c r="F5" s="55"/>
      <c r="G5" s="56">
        <v>42978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0.25" x14ac:dyDescent="0.3">
      <c r="B8" s="57"/>
      <c r="C8" s="58"/>
      <c r="D8" s="169">
        <v>1</v>
      </c>
      <c r="E8" s="282" t="s">
        <v>439</v>
      </c>
      <c r="F8" s="282"/>
      <c r="G8" s="282"/>
      <c r="H8" s="282"/>
      <c r="I8" s="282"/>
    </row>
    <row r="9" spans="2:10" s="52" customFormat="1" ht="24.75" customHeight="1" x14ac:dyDescent="0.3">
      <c r="B9" s="57"/>
      <c r="C9" s="57"/>
      <c r="D9" s="169">
        <v>2</v>
      </c>
      <c r="E9" s="282" t="s">
        <v>294</v>
      </c>
      <c r="F9" s="282"/>
      <c r="G9" s="282"/>
      <c r="H9" s="282"/>
      <c r="I9" s="282"/>
    </row>
    <row r="10" spans="2:10" s="52" customFormat="1" ht="24.75" customHeight="1" x14ac:dyDescent="0.3">
      <c r="B10" s="57"/>
      <c r="C10" s="57"/>
      <c r="D10" s="169">
        <v>3</v>
      </c>
      <c r="E10" s="282" t="s">
        <v>295</v>
      </c>
      <c r="F10" s="282"/>
      <c r="G10" s="282"/>
      <c r="H10" s="282"/>
      <c r="I10" s="282"/>
    </row>
    <row r="11" spans="2:10" s="52" customFormat="1" ht="24.75" customHeight="1" x14ac:dyDescent="0.3">
      <c r="B11" s="57"/>
      <c r="C11" s="57"/>
      <c r="D11" s="169">
        <v>4</v>
      </c>
      <c r="E11" s="282" t="s">
        <v>296</v>
      </c>
      <c r="F11" s="282"/>
      <c r="G11" s="282"/>
      <c r="H11" s="282"/>
      <c r="I11" s="282"/>
    </row>
    <row r="12" spans="2:10" s="52" customFormat="1" ht="24.75" customHeight="1" x14ac:dyDescent="0.3">
      <c r="B12" s="57"/>
      <c r="C12" s="57"/>
      <c r="D12" s="169">
        <v>5</v>
      </c>
      <c r="E12" s="282" t="s">
        <v>297</v>
      </c>
      <c r="F12" s="282"/>
      <c r="G12" s="282"/>
      <c r="H12" s="282"/>
      <c r="I12" s="282"/>
    </row>
    <row r="13" spans="2:10" s="52" customFormat="1" ht="24.75" customHeight="1" x14ac:dyDescent="0.3">
      <c r="B13" s="57"/>
      <c r="C13" s="57"/>
      <c r="D13" s="169">
        <v>6</v>
      </c>
      <c r="E13" s="282" t="s">
        <v>298</v>
      </c>
      <c r="F13" s="282"/>
      <c r="G13" s="282"/>
      <c r="H13" s="282"/>
      <c r="I13" s="282"/>
    </row>
    <row r="14" spans="2:10" s="52" customFormat="1" ht="24.75" customHeight="1" x14ac:dyDescent="0.3">
      <c r="B14" s="57"/>
      <c r="C14" s="57"/>
      <c r="D14" s="169">
        <v>7</v>
      </c>
      <c r="E14" s="282" t="s">
        <v>369</v>
      </c>
      <c r="F14" s="282"/>
      <c r="G14" s="282"/>
      <c r="H14" s="282"/>
      <c r="I14" s="282"/>
    </row>
    <row r="15" spans="2:10" s="52" customFormat="1" ht="24.75" customHeight="1" x14ac:dyDescent="0.3">
      <c r="B15" s="57"/>
      <c r="C15" s="57"/>
      <c r="D15" s="169">
        <v>8</v>
      </c>
      <c r="E15" s="282" t="s">
        <v>370</v>
      </c>
      <c r="F15" s="282"/>
      <c r="G15" s="282"/>
      <c r="H15" s="282"/>
      <c r="I15" s="282"/>
    </row>
    <row r="16" spans="2:10" s="52" customFormat="1" ht="24.75" customHeight="1" x14ac:dyDescent="0.3">
      <c r="B16" s="57"/>
      <c r="C16" s="57"/>
      <c r="D16" s="169">
        <v>9</v>
      </c>
      <c r="E16" s="282" t="s">
        <v>228</v>
      </c>
      <c r="F16" s="282"/>
      <c r="G16" s="282"/>
      <c r="H16" s="282"/>
      <c r="I16" s="282"/>
    </row>
    <row r="17" spans="2:9" s="52" customFormat="1" ht="24.75" customHeight="1" x14ac:dyDescent="0.3">
      <c r="B17" s="57"/>
      <c r="C17" s="57"/>
      <c r="D17" s="169">
        <v>10</v>
      </c>
      <c r="E17" s="282" t="s">
        <v>267</v>
      </c>
      <c r="F17" s="282"/>
      <c r="G17" s="282"/>
      <c r="H17" s="282"/>
      <c r="I17" s="282"/>
    </row>
    <row r="18" spans="2:9" s="52" customFormat="1" ht="24.75" customHeight="1" x14ac:dyDescent="0.3">
      <c r="B18" s="57"/>
      <c r="C18" s="57"/>
      <c r="D18" s="169">
        <v>11</v>
      </c>
      <c r="E18" s="282" t="s">
        <v>431</v>
      </c>
      <c r="F18" s="282"/>
      <c r="G18" s="282"/>
      <c r="H18" s="282"/>
      <c r="I18" s="282"/>
    </row>
    <row r="19" spans="2:9" s="52" customFormat="1" ht="24.75" customHeight="1" x14ac:dyDescent="0.3">
      <c r="B19" s="57"/>
      <c r="C19" s="57"/>
      <c r="D19" s="169">
        <v>12</v>
      </c>
      <c r="E19" s="282" t="s">
        <v>371</v>
      </c>
      <c r="F19" s="282"/>
      <c r="G19" s="282"/>
      <c r="H19" s="282"/>
      <c r="I19" s="282"/>
    </row>
    <row r="20" spans="2:9" s="52" customFormat="1" ht="24.75" customHeight="1" x14ac:dyDescent="0.3">
      <c r="B20" s="57"/>
      <c r="C20" s="57"/>
      <c r="D20" s="169">
        <v>13</v>
      </c>
      <c r="E20" s="282" t="s">
        <v>438</v>
      </c>
      <c r="F20" s="282"/>
      <c r="G20" s="282"/>
      <c r="H20" s="282"/>
      <c r="I20" s="282"/>
    </row>
    <row r="21" spans="2:9" s="52" customFormat="1" ht="24.75" customHeight="1" x14ac:dyDescent="0.3">
      <c r="B21" s="57"/>
      <c r="C21" s="57"/>
      <c r="D21" s="169"/>
      <c r="E21" s="282"/>
      <c r="F21" s="282"/>
      <c r="G21" s="282"/>
      <c r="H21" s="282"/>
      <c r="I21" s="282"/>
    </row>
  </sheetData>
  <mergeCells count="16">
    <mergeCell ref="E19:I19"/>
    <mergeCell ref="E20:I20"/>
    <mergeCell ref="E21:I21"/>
    <mergeCell ref="E18:I18"/>
    <mergeCell ref="B3:I3"/>
    <mergeCell ref="B4:I4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8:I8"/>
  </mergeCells>
  <hyperlinks>
    <hyperlink ref="E9" location="'1. SP KPIs'!A1" display="Strategic Plan KPIs"/>
    <hyperlink ref="E10" location="'3. Products'!A1" display="Products"/>
    <hyperlink ref="E11" location="'4. Group'!A1" display="Agency Performance"/>
    <hyperlink ref="E9:I9" location="North!A1" display="Production &amp; Productivities (GVL)"/>
    <hyperlink ref="E10:I10" location="South!A1" display="South"/>
    <hyperlink ref="E11:I11" location="'Production_AD Structure'!A1" display="Production_AD Structure"/>
    <hyperlink ref="E14:I14" location="'Recruitment KPI_Structure'!A1" display="Recruitment KPI_Structure"/>
    <hyperlink ref="E12:I12" location="'Ending MP_Structure'!A1" display="Ending MP_Structure"/>
    <hyperlink ref="E13:I13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  <hyperlink ref="E8" location="'1. SP KPIs'!A1" display="Strategic Plan KPIs"/>
    <hyperlink ref="E8:I8" location="Country!A1" display="Country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B1:AE52"/>
  <sheetViews>
    <sheetView showGridLines="0" zoomScale="80" zoomScaleNormal="80" workbookViewId="0">
      <pane xSplit="3" ySplit="8" topLeftCell="I9" activePane="bottomRight" state="frozen"/>
      <selection pane="topRight" activeCell="D1" sqref="D1"/>
      <selection pane="bottomLeft" activeCell="A9" sqref="A9"/>
      <selection pane="bottomRight" activeCell="Q5" sqref="Q5"/>
    </sheetView>
  </sheetViews>
  <sheetFormatPr defaultRowHeight="15" outlineLevelCol="1" x14ac:dyDescent="0.25"/>
  <cols>
    <col min="1" max="1" width="1" customWidth="1"/>
    <col min="2" max="2" width="16.25" bestFit="1" customWidth="1"/>
    <col min="3" max="3" width="32.375" bestFit="1" customWidth="1"/>
    <col min="4" max="4" width="42.625" customWidth="1" outlineLevel="1"/>
    <col min="5" max="5" width="11.875" customWidth="1" outlineLevel="1"/>
    <col min="6" max="6" width="22.75" customWidth="1" outlineLevel="1"/>
    <col min="7" max="7" width="11.25" customWidth="1" outlineLevel="1"/>
    <col min="8" max="8" width="10.875" bestFit="1" customWidth="1" outlineLevel="1"/>
    <col min="9" max="9" width="10.375" customWidth="1" outlineLevel="1"/>
    <col min="10" max="11" width="6.75" customWidth="1"/>
    <col min="12" max="12" width="8.75" customWidth="1"/>
    <col min="13" max="15" width="6.75" customWidth="1"/>
    <col min="16" max="16" width="8.75" customWidth="1"/>
    <col min="17" max="17" width="9" customWidth="1"/>
    <col min="18" max="18" width="9.375" customWidth="1"/>
    <col min="19" max="22" width="8.375" customWidth="1"/>
    <col min="23" max="23" width="8.875" customWidth="1"/>
    <col min="24" max="27" width="8.375" hidden="1" customWidth="1" outlineLevel="1"/>
    <col min="28" max="28" width="7.25" customWidth="1" collapsed="1"/>
    <col min="29" max="29" width="8.375" customWidth="1"/>
    <col min="30" max="30" width="6.375" customWidth="1"/>
    <col min="31" max="31" width="6.25" customWidth="1"/>
  </cols>
  <sheetData>
    <row r="1" spans="2:31" x14ac:dyDescent="0.25">
      <c r="B1" s="179" t="s">
        <v>228</v>
      </c>
      <c r="C1" s="155" t="s">
        <v>269</v>
      </c>
    </row>
    <row r="2" spans="2:31" x14ac:dyDescent="0.25">
      <c r="B2" s="180">
        <f>Cover!G5</f>
        <v>42978</v>
      </c>
    </row>
    <row r="4" spans="2:31" x14ac:dyDescent="0.25">
      <c r="B4" s="181" t="s">
        <v>376</v>
      </c>
    </row>
    <row r="5" spans="2:31" s="85" customFormat="1" x14ac:dyDescent="0.25">
      <c r="B5" s="85" t="s">
        <v>235</v>
      </c>
      <c r="C5" s="85" t="s">
        <v>244</v>
      </c>
      <c r="D5" s="85" t="s">
        <v>382</v>
      </c>
      <c r="E5" s="85" t="s">
        <v>246</v>
      </c>
      <c r="F5" s="85" t="s">
        <v>383</v>
      </c>
      <c r="G5" s="85" t="s">
        <v>248</v>
      </c>
      <c r="H5" s="85" t="s">
        <v>249</v>
      </c>
      <c r="I5" s="85" t="s">
        <v>250</v>
      </c>
      <c r="J5" s="85" t="s">
        <v>251</v>
      </c>
      <c r="K5" s="85" t="s">
        <v>252</v>
      </c>
      <c r="L5" s="85" t="s">
        <v>384</v>
      </c>
      <c r="M5" s="85" t="s">
        <v>254</v>
      </c>
      <c r="N5" s="85" t="s">
        <v>385</v>
      </c>
      <c r="O5" s="85" t="s">
        <v>386</v>
      </c>
      <c r="P5" s="261" t="s">
        <v>387</v>
      </c>
      <c r="Q5" s="261" t="s">
        <v>388</v>
      </c>
      <c r="R5" s="261" t="s">
        <v>389</v>
      </c>
      <c r="S5" s="261" t="s">
        <v>390</v>
      </c>
      <c r="T5" s="261" t="s">
        <v>391</v>
      </c>
      <c r="U5" s="261" t="s">
        <v>392</v>
      </c>
      <c r="V5" s="261" t="s">
        <v>393</v>
      </c>
      <c r="W5" s="261" t="s">
        <v>397</v>
      </c>
      <c r="X5" s="261" t="s">
        <v>398</v>
      </c>
      <c r="Y5" s="261" t="s">
        <v>399</v>
      </c>
      <c r="Z5" s="261" t="s">
        <v>400</v>
      </c>
      <c r="AA5" s="261" t="s">
        <v>401</v>
      </c>
      <c r="AB5" s="261" t="s">
        <v>402</v>
      </c>
      <c r="AC5" s="85" t="s">
        <v>394</v>
      </c>
      <c r="AD5" s="261" t="s">
        <v>395</v>
      </c>
      <c r="AE5" s="261" t="s">
        <v>396</v>
      </c>
    </row>
    <row r="6" spans="2:31" ht="15.75" thickBot="1" x14ac:dyDescent="0.3"/>
    <row r="7" spans="2:31" ht="15.75" thickBot="1" x14ac:dyDescent="0.3">
      <c r="J7" s="182" t="s">
        <v>241</v>
      </c>
      <c r="K7" s="183"/>
      <c r="L7" s="183"/>
      <c r="M7" s="183"/>
      <c r="N7" s="183"/>
      <c r="O7" s="183"/>
      <c r="P7" s="184" t="s">
        <v>242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5" t="s">
        <v>243</v>
      </c>
      <c r="AE7" s="186"/>
    </row>
    <row r="8" spans="2:31" ht="32.25" thickBot="1" x14ac:dyDescent="0.3">
      <c r="B8" s="187" t="s">
        <v>235</v>
      </c>
      <c r="C8" s="188" t="s">
        <v>244</v>
      </c>
      <c r="D8" s="188" t="s">
        <v>245</v>
      </c>
      <c r="E8" s="188" t="s">
        <v>246</v>
      </c>
      <c r="F8" s="188" t="s">
        <v>247</v>
      </c>
      <c r="G8" s="188" t="s">
        <v>248</v>
      </c>
      <c r="H8" s="188" t="s">
        <v>249</v>
      </c>
      <c r="I8" s="188" t="s">
        <v>250</v>
      </c>
      <c r="J8" s="189" t="s">
        <v>251</v>
      </c>
      <c r="K8" s="189" t="s">
        <v>252</v>
      </c>
      <c r="L8" s="189" t="s">
        <v>253</v>
      </c>
      <c r="M8" s="189" t="s">
        <v>254</v>
      </c>
      <c r="N8" s="189" t="s">
        <v>255</v>
      </c>
      <c r="O8" s="189" t="s">
        <v>256</v>
      </c>
      <c r="P8" s="190" t="s">
        <v>292</v>
      </c>
      <c r="Q8" s="190" t="s">
        <v>257</v>
      </c>
      <c r="R8" s="190" t="s">
        <v>377</v>
      </c>
      <c r="S8" s="190" t="s">
        <v>378</v>
      </c>
      <c r="T8" s="190" t="s">
        <v>379</v>
      </c>
      <c r="U8" s="190" t="s">
        <v>380</v>
      </c>
      <c r="V8" s="190" t="s">
        <v>381</v>
      </c>
      <c r="W8" s="191" t="s">
        <v>433</v>
      </c>
      <c r="X8" s="190" t="s">
        <v>434</v>
      </c>
      <c r="Y8" s="190" t="s">
        <v>435</v>
      </c>
      <c r="Z8" s="190" t="s">
        <v>436</v>
      </c>
      <c r="AA8" s="190" t="s">
        <v>437</v>
      </c>
      <c r="AB8" s="191" t="str">
        <f>TEXT(B2,"mmm") &amp; " Case"</f>
        <v>Aug Case</v>
      </c>
      <c r="AC8" s="192" t="s">
        <v>258</v>
      </c>
      <c r="AD8" s="191" t="s">
        <v>259</v>
      </c>
      <c r="AE8" s="191" t="s">
        <v>260</v>
      </c>
    </row>
    <row r="9" spans="2:31" x14ac:dyDescent="0.25">
      <c r="B9" s="193"/>
      <c r="C9" s="194"/>
      <c r="D9" s="195"/>
      <c r="E9" s="196"/>
      <c r="F9" s="196"/>
      <c r="G9" s="197"/>
      <c r="H9" s="198"/>
      <c r="I9" s="199"/>
      <c r="J9" s="200"/>
      <c r="K9" s="201"/>
      <c r="L9" s="201"/>
      <c r="M9" s="201"/>
      <c r="N9" s="201"/>
      <c r="O9" s="202"/>
      <c r="P9" s="203"/>
      <c r="Q9" s="203"/>
      <c r="R9" s="203"/>
      <c r="S9" s="203"/>
      <c r="T9" s="203"/>
      <c r="U9" s="203"/>
      <c r="V9" s="203"/>
      <c r="W9" s="204"/>
      <c r="X9" s="203"/>
      <c r="Y9" s="203"/>
      <c r="Z9" s="203"/>
      <c r="AA9" s="203"/>
      <c r="AB9" s="205"/>
      <c r="AC9" s="206"/>
      <c r="AD9" s="207"/>
      <c r="AE9" s="208"/>
    </row>
    <row r="10" spans="2:31" x14ac:dyDescent="0.25">
      <c r="B10" s="209"/>
      <c r="C10" s="210"/>
      <c r="D10" s="211"/>
      <c r="E10" s="212"/>
      <c r="F10" s="212"/>
      <c r="G10" s="213"/>
      <c r="H10" s="214"/>
      <c r="I10" s="215"/>
      <c r="J10" s="216"/>
      <c r="K10" s="217"/>
      <c r="L10" s="217"/>
      <c r="M10" s="217"/>
      <c r="N10" s="217"/>
      <c r="O10" s="218"/>
      <c r="P10" s="219"/>
      <c r="Q10" s="219"/>
      <c r="R10" s="219"/>
      <c r="S10" s="219"/>
      <c r="T10" s="219"/>
      <c r="U10" s="219"/>
      <c r="V10" s="219"/>
      <c r="W10" s="220"/>
      <c r="X10" s="219"/>
      <c r="Y10" s="219"/>
      <c r="Z10" s="219"/>
      <c r="AA10" s="219"/>
      <c r="AB10" s="221"/>
      <c r="AC10" s="222"/>
      <c r="AD10" s="223"/>
      <c r="AE10" s="224"/>
    </row>
    <row r="11" spans="2:31" x14ac:dyDescent="0.25">
      <c r="B11" s="209"/>
      <c r="C11" s="210"/>
      <c r="D11" s="211"/>
      <c r="E11" s="212"/>
      <c r="F11" s="212"/>
      <c r="G11" s="213"/>
      <c r="H11" s="214"/>
      <c r="I11" s="215"/>
      <c r="J11" s="216"/>
      <c r="K11" s="217"/>
      <c r="L11" s="217"/>
      <c r="M11" s="217"/>
      <c r="N11" s="217"/>
      <c r="O11" s="218"/>
      <c r="P11" s="219"/>
      <c r="Q11" s="219"/>
      <c r="R11" s="219"/>
      <c r="S11" s="219"/>
      <c r="T11" s="219"/>
      <c r="U11" s="219"/>
      <c r="V11" s="219"/>
      <c r="W11" s="220"/>
      <c r="X11" s="219"/>
      <c r="Y11" s="219"/>
      <c r="Z11" s="219"/>
      <c r="AA11" s="219"/>
      <c r="AB11" s="221"/>
      <c r="AC11" s="222"/>
      <c r="AD11" s="223"/>
      <c r="AE11" s="224"/>
    </row>
    <row r="12" spans="2:31" x14ac:dyDescent="0.25">
      <c r="B12" s="209"/>
      <c r="C12" s="210"/>
      <c r="D12" s="211"/>
      <c r="E12" s="212"/>
      <c r="F12" s="212"/>
      <c r="G12" s="213"/>
      <c r="H12" s="214"/>
      <c r="I12" s="215"/>
      <c r="J12" s="216"/>
      <c r="K12" s="217"/>
      <c r="L12" s="217"/>
      <c r="M12" s="217"/>
      <c r="N12" s="217"/>
      <c r="O12" s="218"/>
      <c r="P12" s="219"/>
      <c r="Q12" s="219"/>
      <c r="R12" s="219"/>
      <c r="S12" s="219"/>
      <c r="T12" s="219"/>
      <c r="U12" s="219"/>
      <c r="V12" s="219"/>
      <c r="W12" s="220"/>
      <c r="X12" s="219"/>
      <c r="Y12" s="219"/>
      <c r="Z12" s="219"/>
      <c r="AA12" s="219"/>
      <c r="AB12" s="221"/>
      <c r="AC12" s="222"/>
      <c r="AD12" s="223"/>
      <c r="AE12" s="224"/>
    </row>
    <row r="13" spans="2:31" x14ac:dyDescent="0.25">
      <c r="B13" s="209"/>
      <c r="C13" s="210"/>
      <c r="D13" s="211"/>
      <c r="E13" s="212"/>
      <c r="F13" s="212"/>
      <c r="G13" s="213"/>
      <c r="H13" s="214"/>
      <c r="I13" s="215"/>
      <c r="J13" s="216"/>
      <c r="K13" s="217"/>
      <c r="L13" s="217"/>
      <c r="M13" s="217"/>
      <c r="N13" s="217"/>
      <c r="O13" s="218"/>
      <c r="P13" s="219"/>
      <c r="Q13" s="219"/>
      <c r="R13" s="219"/>
      <c r="S13" s="219"/>
      <c r="T13" s="219"/>
      <c r="U13" s="219"/>
      <c r="V13" s="219"/>
      <c r="W13" s="220"/>
      <c r="X13" s="219"/>
      <c r="Y13" s="219"/>
      <c r="Z13" s="219"/>
      <c r="AA13" s="219"/>
      <c r="AB13" s="221"/>
      <c r="AC13" s="222"/>
      <c r="AD13" s="223"/>
      <c r="AE13" s="224"/>
    </row>
    <row r="14" spans="2:31" x14ac:dyDescent="0.25">
      <c r="B14" s="209"/>
      <c r="C14" s="210"/>
      <c r="D14" s="211"/>
      <c r="E14" s="212"/>
      <c r="F14" s="212"/>
      <c r="G14" s="213"/>
      <c r="H14" s="214"/>
      <c r="I14" s="215"/>
      <c r="J14" s="216"/>
      <c r="K14" s="217"/>
      <c r="L14" s="217"/>
      <c r="M14" s="217"/>
      <c r="N14" s="217"/>
      <c r="O14" s="218"/>
      <c r="P14" s="219"/>
      <c r="Q14" s="219"/>
      <c r="R14" s="219"/>
      <c r="S14" s="219"/>
      <c r="T14" s="219"/>
      <c r="U14" s="219"/>
      <c r="V14" s="219"/>
      <c r="W14" s="220"/>
      <c r="X14" s="219"/>
      <c r="Y14" s="219"/>
      <c r="Z14" s="219"/>
      <c r="AA14" s="219"/>
      <c r="AB14" s="221"/>
      <c r="AC14" s="222"/>
      <c r="AD14" s="223"/>
      <c r="AE14" s="224"/>
    </row>
    <row r="15" spans="2:31" x14ac:dyDescent="0.25">
      <c r="B15" s="209"/>
      <c r="C15" s="210"/>
      <c r="D15" s="211"/>
      <c r="E15" s="212"/>
      <c r="F15" s="212"/>
      <c r="G15" s="213"/>
      <c r="H15" s="214"/>
      <c r="I15" s="215"/>
      <c r="J15" s="216"/>
      <c r="K15" s="217"/>
      <c r="L15" s="217"/>
      <c r="M15" s="217"/>
      <c r="N15" s="217"/>
      <c r="O15" s="218"/>
      <c r="P15" s="219"/>
      <c r="Q15" s="219"/>
      <c r="R15" s="219"/>
      <c r="S15" s="219"/>
      <c r="T15" s="219"/>
      <c r="U15" s="219"/>
      <c r="V15" s="219"/>
      <c r="W15" s="220"/>
      <c r="X15" s="219"/>
      <c r="Y15" s="219"/>
      <c r="Z15" s="219"/>
      <c r="AA15" s="219"/>
      <c r="AB15" s="221"/>
      <c r="AC15" s="222"/>
      <c r="AD15" s="223"/>
      <c r="AE15" s="224"/>
    </row>
    <row r="16" spans="2:31" x14ac:dyDescent="0.25">
      <c r="B16" s="209"/>
      <c r="C16" s="210"/>
      <c r="D16" s="211"/>
      <c r="E16" s="212"/>
      <c r="F16" s="212"/>
      <c r="G16" s="213"/>
      <c r="H16" s="214"/>
      <c r="I16" s="214"/>
      <c r="J16" s="216"/>
      <c r="K16" s="217"/>
      <c r="L16" s="217"/>
      <c r="M16" s="217"/>
      <c r="N16" s="217"/>
      <c r="O16" s="218"/>
      <c r="P16" s="219"/>
      <c r="Q16" s="219"/>
      <c r="R16" s="219"/>
      <c r="S16" s="219"/>
      <c r="T16" s="219"/>
      <c r="U16" s="219"/>
      <c r="V16" s="219"/>
      <c r="W16" s="220"/>
      <c r="X16" s="219"/>
      <c r="Y16" s="219"/>
      <c r="Z16" s="219"/>
      <c r="AA16" s="219"/>
      <c r="AB16" s="221"/>
      <c r="AC16" s="222"/>
      <c r="AD16" s="223"/>
      <c r="AE16" s="224"/>
    </row>
    <row r="17" spans="2:31" x14ac:dyDescent="0.25">
      <c r="B17" s="209"/>
      <c r="C17" s="210"/>
      <c r="D17" s="211"/>
      <c r="E17" s="212"/>
      <c r="F17" s="212"/>
      <c r="G17" s="213"/>
      <c r="H17" s="214"/>
      <c r="I17" s="214"/>
      <c r="J17" s="216"/>
      <c r="K17" s="217"/>
      <c r="L17" s="217"/>
      <c r="M17" s="217"/>
      <c r="N17" s="217"/>
      <c r="O17" s="218"/>
      <c r="P17" s="219"/>
      <c r="Q17" s="219"/>
      <c r="R17" s="219"/>
      <c r="S17" s="219"/>
      <c r="T17" s="219"/>
      <c r="U17" s="219"/>
      <c r="V17" s="219"/>
      <c r="W17" s="220"/>
      <c r="X17" s="219"/>
      <c r="Y17" s="219"/>
      <c r="Z17" s="219"/>
      <c r="AA17" s="219"/>
      <c r="AB17" s="221"/>
      <c r="AC17" s="222"/>
      <c r="AD17" s="223"/>
      <c r="AE17" s="224"/>
    </row>
    <row r="18" spans="2:31" x14ac:dyDescent="0.25">
      <c r="B18" s="209"/>
      <c r="C18" s="210"/>
      <c r="D18" s="211"/>
      <c r="E18" s="212"/>
      <c r="F18" s="212"/>
      <c r="G18" s="213"/>
      <c r="H18" s="214"/>
      <c r="I18" s="214"/>
      <c r="J18" s="216"/>
      <c r="K18" s="217"/>
      <c r="L18" s="217"/>
      <c r="M18" s="217"/>
      <c r="N18" s="217"/>
      <c r="O18" s="218"/>
      <c r="P18" s="219"/>
      <c r="Q18" s="219"/>
      <c r="R18" s="219"/>
      <c r="S18" s="219"/>
      <c r="T18" s="219"/>
      <c r="U18" s="219"/>
      <c r="V18" s="219"/>
      <c r="W18" s="220"/>
      <c r="X18" s="219"/>
      <c r="Y18" s="219"/>
      <c r="Z18" s="219"/>
      <c r="AA18" s="219"/>
      <c r="AB18" s="221"/>
      <c r="AC18" s="222"/>
      <c r="AD18" s="223"/>
      <c r="AE18" s="224"/>
    </row>
    <row r="19" spans="2:31" x14ac:dyDescent="0.25">
      <c r="B19" s="209"/>
      <c r="C19" s="210"/>
      <c r="D19" s="211"/>
      <c r="E19" s="212"/>
      <c r="F19" s="212"/>
      <c r="G19" s="213"/>
      <c r="H19" s="214"/>
      <c r="I19" s="214"/>
      <c r="J19" s="216"/>
      <c r="K19" s="217"/>
      <c r="L19" s="217"/>
      <c r="M19" s="217"/>
      <c r="N19" s="217"/>
      <c r="O19" s="218"/>
      <c r="P19" s="219"/>
      <c r="Q19" s="219"/>
      <c r="R19" s="219"/>
      <c r="S19" s="219"/>
      <c r="T19" s="219"/>
      <c r="U19" s="219"/>
      <c r="V19" s="219"/>
      <c r="W19" s="220"/>
      <c r="X19" s="219"/>
      <c r="Y19" s="219"/>
      <c r="Z19" s="219"/>
      <c r="AA19" s="219"/>
      <c r="AB19" s="221"/>
      <c r="AC19" s="222"/>
      <c r="AD19" s="223"/>
      <c r="AE19" s="224"/>
    </row>
    <row r="20" spans="2:31" x14ac:dyDescent="0.25">
      <c r="B20" s="209"/>
      <c r="C20" s="210"/>
      <c r="D20" s="211"/>
      <c r="E20" s="212"/>
      <c r="F20" s="212"/>
      <c r="G20" s="213"/>
      <c r="H20" s="214"/>
      <c r="I20" s="214"/>
      <c r="J20" s="216"/>
      <c r="K20" s="217"/>
      <c r="L20" s="217"/>
      <c r="M20" s="217"/>
      <c r="N20" s="217"/>
      <c r="O20" s="218"/>
      <c r="P20" s="219"/>
      <c r="Q20" s="219"/>
      <c r="R20" s="219"/>
      <c r="S20" s="219"/>
      <c r="T20" s="219"/>
      <c r="U20" s="219"/>
      <c r="V20" s="219"/>
      <c r="W20" s="220"/>
      <c r="X20" s="219"/>
      <c r="Y20" s="219"/>
      <c r="Z20" s="219"/>
      <c r="AA20" s="219"/>
      <c r="AB20" s="221"/>
      <c r="AC20" s="222"/>
      <c r="AD20" s="223"/>
      <c r="AE20" s="224"/>
    </row>
    <row r="21" spans="2:31" x14ac:dyDescent="0.25">
      <c r="B21" s="209"/>
      <c r="C21" s="210"/>
      <c r="D21" s="211"/>
      <c r="E21" s="212"/>
      <c r="F21" s="212"/>
      <c r="G21" s="213"/>
      <c r="H21" s="214"/>
      <c r="I21" s="214"/>
      <c r="J21" s="216"/>
      <c r="K21" s="217"/>
      <c r="L21" s="217"/>
      <c r="M21" s="217"/>
      <c r="N21" s="217"/>
      <c r="O21" s="218"/>
      <c r="P21" s="219"/>
      <c r="Q21" s="219"/>
      <c r="R21" s="219"/>
      <c r="S21" s="219"/>
      <c r="T21" s="219"/>
      <c r="U21" s="219"/>
      <c r="V21" s="219"/>
      <c r="W21" s="220"/>
      <c r="X21" s="219"/>
      <c r="Y21" s="219"/>
      <c r="Z21" s="219"/>
      <c r="AA21" s="219"/>
      <c r="AB21" s="221"/>
      <c r="AC21" s="222"/>
      <c r="AD21" s="223"/>
      <c r="AE21" s="224"/>
    </row>
    <row r="22" spans="2:31" x14ac:dyDescent="0.25">
      <c r="B22" s="209"/>
      <c r="C22" s="210"/>
      <c r="D22" s="211"/>
      <c r="E22" s="212"/>
      <c r="F22" s="212"/>
      <c r="G22" s="213"/>
      <c r="H22" s="214"/>
      <c r="I22" s="214"/>
      <c r="J22" s="216"/>
      <c r="K22" s="217"/>
      <c r="L22" s="217"/>
      <c r="M22" s="217"/>
      <c r="N22" s="217"/>
      <c r="O22" s="218"/>
      <c r="P22" s="219"/>
      <c r="Q22" s="219"/>
      <c r="R22" s="219"/>
      <c r="S22" s="219"/>
      <c r="T22" s="219"/>
      <c r="U22" s="219"/>
      <c r="V22" s="219"/>
      <c r="W22" s="220"/>
      <c r="X22" s="219"/>
      <c r="Y22" s="219"/>
      <c r="Z22" s="219"/>
      <c r="AA22" s="219"/>
      <c r="AB22" s="221"/>
      <c r="AC22" s="222"/>
      <c r="AD22" s="223"/>
      <c r="AE22" s="224"/>
    </row>
    <row r="23" spans="2:31" x14ac:dyDescent="0.25">
      <c r="B23" s="209"/>
      <c r="C23" s="210"/>
      <c r="D23" s="211"/>
      <c r="E23" s="212"/>
      <c r="F23" s="212"/>
      <c r="G23" s="213"/>
      <c r="H23" s="214"/>
      <c r="I23" s="214"/>
      <c r="J23" s="216"/>
      <c r="K23" s="217"/>
      <c r="L23" s="217"/>
      <c r="M23" s="217"/>
      <c r="N23" s="217"/>
      <c r="O23" s="218"/>
      <c r="P23" s="219"/>
      <c r="Q23" s="219"/>
      <c r="R23" s="219"/>
      <c r="S23" s="219"/>
      <c r="T23" s="219"/>
      <c r="U23" s="219"/>
      <c r="V23" s="219"/>
      <c r="W23" s="220"/>
      <c r="X23" s="219"/>
      <c r="Y23" s="219"/>
      <c r="Z23" s="219"/>
      <c r="AA23" s="219"/>
      <c r="AB23" s="221"/>
      <c r="AC23" s="222"/>
      <c r="AD23" s="223"/>
      <c r="AE23" s="224"/>
    </row>
    <row r="24" spans="2:31" x14ac:dyDescent="0.25">
      <c r="B24" s="209"/>
      <c r="C24" s="210"/>
      <c r="D24" s="211"/>
      <c r="E24" s="212"/>
      <c r="F24" s="212"/>
      <c r="G24" s="213"/>
      <c r="H24" s="214"/>
      <c r="I24" s="214"/>
      <c r="J24" s="216"/>
      <c r="K24" s="217"/>
      <c r="L24" s="217"/>
      <c r="M24" s="217"/>
      <c r="N24" s="217"/>
      <c r="O24" s="218"/>
      <c r="P24" s="219"/>
      <c r="Q24" s="219"/>
      <c r="R24" s="219"/>
      <c r="S24" s="219"/>
      <c r="T24" s="219"/>
      <c r="U24" s="219"/>
      <c r="V24" s="219"/>
      <c r="W24" s="220"/>
      <c r="X24" s="219"/>
      <c r="Y24" s="219"/>
      <c r="Z24" s="219"/>
      <c r="AA24" s="219"/>
      <c r="AB24" s="221"/>
      <c r="AC24" s="222"/>
      <c r="AD24" s="223"/>
      <c r="AE24" s="224"/>
    </row>
    <row r="25" spans="2:31" x14ac:dyDescent="0.25">
      <c r="B25" s="209"/>
      <c r="C25" s="210"/>
      <c r="D25" s="211"/>
      <c r="E25" s="212"/>
      <c r="F25" s="212"/>
      <c r="G25" s="213"/>
      <c r="H25" s="214"/>
      <c r="I25" s="214"/>
      <c r="J25" s="216"/>
      <c r="K25" s="217"/>
      <c r="L25" s="217"/>
      <c r="M25" s="217"/>
      <c r="N25" s="217"/>
      <c r="O25" s="218"/>
      <c r="P25" s="219"/>
      <c r="Q25" s="219"/>
      <c r="R25" s="219"/>
      <c r="S25" s="219"/>
      <c r="T25" s="219"/>
      <c r="U25" s="219"/>
      <c r="V25" s="219"/>
      <c r="W25" s="220"/>
      <c r="X25" s="219"/>
      <c r="Y25" s="219"/>
      <c r="Z25" s="219"/>
      <c r="AA25" s="219"/>
      <c r="AB25" s="221"/>
      <c r="AC25" s="222"/>
      <c r="AD25" s="223"/>
      <c r="AE25" s="224"/>
    </row>
    <row r="26" spans="2:31" x14ac:dyDescent="0.25">
      <c r="B26" s="209"/>
      <c r="C26" s="210"/>
      <c r="D26" s="211"/>
      <c r="E26" s="212"/>
      <c r="F26" s="212"/>
      <c r="G26" s="213"/>
      <c r="H26" s="214"/>
      <c r="I26" s="214"/>
      <c r="J26" s="216"/>
      <c r="K26" s="217"/>
      <c r="L26" s="217"/>
      <c r="M26" s="217"/>
      <c r="N26" s="217"/>
      <c r="O26" s="218"/>
      <c r="P26" s="219"/>
      <c r="Q26" s="219"/>
      <c r="R26" s="219"/>
      <c r="S26" s="219"/>
      <c r="T26" s="219"/>
      <c r="U26" s="219"/>
      <c r="V26" s="219"/>
      <c r="W26" s="220"/>
      <c r="X26" s="219"/>
      <c r="Y26" s="219"/>
      <c r="Z26" s="219"/>
      <c r="AA26" s="219"/>
      <c r="AB26" s="221"/>
      <c r="AC26" s="222"/>
      <c r="AD26" s="223"/>
      <c r="AE26" s="224"/>
    </row>
    <row r="27" spans="2:31" x14ac:dyDescent="0.25">
      <c r="B27" s="209"/>
      <c r="C27" s="210"/>
      <c r="D27" s="211"/>
      <c r="E27" s="212"/>
      <c r="F27" s="212"/>
      <c r="G27" s="213"/>
      <c r="H27" s="214"/>
      <c r="I27" s="214"/>
      <c r="J27" s="216"/>
      <c r="K27" s="217"/>
      <c r="L27" s="217"/>
      <c r="M27" s="217"/>
      <c r="N27" s="217"/>
      <c r="O27" s="218"/>
      <c r="P27" s="219"/>
      <c r="Q27" s="219"/>
      <c r="R27" s="219"/>
      <c r="S27" s="219"/>
      <c r="T27" s="219"/>
      <c r="U27" s="219"/>
      <c r="V27" s="219"/>
      <c r="W27" s="220"/>
      <c r="X27" s="219"/>
      <c r="Y27" s="219"/>
      <c r="Z27" s="219"/>
      <c r="AA27" s="219"/>
      <c r="AB27" s="221"/>
      <c r="AC27" s="222"/>
      <c r="AD27" s="223"/>
      <c r="AE27" s="224"/>
    </row>
    <row r="28" spans="2:31" x14ac:dyDescent="0.25">
      <c r="B28" s="209"/>
      <c r="C28" s="210"/>
      <c r="D28" s="211"/>
      <c r="E28" s="212"/>
      <c r="F28" s="212"/>
      <c r="G28" s="213"/>
      <c r="H28" s="214"/>
      <c r="I28" s="214"/>
      <c r="J28" s="216"/>
      <c r="K28" s="217"/>
      <c r="L28" s="217"/>
      <c r="M28" s="217"/>
      <c r="N28" s="217"/>
      <c r="O28" s="218"/>
      <c r="P28" s="219"/>
      <c r="Q28" s="219"/>
      <c r="R28" s="219"/>
      <c r="S28" s="219"/>
      <c r="T28" s="219"/>
      <c r="U28" s="219"/>
      <c r="V28" s="219"/>
      <c r="W28" s="220"/>
      <c r="X28" s="219"/>
      <c r="Y28" s="219"/>
      <c r="Z28" s="219"/>
      <c r="AA28" s="219"/>
      <c r="AB28" s="221"/>
      <c r="AC28" s="222"/>
      <c r="AD28" s="223"/>
      <c r="AE28" s="224"/>
    </row>
    <row r="29" spans="2:31" x14ac:dyDescent="0.25">
      <c r="B29" s="209"/>
      <c r="C29" s="210"/>
      <c r="D29" s="211"/>
      <c r="E29" s="212"/>
      <c r="F29" s="212"/>
      <c r="G29" s="213"/>
      <c r="H29" s="214"/>
      <c r="I29" s="214"/>
      <c r="J29" s="216"/>
      <c r="K29" s="217"/>
      <c r="L29" s="217"/>
      <c r="M29" s="217"/>
      <c r="N29" s="217"/>
      <c r="O29" s="218"/>
      <c r="P29" s="219"/>
      <c r="Q29" s="219"/>
      <c r="R29" s="219"/>
      <c r="S29" s="219"/>
      <c r="T29" s="219"/>
      <c r="U29" s="219"/>
      <c r="V29" s="219"/>
      <c r="W29" s="220"/>
      <c r="X29" s="219"/>
      <c r="Y29" s="219"/>
      <c r="Z29" s="219"/>
      <c r="AA29" s="219"/>
      <c r="AB29" s="221"/>
      <c r="AC29" s="222"/>
      <c r="AD29" s="223"/>
      <c r="AE29" s="224"/>
    </row>
    <row r="30" spans="2:31" x14ac:dyDescent="0.25">
      <c r="B30" s="209"/>
      <c r="C30" s="210"/>
      <c r="D30" s="211"/>
      <c r="E30" s="212"/>
      <c r="F30" s="212"/>
      <c r="G30" s="213"/>
      <c r="H30" s="214"/>
      <c r="I30" s="214"/>
      <c r="J30" s="216"/>
      <c r="K30" s="217"/>
      <c r="L30" s="217"/>
      <c r="M30" s="217"/>
      <c r="N30" s="217"/>
      <c r="O30" s="218"/>
      <c r="P30" s="219"/>
      <c r="Q30" s="219"/>
      <c r="R30" s="219"/>
      <c r="S30" s="219"/>
      <c r="T30" s="219"/>
      <c r="U30" s="219"/>
      <c r="V30" s="219"/>
      <c r="W30" s="220"/>
      <c r="X30" s="219"/>
      <c r="Y30" s="219"/>
      <c r="Z30" s="219"/>
      <c r="AA30" s="219"/>
      <c r="AB30" s="221"/>
      <c r="AC30" s="222"/>
      <c r="AD30" s="223"/>
      <c r="AE30" s="224"/>
    </row>
    <row r="31" spans="2:31" x14ac:dyDescent="0.25">
      <c r="B31" s="209"/>
      <c r="C31" s="210"/>
      <c r="D31" s="211"/>
      <c r="E31" s="212"/>
      <c r="F31" s="212"/>
      <c r="G31" s="213"/>
      <c r="H31" s="214"/>
      <c r="I31" s="214"/>
      <c r="J31" s="216"/>
      <c r="K31" s="217"/>
      <c r="L31" s="217"/>
      <c r="M31" s="217"/>
      <c r="N31" s="217"/>
      <c r="O31" s="218"/>
      <c r="P31" s="219"/>
      <c r="Q31" s="219"/>
      <c r="R31" s="219"/>
      <c r="S31" s="219"/>
      <c r="T31" s="219"/>
      <c r="U31" s="219"/>
      <c r="V31" s="219"/>
      <c r="W31" s="220"/>
      <c r="X31" s="219"/>
      <c r="Y31" s="219"/>
      <c r="Z31" s="219"/>
      <c r="AA31" s="219"/>
      <c r="AB31" s="221"/>
      <c r="AC31" s="222"/>
      <c r="AD31" s="223"/>
      <c r="AE31" s="224"/>
    </row>
    <row r="32" spans="2:31" x14ac:dyDescent="0.25">
      <c r="B32" s="209"/>
      <c r="C32" s="210"/>
      <c r="D32" s="211"/>
      <c r="E32" s="212"/>
      <c r="F32" s="212"/>
      <c r="G32" s="213"/>
      <c r="H32" s="214"/>
      <c r="I32" s="214"/>
      <c r="J32" s="216"/>
      <c r="K32" s="217"/>
      <c r="L32" s="217"/>
      <c r="M32" s="217"/>
      <c r="N32" s="217"/>
      <c r="O32" s="218"/>
      <c r="P32" s="219"/>
      <c r="Q32" s="219"/>
      <c r="R32" s="219"/>
      <c r="S32" s="219"/>
      <c r="T32" s="219"/>
      <c r="U32" s="219"/>
      <c r="V32" s="219"/>
      <c r="W32" s="220"/>
      <c r="X32" s="219"/>
      <c r="Y32" s="219"/>
      <c r="Z32" s="219"/>
      <c r="AA32" s="219"/>
      <c r="AB32" s="221"/>
      <c r="AC32" s="222"/>
      <c r="AD32" s="223"/>
      <c r="AE32" s="224"/>
    </row>
    <row r="33" spans="2:31" x14ac:dyDescent="0.25">
      <c r="B33" s="209"/>
      <c r="C33" s="210"/>
      <c r="D33" s="211"/>
      <c r="E33" s="212"/>
      <c r="F33" s="212"/>
      <c r="G33" s="213"/>
      <c r="H33" s="214"/>
      <c r="I33" s="214"/>
      <c r="J33" s="216"/>
      <c r="K33" s="217"/>
      <c r="L33" s="217"/>
      <c r="M33" s="217"/>
      <c r="N33" s="217"/>
      <c r="O33" s="218"/>
      <c r="P33" s="219"/>
      <c r="Q33" s="219"/>
      <c r="R33" s="219"/>
      <c r="S33" s="219"/>
      <c r="T33" s="219"/>
      <c r="U33" s="219"/>
      <c r="V33" s="219"/>
      <c r="W33" s="220"/>
      <c r="X33" s="219"/>
      <c r="Y33" s="219"/>
      <c r="Z33" s="219"/>
      <c r="AA33" s="219"/>
      <c r="AB33" s="221"/>
      <c r="AC33" s="222"/>
      <c r="AD33" s="223"/>
      <c r="AE33" s="224"/>
    </row>
    <row r="34" spans="2:31" x14ac:dyDescent="0.25">
      <c r="B34" s="209"/>
      <c r="C34" s="210"/>
      <c r="D34" s="211"/>
      <c r="E34" s="212"/>
      <c r="F34" s="212"/>
      <c r="G34" s="213"/>
      <c r="H34" s="214"/>
      <c r="I34" s="214"/>
      <c r="J34" s="216"/>
      <c r="K34" s="217"/>
      <c r="L34" s="217"/>
      <c r="M34" s="217"/>
      <c r="N34" s="217"/>
      <c r="O34" s="218"/>
      <c r="P34" s="219"/>
      <c r="Q34" s="219"/>
      <c r="R34" s="219"/>
      <c r="S34" s="219"/>
      <c r="T34" s="219"/>
      <c r="U34" s="219"/>
      <c r="V34" s="219"/>
      <c r="W34" s="220"/>
      <c r="X34" s="219"/>
      <c r="Y34" s="219"/>
      <c r="Z34" s="219"/>
      <c r="AA34" s="219"/>
      <c r="AB34" s="221"/>
      <c r="AC34" s="222"/>
      <c r="AD34" s="223"/>
      <c r="AE34" s="224"/>
    </row>
    <row r="35" spans="2:31" x14ac:dyDescent="0.25">
      <c r="B35" s="209"/>
      <c r="C35" s="210"/>
      <c r="D35" s="211"/>
      <c r="E35" s="212"/>
      <c r="F35" s="212"/>
      <c r="G35" s="213"/>
      <c r="H35" s="214"/>
      <c r="I35" s="214"/>
      <c r="J35" s="216"/>
      <c r="K35" s="217"/>
      <c r="L35" s="217"/>
      <c r="M35" s="217"/>
      <c r="N35" s="217"/>
      <c r="O35" s="218"/>
      <c r="P35" s="219"/>
      <c r="Q35" s="219"/>
      <c r="R35" s="219"/>
      <c r="S35" s="219"/>
      <c r="T35" s="219"/>
      <c r="U35" s="219"/>
      <c r="V35" s="219"/>
      <c r="W35" s="220"/>
      <c r="X35" s="219"/>
      <c r="Y35" s="219"/>
      <c r="Z35" s="219"/>
      <c r="AA35" s="219"/>
      <c r="AB35" s="221"/>
      <c r="AC35" s="222"/>
      <c r="AD35" s="223"/>
      <c r="AE35" s="224"/>
    </row>
    <row r="36" spans="2:31" x14ac:dyDescent="0.25">
      <c r="B36" s="209"/>
      <c r="C36" s="210"/>
      <c r="D36" s="211"/>
      <c r="E36" s="212"/>
      <c r="F36" s="212"/>
      <c r="G36" s="213"/>
      <c r="H36" s="214"/>
      <c r="I36" s="214"/>
      <c r="J36" s="216"/>
      <c r="K36" s="217"/>
      <c r="L36" s="217"/>
      <c r="M36" s="217"/>
      <c r="N36" s="217"/>
      <c r="O36" s="218"/>
      <c r="P36" s="219"/>
      <c r="Q36" s="219"/>
      <c r="R36" s="219"/>
      <c r="S36" s="219"/>
      <c r="T36" s="219"/>
      <c r="U36" s="219"/>
      <c r="V36" s="219"/>
      <c r="W36" s="220"/>
      <c r="X36" s="219"/>
      <c r="Y36" s="219"/>
      <c r="Z36" s="219"/>
      <c r="AA36" s="219"/>
      <c r="AB36" s="221"/>
      <c r="AC36" s="222"/>
      <c r="AD36" s="223"/>
      <c r="AE36" s="224"/>
    </row>
    <row r="37" spans="2:31" x14ac:dyDescent="0.25">
      <c r="B37" s="209"/>
      <c r="C37" s="210"/>
      <c r="D37" s="211"/>
      <c r="E37" s="212"/>
      <c r="F37" s="212"/>
      <c r="G37" s="213"/>
      <c r="H37" s="214"/>
      <c r="I37" s="214"/>
      <c r="J37" s="216"/>
      <c r="K37" s="217"/>
      <c r="L37" s="217"/>
      <c r="M37" s="217"/>
      <c r="N37" s="217"/>
      <c r="O37" s="218"/>
      <c r="P37" s="219"/>
      <c r="Q37" s="219"/>
      <c r="R37" s="219"/>
      <c r="S37" s="219"/>
      <c r="T37" s="219"/>
      <c r="U37" s="219"/>
      <c r="V37" s="219"/>
      <c r="W37" s="220"/>
      <c r="X37" s="219"/>
      <c r="Y37" s="219"/>
      <c r="Z37" s="219"/>
      <c r="AA37" s="219"/>
      <c r="AB37" s="221"/>
      <c r="AC37" s="222"/>
      <c r="AD37" s="223"/>
      <c r="AE37" s="224"/>
    </row>
    <row r="38" spans="2:31" x14ac:dyDescent="0.25">
      <c r="B38" s="209"/>
      <c r="C38" s="210"/>
      <c r="D38" s="211"/>
      <c r="E38" s="212"/>
      <c r="F38" s="212"/>
      <c r="G38" s="213"/>
      <c r="H38" s="214"/>
      <c r="I38" s="214"/>
      <c r="J38" s="216"/>
      <c r="K38" s="217"/>
      <c r="L38" s="217"/>
      <c r="M38" s="217"/>
      <c r="N38" s="217"/>
      <c r="O38" s="218"/>
      <c r="P38" s="219"/>
      <c r="Q38" s="219"/>
      <c r="R38" s="219"/>
      <c r="S38" s="219"/>
      <c r="T38" s="219"/>
      <c r="U38" s="219"/>
      <c r="V38" s="219"/>
      <c r="W38" s="220"/>
      <c r="X38" s="219"/>
      <c r="Y38" s="219"/>
      <c r="Z38" s="219"/>
      <c r="AA38" s="219"/>
      <c r="AB38" s="221"/>
      <c r="AC38" s="222"/>
      <c r="AD38" s="223"/>
      <c r="AE38" s="224"/>
    </row>
    <row r="39" spans="2:31" x14ac:dyDescent="0.25">
      <c r="B39" s="209"/>
      <c r="C39" s="210"/>
      <c r="D39" s="211"/>
      <c r="E39" s="212"/>
      <c r="F39" s="212"/>
      <c r="G39" s="213"/>
      <c r="H39" s="214"/>
      <c r="I39" s="214"/>
      <c r="J39" s="216"/>
      <c r="K39" s="217"/>
      <c r="L39" s="217"/>
      <c r="M39" s="217"/>
      <c r="N39" s="217"/>
      <c r="O39" s="218"/>
      <c r="P39" s="219"/>
      <c r="Q39" s="219"/>
      <c r="R39" s="219"/>
      <c r="S39" s="219"/>
      <c r="T39" s="219"/>
      <c r="U39" s="219"/>
      <c r="V39" s="219"/>
      <c r="W39" s="220"/>
      <c r="X39" s="219"/>
      <c r="Y39" s="219"/>
      <c r="Z39" s="219"/>
      <c r="AA39" s="219"/>
      <c r="AB39" s="221"/>
      <c r="AC39" s="222"/>
      <c r="AD39" s="223"/>
      <c r="AE39" s="224"/>
    </row>
    <row r="40" spans="2:31" x14ac:dyDescent="0.25">
      <c r="B40" s="209"/>
      <c r="C40" s="210"/>
      <c r="D40" s="211"/>
      <c r="E40" s="212"/>
      <c r="F40" s="212"/>
      <c r="G40" s="213"/>
      <c r="H40" s="214"/>
      <c r="I40" s="214"/>
      <c r="J40" s="216"/>
      <c r="K40" s="217"/>
      <c r="L40" s="217"/>
      <c r="M40" s="217"/>
      <c r="N40" s="217"/>
      <c r="O40" s="218"/>
      <c r="P40" s="219"/>
      <c r="Q40" s="219"/>
      <c r="R40" s="219"/>
      <c r="S40" s="219"/>
      <c r="T40" s="219"/>
      <c r="U40" s="219"/>
      <c r="V40" s="219"/>
      <c r="W40" s="220"/>
      <c r="X40" s="219"/>
      <c r="Y40" s="219"/>
      <c r="Z40" s="219"/>
      <c r="AA40" s="219"/>
      <c r="AB40" s="221"/>
      <c r="AC40" s="222"/>
      <c r="AD40" s="223"/>
      <c r="AE40" s="224"/>
    </row>
    <row r="41" spans="2:31" x14ac:dyDescent="0.25">
      <c r="B41" s="209"/>
      <c r="C41" s="210"/>
      <c r="D41" s="211"/>
      <c r="E41" s="212"/>
      <c r="F41" s="212"/>
      <c r="G41" s="213"/>
      <c r="H41" s="214"/>
      <c r="I41" s="214"/>
      <c r="J41" s="216"/>
      <c r="K41" s="217"/>
      <c r="L41" s="217"/>
      <c r="M41" s="217"/>
      <c r="N41" s="217"/>
      <c r="O41" s="218"/>
      <c r="P41" s="219"/>
      <c r="Q41" s="219"/>
      <c r="R41" s="219"/>
      <c r="S41" s="219"/>
      <c r="T41" s="219"/>
      <c r="U41" s="219"/>
      <c r="V41" s="219"/>
      <c r="W41" s="220"/>
      <c r="X41" s="219"/>
      <c r="Y41" s="219"/>
      <c r="Z41" s="219"/>
      <c r="AA41" s="219"/>
      <c r="AB41" s="221"/>
      <c r="AC41" s="222"/>
      <c r="AD41" s="223"/>
      <c r="AE41" s="224"/>
    </row>
    <row r="42" spans="2:31" x14ac:dyDescent="0.25">
      <c r="B42" s="209"/>
      <c r="C42" s="210"/>
      <c r="D42" s="211"/>
      <c r="E42" s="212"/>
      <c r="F42" s="212"/>
      <c r="G42" s="213"/>
      <c r="H42" s="214"/>
      <c r="I42" s="214"/>
      <c r="J42" s="216"/>
      <c r="K42" s="217"/>
      <c r="L42" s="217"/>
      <c r="M42" s="217"/>
      <c r="N42" s="217"/>
      <c r="O42" s="218"/>
      <c r="P42" s="219"/>
      <c r="Q42" s="219"/>
      <c r="R42" s="219"/>
      <c r="S42" s="219"/>
      <c r="T42" s="219"/>
      <c r="U42" s="219"/>
      <c r="V42" s="219"/>
      <c r="W42" s="220"/>
      <c r="X42" s="219"/>
      <c r="Y42" s="219"/>
      <c r="Z42" s="219"/>
      <c r="AA42" s="219"/>
      <c r="AB42" s="221"/>
      <c r="AC42" s="222"/>
      <c r="AD42" s="223"/>
      <c r="AE42" s="224"/>
    </row>
    <row r="43" spans="2:31" x14ac:dyDescent="0.25">
      <c r="B43" s="209"/>
      <c r="C43" s="210"/>
      <c r="D43" s="211"/>
      <c r="E43" s="212"/>
      <c r="F43" s="212"/>
      <c r="G43" s="213"/>
      <c r="H43" s="214"/>
      <c r="I43" s="214"/>
      <c r="J43" s="216"/>
      <c r="K43" s="217"/>
      <c r="L43" s="217"/>
      <c r="M43" s="217"/>
      <c r="N43" s="217"/>
      <c r="O43" s="218"/>
      <c r="P43" s="219"/>
      <c r="Q43" s="219"/>
      <c r="R43" s="219"/>
      <c r="S43" s="219"/>
      <c r="T43" s="219"/>
      <c r="U43" s="219"/>
      <c r="V43" s="219"/>
      <c r="W43" s="220"/>
      <c r="X43" s="219"/>
      <c r="Y43" s="219"/>
      <c r="Z43" s="219"/>
      <c r="AA43" s="219"/>
      <c r="AB43" s="221"/>
      <c r="AC43" s="222"/>
      <c r="AD43" s="223"/>
      <c r="AE43" s="224"/>
    </row>
    <row r="44" spans="2:31" x14ac:dyDescent="0.25">
      <c r="B44" s="209"/>
      <c r="C44" s="210"/>
      <c r="D44" s="211"/>
      <c r="E44" s="212"/>
      <c r="F44" s="212"/>
      <c r="G44" s="213"/>
      <c r="H44" s="214"/>
      <c r="I44" s="214"/>
      <c r="J44" s="216"/>
      <c r="K44" s="217"/>
      <c r="L44" s="217"/>
      <c r="M44" s="217"/>
      <c r="N44" s="217"/>
      <c r="O44" s="218"/>
      <c r="P44" s="219"/>
      <c r="Q44" s="219"/>
      <c r="R44" s="219"/>
      <c r="S44" s="219"/>
      <c r="T44" s="219"/>
      <c r="U44" s="219"/>
      <c r="V44" s="219"/>
      <c r="W44" s="220"/>
      <c r="X44" s="219"/>
      <c r="Y44" s="219"/>
      <c r="Z44" s="219"/>
      <c r="AA44" s="219"/>
      <c r="AB44" s="221"/>
      <c r="AC44" s="222"/>
      <c r="AD44" s="223"/>
      <c r="AE44" s="224"/>
    </row>
    <row r="45" spans="2:31" x14ac:dyDescent="0.25">
      <c r="B45" s="209"/>
      <c r="C45" s="210"/>
      <c r="D45" s="211"/>
      <c r="E45" s="212"/>
      <c r="F45" s="212"/>
      <c r="G45" s="213"/>
      <c r="H45" s="214"/>
      <c r="I45" s="214"/>
      <c r="J45" s="216"/>
      <c r="K45" s="217"/>
      <c r="L45" s="217"/>
      <c r="M45" s="217"/>
      <c r="N45" s="217"/>
      <c r="O45" s="218"/>
      <c r="P45" s="219"/>
      <c r="Q45" s="219"/>
      <c r="R45" s="219"/>
      <c r="S45" s="219"/>
      <c r="T45" s="219"/>
      <c r="U45" s="219"/>
      <c r="V45" s="219"/>
      <c r="W45" s="220"/>
      <c r="X45" s="219"/>
      <c r="Y45" s="219"/>
      <c r="Z45" s="219"/>
      <c r="AA45" s="219"/>
      <c r="AB45" s="221"/>
      <c r="AC45" s="222"/>
      <c r="AD45" s="223"/>
      <c r="AE45" s="224"/>
    </row>
    <row r="46" spans="2:31" x14ac:dyDescent="0.25">
      <c r="B46" s="209"/>
      <c r="C46" s="210"/>
      <c r="D46" s="211"/>
      <c r="E46" s="212"/>
      <c r="F46" s="212"/>
      <c r="G46" s="213"/>
      <c r="H46" s="214"/>
      <c r="I46" s="214"/>
      <c r="J46" s="216"/>
      <c r="K46" s="217"/>
      <c r="L46" s="217"/>
      <c r="M46" s="217"/>
      <c r="N46" s="217"/>
      <c r="O46" s="218"/>
      <c r="P46" s="219"/>
      <c r="Q46" s="219"/>
      <c r="R46" s="219"/>
      <c r="S46" s="219"/>
      <c r="T46" s="219"/>
      <c r="U46" s="219"/>
      <c r="V46" s="219"/>
      <c r="W46" s="220"/>
      <c r="X46" s="219"/>
      <c r="Y46" s="219"/>
      <c r="Z46" s="219"/>
      <c r="AA46" s="219"/>
      <c r="AB46" s="221"/>
      <c r="AC46" s="222"/>
      <c r="AD46" s="223"/>
      <c r="AE46" s="224"/>
    </row>
    <row r="47" spans="2:31" x14ac:dyDescent="0.25">
      <c r="B47" s="209"/>
      <c r="C47" s="210"/>
      <c r="D47" s="211"/>
      <c r="E47" s="212"/>
      <c r="F47" s="212"/>
      <c r="G47" s="213"/>
      <c r="H47" s="214"/>
      <c r="I47" s="214"/>
      <c r="J47" s="216"/>
      <c r="K47" s="217"/>
      <c r="L47" s="217"/>
      <c r="M47" s="217"/>
      <c r="N47" s="217"/>
      <c r="O47" s="218"/>
      <c r="P47" s="219"/>
      <c r="Q47" s="219"/>
      <c r="R47" s="219"/>
      <c r="S47" s="219"/>
      <c r="T47" s="219"/>
      <c r="U47" s="219"/>
      <c r="V47" s="219"/>
      <c r="W47" s="220"/>
      <c r="X47" s="219"/>
      <c r="Y47" s="219"/>
      <c r="Z47" s="219"/>
      <c r="AA47" s="219"/>
      <c r="AB47" s="221"/>
      <c r="AC47" s="222"/>
      <c r="AD47" s="223"/>
      <c r="AE47" s="224"/>
    </row>
    <row r="48" spans="2:31" x14ac:dyDescent="0.25">
      <c r="B48" s="225"/>
      <c r="C48" s="226"/>
      <c r="D48" s="227"/>
      <c r="E48" s="228"/>
      <c r="F48" s="228"/>
      <c r="G48" s="229"/>
      <c r="H48" s="214"/>
      <c r="I48" s="214"/>
      <c r="J48" s="230"/>
      <c r="K48" s="231"/>
      <c r="L48" s="231"/>
      <c r="M48" s="231"/>
      <c r="N48" s="231"/>
      <c r="O48" s="232"/>
      <c r="P48" s="233"/>
      <c r="Q48" s="233"/>
      <c r="R48" s="233"/>
      <c r="S48" s="233"/>
      <c r="T48" s="233"/>
      <c r="U48" s="233"/>
      <c r="V48" s="233"/>
      <c r="W48" s="234"/>
      <c r="X48" s="233"/>
      <c r="Y48" s="233"/>
      <c r="Z48" s="233"/>
      <c r="AA48" s="233"/>
      <c r="AB48" s="235"/>
      <c r="AC48" s="236"/>
      <c r="AD48" s="237"/>
      <c r="AE48" s="238"/>
    </row>
    <row r="49" spans="2:31" ht="15.75" thickBot="1" x14ac:dyDescent="0.3">
      <c r="B49" s="239"/>
      <c r="C49" s="240" t="s">
        <v>261</v>
      </c>
      <c r="D49" s="241"/>
      <c r="E49" s="241"/>
      <c r="F49" s="241"/>
      <c r="G49" s="241"/>
      <c r="H49" s="241"/>
      <c r="I49" s="241"/>
      <c r="J49" s="242">
        <f>SUM(J9:J48)</f>
        <v>0</v>
      </c>
      <c r="K49" s="243">
        <f>SUM(K9:K48)</f>
        <v>0</v>
      </c>
      <c r="L49" s="243">
        <f>SUM(L9:L48)</f>
        <v>0</v>
      </c>
      <c r="M49" s="243">
        <f>SUM(M9:M48)</f>
        <v>0</v>
      </c>
      <c r="N49" s="243">
        <f>SUM(N9:N48)</f>
        <v>0</v>
      </c>
      <c r="O49" s="244" t="e">
        <f>N49/AVERAGE(J49,K49)</f>
        <v>#DIV/0!</v>
      </c>
      <c r="P49" s="245">
        <f t="shared" ref="P49:AC49" si="0">SUM(P9:P48)</f>
        <v>0</v>
      </c>
      <c r="Q49" s="245">
        <f t="shared" si="0"/>
        <v>0</v>
      </c>
      <c r="R49" s="245">
        <f t="shared" si="0"/>
        <v>0</v>
      </c>
      <c r="S49" s="245"/>
      <c r="T49" s="245"/>
      <c r="U49" s="245"/>
      <c r="V49" s="245">
        <f>SUM(V9:V48)</f>
        <v>0</v>
      </c>
      <c r="W49" s="246"/>
      <c r="X49" s="245"/>
      <c r="Y49" s="245"/>
      <c r="Z49" s="245"/>
      <c r="AA49" s="245"/>
      <c r="AB49" s="246">
        <f t="shared" si="0"/>
        <v>0</v>
      </c>
      <c r="AC49" s="247">
        <f t="shared" si="0"/>
        <v>0</v>
      </c>
      <c r="AD49" s="248"/>
      <c r="AE49" s="249"/>
    </row>
    <row r="51" spans="2:31" x14ac:dyDescent="0.25">
      <c r="C51" s="250" t="s">
        <v>262</v>
      </c>
      <c r="P51" s="251" t="s">
        <v>263</v>
      </c>
      <c r="Q51" s="252" t="s">
        <v>264</v>
      </c>
      <c r="R51" s="253" t="s">
        <v>265</v>
      </c>
    </row>
    <row r="52" spans="2:31" x14ac:dyDescent="0.25">
      <c r="C52" s="254" t="s">
        <v>266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3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1" sqref="B1"/>
    </sheetView>
  </sheetViews>
  <sheetFormatPr defaultRowHeight="12.75" outlineLevelCol="1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hidden="1" customWidth="1" outlineLevel="1"/>
    <col min="7" max="7" width="13.5" style="60" customWidth="1" collapsed="1"/>
    <col min="8" max="8" width="9.125" style="60" hidden="1" customWidth="1" outlineLevel="1"/>
    <col min="9" max="19" width="9" style="60" hidden="1" customWidth="1" outlineLevel="1"/>
    <col min="20" max="20" width="9" style="60" collapsed="1"/>
    <col min="21" max="44" width="9" style="60"/>
    <col min="45" max="46" width="11.125" style="91" bestFit="1" customWidth="1"/>
    <col min="47" max="49" width="9" style="91"/>
    <col min="50" max="16384" width="9" style="60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89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V3" s="89" t="s">
        <v>203</v>
      </c>
      <c r="AW3" s="89" t="s">
        <v>0</v>
      </c>
    </row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pane xSplit="9" ySplit="4" topLeftCell="K5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defaultColWidth="8" defaultRowHeight="15" outlineLevelRow="1" outlineLevelCol="1" x14ac:dyDescent="0.25"/>
  <cols>
    <col min="1" max="1" width="2.125" style="170" customWidth="1"/>
    <col min="2" max="2" width="18.5" style="96" bestFit="1" customWidth="1"/>
    <col min="3" max="3" width="7.5" style="96" bestFit="1" customWidth="1"/>
    <col min="4" max="4" width="8" style="96" customWidth="1"/>
    <col min="5" max="6" width="7.375" style="96" customWidth="1"/>
    <col min="7" max="7" width="10.5" style="96" customWidth="1"/>
    <col min="8" max="9" width="10.375" style="96" customWidth="1"/>
    <col min="10" max="10" width="10.5" style="96" customWidth="1"/>
    <col min="11" max="11" width="7.375" style="98" customWidth="1"/>
    <col min="12" max="29" width="7.375" style="98" hidden="1" customWidth="1" outlineLevel="1"/>
    <col min="30" max="30" width="7.375" style="98" customWidth="1" collapsed="1"/>
    <col min="31" max="41" width="7.375" style="98" hidden="1" customWidth="1" outlineLevel="1"/>
    <col min="42" max="42" width="7.375" style="98" customWidth="1" collapsed="1"/>
    <col min="43" max="53" width="7.375" style="98" hidden="1" customWidth="1" outlineLevel="1"/>
    <col min="54" max="54" width="7.375" style="98" customWidth="1" collapsed="1"/>
    <col min="55" max="60" width="7.375" style="98" hidden="1" customWidth="1" outlineLevel="1"/>
    <col min="61" max="61" width="6.625" style="98" hidden="1" customWidth="1" outlineLevel="1"/>
    <col min="62" max="65" width="7.375" style="98" hidden="1" customWidth="1" outlineLevel="1"/>
    <col min="66" max="66" width="7.375" style="98" customWidth="1" collapsed="1"/>
    <col min="67" max="77" width="7.375" style="98" customWidth="1"/>
    <col min="78" max="78" width="8" style="96"/>
    <col min="79" max="81" width="8" style="96" hidden="1" customWidth="1"/>
    <col min="82" max="16384" width="8" style="96"/>
  </cols>
  <sheetData>
    <row r="1" spans="1:81" x14ac:dyDescent="0.25">
      <c r="B1" s="95" t="s">
        <v>268</v>
      </c>
      <c r="C1" s="170" t="s">
        <v>299</v>
      </c>
      <c r="G1" s="97" t="s">
        <v>269</v>
      </c>
      <c r="BU1" s="100">
        <v>201707</v>
      </c>
      <c r="BV1" s="100">
        <v>201708</v>
      </c>
      <c r="BW1" s="100">
        <v>201709</v>
      </c>
      <c r="BX1" s="100">
        <v>201710</v>
      </c>
      <c r="BY1" s="100">
        <v>201711</v>
      </c>
      <c r="BZ1" s="100">
        <v>201712</v>
      </c>
    </row>
    <row r="2" spans="1:81" x14ac:dyDescent="0.25">
      <c r="B2" s="180">
        <f>Cover!G5-DAY(Cover!G5)+1</f>
        <v>42948</v>
      </c>
      <c r="G2" s="99">
        <v>2</v>
      </c>
      <c r="H2" s="99">
        <v>5</v>
      </c>
      <c r="I2" s="99">
        <v>11</v>
      </c>
      <c r="L2" s="100"/>
      <c r="M2" s="100"/>
      <c r="N2" s="101"/>
      <c r="O2" s="102"/>
      <c r="P2" s="100">
        <v>6</v>
      </c>
      <c r="Q2" s="100">
        <v>7</v>
      </c>
      <c r="R2" s="100">
        <v>8</v>
      </c>
      <c r="S2" s="100">
        <v>9</v>
      </c>
      <c r="T2" s="100">
        <v>10</v>
      </c>
      <c r="U2" s="100">
        <v>11</v>
      </c>
      <c r="V2" s="100">
        <v>12</v>
      </c>
      <c r="W2" s="100">
        <v>13</v>
      </c>
      <c r="X2" s="100">
        <v>14</v>
      </c>
      <c r="Y2" s="100">
        <v>15</v>
      </c>
      <c r="Z2" s="100">
        <v>16</v>
      </c>
      <c r="AA2" s="100">
        <v>17</v>
      </c>
      <c r="AB2" s="100">
        <v>18</v>
      </c>
      <c r="AC2" s="100">
        <v>19</v>
      </c>
      <c r="AD2" s="100">
        <v>20</v>
      </c>
      <c r="AE2" s="100">
        <v>21</v>
      </c>
      <c r="AF2" s="100">
        <v>22</v>
      </c>
      <c r="AG2" s="100">
        <v>23</v>
      </c>
      <c r="AH2" s="100">
        <v>24</v>
      </c>
      <c r="AI2" s="100">
        <v>25</v>
      </c>
      <c r="AJ2" s="100">
        <v>26</v>
      </c>
      <c r="AK2" s="100">
        <v>27</v>
      </c>
      <c r="AL2" s="100">
        <v>28</v>
      </c>
      <c r="AM2" s="100">
        <v>29</v>
      </c>
      <c r="AN2" s="100">
        <v>30</v>
      </c>
      <c r="AO2" s="100">
        <v>31</v>
      </c>
      <c r="AP2" s="100">
        <v>32</v>
      </c>
      <c r="AQ2" s="100">
        <v>33</v>
      </c>
      <c r="AR2" s="100">
        <v>34</v>
      </c>
      <c r="AS2" s="100">
        <v>35</v>
      </c>
      <c r="AT2" s="100">
        <v>36</v>
      </c>
      <c r="AU2" s="100">
        <v>37</v>
      </c>
      <c r="AV2" s="100">
        <v>38</v>
      </c>
      <c r="AW2" s="100">
        <v>39</v>
      </c>
      <c r="AX2" s="100">
        <v>40</v>
      </c>
      <c r="AY2" s="100">
        <v>41</v>
      </c>
      <c r="AZ2" s="100">
        <v>42</v>
      </c>
      <c r="BA2" s="100">
        <v>43</v>
      </c>
      <c r="BB2" s="100">
        <v>44</v>
      </c>
    </row>
    <row r="3" spans="1:81" ht="63.75" customHeight="1" x14ac:dyDescent="0.25">
      <c r="B3" s="103"/>
      <c r="C3" s="104" t="s">
        <v>270</v>
      </c>
      <c r="D3" s="105" t="s">
        <v>271</v>
      </c>
      <c r="E3" s="105" t="s">
        <v>272</v>
      </c>
      <c r="F3" s="105" t="s">
        <v>273</v>
      </c>
      <c r="G3" s="106" t="s">
        <v>274</v>
      </c>
      <c r="H3" s="106" t="s">
        <v>275</v>
      </c>
      <c r="I3" s="106" t="s">
        <v>276</v>
      </c>
      <c r="J3" s="107"/>
      <c r="K3" s="108">
        <v>41030</v>
      </c>
      <c r="L3" s="109">
        <v>41061</v>
      </c>
      <c r="M3" s="108">
        <v>41091</v>
      </c>
      <c r="N3" s="108">
        <v>41122</v>
      </c>
      <c r="O3" s="109">
        <v>41153</v>
      </c>
      <c r="P3" s="108">
        <v>41183</v>
      </c>
      <c r="Q3" s="108">
        <v>41214</v>
      </c>
      <c r="R3" s="108">
        <v>41244</v>
      </c>
      <c r="S3" s="110">
        <v>41275</v>
      </c>
      <c r="T3" s="108">
        <v>41306</v>
      </c>
      <c r="U3" s="109">
        <v>41334</v>
      </c>
      <c r="V3" s="110">
        <v>41365</v>
      </c>
      <c r="W3" s="110">
        <v>41395</v>
      </c>
      <c r="X3" s="108">
        <v>41426</v>
      </c>
      <c r="Y3" s="108">
        <v>41456</v>
      </c>
      <c r="Z3" s="108">
        <v>41487</v>
      </c>
      <c r="AA3" s="108">
        <v>41518</v>
      </c>
      <c r="AB3" s="108">
        <v>41548</v>
      </c>
      <c r="AC3" s="108">
        <v>41579</v>
      </c>
      <c r="AD3" s="108">
        <v>41609</v>
      </c>
      <c r="AE3" s="108">
        <v>41640</v>
      </c>
      <c r="AF3" s="108">
        <v>41671</v>
      </c>
      <c r="AG3" s="108">
        <v>41699</v>
      </c>
      <c r="AH3" s="108">
        <v>41730</v>
      </c>
      <c r="AI3" s="108">
        <v>41760</v>
      </c>
      <c r="AJ3" s="108">
        <v>41791</v>
      </c>
      <c r="AK3" s="108">
        <v>41821</v>
      </c>
      <c r="AL3" s="108">
        <v>41852</v>
      </c>
      <c r="AM3" s="108">
        <v>41883</v>
      </c>
      <c r="AN3" s="108">
        <v>41913</v>
      </c>
      <c r="AO3" s="108">
        <v>41944</v>
      </c>
      <c r="AP3" s="108">
        <v>41974</v>
      </c>
      <c r="AQ3" s="108">
        <v>42005</v>
      </c>
      <c r="AR3" s="108">
        <v>42036</v>
      </c>
      <c r="AS3" s="108">
        <v>42064</v>
      </c>
      <c r="AT3" s="108">
        <v>42095</v>
      </c>
      <c r="AU3" s="108">
        <v>42125</v>
      </c>
      <c r="AV3" s="108">
        <v>42156</v>
      </c>
      <c r="AW3" s="108">
        <v>42186</v>
      </c>
      <c r="AX3" s="108">
        <v>42217</v>
      </c>
      <c r="AY3" s="108">
        <v>42248</v>
      </c>
      <c r="AZ3" s="108">
        <v>42278</v>
      </c>
      <c r="BA3" s="108">
        <v>42309</v>
      </c>
      <c r="BB3" s="108">
        <v>42339</v>
      </c>
      <c r="BC3" s="108">
        <v>42370</v>
      </c>
      <c r="BD3" s="108">
        <v>42401</v>
      </c>
      <c r="BE3" s="108">
        <v>42430</v>
      </c>
      <c r="BF3" s="108">
        <v>42461</v>
      </c>
      <c r="BG3" s="108">
        <v>42491</v>
      </c>
      <c r="BH3" s="108">
        <v>42522</v>
      </c>
      <c r="BI3" s="108">
        <v>42552</v>
      </c>
      <c r="BJ3" s="108">
        <v>42583</v>
      </c>
      <c r="BK3" s="108">
        <v>42614</v>
      </c>
      <c r="BL3" s="108">
        <v>42644</v>
      </c>
      <c r="BM3" s="108">
        <v>42675</v>
      </c>
      <c r="BN3" s="108">
        <v>42705</v>
      </c>
      <c r="BO3" s="108">
        <v>42736</v>
      </c>
      <c r="BP3" s="108">
        <v>42767</v>
      </c>
      <c r="BQ3" s="108">
        <v>42795</v>
      </c>
      <c r="BR3" s="108">
        <v>42826</v>
      </c>
      <c r="BS3" s="108">
        <v>42856</v>
      </c>
      <c r="BT3" s="108">
        <v>42887</v>
      </c>
      <c r="BU3" s="108">
        <v>42917</v>
      </c>
      <c r="BV3" s="108">
        <v>42948</v>
      </c>
      <c r="BW3" s="108">
        <v>42979</v>
      </c>
      <c r="BX3" s="108">
        <v>43009</v>
      </c>
      <c r="BY3" s="108">
        <v>43040</v>
      </c>
      <c r="BZ3" s="108">
        <v>43070</v>
      </c>
    </row>
    <row r="4" spans="1:81" s="114" customFormat="1" ht="15.75" customHeight="1" x14ac:dyDescent="0.25">
      <c r="A4" s="171"/>
      <c r="B4" s="111"/>
      <c r="C4" s="112">
        <f>SUM(C6:C74)</f>
        <v>28364</v>
      </c>
      <c r="D4" s="112">
        <f>SUM(D6:D74)</f>
        <v>23136</v>
      </c>
      <c r="E4" s="112">
        <f>SUM(E6:E74)</f>
        <v>13282</v>
      </c>
      <c r="F4" s="112">
        <f>SUM(F6:F74)</f>
        <v>4642</v>
      </c>
      <c r="G4" s="113">
        <f>D4/SUM(C6:INDEX(C6:C74,MATCH($B$2,B6:B74,0)-2))</f>
        <v>0.85058823529411764</v>
      </c>
      <c r="H4" s="113">
        <f>E4/SUM(C6:INDEX(C6:C74,MATCH($B$2,B6:B74,0)-5))</f>
        <v>0.56408731844049942</v>
      </c>
      <c r="I4" s="113">
        <f>F4/SUM(C6:INDEX(C6:C74,MATCH($B$2,B6:B74,0)-11))</f>
        <v>0.275997383911053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6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6"/>
      <c r="BV4" s="115"/>
      <c r="BW4" s="115"/>
      <c r="BX4" s="115"/>
      <c r="BY4" s="115"/>
      <c r="BZ4" s="115"/>
      <c r="CA4" s="113">
        <v>0.920104211897525</v>
      </c>
      <c r="CB4" s="117">
        <v>0.55971850530280498</v>
      </c>
      <c r="CC4" s="117">
        <v>0.27650367806144527</v>
      </c>
    </row>
    <row r="5" spans="1:81" s="121" customFormat="1" ht="15.75" customHeight="1" x14ac:dyDescent="0.25">
      <c r="A5" s="172"/>
      <c r="B5" s="118"/>
      <c r="C5" s="118"/>
      <c r="D5" s="118"/>
      <c r="E5" s="118"/>
      <c r="F5" s="118"/>
      <c r="G5" s="119"/>
      <c r="H5" s="119"/>
      <c r="I5" s="120"/>
      <c r="K5" s="122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4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6"/>
      <c r="AR5" s="127"/>
      <c r="AS5" s="127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19"/>
      <c r="CB5" s="119"/>
      <c r="CC5" s="120"/>
    </row>
    <row r="6" spans="1:81" outlineLevel="1" x14ac:dyDescent="0.25">
      <c r="A6" s="170" t="s">
        <v>300</v>
      </c>
      <c r="B6" s="128">
        <v>41000</v>
      </c>
      <c r="C6" s="129">
        <v>22</v>
      </c>
      <c r="D6" s="130">
        <f>L6</f>
        <v>22</v>
      </c>
      <c r="E6" s="130">
        <f>O6</f>
        <v>16</v>
      </c>
      <c r="F6" s="130">
        <f>$U$6</f>
        <v>9</v>
      </c>
      <c r="G6" s="131">
        <f>IFERROR(D6/$C6,"-")</f>
        <v>1</v>
      </c>
      <c r="H6" s="131">
        <f>IFERROR(E6/$C6,"-")</f>
        <v>0.72727272727272729</v>
      </c>
      <c r="I6" s="173">
        <f>IFERROR(F6/$C6,"-")</f>
        <v>0.40909090909090912</v>
      </c>
      <c r="J6" s="174"/>
      <c r="K6" s="132">
        <v>22</v>
      </c>
      <c r="L6" s="133">
        <v>22</v>
      </c>
      <c r="M6" s="133">
        <v>21</v>
      </c>
      <c r="N6" s="133">
        <v>20</v>
      </c>
      <c r="O6" s="133">
        <v>16</v>
      </c>
      <c r="P6" s="133">
        <v>13</v>
      </c>
      <c r="Q6" s="133">
        <v>11</v>
      </c>
      <c r="R6" s="133">
        <v>10</v>
      </c>
      <c r="S6" s="133">
        <v>9</v>
      </c>
      <c r="T6" s="133">
        <v>9</v>
      </c>
      <c r="U6" s="133">
        <v>9</v>
      </c>
      <c r="V6" s="133">
        <v>7</v>
      </c>
      <c r="W6" s="133">
        <v>6</v>
      </c>
      <c r="X6" s="133">
        <v>6</v>
      </c>
      <c r="Y6" s="133">
        <v>6</v>
      </c>
      <c r="Z6" s="133">
        <v>6</v>
      </c>
      <c r="AA6" s="133">
        <v>6</v>
      </c>
      <c r="AB6" s="133">
        <v>6</v>
      </c>
      <c r="AC6" s="133">
        <v>6</v>
      </c>
      <c r="AD6" s="133">
        <v>6</v>
      </c>
      <c r="AE6" s="133">
        <v>6</v>
      </c>
      <c r="AF6" s="133">
        <v>4</v>
      </c>
      <c r="AG6" s="133">
        <v>4</v>
      </c>
      <c r="AH6" s="133">
        <v>3</v>
      </c>
      <c r="AI6" s="133">
        <v>3</v>
      </c>
      <c r="AJ6" s="133">
        <v>3</v>
      </c>
      <c r="AK6" s="133">
        <v>2</v>
      </c>
      <c r="AL6" s="133">
        <v>2</v>
      </c>
      <c r="AM6" s="133">
        <v>2</v>
      </c>
      <c r="AN6" s="133">
        <v>2</v>
      </c>
      <c r="AO6" s="133">
        <v>2</v>
      </c>
      <c r="AP6" s="133">
        <v>2</v>
      </c>
      <c r="AQ6" s="133">
        <v>2</v>
      </c>
      <c r="AR6" s="133">
        <v>2</v>
      </c>
      <c r="AS6" s="133">
        <v>2</v>
      </c>
      <c r="AT6" s="133">
        <v>2</v>
      </c>
      <c r="AU6" s="133">
        <v>2</v>
      </c>
      <c r="AV6" s="133">
        <v>2</v>
      </c>
      <c r="AW6" s="133">
        <v>2</v>
      </c>
      <c r="AX6" s="133">
        <v>2</v>
      </c>
      <c r="AY6" s="133">
        <v>2</v>
      </c>
      <c r="AZ6" s="134">
        <v>2</v>
      </c>
      <c r="BA6" s="133">
        <v>2</v>
      </c>
      <c r="BB6" s="133">
        <v>2</v>
      </c>
      <c r="BC6" s="133">
        <v>2</v>
      </c>
      <c r="BD6" s="133">
        <v>2</v>
      </c>
      <c r="BE6" s="133">
        <v>2</v>
      </c>
      <c r="BF6" s="133">
        <v>2</v>
      </c>
      <c r="BG6" s="133">
        <v>1</v>
      </c>
      <c r="BH6" s="133">
        <v>1</v>
      </c>
      <c r="BI6" s="135">
        <v>1</v>
      </c>
      <c r="BJ6" s="133">
        <v>1</v>
      </c>
      <c r="BK6" s="133">
        <v>1</v>
      </c>
      <c r="BL6" s="133">
        <v>1</v>
      </c>
      <c r="BM6" s="133">
        <v>1</v>
      </c>
      <c r="BN6" s="133">
        <v>1</v>
      </c>
      <c r="BO6" s="133">
        <v>1</v>
      </c>
      <c r="BP6" s="133">
        <v>1</v>
      </c>
      <c r="BQ6" s="133">
        <v>1</v>
      </c>
      <c r="BR6" s="133">
        <v>1</v>
      </c>
      <c r="BS6" s="133">
        <v>1</v>
      </c>
      <c r="BT6" s="133">
        <v>1</v>
      </c>
      <c r="BU6" s="135"/>
      <c r="BV6" s="133"/>
      <c r="BW6" s="133"/>
      <c r="BX6" s="133"/>
      <c r="BY6" s="133"/>
      <c r="BZ6" s="133"/>
      <c r="CA6" s="136">
        <v>1</v>
      </c>
      <c r="CB6" s="136">
        <v>0.72727272727272729</v>
      </c>
      <c r="CC6" s="136">
        <v>0.40909090909090912</v>
      </c>
    </row>
    <row r="7" spans="1:81" outlineLevel="1" x14ac:dyDescent="0.25">
      <c r="A7" s="170" t="s">
        <v>301</v>
      </c>
      <c r="B7" s="128">
        <v>41030</v>
      </c>
      <c r="C7" s="129">
        <v>8</v>
      </c>
      <c r="D7" s="130">
        <f>IFERROR(INDEX($K7:$BN7,,MATCH($B7,$K$3:$BN$3,0)+2),0)</f>
        <v>8</v>
      </c>
      <c r="E7" s="130">
        <f>IFERROR(INDEX($K7:$BN7,,MATCH($B7,$K$3:$BN$3,0)+5),0)</f>
        <v>7</v>
      </c>
      <c r="F7" s="130">
        <f>IFERROR(INDEX($K7:$BN7,,MATCH($B7,$K$3:$BN$3,0)+11),0)</f>
        <v>6</v>
      </c>
      <c r="G7" s="131">
        <f t="shared" ref="G7:I62" si="0">IFERROR(D7/$C7,"-")</f>
        <v>1</v>
      </c>
      <c r="H7" s="131">
        <f t="shared" si="0"/>
        <v>0.875</v>
      </c>
      <c r="I7" s="131">
        <f t="shared" si="0"/>
        <v>0.75</v>
      </c>
      <c r="J7" s="174"/>
      <c r="K7" s="137"/>
      <c r="L7" s="138">
        <v>8</v>
      </c>
      <c r="M7" s="138">
        <v>8</v>
      </c>
      <c r="N7" s="138">
        <v>8</v>
      </c>
      <c r="O7" s="138">
        <v>8</v>
      </c>
      <c r="P7" s="138">
        <v>7</v>
      </c>
      <c r="Q7" s="138">
        <v>6</v>
      </c>
      <c r="R7" s="138">
        <v>6</v>
      </c>
      <c r="S7" s="138">
        <v>6</v>
      </c>
      <c r="T7" s="138">
        <v>6</v>
      </c>
      <c r="U7" s="138">
        <v>6</v>
      </c>
      <c r="V7" s="138">
        <v>6</v>
      </c>
      <c r="W7" s="138">
        <v>6</v>
      </c>
      <c r="X7" s="138">
        <v>6</v>
      </c>
      <c r="Y7" s="138">
        <v>5</v>
      </c>
      <c r="Z7" s="138">
        <v>5</v>
      </c>
      <c r="AA7" s="138">
        <v>2</v>
      </c>
      <c r="AB7" s="138">
        <v>2</v>
      </c>
      <c r="AC7" s="138">
        <v>2</v>
      </c>
      <c r="AD7" s="138">
        <v>2</v>
      </c>
      <c r="AE7" s="138">
        <v>2</v>
      </c>
      <c r="AF7" s="138">
        <v>2</v>
      </c>
      <c r="AG7" s="138">
        <v>2</v>
      </c>
      <c r="AH7" s="138">
        <v>2</v>
      </c>
      <c r="AI7" s="138">
        <v>2</v>
      </c>
      <c r="AJ7" s="138">
        <v>1</v>
      </c>
      <c r="AK7" s="138">
        <v>0</v>
      </c>
      <c r="AL7" s="138">
        <v>0</v>
      </c>
      <c r="AM7" s="138">
        <v>0</v>
      </c>
      <c r="AN7" s="138">
        <v>0</v>
      </c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40" t="s">
        <v>33</v>
      </c>
      <c r="BJ7" s="138" t="s">
        <v>33</v>
      </c>
      <c r="BK7" s="138" t="s">
        <v>33</v>
      </c>
      <c r="BL7" s="138" t="s">
        <v>33</v>
      </c>
      <c r="BM7" s="138" t="s">
        <v>33</v>
      </c>
      <c r="BN7" s="138" t="s">
        <v>33</v>
      </c>
      <c r="BO7" s="138" t="s">
        <v>33</v>
      </c>
      <c r="BP7" s="138" t="s">
        <v>33</v>
      </c>
      <c r="BQ7" s="138" t="s">
        <v>33</v>
      </c>
      <c r="BR7" s="138" t="s">
        <v>33</v>
      </c>
      <c r="BS7" s="138" t="s">
        <v>33</v>
      </c>
      <c r="BT7" s="138" t="s">
        <v>33</v>
      </c>
      <c r="BU7" s="140"/>
      <c r="BV7" s="138"/>
      <c r="BW7" s="138"/>
      <c r="BX7" s="138"/>
      <c r="BY7" s="138"/>
      <c r="BZ7" s="138"/>
      <c r="CA7" s="136">
        <v>1</v>
      </c>
      <c r="CB7" s="136">
        <v>0.875</v>
      </c>
      <c r="CC7" s="136">
        <v>0.75</v>
      </c>
    </row>
    <row r="8" spans="1:81" outlineLevel="1" x14ac:dyDescent="0.25">
      <c r="A8" s="170" t="s">
        <v>302</v>
      </c>
      <c r="B8" s="128">
        <v>41061</v>
      </c>
      <c r="C8" s="129">
        <v>18</v>
      </c>
      <c r="D8" s="130">
        <f t="shared" ref="D8:D50" si="1">IFERROR(INDEX($K8:$BN8,,MATCH($B8,$K$3:$BN$3,0)+2),0)</f>
        <v>18</v>
      </c>
      <c r="E8" s="130">
        <f t="shared" ref="E8:E50" si="2">IFERROR(INDEX($K8:$BN8,,MATCH($B8,$K$3:$BN$3,0)+5),0)</f>
        <v>12</v>
      </c>
      <c r="F8" s="130">
        <f t="shared" ref="F8:F49" si="3">IFERROR(INDEX($K8:$BN8,,MATCH($B8,$K$3:$BN$3,0)+11),0)</f>
        <v>4</v>
      </c>
      <c r="G8" s="131">
        <f t="shared" si="0"/>
        <v>1</v>
      </c>
      <c r="H8" s="131">
        <f t="shared" si="0"/>
        <v>0.66666666666666663</v>
      </c>
      <c r="I8" s="131">
        <f t="shared" si="0"/>
        <v>0.22222222222222221</v>
      </c>
      <c r="J8" s="174"/>
      <c r="K8" s="137"/>
      <c r="L8" s="138"/>
      <c r="M8" s="138">
        <v>18</v>
      </c>
      <c r="N8" s="138">
        <v>18</v>
      </c>
      <c r="O8" s="138">
        <v>16</v>
      </c>
      <c r="P8" s="138">
        <v>14</v>
      </c>
      <c r="Q8" s="138">
        <v>12</v>
      </c>
      <c r="R8" s="138">
        <v>12</v>
      </c>
      <c r="S8" s="138">
        <v>7</v>
      </c>
      <c r="T8" s="138">
        <v>7</v>
      </c>
      <c r="U8" s="138">
        <v>7</v>
      </c>
      <c r="V8" s="138">
        <v>4</v>
      </c>
      <c r="W8" s="138">
        <v>4</v>
      </c>
      <c r="X8" s="138">
        <v>4</v>
      </c>
      <c r="Y8" s="138">
        <v>4</v>
      </c>
      <c r="Z8" s="138">
        <v>4</v>
      </c>
      <c r="AA8" s="138">
        <v>4</v>
      </c>
      <c r="AB8" s="138">
        <v>4</v>
      </c>
      <c r="AC8" s="138">
        <v>4</v>
      </c>
      <c r="AD8" s="138">
        <v>4</v>
      </c>
      <c r="AE8" s="138">
        <v>4</v>
      </c>
      <c r="AF8" s="138">
        <v>3</v>
      </c>
      <c r="AG8" s="138">
        <v>3</v>
      </c>
      <c r="AH8" s="138">
        <v>3</v>
      </c>
      <c r="AI8" s="138">
        <v>2</v>
      </c>
      <c r="AJ8" s="138">
        <v>2</v>
      </c>
      <c r="AK8" s="138">
        <v>2</v>
      </c>
      <c r="AL8" s="138">
        <v>2</v>
      </c>
      <c r="AM8" s="138">
        <v>2</v>
      </c>
      <c r="AN8" s="138">
        <v>2</v>
      </c>
      <c r="AO8" s="138">
        <v>2</v>
      </c>
      <c r="AP8" s="138">
        <v>2</v>
      </c>
      <c r="AQ8" s="138">
        <v>2</v>
      </c>
      <c r="AR8" s="138">
        <v>2</v>
      </c>
      <c r="AS8" s="138">
        <v>2</v>
      </c>
      <c r="AT8" s="138">
        <v>1</v>
      </c>
      <c r="AU8" s="138">
        <v>1</v>
      </c>
      <c r="AV8" s="138">
        <v>1</v>
      </c>
      <c r="AW8" s="138">
        <v>1</v>
      </c>
      <c r="AX8" s="138">
        <v>1</v>
      </c>
      <c r="AY8" s="138">
        <v>1</v>
      </c>
      <c r="AZ8" s="141">
        <v>1</v>
      </c>
      <c r="BA8" s="138">
        <v>1</v>
      </c>
      <c r="BB8" s="138">
        <v>1</v>
      </c>
      <c r="BC8" s="138">
        <v>1</v>
      </c>
      <c r="BD8" s="138">
        <v>1</v>
      </c>
      <c r="BE8" s="138">
        <v>1</v>
      </c>
      <c r="BF8" s="138">
        <v>1</v>
      </c>
      <c r="BG8" s="138">
        <v>1</v>
      </c>
      <c r="BH8" s="138">
        <v>1</v>
      </c>
      <c r="BI8" s="140">
        <v>1</v>
      </c>
      <c r="BJ8" s="138">
        <v>1</v>
      </c>
      <c r="BK8" s="138">
        <v>1</v>
      </c>
      <c r="BL8" s="138">
        <v>1</v>
      </c>
      <c r="BM8" s="138">
        <v>1</v>
      </c>
      <c r="BN8" s="138">
        <v>1</v>
      </c>
      <c r="BO8" s="138">
        <v>1</v>
      </c>
      <c r="BP8" s="138">
        <v>1</v>
      </c>
      <c r="BQ8" s="138">
        <v>1</v>
      </c>
      <c r="BR8" s="138">
        <v>1</v>
      </c>
      <c r="BS8" s="138">
        <v>1</v>
      </c>
      <c r="BT8" s="138">
        <v>1</v>
      </c>
      <c r="BU8" s="140"/>
      <c r="BV8" s="138"/>
      <c r="BW8" s="138"/>
      <c r="BX8" s="138"/>
      <c r="BY8" s="138"/>
      <c r="BZ8" s="138"/>
      <c r="CA8" s="136">
        <v>1</v>
      </c>
      <c r="CB8" s="136">
        <v>0.66666666666666663</v>
      </c>
      <c r="CC8" s="136">
        <v>0.22222222222222221</v>
      </c>
    </row>
    <row r="9" spans="1:81" outlineLevel="1" x14ac:dyDescent="0.25">
      <c r="A9" s="170" t="s">
        <v>303</v>
      </c>
      <c r="B9" s="128">
        <v>41091</v>
      </c>
      <c r="C9" s="129">
        <v>10</v>
      </c>
      <c r="D9" s="130">
        <f t="shared" si="1"/>
        <v>8</v>
      </c>
      <c r="E9" s="130">
        <f t="shared" si="2"/>
        <v>6</v>
      </c>
      <c r="F9" s="130">
        <f t="shared" si="3"/>
        <v>1</v>
      </c>
      <c r="G9" s="131">
        <f t="shared" si="0"/>
        <v>0.8</v>
      </c>
      <c r="H9" s="131">
        <f t="shared" si="0"/>
        <v>0.6</v>
      </c>
      <c r="I9" s="131">
        <f t="shared" si="0"/>
        <v>0.1</v>
      </c>
      <c r="J9" s="174"/>
      <c r="K9" s="137"/>
      <c r="L9" s="138"/>
      <c r="M9" s="138"/>
      <c r="N9" s="138">
        <v>9</v>
      </c>
      <c r="O9" s="138">
        <v>8</v>
      </c>
      <c r="P9" s="138">
        <v>7</v>
      </c>
      <c r="Q9" s="138">
        <v>6</v>
      </c>
      <c r="R9" s="138">
        <v>6</v>
      </c>
      <c r="S9" s="138">
        <v>5</v>
      </c>
      <c r="T9" s="138">
        <v>5</v>
      </c>
      <c r="U9" s="138">
        <v>5</v>
      </c>
      <c r="V9" s="138">
        <v>1</v>
      </c>
      <c r="W9" s="138">
        <v>1</v>
      </c>
      <c r="X9" s="138">
        <v>1</v>
      </c>
      <c r="Y9" s="138">
        <v>1</v>
      </c>
      <c r="Z9" s="138">
        <v>1</v>
      </c>
      <c r="AA9" s="138">
        <v>1</v>
      </c>
      <c r="AB9" s="138">
        <v>1</v>
      </c>
      <c r="AC9" s="138">
        <v>1</v>
      </c>
      <c r="AD9" s="138">
        <v>1</v>
      </c>
      <c r="AE9" s="138">
        <v>1</v>
      </c>
      <c r="AF9" s="138">
        <v>1</v>
      </c>
      <c r="AG9" s="138">
        <v>1</v>
      </c>
      <c r="AH9" s="138">
        <v>1</v>
      </c>
      <c r="AI9" s="138">
        <v>1</v>
      </c>
      <c r="AJ9" s="138">
        <v>1</v>
      </c>
      <c r="AK9" s="138">
        <v>1</v>
      </c>
      <c r="AL9" s="138">
        <v>1</v>
      </c>
      <c r="AM9" s="138">
        <v>1</v>
      </c>
      <c r="AN9" s="138">
        <v>1</v>
      </c>
      <c r="AO9" s="138">
        <v>1</v>
      </c>
      <c r="AP9" s="138">
        <v>1</v>
      </c>
      <c r="AQ9" s="138">
        <v>1</v>
      </c>
      <c r="AR9" s="138">
        <v>1</v>
      </c>
      <c r="AS9" s="138">
        <v>1</v>
      </c>
      <c r="AT9" s="138">
        <v>1</v>
      </c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40" t="s">
        <v>33</v>
      </c>
      <c r="BJ9" s="138" t="s">
        <v>33</v>
      </c>
      <c r="BK9" s="138" t="s">
        <v>33</v>
      </c>
      <c r="BL9" s="138" t="s">
        <v>33</v>
      </c>
      <c r="BM9" s="138" t="s">
        <v>33</v>
      </c>
      <c r="BN9" s="138" t="s">
        <v>33</v>
      </c>
      <c r="BO9" s="138" t="s">
        <v>33</v>
      </c>
      <c r="BP9" s="138" t="s">
        <v>33</v>
      </c>
      <c r="BQ9" s="138" t="s">
        <v>33</v>
      </c>
      <c r="BR9" s="138" t="s">
        <v>33</v>
      </c>
      <c r="BS9" s="138" t="s">
        <v>33</v>
      </c>
      <c r="BT9" s="138" t="s">
        <v>33</v>
      </c>
      <c r="BU9" s="140"/>
      <c r="BV9" s="138"/>
      <c r="BW9" s="138"/>
      <c r="BX9" s="138"/>
      <c r="BY9" s="138"/>
      <c r="BZ9" s="138"/>
      <c r="CA9" s="136">
        <v>0.8</v>
      </c>
      <c r="CB9" s="136">
        <v>0.6</v>
      </c>
      <c r="CC9" s="136">
        <v>0.1</v>
      </c>
    </row>
    <row r="10" spans="1:81" outlineLevel="1" x14ac:dyDescent="0.25">
      <c r="A10" s="170" t="s">
        <v>304</v>
      </c>
      <c r="B10" s="128">
        <v>41122</v>
      </c>
      <c r="C10" s="129">
        <v>4</v>
      </c>
      <c r="D10" s="130">
        <f t="shared" si="1"/>
        <v>4</v>
      </c>
      <c r="E10" s="130">
        <f t="shared" si="2"/>
        <v>4</v>
      </c>
      <c r="F10" s="130">
        <f t="shared" si="3"/>
        <v>0</v>
      </c>
      <c r="G10" s="131">
        <f t="shared" si="0"/>
        <v>1</v>
      </c>
      <c r="H10" s="131">
        <f t="shared" si="0"/>
        <v>1</v>
      </c>
      <c r="I10" s="131">
        <f t="shared" si="0"/>
        <v>0</v>
      </c>
      <c r="J10" s="174"/>
      <c r="K10" s="137"/>
      <c r="L10" s="138"/>
      <c r="M10" s="138"/>
      <c r="N10" s="138"/>
      <c r="O10" s="138">
        <v>4</v>
      </c>
      <c r="P10" s="138">
        <v>4</v>
      </c>
      <c r="Q10" s="138">
        <v>4</v>
      </c>
      <c r="R10" s="138">
        <v>4</v>
      </c>
      <c r="S10" s="138">
        <v>4</v>
      </c>
      <c r="T10" s="138">
        <v>4</v>
      </c>
      <c r="U10" s="138">
        <v>4</v>
      </c>
      <c r="V10" s="138">
        <v>2</v>
      </c>
      <c r="W10" s="138">
        <v>2</v>
      </c>
      <c r="X10" s="138">
        <v>2</v>
      </c>
      <c r="Y10" s="138">
        <v>0</v>
      </c>
      <c r="Z10" s="138">
        <v>0</v>
      </c>
      <c r="AA10" s="138">
        <v>0</v>
      </c>
      <c r="AB10" s="138">
        <v>0</v>
      </c>
      <c r="AC10" s="138">
        <v>0</v>
      </c>
      <c r="AD10" s="138">
        <v>0</v>
      </c>
      <c r="AE10" s="138">
        <v>0</v>
      </c>
      <c r="AF10" s="138">
        <v>0</v>
      </c>
      <c r="AG10" s="138">
        <v>0</v>
      </c>
      <c r="AH10" s="138">
        <v>0</v>
      </c>
      <c r="AI10" s="138">
        <v>0</v>
      </c>
      <c r="AJ10" s="138">
        <v>0</v>
      </c>
      <c r="AK10" s="138">
        <v>0</v>
      </c>
      <c r="AL10" s="138">
        <v>0</v>
      </c>
      <c r="AM10" s="138">
        <v>0</v>
      </c>
      <c r="AN10" s="138">
        <v>0</v>
      </c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9"/>
      <c r="BA10" s="138"/>
      <c r="BB10" s="138"/>
      <c r="BC10" s="138"/>
      <c r="BD10" s="138"/>
      <c r="BE10" s="138"/>
      <c r="BF10" s="138"/>
      <c r="BG10" s="138"/>
      <c r="BH10" s="138"/>
      <c r="BI10" s="140" t="s">
        <v>33</v>
      </c>
      <c r="BJ10" s="138" t="s">
        <v>33</v>
      </c>
      <c r="BK10" s="138" t="s">
        <v>33</v>
      </c>
      <c r="BL10" s="138" t="s">
        <v>33</v>
      </c>
      <c r="BM10" s="138" t="s">
        <v>33</v>
      </c>
      <c r="BN10" s="138" t="s">
        <v>33</v>
      </c>
      <c r="BO10" s="138" t="s">
        <v>33</v>
      </c>
      <c r="BP10" s="138" t="s">
        <v>33</v>
      </c>
      <c r="BQ10" s="138" t="s">
        <v>33</v>
      </c>
      <c r="BR10" s="138" t="s">
        <v>33</v>
      </c>
      <c r="BS10" s="138" t="s">
        <v>33</v>
      </c>
      <c r="BT10" s="138" t="s">
        <v>33</v>
      </c>
      <c r="BU10" s="140"/>
      <c r="BV10" s="138"/>
      <c r="BW10" s="138"/>
      <c r="BX10" s="138"/>
      <c r="BY10" s="138"/>
      <c r="BZ10" s="138"/>
      <c r="CA10" s="136">
        <v>1</v>
      </c>
      <c r="CB10" s="136">
        <v>1</v>
      </c>
      <c r="CC10" s="136">
        <v>0</v>
      </c>
    </row>
    <row r="11" spans="1:81" outlineLevel="1" x14ac:dyDescent="0.25">
      <c r="A11" s="170" t="s">
        <v>305</v>
      </c>
      <c r="B11" s="128">
        <v>41153</v>
      </c>
      <c r="C11" s="129">
        <v>2</v>
      </c>
      <c r="D11" s="130">
        <f t="shared" si="1"/>
        <v>2</v>
      </c>
      <c r="E11" s="130">
        <f t="shared" si="2"/>
        <v>2</v>
      </c>
      <c r="F11" s="130">
        <f t="shared" si="3"/>
        <v>1</v>
      </c>
      <c r="G11" s="131">
        <f t="shared" si="0"/>
        <v>1</v>
      </c>
      <c r="H11" s="131">
        <f t="shared" si="0"/>
        <v>1</v>
      </c>
      <c r="I11" s="131">
        <f t="shared" si="0"/>
        <v>0.5</v>
      </c>
      <c r="J11" s="174"/>
      <c r="K11" s="137"/>
      <c r="L11" s="138"/>
      <c r="M11" s="138"/>
      <c r="N11" s="138"/>
      <c r="O11" s="138"/>
      <c r="P11" s="138">
        <v>2</v>
      </c>
      <c r="Q11" s="138">
        <v>2</v>
      </c>
      <c r="R11" s="138">
        <v>2</v>
      </c>
      <c r="S11" s="138">
        <v>2</v>
      </c>
      <c r="T11" s="138">
        <v>2</v>
      </c>
      <c r="U11" s="138">
        <v>2</v>
      </c>
      <c r="V11" s="138">
        <v>1</v>
      </c>
      <c r="W11" s="138">
        <v>1</v>
      </c>
      <c r="X11" s="138">
        <v>1</v>
      </c>
      <c r="Y11" s="138">
        <v>1</v>
      </c>
      <c r="Z11" s="138">
        <v>1</v>
      </c>
      <c r="AA11" s="138">
        <v>1</v>
      </c>
      <c r="AB11" s="138">
        <v>1</v>
      </c>
      <c r="AC11" s="138">
        <v>1</v>
      </c>
      <c r="AD11" s="138">
        <v>1</v>
      </c>
      <c r="AE11" s="138">
        <v>1</v>
      </c>
      <c r="AF11" s="138">
        <v>1</v>
      </c>
      <c r="AG11" s="138">
        <v>1</v>
      </c>
      <c r="AH11" s="138">
        <v>1</v>
      </c>
      <c r="AI11" s="138">
        <v>0</v>
      </c>
      <c r="AJ11" s="138">
        <v>0</v>
      </c>
      <c r="AK11" s="138">
        <v>0</v>
      </c>
      <c r="AL11" s="138">
        <v>0</v>
      </c>
      <c r="AM11" s="138">
        <v>0</v>
      </c>
      <c r="AN11" s="138">
        <v>0</v>
      </c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9"/>
      <c r="BA11" s="138"/>
      <c r="BB11" s="138"/>
      <c r="BC11" s="138"/>
      <c r="BD11" s="138"/>
      <c r="BE11" s="138"/>
      <c r="BF11" s="138"/>
      <c r="BG11" s="138"/>
      <c r="BH11" s="138"/>
      <c r="BI11" s="140" t="s">
        <v>33</v>
      </c>
      <c r="BJ11" s="138" t="s">
        <v>33</v>
      </c>
      <c r="BK11" s="138" t="s">
        <v>33</v>
      </c>
      <c r="BL11" s="138" t="s">
        <v>33</v>
      </c>
      <c r="BM11" s="138" t="s">
        <v>33</v>
      </c>
      <c r="BN11" s="138" t="s">
        <v>33</v>
      </c>
      <c r="BO11" s="138" t="s">
        <v>33</v>
      </c>
      <c r="BP11" s="138" t="s">
        <v>33</v>
      </c>
      <c r="BQ11" s="138" t="s">
        <v>33</v>
      </c>
      <c r="BR11" s="138" t="s">
        <v>33</v>
      </c>
      <c r="BS11" s="138" t="s">
        <v>33</v>
      </c>
      <c r="BT11" s="138" t="s">
        <v>33</v>
      </c>
      <c r="BU11" s="140"/>
      <c r="BV11" s="138"/>
      <c r="BW11" s="138"/>
      <c r="BX11" s="138"/>
      <c r="BY11" s="138"/>
      <c r="BZ11" s="138"/>
      <c r="CA11" s="136">
        <v>1</v>
      </c>
      <c r="CB11" s="136">
        <v>1</v>
      </c>
      <c r="CC11" s="136">
        <v>0.5</v>
      </c>
    </row>
    <row r="12" spans="1:81" outlineLevel="1" x14ac:dyDescent="0.25">
      <c r="A12" s="170" t="s">
        <v>306</v>
      </c>
      <c r="B12" s="128">
        <v>41183</v>
      </c>
      <c r="C12" s="129">
        <v>7</v>
      </c>
      <c r="D12" s="130">
        <f t="shared" si="1"/>
        <v>7</v>
      </c>
      <c r="E12" s="130">
        <f t="shared" si="2"/>
        <v>4</v>
      </c>
      <c r="F12" s="130">
        <f t="shared" si="3"/>
        <v>2</v>
      </c>
      <c r="G12" s="131">
        <f t="shared" si="0"/>
        <v>1</v>
      </c>
      <c r="H12" s="131">
        <f t="shared" si="0"/>
        <v>0.5714285714285714</v>
      </c>
      <c r="I12" s="131">
        <f t="shared" si="0"/>
        <v>0.2857142857142857</v>
      </c>
      <c r="J12" s="174"/>
      <c r="K12" s="137"/>
      <c r="L12" s="138"/>
      <c r="M12" s="138"/>
      <c r="N12" s="138"/>
      <c r="O12" s="138"/>
      <c r="P12" s="138"/>
      <c r="Q12" s="138">
        <v>7</v>
      </c>
      <c r="R12" s="138">
        <v>7</v>
      </c>
      <c r="S12" s="138">
        <v>7</v>
      </c>
      <c r="T12" s="138">
        <v>4</v>
      </c>
      <c r="U12" s="138">
        <v>4</v>
      </c>
      <c r="V12" s="138">
        <v>3</v>
      </c>
      <c r="W12" s="138">
        <v>2</v>
      </c>
      <c r="X12" s="138">
        <v>2</v>
      </c>
      <c r="Y12" s="138">
        <v>2</v>
      </c>
      <c r="Z12" s="138">
        <v>2</v>
      </c>
      <c r="AA12" s="138">
        <v>2</v>
      </c>
      <c r="AB12" s="138">
        <v>1</v>
      </c>
      <c r="AC12" s="138">
        <v>1</v>
      </c>
      <c r="AD12" s="138">
        <v>1</v>
      </c>
      <c r="AE12" s="138">
        <v>1</v>
      </c>
      <c r="AF12" s="138">
        <v>1</v>
      </c>
      <c r="AG12" s="138">
        <v>1</v>
      </c>
      <c r="AH12" s="138">
        <v>1</v>
      </c>
      <c r="AI12" s="138">
        <v>1</v>
      </c>
      <c r="AJ12" s="138">
        <v>1</v>
      </c>
      <c r="AK12" s="138">
        <v>1</v>
      </c>
      <c r="AL12" s="138">
        <v>1</v>
      </c>
      <c r="AM12" s="138">
        <v>1</v>
      </c>
      <c r="AN12" s="138">
        <v>1</v>
      </c>
      <c r="AO12" s="138">
        <v>1</v>
      </c>
      <c r="AP12" s="138">
        <v>1</v>
      </c>
      <c r="AQ12" s="138"/>
      <c r="AR12" s="138"/>
      <c r="AS12" s="138"/>
      <c r="AT12" s="138"/>
      <c r="AU12" s="138"/>
      <c r="AV12" s="138"/>
      <c r="AW12" s="138"/>
      <c r="AX12" s="138"/>
      <c r="AY12" s="138"/>
      <c r="AZ12" s="139"/>
      <c r="BA12" s="138"/>
      <c r="BB12" s="138"/>
      <c r="BC12" s="138"/>
      <c r="BD12" s="138"/>
      <c r="BE12" s="138"/>
      <c r="BF12" s="138"/>
      <c r="BG12" s="138"/>
      <c r="BH12" s="138"/>
      <c r="BI12" s="140" t="s">
        <v>33</v>
      </c>
      <c r="BJ12" s="138" t="s">
        <v>33</v>
      </c>
      <c r="BK12" s="138" t="s">
        <v>33</v>
      </c>
      <c r="BL12" s="138" t="s">
        <v>33</v>
      </c>
      <c r="BM12" s="138" t="s">
        <v>33</v>
      </c>
      <c r="BN12" s="138" t="s">
        <v>33</v>
      </c>
      <c r="BO12" s="138" t="s">
        <v>33</v>
      </c>
      <c r="BP12" s="138" t="s">
        <v>33</v>
      </c>
      <c r="BQ12" s="138" t="s">
        <v>33</v>
      </c>
      <c r="BR12" s="138" t="s">
        <v>33</v>
      </c>
      <c r="BS12" s="138" t="s">
        <v>33</v>
      </c>
      <c r="BT12" s="138" t="s">
        <v>33</v>
      </c>
      <c r="BU12" s="140"/>
      <c r="BV12" s="138"/>
      <c r="BW12" s="138"/>
      <c r="BX12" s="138"/>
      <c r="BY12" s="138"/>
      <c r="BZ12" s="138"/>
      <c r="CA12" s="136">
        <v>1</v>
      </c>
      <c r="CB12" s="136">
        <v>0.5714285714285714</v>
      </c>
      <c r="CC12" s="136">
        <v>0.2857142857142857</v>
      </c>
    </row>
    <row r="13" spans="1:81" outlineLevel="1" x14ac:dyDescent="0.25">
      <c r="A13" s="170" t="s">
        <v>307</v>
      </c>
      <c r="B13" s="128">
        <v>41214</v>
      </c>
      <c r="C13" s="129">
        <v>6</v>
      </c>
      <c r="D13" s="130">
        <f t="shared" si="1"/>
        <v>6</v>
      </c>
      <c r="E13" s="130">
        <f t="shared" si="2"/>
        <v>4</v>
      </c>
      <c r="F13" s="130">
        <f t="shared" si="3"/>
        <v>2</v>
      </c>
      <c r="G13" s="131">
        <f t="shared" si="0"/>
        <v>1</v>
      </c>
      <c r="H13" s="131">
        <f t="shared" si="0"/>
        <v>0.66666666666666663</v>
      </c>
      <c r="I13" s="131">
        <f t="shared" si="0"/>
        <v>0.33333333333333331</v>
      </c>
      <c r="J13" s="174"/>
      <c r="K13" s="142"/>
      <c r="L13" s="138"/>
      <c r="M13" s="138"/>
      <c r="N13" s="138"/>
      <c r="O13" s="138"/>
      <c r="P13" s="138"/>
      <c r="Q13" s="138"/>
      <c r="R13" s="138">
        <v>6</v>
      </c>
      <c r="S13" s="138">
        <v>6</v>
      </c>
      <c r="T13" s="138">
        <v>5</v>
      </c>
      <c r="U13" s="138">
        <v>5</v>
      </c>
      <c r="V13" s="138">
        <v>4</v>
      </c>
      <c r="W13" s="138">
        <v>4</v>
      </c>
      <c r="X13" s="138">
        <v>4</v>
      </c>
      <c r="Y13" s="138">
        <v>4</v>
      </c>
      <c r="Z13" s="138">
        <v>4</v>
      </c>
      <c r="AA13" s="138">
        <v>4</v>
      </c>
      <c r="AB13" s="138">
        <v>2</v>
      </c>
      <c r="AC13" s="138">
        <v>2</v>
      </c>
      <c r="AD13" s="138">
        <v>2</v>
      </c>
      <c r="AE13" s="138">
        <v>2</v>
      </c>
      <c r="AF13" s="138">
        <v>1</v>
      </c>
      <c r="AG13" s="138">
        <v>1</v>
      </c>
      <c r="AH13" s="138">
        <v>1</v>
      </c>
      <c r="AI13" s="138">
        <v>1</v>
      </c>
      <c r="AJ13" s="138">
        <v>1</v>
      </c>
      <c r="AK13" s="138">
        <v>1</v>
      </c>
      <c r="AL13" s="138">
        <v>1</v>
      </c>
      <c r="AM13" s="138">
        <v>1</v>
      </c>
      <c r="AN13" s="138">
        <v>0</v>
      </c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  <c r="BA13" s="138"/>
      <c r="BB13" s="138"/>
      <c r="BC13" s="138"/>
      <c r="BD13" s="138"/>
      <c r="BE13" s="138"/>
      <c r="BF13" s="138"/>
      <c r="BG13" s="138"/>
      <c r="BH13" s="138"/>
      <c r="BI13" s="140" t="s">
        <v>33</v>
      </c>
      <c r="BJ13" s="138" t="s">
        <v>33</v>
      </c>
      <c r="BK13" s="138" t="s">
        <v>33</v>
      </c>
      <c r="BL13" s="138" t="s">
        <v>33</v>
      </c>
      <c r="BM13" s="138" t="s">
        <v>33</v>
      </c>
      <c r="BN13" s="138" t="s">
        <v>33</v>
      </c>
      <c r="BO13" s="138" t="s">
        <v>33</v>
      </c>
      <c r="BP13" s="138" t="s">
        <v>33</v>
      </c>
      <c r="BQ13" s="138" t="s">
        <v>33</v>
      </c>
      <c r="BR13" s="138" t="s">
        <v>33</v>
      </c>
      <c r="BS13" s="138" t="s">
        <v>33</v>
      </c>
      <c r="BT13" s="138" t="s">
        <v>33</v>
      </c>
      <c r="BU13" s="140"/>
      <c r="BV13" s="138"/>
      <c r="BW13" s="138"/>
      <c r="BX13" s="138"/>
      <c r="BY13" s="138"/>
      <c r="BZ13" s="138"/>
      <c r="CA13" s="136">
        <v>1</v>
      </c>
      <c r="CB13" s="136">
        <v>0.66666666666666663</v>
      </c>
      <c r="CC13" s="136">
        <v>0.33333333333333331</v>
      </c>
    </row>
    <row r="14" spans="1:81" x14ac:dyDescent="0.25">
      <c r="A14" s="170" t="s">
        <v>308</v>
      </c>
      <c r="B14" s="128">
        <v>41244</v>
      </c>
      <c r="C14" s="129">
        <v>14</v>
      </c>
      <c r="D14" s="130">
        <f t="shared" si="1"/>
        <v>14</v>
      </c>
      <c r="E14" s="130">
        <f t="shared" si="2"/>
        <v>12</v>
      </c>
      <c r="F14" s="130">
        <f t="shared" si="3"/>
        <v>6</v>
      </c>
      <c r="G14" s="131">
        <f t="shared" si="0"/>
        <v>1</v>
      </c>
      <c r="H14" s="131">
        <f t="shared" si="0"/>
        <v>0.8571428571428571</v>
      </c>
      <c r="I14" s="131">
        <f t="shared" si="0"/>
        <v>0.42857142857142855</v>
      </c>
      <c r="J14" s="174"/>
      <c r="K14" s="137"/>
      <c r="L14" s="138"/>
      <c r="M14" s="138"/>
      <c r="N14" s="138"/>
      <c r="O14" s="138"/>
      <c r="P14" s="138"/>
      <c r="Q14" s="138"/>
      <c r="R14" s="138"/>
      <c r="S14" s="138">
        <v>14</v>
      </c>
      <c r="T14" s="138">
        <v>14</v>
      </c>
      <c r="U14" s="138">
        <v>13</v>
      </c>
      <c r="V14" s="138">
        <v>12</v>
      </c>
      <c r="W14" s="138">
        <v>12</v>
      </c>
      <c r="X14" s="138">
        <v>11</v>
      </c>
      <c r="Y14" s="138">
        <v>8</v>
      </c>
      <c r="Z14" s="138">
        <v>8</v>
      </c>
      <c r="AA14" s="138">
        <v>8</v>
      </c>
      <c r="AB14" s="138">
        <v>6</v>
      </c>
      <c r="AC14" s="138">
        <v>6</v>
      </c>
      <c r="AD14" s="138">
        <v>6</v>
      </c>
      <c r="AE14" s="138">
        <v>6</v>
      </c>
      <c r="AF14" s="138">
        <v>6</v>
      </c>
      <c r="AG14" s="138">
        <v>6</v>
      </c>
      <c r="AH14" s="138">
        <v>6</v>
      </c>
      <c r="AI14" s="138">
        <v>6</v>
      </c>
      <c r="AJ14" s="138">
        <v>4</v>
      </c>
      <c r="AK14" s="138">
        <v>4</v>
      </c>
      <c r="AL14" s="138">
        <v>4</v>
      </c>
      <c r="AM14" s="138">
        <v>4</v>
      </c>
      <c r="AN14" s="138">
        <v>4</v>
      </c>
      <c r="AO14" s="138">
        <v>4</v>
      </c>
      <c r="AP14" s="138">
        <v>4</v>
      </c>
      <c r="AQ14" s="138">
        <v>4</v>
      </c>
      <c r="AR14" s="138">
        <v>4</v>
      </c>
      <c r="AS14" s="138">
        <v>4</v>
      </c>
      <c r="AT14" s="138">
        <v>4</v>
      </c>
      <c r="AU14" s="138">
        <v>4</v>
      </c>
      <c r="AV14" s="138">
        <v>4</v>
      </c>
      <c r="AW14" s="138">
        <v>3</v>
      </c>
      <c r="AX14" s="138">
        <v>3</v>
      </c>
      <c r="AY14" s="138">
        <v>3</v>
      </c>
      <c r="AZ14" s="141">
        <v>3</v>
      </c>
      <c r="BA14" s="138">
        <v>2</v>
      </c>
      <c r="BB14" s="138">
        <v>2</v>
      </c>
      <c r="BC14" s="138">
        <v>2</v>
      </c>
      <c r="BD14" s="138">
        <v>2</v>
      </c>
      <c r="BE14" s="138">
        <v>2</v>
      </c>
      <c r="BF14" s="138">
        <v>2</v>
      </c>
      <c r="BG14" s="138">
        <v>2</v>
      </c>
      <c r="BH14" s="138">
        <v>2</v>
      </c>
      <c r="BI14" s="140">
        <v>2</v>
      </c>
      <c r="BJ14" s="138">
        <v>2</v>
      </c>
      <c r="BK14" s="138">
        <v>2</v>
      </c>
      <c r="BL14" s="138">
        <v>2</v>
      </c>
      <c r="BM14" s="138">
        <v>2</v>
      </c>
      <c r="BN14" s="138">
        <v>2</v>
      </c>
      <c r="BO14" s="138">
        <v>2</v>
      </c>
      <c r="BP14" s="138">
        <v>2</v>
      </c>
      <c r="BQ14" s="138">
        <v>2</v>
      </c>
      <c r="BR14" s="138">
        <v>2</v>
      </c>
      <c r="BS14" s="138">
        <v>2</v>
      </c>
      <c r="BT14" s="138">
        <v>2</v>
      </c>
      <c r="BU14" s="140"/>
      <c r="BV14" s="138"/>
      <c r="BW14" s="138"/>
      <c r="BX14" s="138"/>
      <c r="BY14" s="138"/>
      <c r="BZ14" s="138"/>
      <c r="CA14" s="136">
        <v>1</v>
      </c>
      <c r="CB14" s="136">
        <v>0.8571428571428571</v>
      </c>
      <c r="CC14" s="136">
        <v>0.42857142857142855</v>
      </c>
    </row>
    <row r="15" spans="1:81" outlineLevel="1" x14ac:dyDescent="0.25">
      <c r="A15" s="170" t="s">
        <v>309</v>
      </c>
      <c r="B15" s="128">
        <v>41275</v>
      </c>
      <c r="C15" s="129">
        <v>11</v>
      </c>
      <c r="D15" s="130">
        <f t="shared" si="1"/>
        <v>11</v>
      </c>
      <c r="E15" s="130">
        <f t="shared" si="2"/>
        <v>11</v>
      </c>
      <c r="F15" s="130">
        <f t="shared" si="3"/>
        <v>5</v>
      </c>
      <c r="G15" s="131">
        <f t="shared" si="0"/>
        <v>1</v>
      </c>
      <c r="H15" s="131">
        <f t="shared" si="0"/>
        <v>1</v>
      </c>
      <c r="I15" s="131">
        <f t="shared" si="0"/>
        <v>0.45454545454545453</v>
      </c>
      <c r="J15" s="174"/>
      <c r="K15" s="137"/>
      <c r="L15" s="138"/>
      <c r="M15" s="138"/>
      <c r="N15" s="138"/>
      <c r="O15" s="138"/>
      <c r="P15" s="138"/>
      <c r="Q15" s="138"/>
      <c r="R15" s="138"/>
      <c r="S15" s="138"/>
      <c r="T15" s="138">
        <v>11</v>
      </c>
      <c r="U15" s="138">
        <v>11</v>
      </c>
      <c r="V15" s="138">
        <v>11</v>
      </c>
      <c r="W15" s="138">
        <v>11</v>
      </c>
      <c r="X15" s="138">
        <v>11</v>
      </c>
      <c r="Y15" s="138">
        <v>6</v>
      </c>
      <c r="Z15" s="138">
        <v>6</v>
      </c>
      <c r="AA15" s="138">
        <v>6</v>
      </c>
      <c r="AB15" s="138">
        <v>5</v>
      </c>
      <c r="AC15" s="138">
        <v>5</v>
      </c>
      <c r="AD15" s="138">
        <v>5</v>
      </c>
      <c r="AE15" s="138">
        <v>5</v>
      </c>
      <c r="AF15" s="138">
        <v>4</v>
      </c>
      <c r="AG15" s="138">
        <v>4</v>
      </c>
      <c r="AH15" s="138">
        <v>4</v>
      </c>
      <c r="AI15" s="138">
        <v>3</v>
      </c>
      <c r="AJ15" s="138">
        <v>2</v>
      </c>
      <c r="AK15" s="138">
        <v>1</v>
      </c>
      <c r="AL15" s="138">
        <v>1</v>
      </c>
      <c r="AM15" s="138">
        <v>1</v>
      </c>
      <c r="AN15" s="138">
        <v>1</v>
      </c>
      <c r="AO15" s="138">
        <v>1</v>
      </c>
      <c r="AP15" s="138">
        <v>1</v>
      </c>
      <c r="AQ15" s="138">
        <v>1</v>
      </c>
      <c r="AR15" s="138">
        <v>1</v>
      </c>
      <c r="AS15" s="138">
        <v>1</v>
      </c>
      <c r="AT15" s="138">
        <v>1</v>
      </c>
      <c r="AU15" s="138">
        <v>1</v>
      </c>
      <c r="AV15" s="138">
        <v>1</v>
      </c>
      <c r="AW15" s="138">
        <v>1</v>
      </c>
      <c r="AX15" s="138">
        <v>1</v>
      </c>
      <c r="AY15" s="138">
        <v>1</v>
      </c>
      <c r="AZ15" s="141">
        <v>1</v>
      </c>
      <c r="BA15" s="138">
        <v>1</v>
      </c>
      <c r="BB15" s="138">
        <v>1</v>
      </c>
      <c r="BC15" s="138">
        <v>1</v>
      </c>
      <c r="BD15" s="138">
        <v>1</v>
      </c>
      <c r="BE15" s="138">
        <v>1</v>
      </c>
      <c r="BF15" s="138">
        <v>1</v>
      </c>
      <c r="BG15" s="138">
        <v>1</v>
      </c>
      <c r="BH15" s="138">
        <v>1</v>
      </c>
      <c r="BI15" s="140">
        <v>1</v>
      </c>
      <c r="BJ15" s="138">
        <v>1</v>
      </c>
      <c r="BK15" s="138">
        <v>1</v>
      </c>
      <c r="BL15" s="138">
        <v>1</v>
      </c>
      <c r="BM15" s="138">
        <v>1</v>
      </c>
      <c r="BN15" s="138">
        <v>1</v>
      </c>
      <c r="BO15" s="138">
        <v>1</v>
      </c>
      <c r="BP15" s="138">
        <v>1</v>
      </c>
      <c r="BQ15" s="138">
        <v>1</v>
      </c>
      <c r="BR15" s="138">
        <v>1</v>
      </c>
      <c r="BS15" s="138">
        <v>1</v>
      </c>
      <c r="BT15" s="138">
        <v>1</v>
      </c>
      <c r="BU15" s="140"/>
      <c r="BV15" s="138"/>
      <c r="BW15" s="138"/>
      <c r="BX15" s="138"/>
      <c r="BY15" s="138"/>
      <c r="BZ15" s="138"/>
      <c r="CA15" s="136">
        <v>1</v>
      </c>
      <c r="CB15" s="136">
        <v>1</v>
      </c>
      <c r="CC15" s="136">
        <v>0.45454545454545453</v>
      </c>
    </row>
    <row r="16" spans="1:81" outlineLevel="1" x14ac:dyDescent="0.25">
      <c r="A16" s="170" t="s">
        <v>310</v>
      </c>
      <c r="B16" s="128">
        <v>41306</v>
      </c>
      <c r="C16" s="129">
        <v>1</v>
      </c>
      <c r="D16" s="130">
        <f t="shared" si="1"/>
        <v>1</v>
      </c>
      <c r="E16" s="130">
        <f t="shared" si="2"/>
        <v>0</v>
      </c>
      <c r="F16" s="130">
        <f t="shared" si="3"/>
        <v>0</v>
      </c>
      <c r="G16" s="131">
        <f t="shared" si="0"/>
        <v>1</v>
      </c>
      <c r="H16" s="131">
        <f t="shared" si="0"/>
        <v>0</v>
      </c>
      <c r="I16" s="131">
        <f t="shared" si="0"/>
        <v>0</v>
      </c>
      <c r="J16" s="174"/>
      <c r="K16" s="137"/>
      <c r="L16" s="138"/>
      <c r="M16" s="138"/>
      <c r="N16" s="138"/>
      <c r="O16" s="138"/>
      <c r="P16" s="138"/>
      <c r="Q16" s="138"/>
      <c r="R16" s="138"/>
      <c r="S16" s="138"/>
      <c r="T16" s="138"/>
      <c r="U16" s="138">
        <v>1</v>
      </c>
      <c r="V16" s="138">
        <v>1</v>
      </c>
      <c r="W16" s="138">
        <v>1</v>
      </c>
      <c r="X16" s="138">
        <v>1</v>
      </c>
      <c r="Y16" s="138">
        <v>0</v>
      </c>
      <c r="Z16" s="138">
        <v>0</v>
      </c>
      <c r="AA16" s="138">
        <v>0</v>
      </c>
      <c r="AB16" s="138">
        <v>0</v>
      </c>
      <c r="AC16" s="138">
        <v>0</v>
      </c>
      <c r="AD16" s="138">
        <v>0</v>
      </c>
      <c r="AE16" s="143">
        <v>0</v>
      </c>
      <c r="AF16" s="138">
        <v>0</v>
      </c>
      <c r="AG16" s="138">
        <v>0</v>
      </c>
      <c r="AH16" s="138">
        <v>0</v>
      </c>
      <c r="AI16" s="138">
        <v>0</v>
      </c>
      <c r="AJ16" s="138">
        <v>0</v>
      </c>
      <c r="AK16" s="138">
        <v>0</v>
      </c>
      <c r="AL16" s="138">
        <v>0</v>
      </c>
      <c r="AM16" s="138">
        <v>0</v>
      </c>
      <c r="AN16" s="138">
        <v>0</v>
      </c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9"/>
      <c r="BA16" s="138"/>
      <c r="BB16" s="138"/>
      <c r="BC16" s="138"/>
      <c r="BD16" s="138"/>
      <c r="BE16" s="138"/>
      <c r="BF16" s="138"/>
      <c r="BG16" s="138"/>
      <c r="BH16" s="138"/>
      <c r="BI16" s="140" t="s">
        <v>33</v>
      </c>
      <c r="BJ16" s="138" t="s">
        <v>33</v>
      </c>
      <c r="BK16" s="138" t="s">
        <v>33</v>
      </c>
      <c r="BL16" s="138" t="s">
        <v>33</v>
      </c>
      <c r="BM16" s="138" t="s">
        <v>33</v>
      </c>
      <c r="BN16" s="138" t="s">
        <v>33</v>
      </c>
      <c r="BO16" s="138" t="s">
        <v>33</v>
      </c>
      <c r="BP16" s="138" t="s">
        <v>33</v>
      </c>
      <c r="BQ16" s="138" t="s">
        <v>33</v>
      </c>
      <c r="BR16" s="138" t="s">
        <v>33</v>
      </c>
      <c r="BS16" s="138" t="s">
        <v>33</v>
      </c>
      <c r="BT16" s="138" t="s">
        <v>33</v>
      </c>
      <c r="BU16" s="140"/>
      <c r="BV16" s="138"/>
      <c r="BW16" s="138"/>
      <c r="BX16" s="138"/>
      <c r="BY16" s="138"/>
      <c r="BZ16" s="138"/>
      <c r="CA16" s="136">
        <v>1</v>
      </c>
      <c r="CB16" s="136">
        <v>0</v>
      </c>
      <c r="CC16" s="136">
        <v>0</v>
      </c>
    </row>
    <row r="17" spans="1:81" outlineLevel="1" x14ac:dyDescent="0.25">
      <c r="A17" s="170" t="s">
        <v>311</v>
      </c>
      <c r="B17" s="128">
        <v>41334</v>
      </c>
      <c r="C17" s="129">
        <v>45</v>
      </c>
      <c r="D17" s="130">
        <f t="shared" si="1"/>
        <v>45</v>
      </c>
      <c r="E17" s="130">
        <f t="shared" si="2"/>
        <v>30</v>
      </c>
      <c r="F17" s="130">
        <f t="shared" si="3"/>
        <v>16</v>
      </c>
      <c r="G17" s="131">
        <f t="shared" si="0"/>
        <v>1</v>
      </c>
      <c r="H17" s="131">
        <f t="shared" si="0"/>
        <v>0.66666666666666663</v>
      </c>
      <c r="I17" s="131">
        <f t="shared" si="0"/>
        <v>0.35555555555555557</v>
      </c>
      <c r="J17" s="174"/>
      <c r="K17" s="137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>
        <v>45</v>
      </c>
      <c r="W17" s="138">
        <v>45</v>
      </c>
      <c r="X17" s="138">
        <v>45</v>
      </c>
      <c r="Y17" s="138">
        <v>31</v>
      </c>
      <c r="Z17" s="138">
        <v>30</v>
      </c>
      <c r="AA17" s="138">
        <v>29</v>
      </c>
      <c r="AB17" s="138">
        <v>22</v>
      </c>
      <c r="AC17" s="138">
        <v>20</v>
      </c>
      <c r="AD17" s="138">
        <v>20</v>
      </c>
      <c r="AE17" s="138">
        <v>20</v>
      </c>
      <c r="AF17" s="138">
        <v>16</v>
      </c>
      <c r="AG17" s="138">
        <v>16</v>
      </c>
      <c r="AH17" s="138">
        <v>14</v>
      </c>
      <c r="AI17" s="138">
        <v>13</v>
      </c>
      <c r="AJ17" s="138">
        <v>11</v>
      </c>
      <c r="AK17" s="138">
        <v>11</v>
      </c>
      <c r="AL17" s="138">
        <v>10</v>
      </c>
      <c r="AM17" s="138">
        <v>9</v>
      </c>
      <c r="AN17" s="138">
        <v>9</v>
      </c>
      <c r="AO17" s="138">
        <v>9</v>
      </c>
      <c r="AP17" s="138">
        <v>8</v>
      </c>
      <c r="AQ17" s="138">
        <v>8</v>
      </c>
      <c r="AR17" s="138">
        <v>8</v>
      </c>
      <c r="AS17" s="138">
        <v>8</v>
      </c>
      <c r="AT17" s="138">
        <v>7</v>
      </c>
      <c r="AU17" s="138">
        <v>7</v>
      </c>
      <c r="AV17" s="138">
        <v>7</v>
      </c>
      <c r="AW17" s="138">
        <v>3</v>
      </c>
      <c r="AX17" s="138">
        <v>3</v>
      </c>
      <c r="AY17" s="138">
        <v>3</v>
      </c>
      <c r="AZ17" s="141">
        <v>3</v>
      </c>
      <c r="BA17" s="138">
        <v>3</v>
      </c>
      <c r="BB17" s="138">
        <v>3</v>
      </c>
      <c r="BC17" s="138">
        <v>3</v>
      </c>
      <c r="BD17" s="138">
        <v>3</v>
      </c>
      <c r="BE17" s="138">
        <v>3</v>
      </c>
      <c r="BF17" s="138">
        <v>3</v>
      </c>
      <c r="BG17" s="138">
        <v>3</v>
      </c>
      <c r="BH17" s="138">
        <v>3</v>
      </c>
      <c r="BI17" s="140">
        <v>3</v>
      </c>
      <c r="BJ17" s="138">
        <v>3</v>
      </c>
      <c r="BK17" s="138">
        <v>3</v>
      </c>
      <c r="BL17" s="138">
        <v>3</v>
      </c>
      <c r="BM17" s="138">
        <v>3</v>
      </c>
      <c r="BN17" s="138">
        <v>3</v>
      </c>
      <c r="BO17" s="138">
        <v>3</v>
      </c>
      <c r="BP17" s="138">
        <v>3</v>
      </c>
      <c r="BQ17" s="138">
        <v>3</v>
      </c>
      <c r="BR17" s="138">
        <v>3</v>
      </c>
      <c r="BS17" s="138">
        <v>3</v>
      </c>
      <c r="BT17" s="138">
        <v>3</v>
      </c>
      <c r="BU17" s="140"/>
      <c r="BV17" s="138"/>
      <c r="BW17" s="138"/>
      <c r="BX17" s="138"/>
      <c r="BY17" s="138"/>
      <c r="BZ17" s="138"/>
      <c r="CA17" s="136">
        <v>1</v>
      </c>
      <c r="CB17" s="136">
        <v>0.66666666666666663</v>
      </c>
      <c r="CC17" s="136">
        <v>0.35555555555555557</v>
      </c>
    </row>
    <row r="18" spans="1:81" outlineLevel="1" x14ac:dyDescent="0.25">
      <c r="A18" s="170" t="s">
        <v>312</v>
      </c>
      <c r="B18" s="128">
        <v>41365</v>
      </c>
      <c r="C18" s="129">
        <v>109</v>
      </c>
      <c r="D18" s="130">
        <f t="shared" si="1"/>
        <v>101</v>
      </c>
      <c r="E18" s="130">
        <f t="shared" si="2"/>
        <v>67</v>
      </c>
      <c r="F18" s="130">
        <f t="shared" si="3"/>
        <v>43</v>
      </c>
      <c r="G18" s="131">
        <f t="shared" si="0"/>
        <v>0.92660550458715596</v>
      </c>
      <c r="H18" s="131">
        <f t="shared" si="0"/>
        <v>0.61467889908256879</v>
      </c>
      <c r="I18" s="131">
        <f t="shared" si="0"/>
        <v>0.39449541284403672</v>
      </c>
      <c r="J18" s="174"/>
      <c r="K18" s="137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>
        <v>109</v>
      </c>
      <c r="X18" s="138">
        <v>101</v>
      </c>
      <c r="Y18" s="138">
        <v>98</v>
      </c>
      <c r="Z18" s="138">
        <v>70</v>
      </c>
      <c r="AA18" s="138">
        <v>67</v>
      </c>
      <c r="AB18" s="138">
        <v>66</v>
      </c>
      <c r="AC18" s="138">
        <v>63</v>
      </c>
      <c r="AD18" s="138">
        <v>62</v>
      </c>
      <c r="AE18" s="138">
        <v>62</v>
      </c>
      <c r="AF18" s="138">
        <v>48</v>
      </c>
      <c r="AG18" s="138">
        <v>43</v>
      </c>
      <c r="AH18" s="138">
        <v>42</v>
      </c>
      <c r="AI18" s="138">
        <v>40</v>
      </c>
      <c r="AJ18" s="138">
        <v>36</v>
      </c>
      <c r="AK18" s="138">
        <v>30</v>
      </c>
      <c r="AL18" s="138">
        <v>29</v>
      </c>
      <c r="AM18" s="138">
        <v>30</v>
      </c>
      <c r="AN18" s="138">
        <v>28</v>
      </c>
      <c r="AO18" s="138">
        <v>28</v>
      </c>
      <c r="AP18" s="138">
        <v>28</v>
      </c>
      <c r="AQ18" s="138">
        <v>25</v>
      </c>
      <c r="AR18" s="138">
        <v>24</v>
      </c>
      <c r="AS18" s="138">
        <v>23</v>
      </c>
      <c r="AT18" s="138">
        <v>20</v>
      </c>
      <c r="AU18" s="138">
        <v>20</v>
      </c>
      <c r="AV18" s="138">
        <v>20</v>
      </c>
      <c r="AW18" s="138">
        <v>10</v>
      </c>
      <c r="AX18" s="138">
        <v>9</v>
      </c>
      <c r="AY18" s="138">
        <v>8</v>
      </c>
      <c r="AZ18" s="141">
        <v>8</v>
      </c>
      <c r="BA18" s="138">
        <v>7</v>
      </c>
      <c r="BB18" s="138">
        <v>6</v>
      </c>
      <c r="BC18" s="138">
        <v>6</v>
      </c>
      <c r="BD18" s="138">
        <v>6</v>
      </c>
      <c r="BE18" s="138">
        <v>7</v>
      </c>
      <c r="BF18" s="138">
        <v>7</v>
      </c>
      <c r="BG18" s="138">
        <v>7</v>
      </c>
      <c r="BH18" s="138">
        <v>7</v>
      </c>
      <c r="BI18" s="140">
        <v>7</v>
      </c>
      <c r="BJ18" s="138">
        <v>7</v>
      </c>
      <c r="BK18" s="138">
        <v>7</v>
      </c>
      <c r="BL18" s="138">
        <v>7</v>
      </c>
      <c r="BM18" s="138">
        <v>7</v>
      </c>
      <c r="BN18" s="138">
        <v>6</v>
      </c>
      <c r="BO18" s="138">
        <v>6</v>
      </c>
      <c r="BP18" s="138">
        <v>6</v>
      </c>
      <c r="BQ18" s="138">
        <v>6</v>
      </c>
      <c r="BR18" s="138">
        <v>6</v>
      </c>
      <c r="BS18" s="138">
        <v>6</v>
      </c>
      <c r="BT18" s="138">
        <v>6</v>
      </c>
      <c r="BU18" s="140"/>
      <c r="BV18" s="138"/>
      <c r="BW18" s="138"/>
      <c r="BX18" s="138"/>
      <c r="BY18" s="138"/>
      <c r="BZ18" s="138"/>
      <c r="CA18" s="136">
        <v>0.92660550458715596</v>
      </c>
      <c r="CB18" s="136">
        <v>0.61467889908256879</v>
      </c>
      <c r="CC18" s="136">
        <v>0.39449541284403672</v>
      </c>
    </row>
    <row r="19" spans="1:81" outlineLevel="1" x14ac:dyDescent="0.25">
      <c r="A19" s="170" t="s">
        <v>313</v>
      </c>
      <c r="B19" s="128">
        <v>41395</v>
      </c>
      <c r="C19" s="129">
        <v>98</v>
      </c>
      <c r="D19" s="130">
        <f t="shared" si="1"/>
        <v>93</v>
      </c>
      <c r="E19" s="130">
        <f t="shared" si="2"/>
        <v>50</v>
      </c>
      <c r="F19" s="130">
        <f t="shared" si="3"/>
        <v>22</v>
      </c>
      <c r="G19" s="131">
        <f t="shared" si="0"/>
        <v>0.94897959183673475</v>
      </c>
      <c r="H19" s="131">
        <f t="shared" si="0"/>
        <v>0.51020408163265307</v>
      </c>
      <c r="I19" s="131">
        <f t="shared" si="0"/>
        <v>0.22448979591836735</v>
      </c>
      <c r="J19" s="174"/>
      <c r="K19" s="137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>
        <v>95</v>
      </c>
      <c r="Y19" s="138">
        <v>93</v>
      </c>
      <c r="Z19" s="138">
        <v>92</v>
      </c>
      <c r="AA19" s="138">
        <v>54</v>
      </c>
      <c r="AB19" s="138">
        <v>50</v>
      </c>
      <c r="AC19" s="138">
        <v>50</v>
      </c>
      <c r="AD19" s="138">
        <v>49</v>
      </c>
      <c r="AE19" s="138">
        <v>49</v>
      </c>
      <c r="AF19" s="138">
        <v>33</v>
      </c>
      <c r="AG19" s="138">
        <v>24</v>
      </c>
      <c r="AH19" s="138">
        <v>22</v>
      </c>
      <c r="AI19" s="138">
        <v>17</v>
      </c>
      <c r="AJ19" s="138">
        <v>15</v>
      </c>
      <c r="AK19" s="138">
        <v>11</v>
      </c>
      <c r="AL19" s="138">
        <v>11</v>
      </c>
      <c r="AM19" s="138">
        <v>10</v>
      </c>
      <c r="AN19" s="138">
        <v>9</v>
      </c>
      <c r="AO19" s="138">
        <v>9</v>
      </c>
      <c r="AP19" s="138">
        <v>9</v>
      </c>
      <c r="AQ19" s="138">
        <v>9</v>
      </c>
      <c r="AR19" s="138">
        <v>9</v>
      </c>
      <c r="AS19" s="138">
        <v>9</v>
      </c>
      <c r="AT19" s="138">
        <v>9</v>
      </c>
      <c r="AU19" s="138">
        <v>9</v>
      </c>
      <c r="AV19" s="138">
        <v>9</v>
      </c>
      <c r="AW19" s="138">
        <v>2</v>
      </c>
      <c r="AX19" s="138">
        <v>2</v>
      </c>
      <c r="AY19" s="138">
        <v>1</v>
      </c>
      <c r="AZ19" s="141">
        <v>1</v>
      </c>
      <c r="BA19" s="138">
        <v>1</v>
      </c>
      <c r="BB19" s="138">
        <v>1</v>
      </c>
      <c r="BC19" s="138">
        <v>1</v>
      </c>
      <c r="BD19" s="138">
        <v>1</v>
      </c>
      <c r="BE19" s="138">
        <v>1</v>
      </c>
      <c r="BF19" s="138">
        <v>1</v>
      </c>
      <c r="BG19" s="138">
        <v>1</v>
      </c>
      <c r="BH19" s="138">
        <v>1</v>
      </c>
      <c r="BI19" s="140">
        <v>1</v>
      </c>
      <c r="BJ19" s="138">
        <v>1</v>
      </c>
      <c r="BK19" s="138">
        <v>1</v>
      </c>
      <c r="BL19" s="138">
        <v>1</v>
      </c>
      <c r="BM19" s="138">
        <v>1</v>
      </c>
      <c r="BN19" s="138">
        <v>1</v>
      </c>
      <c r="BO19" s="138">
        <v>1</v>
      </c>
      <c r="BP19" s="138">
        <v>1</v>
      </c>
      <c r="BQ19" s="138">
        <v>1</v>
      </c>
      <c r="BR19" s="138">
        <v>1</v>
      </c>
      <c r="BS19" s="138">
        <v>1</v>
      </c>
      <c r="BT19" s="138">
        <v>2</v>
      </c>
      <c r="BU19" s="140"/>
      <c r="BV19" s="138"/>
      <c r="BW19" s="138"/>
      <c r="BX19" s="138"/>
      <c r="BY19" s="138"/>
      <c r="BZ19" s="138"/>
      <c r="CA19" s="136">
        <v>0.94897959183673475</v>
      </c>
      <c r="CB19" s="136">
        <v>0.51020408163265307</v>
      </c>
      <c r="CC19" s="136">
        <v>0.22448979591836735</v>
      </c>
    </row>
    <row r="20" spans="1:81" outlineLevel="1" x14ac:dyDescent="0.25">
      <c r="A20" s="170" t="s">
        <v>314</v>
      </c>
      <c r="B20" s="128">
        <v>41426</v>
      </c>
      <c r="C20" s="129">
        <v>80</v>
      </c>
      <c r="D20" s="130">
        <f t="shared" si="1"/>
        <v>78</v>
      </c>
      <c r="E20" s="130">
        <f t="shared" si="2"/>
        <v>47</v>
      </c>
      <c r="F20" s="130">
        <f t="shared" si="3"/>
        <v>22</v>
      </c>
      <c r="G20" s="131">
        <f t="shared" si="0"/>
        <v>0.97499999999999998</v>
      </c>
      <c r="H20" s="131">
        <f t="shared" si="0"/>
        <v>0.58750000000000002</v>
      </c>
      <c r="I20" s="131">
        <f t="shared" si="0"/>
        <v>0.27500000000000002</v>
      </c>
      <c r="J20" s="174"/>
      <c r="K20" s="137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>
        <v>80</v>
      </c>
      <c r="Z20" s="138">
        <v>78</v>
      </c>
      <c r="AA20" s="138">
        <v>76</v>
      </c>
      <c r="AB20" s="138">
        <v>51</v>
      </c>
      <c r="AC20" s="138">
        <v>47</v>
      </c>
      <c r="AD20" s="138">
        <v>47</v>
      </c>
      <c r="AE20" s="138">
        <v>46</v>
      </c>
      <c r="AF20" s="138">
        <v>31</v>
      </c>
      <c r="AG20" s="138">
        <v>23</v>
      </c>
      <c r="AH20" s="138">
        <v>23</v>
      </c>
      <c r="AI20" s="138">
        <v>22</v>
      </c>
      <c r="AJ20" s="138">
        <v>16</v>
      </c>
      <c r="AK20" s="138">
        <v>13</v>
      </c>
      <c r="AL20" s="138">
        <v>13</v>
      </c>
      <c r="AM20" s="138">
        <v>13</v>
      </c>
      <c r="AN20" s="138">
        <v>12</v>
      </c>
      <c r="AO20" s="138">
        <v>11</v>
      </c>
      <c r="AP20" s="138">
        <v>10</v>
      </c>
      <c r="AQ20" s="138">
        <v>10</v>
      </c>
      <c r="AR20" s="138">
        <v>10</v>
      </c>
      <c r="AS20" s="138">
        <v>9</v>
      </c>
      <c r="AT20" s="138">
        <v>8</v>
      </c>
      <c r="AU20" s="138">
        <v>7</v>
      </c>
      <c r="AV20" s="138">
        <v>7</v>
      </c>
      <c r="AW20" s="138">
        <v>4</v>
      </c>
      <c r="AX20" s="138">
        <v>4</v>
      </c>
      <c r="AY20" s="138">
        <v>4</v>
      </c>
      <c r="AZ20" s="141">
        <v>5</v>
      </c>
      <c r="BA20" s="138">
        <v>5</v>
      </c>
      <c r="BB20" s="138">
        <v>5</v>
      </c>
      <c r="BC20" s="138">
        <v>5</v>
      </c>
      <c r="BD20" s="138">
        <v>5</v>
      </c>
      <c r="BE20" s="138">
        <v>4</v>
      </c>
      <c r="BF20" s="138">
        <v>5</v>
      </c>
      <c r="BG20" s="138">
        <v>5</v>
      </c>
      <c r="BH20" s="138">
        <v>5</v>
      </c>
      <c r="BI20" s="140">
        <v>6</v>
      </c>
      <c r="BJ20" s="138">
        <v>6</v>
      </c>
      <c r="BK20" s="138">
        <v>6</v>
      </c>
      <c r="BL20" s="138">
        <v>5</v>
      </c>
      <c r="BM20" s="138">
        <v>6</v>
      </c>
      <c r="BN20" s="138">
        <v>6</v>
      </c>
      <c r="BO20" s="138">
        <v>6</v>
      </c>
      <c r="BP20" s="138">
        <v>6</v>
      </c>
      <c r="BQ20" s="138">
        <v>6</v>
      </c>
      <c r="BR20" s="138">
        <v>6</v>
      </c>
      <c r="BS20" s="138">
        <v>6</v>
      </c>
      <c r="BT20" s="138">
        <v>6</v>
      </c>
      <c r="BU20" s="140"/>
      <c r="BV20" s="138"/>
      <c r="BW20" s="138"/>
      <c r="BX20" s="138"/>
      <c r="BY20" s="138"/>
      <c r="BZ20" s="138"/>
      <c r="CA20" s="136">
        <v>0.97499999999999998</v>
      </c>
      <c r="CB20" s="136">
        <v>0.58750000000000002</v>
      </c>
      <c r="CC20" s="136">
        <v>0.27500000000000002</v>
      </c>
    </row>
    <row r="21" spans="1:81" outlineLevel="1" x14ac:dyDescent="0.25">
      <c r="A21" s="170" t="s">
        <v>315</v>
      </c>
      <c r="B21" s="128">
        <v>41456</v>
      </c>
      <c r="C21" s="129">
        <v>60</v>
      </c>
      <c r="D21" s="130">
        <f t="shared" si="1"/>
        <v>60</v>
      </c>
      <c r="E21" s="130">
        <f t="shared" si="2"/>
        <v>31</v>
      </c>
      <c r="F21" s="130">
        <f t="shared" si="3"/>
        <v>16</v>
      </c>
      <c r="G21" s="131">
        <f t="shared" si="0"/>
        <v>1</v>
      </c>
      <c r="H21" s="131">
        <f t="shared" si="0"/>
        <v>0.51666666666666672</v>
      </c>
      <c r="I21" s="131">
        <f t="shared" si="0"/>
        <v>0.26666666666666666</v>
      </c>
      <c r="J21" s="174"/>
      <c r="K21" s="137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>
        <v>60</v>
      </c>
      <c r="AA21" s="138">
        <v>60</v>
      </c>
      <c r="AB21" s="138">
        <v>58</v>
      </c>
      <c r="AC21" s="138">
        <v>31</v>
      </c>
      <c r="AD21" s="138">
        <v>31</v>
      </c>
      <c r="AE21" s="138">
        <v>26</v>
      </c>
      <c r="AF21" s="138">
        <v>22</v>
      </c>
      <c r="AG21" s="138">
        <v>19</v>
      </c>
      <c r="AH21" s="138">
        <v>19</v>
      </c>
      <c r="AI21" s="138">
        <v>19</v>
      </c>
      <c r="AJ21" s="138">
        <v>16</v>
      </c>
      <c r="AK21" s="138">
        <v>13</v>
      </c>
      <c r="AL21" s="138">
        <v>13</v>
      </c>
      <c r="AM21" s="138">
        <v>12</v>
      </c>
      <c r="AN21" s="138">
        <v>9</v>
      </c>
      <c r="AO21" s="138">
        <v>9</v>
      </c>
      <c r="AP21" s="138">
        <v>8</v>
      </c>
      <c r="AQ21" s="138">
        <v>8</v>
      </c>
      <c r="AR21" s="138">
        <v>8</v>
      </c>
      <c r="AS21" s="138">
        <v>7</v>
      </c>
      <c r="AT21" s="138">
        <v>7</v>
      </c>
      <c r="AU21" s="138">
        <v>5</v>
      </c>
      <c r="AV21" s="138">
        <v>5</v>
      </c>
      <c r="AW21" s="138">
        <v>5</v>
      </c>
      <c r="AX21" s="138">
        <v>5</v>
      </c>
      <c r="AY21" s="138">
        <v>5</v>
      </c>
      <c r="AZ21" s="141">
        <v>5</v>
      </c>
      <c r="BA21" s="138">
        <v>5</v>
      </c>
      <c r="BB21" s="138">
        <v>5</v>
      </c>
      <c r="BC21" s="138">
        <v>5</v>
      </c>
      <c r="BD21" s="138">
        <v>5</v>
      </c>
      <c r="BE21" s="138">
        <v>5</v>
      </c>
      <c r="BF21" s="138">
        <v>5</v>
      </c>
      <c r="BG21" s="138">
        <v>5</v>
      </c>
      <c r="BH21" s="138">
        <v>5</v>
      </c>
      <c r="BI21" s="140">
        <v>5</v>
      </c>
      <c r="BJ21" s="138">
        <v>5</v>
      </c>
      <c r="BK21" s="138">
        <v>5</v>
      </c>
      <c r="BL21" s="138">
        <v>5</v>
      </c>
      <c r="BM21" s="138">
        <v>5</v>
      </c>
      <c r="BN21" s="138">
        <v>5</v>
      </c>
      <c r="BO21" s="138">
        <v>5</v>
      </c>
      <c r="BP21" s="138">
        <v>5</v>
      </c>
      <c r="BQ21" s="138">
        <v>5</v>
      </c>
      <c r="BR21" s="138">
        <v>5</v>
      </c>
      <c r="BS21" s="138">
        <v>5</v>
      </c>
      <c r="BT21" s="138">
        <v>5</v>
      </c>
      <c r="BU21" s="140"/>
      <c r="BV21" s="138"/>
      <c r="BW21" s="138"/>
      <c r="BX21" s="138"/>
      <c r="BY21" s="138"/>
      <c r="BZ21" s="138"/>
      <c r="CA21" s="136">
        <v>1</v>
      </c>
      <c r="CB21" s="136">
        <v>0.51666666666666672</v>
      </c>
      <c r="CC21" s="136">
        <v>0.26666666666666666</v>
      </c>
    </row>
    <row r="22" spans="1:81" outlineLevel="1" x14ac:dyDescent="0.25">
      <c r="A22" s="170" t="s">
        <v>316</v>
      </c>
      <c r="B22" s="128">
        <v>41487</v>
      </c>
      <c r="C22" s="129">
        <v>79</v>
      </c>
      <c r="D22" s="130">
        <f t="shared" si="1"/>
        <v>79</v>
      </c>
      <c r="E22" s="130">
        <f t="shared" si="2"/>
        <v>54</v>
      </c>
      <c r="F22" s="130">
        <f t="shared" si="3"/>
        <v>20</v>
      </c>
      <c r="G22" s="131">
        <f t="shared" si="0"/>
        <v>1</v>
      </c>
      <c r="H22" s="131">
        <f t="shared" si="0"/>
        <v>0.68354430379746833</v>
      </c>
      <c r="I22" s="131">
        <f t="shared" si="0"/>
        <v>0.25316455696202533</v>
      </c>
      <c r="J22" s="174"/>
      <c r="K22" s="137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>
        <v>79</v>
      </c>
      <c r="AB22" s="138">
        <v>79</v>
      </c>
      <c r="AC22" s="138">
        <v>79</v>
      </c>
      <c r="AD22" s="138">
        <v>77</v>
      </c>
      <c r="AE22" s="138">
        <v>54</v>
      </c>
      <c r="AF22" s="138">
        <v>49</v>
      </c>
      <c r="AG22" s="138">
        <v>40</v>
      </c>
      <c r="AH22" s="138">
        <v>40</v>
      </c>
      <c r="AI22" s="138">
        <v>34</v>
      </c>
      <c r="AJ22" s="138">
        <v>28</v>
      </c>
      <c r="AK22" s="138">
        <v>20</v>
      </c>
      <c r="AL22" s="138">
        <v>17</v>
      </c>
      <c r="AM22" s="138">
        <v>17</v>
      </c>
      <c r="AN22" s="138">
        <v>16</v>
      </c>
      <c r="AO22" s="138">
        <v>13</v>
      </c>
      <c r="AP22" s="138">
        <v>13</v>
      </c>
      <c r="AQ22" s="138">
        <v>13</v>
      </c>
      <c r="AR22" s="138">
        <v>13</v>
      </c>
      <c r="AS22" s="138">
        <v>12</v>
      </c>
      <c r="AT22" s="138">
        <v>12</v>
      </c>
      <c r="AU22" s="138">
        <v>9</v>
      </c>
      <c r="AV22" s="138">
        <v>9</v>
      </c>
      <c r="AW22" s="138">
        <v>6</v>
      </c>
      <c r="AX22" s="138">
        <v>6</v>
      </c>
      <c r="AY22" s="138">
        <v>6</v>
      </c>
      <c r="AZ22" s="141">
        <v>6</v>
      </c>
      <c r="BA22" s="138">
        <v>6</v>
      </c>
      <c r="BB22" s="138">
        <v>5</v>
      </c>
      <c r="BC22" s="138">
        <v>5</v>
      </c>
      <c r="BD22" s="138">
        <v>5</v>
      </c>
      <c r="BE22" s="138">
        <v>5</v>
      </c>
      <c r="BF22" s="138">
        <v>5</v>
      </c>
      <c r="BG22" s="138">
        <v>5</v>
      </c>
      <c r="BH22" s="138">
        <v>5</v>
      </c>
      <c r="BI22" s="140">
        <v>5</v>
      </c>
      <c r="BJ22" s="138">
        <v>5</v>
      </c>
      <c r="BK22" s="138">
        <v>5</v>
      </c>
      <c r="BL22" s="138">
        <v>4</v>
      </c>
      <c r="BM22" s="138">
        <v>4</v>
      </c>
      <c r="BN22" s="138">
        <v>4</v>
      </c>
      <c r="BO22" s="138">
        <v>4</v>
      </c>
      <c r="BP22" s="138">
        <v>4</v>
      </c>
      <c r="BQ22" s="138">
        <v>4</v>
      </c>
      <c r="BR22" s="138">
        <v>4</v>
      </c>
      <c r="BS22" s="138">
        <v>4</v>
      </c>
      <c r="BT22" s="138">
        <v>4</v>
      </c>
      <c r="BU22" s="140"/>
      <c r="BV22" s="138"/>
      <c r="BW22" s="138"/>
      <c r="BX22" s="138"/>
      <c r="BY22" s="138"/>
      <c r="BZ22" s="138"/>
      <c r="CA22" s="136">
        <v>1</v>
      </c>
      <c r="CB22" s="136">
        <v>0.68354430379746833</v>
      </c>
      <c r="CC22" s="136">
        <v>0.25316455696202533</v>
      </c>
    </row>
    <row r="23" spans="1:81" outlineLevel="1" x14ac:dyDescent="0.25">
      <c r="A23" s="170" t="s">
        <v>317</v>
      </c>
      <c r="B23" s="128">
        <v>41518</v>
      </c>
      <c r="C23" s="129">
        <v>113</v>
      </c>
      <c r="D23" s="130">
        <f t="shared" si="1"/>
        <v>113</v>
      </c>
      <c r="E23" s="130">
        <f t="shared" si="2"/>
        <v>69</v>
      </c>
      <c r="F23" s="130">
        <f t="shared" si="3"/>
        <v>24</v>
      </c>
      <c r="G23" s="131">
        <f t="shared" si="0"/>
        <v>1</v>
      </c>
      <c r="H23" s="131">
        <f t="shared" si="0"/>
        <v>0.61061946902654862</v>
      </c>
      <c r="I23" s="131">
        <f t="shared" si="0"/>
        <v>0.21238938053097345</v>
      </c>
      <c r="J23" s="174"/>
      <c r="K23" s="137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>
        <v>113</v>
      </c>
      <c r="AC23" s="138">
        <v>113</v>
      </c>
      <c r="AD23" s="138">
        <v>112</v>
      </c>
      <c r="AE23" s="138">
        <v>76</v>
      </c>
      <c r="AF23" s="138">
        <v>69</v>
      </c>
      <c r="AG23" s="138">
        <v>65</v>
      </c>
      <c r="AH23" s="138">
        <v>65</v>
      </c>
      <c r="AI23" s="138">
        <v>58</v>
      </c>
      <c r="AJ23" s="138">
        <v>39</v>
      </c>
      <c r="AK23" s="138">
        <v>27</v>
      </c>
      <c r="AL23" s="138">
        <v>24</v>
      </c>
      <c r="AM23" s="138">
        <v>23</v>
      </c>
      <c r="AN23" s="138">
        <v>22</v>
      </c>
      <c r="AO23" s="138">
        <v>17</v>
      </c>
      <c r="AP23" s="138">
        <v>16</v>
      </c>
      <c r="AQ23" s="138">
        <v>15</v>
      </c>
      <c r="AR23" s="138">
        <v>15</v>
      </c>
      <c r="AS23" s="138">
        <v>13</v>
      </c>
      <c r="AT23" s="138">
        <v>11</v>
      </c>
      <c r="AU23" s="138">
        <v>11</v>
      </c>
      <c r="AV23" s="138">
        <v>10</v>
      </c>
      <c r="AW23" s="138">
        <v>6</v>
      </c>
      <c r="AX23" s="138">
        <v>6</v>
      </c>
      <c r="AY23" s="138">
        <v>6</v>
      </c>
      <c r="AZ23" s="141">
        <v>6</v>
      </c>
      <c r="BA23" s="138">
        <v>6</v>
      </c>
      <c r="BB23" s="138">
        <v>6</v>
      </c>
      <c r="BC23" s="138">
        <v>6</v>
      </c>
      <c r="BD23" s="138">
        <v>6</v>
      </c>
      <c r="BE23" s="138">
        <v>6</v>
      </c>
      <c r="BF23" s="138">
        <v>5</v>
      </c>
      <c r="BG23" s="138">
        <v>5</v>
      </c>
      <c r="BH23" s="138">
        <v>5</v>
      </c>
      <c r="BI23" s="140">
        <v>5</v>
      </c>
      <c r="BJ23" s="138">
        <v>5</v>
      </c>
      <c r="BK23" s="138">
        <v>4</v>
      </c>
      <c r="BL23" s="138">
        <v>4</v>
      </c>
      <c r="BM23" s="138">
        <v>4</v>
      </c>
      <c r="BN23" s="138">
        <v>4</v>
      </c>
      <c r="BO23" s="138">
        <v>4</v>
      </c>
      <c r="BP23" s="138">
        <v>4</v>
      </c>
      <c r="BQ23" s="138">
        <v>4</v>
      </c>
      <c r="BR23" s="138">
        <v>4</v>
      </c>
      <c r="BS23" s="138">
        <v>4</v>
      </c>
      <c r="BT23" s="138">
        <v>4</v>
      </c>
      <c r="BU23" s="140"/>
      <c r="BV23" s="138"/>
      <c r="BW23" s="138"/>
      <c r="BX23" s="138"/>
      <c r="BY23" s="138"/>
      <c r="BZ23" s="138"/>
      <c r="CA23" s="136">
        <v>1</v>
      </c>
      <c r="CB23" s="136">
        <v>0.61061946902654862</v>
      </c>
      <c r="CC23" s="136">
        <v>0.21238938053097345</v>
      </c>
    </row>
    <row r="24" spans="1:81" outlineLevel="1" x14ac:dyDescent="0.25">
      <c r="A24" s="170" t="s">
        <v>318</v>
      </c>
      <c r="B24" s="128">
        <v>41548</v>
      </c>
      <c r="C24" s="129">
        <v>98</v>
      </c>
      <c r="D24" s="130">
        <f t="shared" si="1"/>
        <v>98</v>
      </c>
      <c r="E24" s="130">
        <f t="shared" si="2"/>
        <v>64</v>
      </c>
      <c r="F24" s="130">
        <f t="shared" si="3"/>
        <v>20</v>
      </c>
      <c r="G24" s="131">
        <f t="shared" si="0"/>
        <v>1</v>
      </c>
      <c r="H24" s="131">
        <f t="shared" si="0"/>
        <v>0.65306122448979587</v>
      </c>
      <c r="I24" s="131">
        <f t="shared" si="0"/>
        <v>0.20408163265306123</v>
      </c>
      <c r="J24" s="174"/>
      <c r="K24" s="137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>
        <v>98</v>
      </c>
      <c r="AD24" s="138">
        <v>98</v>
      </c>
      <c r="AE24" s="138">
        <v>97</v>
      </c>
      <c r="AF24" s="138">
        <v>65</v>
      </c>
      <c r="AG24" s="138">
        <v>64</v>
      </c>
      <c r="AH24" s="138">
        <v>64</v>
      </c>
      <c r="AI24" s="138">
        <v>53</v>
      </c>
      <c r="AJ24" s="138">
        <v>32</v>
      </c>
      <c r="AK24" s="138">
        <v>24</v>
      </c>
      <c r="AL24" s="138">
        <v>24</v>
      </c>
      <c r="AM24" s="138">
        <v>20</v>
      </c>
      <c r="AN24" s="138">
        <v>19</v>
      </c>
      <c r="AO24" s="138">
        <v>17</v>
      </c>
      <c r="AP24" s="138">
        <v>17</v>
      </c>
      <c r="AQ24" s="138">
        <v>15</v>
      </c>
      <c r="AR24" s="138">
        <v>15</v>
      </c>
      <c r="AS24" s="138">
        <v>14</v>
      </c>
      <c r="AT24" s="138">
        <v>12</v>
      </c>
      <c r="AU24" s="138">
        <v>10</v>
      </c>
      <c r="AV24" s="138">
        <v>8</v>
      </c>
      <c r="AW24" s="138">
        <v>8</v>
      </c>
      <c r="AX24" s="138">
        <v>7</v>
      </c>
      <c r="AY24" s="138">
        <v>7</v>
      </c>
      <c r="AZ24" s="141">
        <v>7</v>
      </c>
      <c r="BA24" s="138">
        <v>7</v>
      </c>
      <c r="BB24" s="138">
        <v>7</v>
      </c>
      <c r="BC24" s="138">
        <v>7</v>
      </c>
      <c r="BD24" s="138">
        <v>7</v>
      </c>
      <c r="BE24" s="138">
        <v>6</v>
      </c>
      <c r="BF24" s="138">
        <v>5</v>
      </c>
      <c r="BG24" s="138">
        <v>5</v>
      </c>
      <c r="BH24" s="138">
        <v>5</v>
      </c>
      <c r="BI24" s="140">
        <v>5</v>
      </c>
      <c r="BJ24" s="138">
        <v>5</v>
      </c>
      <c r="BK24" s="138">
        <v>5</v>
      </c>
      <c r="BL24" s="138">
        <v>5</v>
      </c>
      <c r="BM24" s="138">
        <v>5</v>
      </c>
      <c r="BN24" s="138">
        <v>5</v>
      </c>
      <c r="BO24" s="138">
        <v>5</v>
      </c>
      <c r="BP24" s="138">
        <v>5</v>
      </c>
      <c r="BQ24" s="138">
        <v>5</v>
      </c>
      <c r="BR24" s="138">
        <v>5</v>
      </c>
      <c r="BS24" s="138">
        <v>4</v>
      </c>
      <c r="BT24" s="138">
        <v>4</v>
      </c>
      <c r="BU24" s="140"/>
      <c r="BV24" s="138"/>
      <c r="BW24" s="138"/>
      <c r="BX24" s="138"/>
      <c r="BY24" s="138"/>
      <c r="BZ24" s="138"/>
      <c r="CA24" s="136">
        <v>1</v>
      </c>
      <c r="CB24" s="136">
        <v>0.65306122448979587</v>
      </c>
      <c r="CC24" s="136">
        <v>0.20408163265306123</v>
      </c>
    </row>
    <row r="25" spans="1:81" outlineLevel="1" x14ac:dyDescent="0.25">
      <c r="A25" s="170" t="s">
        <v>319</v>
      </c>
      <c r="B25" s="128">
        <v>41579</v>
      </c>
      <c r="C25" s="129">
        <v>98</v>
      </c>
      <c r="D25" s="130">
        <f t="shared" si="1"/>
        <v>98</v>
      </c>
      <c r="E25" s="130">
        <f t="shared" si="2"/>
        <v>69</v>
      </c>
      <c r="F25" s="130">
        <f t="shared" si="3"/>
        <v>28</v>
      </c>
      <c r="G25" s="131">
        <f t="shared" si="0"/>
        <v>1</v>
      </c>
      <c r="H25" s="131">
        <f t="shared" si="0"/>
        <v>0.70408163265306123</v>
      </c>
      <c r="I25" s="131">
        <f t="shared" si="0"/>
        <v>0.2857142857142857</v>
      </c>
      <c r="J25" s="174"/>
      <c r="K25" s="137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>
        <v>98</v>
      </c>
      <c r="AE25" s="138">
        <v>98</v>
      </c>
      <c r="AF25" s="138">
        <v>93</v>
      </c>
      <c r="AG25" s="138">
        <v>69</v>
      </c>
      <c r="AH25" s="138">
        <v>69</v>
      </c>
      <c r="AI25" s="138">
        <v>59</v>
      </c>
      <c r="AJ25" s="138">
        <v>37</v>
      </c>
      <c r="AK25" s="138">
        <v>29</v>
      </c>
      <c r="AL25" s="138">
        <v>28</v>
      </c>
      <c r="AM25" s="138">
        <v>29</v>
      </c>
      <c r="AN25" s="138">
        <v>28</v>
      </c>
      <c r="AO25" s="138">
        <v>22</v>
      </c>
      <c r="AP25" s="138">
        <v>21</v>
      </c>
      <c r="AQ25" s="138">
        <v>20</v>
      </c>
      <c r="AR25" s="138">
        <v>20</v>
      </c>
      <c r="AS25" s="138">
        <v>20</v>
      </c>
      <c r="AT25" s="138">
        <v>17</v>
      </c>
      <c r="AU25" s="138">
        <v>14</v>
      </c>
      <c r="AV25" s="138">
        <v>11</v>
      </c>
      <c r="AW25" s="138">
        <v>9</v>
      </c>
      <c r="AX25" s="138">
        <v>9</v>
      </c>
      <c r="AY25" s="138">
        <v>9</v>
      </c>
      <c r="AZ25" s="141">
        <v>9</v>
      </c>
      <c r="BA25" s="138">
        <v>9</v>
      </c>
      <c r="BB25" s="138">
        <v>9</v>
      </c>
      <c r="BC25" s="138">
        <v>9</v>
      </c>
      <c r="BD25" s="138">
        <v>9</v>
      </c>
      <c r="BE25" s="138">
        <v>9</v>
      </c>
      <c r="BF25" s="138">
        <v>9</v>
      </c>
      <c r="BG25" s="138">
        <v>9</v>
      </c>
      <c r="BH25" s="138">
        <v>8</v>
      </c>
      <c r="BI25" s="140">
        <v>8</v>
      </c>
      <c r="BJ25" s="138">
        <v>9</v>
      </c>
      <c r="BK25" s="138">
        <v>9</v>
      </c>
      <c r="BL25" s="138">
        <v>9</v>
      </c>
      <c r="BM25" s="138">
        <v>9</v>
      </c>
      <c r="BN25" s="138">
        <v>7</v>
      </c>
      <c r="BO25" s="138">
        <v>7</v>
      </c>
      <c r="BP25" s="138">
        <v>7</v>
      </c>
      <c r="BQ25" s="138">
        <v>7</v>
      </c>
      <c r="BR25" s="138">
        <v>6</v>
      </c>
      <c r="BS25" s="138">
        <v>6</v>
      </c>
      <c r="BT25" s="138">
        <v>6</v>
      </c>
      <c r="BU25" s="140"/>
      <c r="BV25" s="138"/>
      <c r="BW25" s="138"/>
      <c r="BX25" s="138"/>
      <c r="BY25" s="138"/>
      <c r="BZ25" s="138"/>
      <c r="CA25" s="136">
        <v>1</v>
      </c>
      <c r="CB25" s="136">
        <v>0.70408163265306123</v>
      </c>
      <c r="CC25" s="136">
        <v>0.2857142857142857</v>
      </c>
    </row>
    <row r="26" spans="1:81" x14ac:dyDescent="0.25">
      <c r="A26" s="170" t="s">
        <v>320</v>
      </c>
      <c r="B26" s="128">
        <v>41609</v>
      </c>
      <c r="C26" s="129">
        <v>155</v>
      </c>
      <c r="D26" s="130">
        <f t="shared" si="1"/>
        <v>154</v>
      </c>
      <c r="E26" s="130">
        <f t="shared" si="2"/>
        <v>100</v>
      </c>
      <c r="F26" s="130">
        <f t="shared" si="3"/>
        <v>31</v>
      </c>
      <c r="G26" s="131">
        <f t="shared" si="0"/>
        <v>0.99354838709677418</v>
      </c>
      <c r="H26" s="131">
        <f t="shared" si="0"/>
        <v>0.64516129032258063</v>
      </c>
      <c r="I26" s="131">
        <f t="shared" si="0"/>
        <v>0.2</v>
      </c>
      <c r="J26" s="174"/>
      <c r="K26" s="137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>
        <v>154</v>
      </c>
      <c r="AF26" s="138">
        <v>154</v>
      </c>
      <c r="AG26" s="138">
        <v>139</v>
      </c>
      <c r="AH26" s="138">
        <v>127</v>
      </c>
      <c r="AI26" s="138">
        <v>100</v>
      </c>
      <c r="AJ26" s="138">
        <v>58</v>
      </c>
      <c r="AK26" s="138">
        <v>47</v>
      </c>
      <c r="AL26" s="138">
        <v>45</v>
      </c>
      <c r="AM26" s="138">
        <v>38</v>
      </c>
      <c r="AN26" s="138">
        <v>34</v>
      </c>
      <c r="AO26" s="138">
        <v>31</v>
      </c>
      <c r="AP26" s="138">
        <v>30</v>
      </c>
      <c r="AQ26" s="138">
        <v>30</v>
      </c>
      <c r="AR26" s="138">
        <v>29</v>
      </c>
      <c r="AS26" s="138">
        <v>29</v>
      </c>
      <c r="AT26" s="138">
        <v>26</v>
      </c>
      <c r="AU26" s="138">
        <v>22</v>
      </c>
      <c r="AV26" s="138">
        <v>20</v>
      </c>
      <c r="AW26" s="138">
        <v>16</v>
      </c>
      <c r="AX26" s="138">
        <v>16</v>
      </c>
      <c r="AY26" s="138">
        <v>15</v>
      </c>
      <c r="AZ26" s="141">
        <v>14</v>
      </c>
      <c r="BA26" s="138">
        <v>13</v>
      </c>
      <c r="BB26" s="138">
        <v>13</v>
      </c>
      <c r="BC26" s="138">
        <v>13</v>
      </c>
      <c r="BD26" s="138">
        <v>13</v>
      </c>
      <c r="BE26" s="138">
        <v>11</v>
      </c>
      <c r="BF26" s="138">
        <v>11</v>
      </c>
      <c r="BG26" s="138">
        <v>11</v>
      </c>
      <c r="BH26" s="138">
        <v>11</v>
      </c>
      <c r="BI26" s="140">
        <v>11</v>
      </c>
      <c r="BJ26" s="138">
        <v>10</v>
      </c>
      <c r="BK26" s="138">
        <v>10</v>
      </c>
      <c r="BL26" s="138">
        <v>10</v>
      </c>
      <c r="BM26" s="138">
        <v>10</v>
      </c>
      <c r="BN26" s="138">
        <v>10</v>
      </c>
      <c r="BO26" s="138">
        <v>10</v>
      </c>
      <c r="BP26" s="138">
        <v>10</v>
      </c>
      <c r="BQ26" s="138">
        <v>10</v>
      </c>
      <c r="BR26" s="138">
        <v>9</v>
      </c>
      <c r="BS26" s="138">
        <v>9</v>
      </c>
      <c r="BT26" s="138">
        <v>9</v>
      </c>
      <c r="BU26" s="140"/>
      <c r="BV26" s="138"/>
      <c r="BW26" s="138"/>
      <c r="BX26" s="138"/>
      <c r="BY26" s="138"/>
      <c r="BZ26" s="138"/>
      <c r="CA26" s="136">
        <v>0.99354838709677418</v>
      </c>
      <c r="CB26" s="136">
        <v>0.64516129032258063</v>
      </c>
      <c r="CC26" s="136">
        <v>0.2</v>
      </c>
    </row>
    <row r="27" spans="1:81" outlineLevel="1" x14ac:dyDescent="0.25">
      <c r="A27" s="170" t="s">
        <v>321</v>
      </c>
      <c r="B27" s="128">
        <v>41640</v>
      </c>
      <c r="C27" s="129">
        <v>51</v>
      </c>
      <c r="D27" s="130">
        <f t="shared" si="1"/>
        <v>49</v>
      </c>
      <c r="E27" s="130">
        <f t="shared" si="2"/>
        <v>26</v>
      </c>
      <c r="F27" s="130">
        <f t="shared" si="3"/>
        <v>11</v>
      </c>
      <c r="G27" s="131">
        <f t="shared" si="0"/>
        <v>0.96078431372549022</v>
      </c>
      <c r="H27" s="131">
        <f t="shared" si="0"/>
        <v>0.50980392156862742</v>
      </c>
      <c r="I27" s="131">
        <f t="shared" si="0"/>
        <v>0.21568627450980393</v>
      </c>
      <c r="J27" s="174"/>
      <c r="K27" s="137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>
        <v>51</v>
      </c>
      <c r="AG27" s="138">
        <v>49</v>
      </c>
      <c r="AH27" s="138">
        <v>48</v>
      </c>
      <c r="AI27" s="138">
        <v>36</v>
      </c>
      <c r="AJ27" s="138">
        <v>26</v>
      </c>
      <c r="AK27" s="138">
        <v>18</v>
      </c>
      <c r="AL27" s="138">
        <v>16</v>
      </c>
      <c r="AM27" s="138">
        <v>15</v>
      </c>
      <c r="AN27" s="138">
        <v>14</v>
      </c>
      <c r="AO27" s="138">
        <v>13</v>
      </c>
      <c r="AP27" s="138">
        <v>11</v>
      </c>
      <c r="AQ27" s="138">
        <v>9</v>
      </c>
      <c r="AR27" s="138">
        <v>8</v>
      </c>
      <c r="AS27" s="138">
        <v>7</v>
      </c>
      <c r="AT27" s="138">
        <v>5</v>
      </c>
      <c r="AU27" s="138">
        <v>4</v>
      </c>
      <c r="AV27" s="138">
        <v>5</v>
      </c>
      <c r="AW27" s="138">
        <v>4</v>
      </c>
      <c r="AX27" s="138">
        <v>4</v>
      </c>
      <c r="AY27" s="138">
        <v>4</v>
      </c>
      <c r="AZ27" s="141">
        <v>4</v>
      </c>
      <c r="BA27" s="138">
        <v>4</v>
      </c>
      <c r="BB27" s="138">
        <v>4</v>
      </c>
      <c r="BC27" s="138">
        <v>4</v>
      </c>
      <c r="BD27" s="138">
        <v>4</v>
      </c>
      <c r="BE27" s="138">
        <v>4</v>
      </c>
      <c r="BF27" s="138">
        <v>3</v>
      </c>
      <c r="BG27" s="138">
        <v>3</v>
      </c>
      <c r="BH27" s="138">
        <v>3</v>
      </c>
      <c r="BI27" s="140">
        <v>3</v>
      </c>
      <c r="BJ27" s="138">
        <v>3</v>
      </c>
      <c r="BK27" s="138">
        <v>2</v>
      </c>
      <c r="BL27" s="138">
        <v>2</v>
      </c>
      <c r="BM27" s="138">
        <v>2</v>
      </c>
      <c r="BN27" s="138">
        <v>2</v>
      </c>
      <c r="BO27" s="138">
        <v>2</v>
      </c>
      <c r="BP27" s="138">
        <v>2</v>
      </c>
      <c r="BQ27" s="138">
        <v>2</v>
      </c>
      <c r="BR27" s="138">
        <v>2</v>
      </c>
      <c r="BS27" s="138">
        <v>2</v>
      </c>
      <c r="BT27" s="138">
        <v>2</v>
      </c>
      <c r="BU27" s="140"/>
      <c r="BV27" s="138"/>
      <c r="BW27" s="138"/>
      <c r="BX27" s="138"/>
      <c r="BY27" s="138"/>
      <c r="BZ27" s="138"/>
      <c r="CA27" s="136">
        <v>0.96078431372549022</v>
      </c>
      <c r="CB27" s="136">
        <v>0.50980392156862742</v>
      </c>
      <c r="CC27" s="136">
        <v>0.21568627450980393</v>
      </c>
    </row>
    <row r="28" spans="1:81" outlineLevel="1" x14ac:dyDescent="0.25">
      <c r="A28" s="170" t="s">
        <v>322</v>
      </c>
      <c r="B28" s="128">
        <v>41671</v>
      </c>
      <c r="C28" s="129">
        <v>48</v>
      </c>
      <c r="D28" s="130">
        <f t="shared" si="1"/>
        <v>48</v>
      </c>
      <c r="E28" s="130">
        <f t="shared" si="2"/>
        <v>17</v>
      </c>
      <c r="F28" s="130">
        <f t="shared" si="3"/>
        <v>9</v>
      </c>
      <c r="G28" s="131">
        <f t="shared" si="0"/>
        <v>1</v>
      </c>
      <c r="H28" s="131">
        <f t="shared" si="0"/>
        <v>0.35416666666666669</v>
      </c>
      <c r="I28" s="131">
        <f t="shared" si="0"/>
        <v>0.1875</v>
      </c>
      <c r="J28" s="174"/>
      <c r="K28" s="137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>
        <v>48</v>
      </c>
      <c r="AH28" s="138">
        <v>48</v>
      </c>
      <c r="AI28" s="138">
        <v>44</v>
      </c>
      <c r="AJ28" s="138">
        <v>27</v>
      </c>
      <c r="AK28" s="138">
        <v>17</v>
      </c>
      <c r="AL28" s="138">
        <v>15</v>
      </c>
      <c r="AM28" s="138">
        <v>13</v>
      </c>
      <c r="AN28" s="138">
        <v>13</v>
      </c>
      <c r="AO28" s="138">
        <v>9</v>
      </c>
      <c r="AP28" s="138">
        <v>9</v>
      </c>
      <c r="AQ28" s="138">
        <v>9</v>
      </c>
      <c r="AR28" s="138">
        <v>8</v>
      </c>
      <c r="AS28" s="138">
        <v>7</v>
      </c>
      <c r="AT28" s="138">
        <v>4</v>
      </c>
      <c r="AU28" s="138">
        <v>4</v>
      </c>
      <c r="AV28" s="138">
        <v>2</v>
      </c>
      <c r="AW28" s="138"/>
      <c r="AX28" s="138"/>
      <c r="AY28" s="138"/>
      <c r="AZ28" s="139"/>
      <c r="BA28" s="138"/>
      <c r="BB28" s="138"/>
      <c r="BC28" s="138"/>
      <c r="BD28" s="138"/>
      <c r="BE28" s="138"/>
      <c r="BF28" s="138"/>
      <c r="BG28" s="138"/>
      <c r="BH28" s="138"/>
      <c r="BI28" s="140" t="s">
        <v>33</v>
      </c>
      <c r="BJ28" s="138" t="s">
        <v>33</v>
      </c>
      <c r="BK28" s="138" t="s">
        <v>33</v>
      </c>
      <c r="BL28" s="138" t="s">
        <v>33</v>
      </c>
      <c r="BM28" s="138" t="s">
        <v>33</v>
      </c>
      <c r="BN28" s="138" t="s">
        <v>33</v>
      </c>
      <c r="BO28" s="138" t="s">
        <v>33</v>
      </c>
      <c r="BP28" s="138" t="s">
        <v>33</v>
      </c>
      <c r="BQ28" s="138" t="s">
        <v>33</v>
      </c>
      <c r="BR28" s="138" t="s">
        <v>33</v>
      </c>
      <c r="BS28" s="138" t="s">
        <v>33</v>
      </c>
      <c r="BT28" s="138" t="s">
        <v>33</v>
      </c>
      <c r="BU28" s="140"/>
      <c r="BV28" s="138"/>
      <c r="BW28" s="138"/>
      <c r="BX28" s="138"/>
      <c r="BY28" s="138"/>
      <c r="BZ28" s="138"/>
      <c r="CA28" s="136">
        <v>1</v>
      </c>
      <c r="CB28" s="136">
        <v>0.35416666666666669</v>
      </c>
      <c r="CC28" s="144">
        <v>0.1875</v>
      </c>
    </row>
    <row r="29" spans="1:81" outlineLevel="1" x14ac:dyDescent="0.25">
      <c r="A29" s="170" t="s">
        <v>323</v>
      </c>
      <c r="B29" s="128">
        <v>41699</v>
      </c>
      <c r="C29" s="129">
        <v>83</v>
      </c>
      <c r="D29" s="130">
        <f t="shared" si="1"/>
        <v>71</v>
      </c>
      <c r="E29" s="130">
        <f t="shared" si="2"/>
        <v>34</v>
      </c>
      <c r="F29" s="130">
        <f t="shared" si="3"/>
        <v>26</v>
      </c>
      <c r="G29" s="131">
        <f t="shared" si="0"/>
        <v>0.85542168674698793</v>
      </c>
      <c r="H29" s="131">
        <f t="shared" si="0"/>
        <v>0.40963855421686746</v>
      </c>
      <c r="I29" s="131">
        <f t="shared" si="0"/>
        <v>0.31325301204819278</v>
      </c>
      <c r="J29" s="174"/>
      <c r="K29" s="137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>
        <v>83</v>
      </c>
      <c r="AI29" s="138">
        <v>71</v>
      </c>
      <c r="AJ29" s="138">
        <v>59</v>
      </c>
      <c r="AK29" s="138">
        <v>39</v>
      </c>
      <c r="AL29" s="138">
        <v>34</v>
      </c>
      <c r="AM29" s="138">
        <v>32</v>
      </c>
      <c r="AN29" s="138">
        <v>31</v>
      </c>
      <c r="AO29" s="138">
        <v>30</v>
      </c>
      <c r="AP29" s="138">
        <v>29</v>
      </c>
      <c r="AQ29" s="138">
        <v>29</v>
      </c>
      <c r="AR29" s="138">
        <v>26</v>
      </c>
      <c r="AS29" s="138">
        <v>22</v>
      </c>
      <c r="AT29" s="138">
        <v>20</v>
      </c>
      <c r="AU29" s="138">
        <v>18</v>
      </c>
      <c r="AV29" s="138">
        <v>14</v>
      </c>
      <c r="AW29" s="138">
        <v>11</v>
      </c>
      <c r="AX29" s="138">
        <v>11</v>
      </c>
      <c r="AY29" s="138">
        <v>10</v>
      </c>
      <c r="AZ29" s="141">
        <v>9</v>
      </c>
      <c r="BA29" s="138">
        <v>7</v>
      </c>
      <c r="BB29" s="138">
        <v>7</v>
      </c>
      <c r="BC29" s="138">
        <v>7</v>
      </c>
      <c r="BD29" s="138">
        <v>6</v>
      </c>
      <c r="BE29" s="138">
        <v>5</v>
      </c>
      <c r="BF29" s="138">
        <v>4</v>
      </c>
      <c r="BG29" s="138">
        <v>1</v>
      </c>
      <c r="BH29" s="138">
        <v>1</v>
      </c>
      <c r="BI29" s="140">
        <v>1</v>
      </c>
      <c r="BJ29" s="138">
        <v>1</v>
      </c>
      <c r="BK29" s="138">
        <v>1</v>
      </c>
      <c r="BL29" s="138">
        <v>1</v>
      </c>
      <c r="BM29" s="138">
        <v>1</v>
      </c>
      <c r="BN29" s="138">
        <v>1</v>
      </c>
      <c r="BO29" s="138">
        <v>1</v>
      </c>
      <c r="BP29" s="138">
        <v>1</v>
      </c>
      <c r="BQ29" s="138">
        <v>1</v>
      </c>
      <c r="BR29" s="138">
        <v>1</v>
      </c>
      <c r="BS29" s="138">
        <v>1</v>
      </c>
      <c r="BT29" s="138">
        <v>1</v>
      </c>
      <c r="BU29" s="140"/>
      <c r="BV29" s="138"/>
      <c r="BW29" s="138"/>
      <c r="BX29" s="138"/>
      <c r="BY29" s="138"/>
      <c r="BZ29" s="138"/>
      <c r="CA29" s="136">
        <v>0.85542168674698793</v>
      </c>
      <c r="CB29" s="136">
        <v>0.40963855421686746</v>
      </c>
      <c r="CC29" s="144">
        <v>0.31325301204819278</v>
      </c>
    </row>
    <row r="30" spans="1:81" outlineLevel="1" x14ac:dyDescent="0.25">
      <c r="A30" s="170" t="s">
        <v>324</v>
      </c>
      <c r="B30" s="128">
        <v>41730</v>
      </c>
      <c r="C30" s="129">
        <v>180</v>
      </c>
      <c r="D30" s="130">
        <f t="shared" si="1"/>
        <v>154</v>
      </c>
      <c r="E30" s="130">
        <f t="shared" si="2"/>
        <v>91</v>
      </c>
      <c r="F30" s="130">
        <f t="shared" si="3"/>
        <v>60</v>
      </c>
      <c r="G30" s="131">
        <f t="shared" si="0"/>
        <v>0.85555555555555551</v>
      </c>
      <c r="H30" s="131">
        <f t="shared" si="0"/>
        <v>0.50555555555555554</v>
      </c>
      <c r="I30" s="131">
        <f t="shared" si="0"/>
        <v>0.33333333333333331</v>
      </c>
      <c r="J30" s="174"/>
      <c r="K30" s="137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>
        <v>175</v>
      </c>
      <c r="AJ30" s="138">
        <v>154</v>
      </c>
      <c r="AK30" s="138">
        <v>141</v>
      </c>
      <c r="AL30" s="138">
        <v>101</v>
      </c>
      <c r="AM30" s="138">
        <v>91</v>
      </c>
      <c r="AN30" s="138">
        <v>81</v>
      </c>
      <c r="AO30" s="138">
        <v>76</v>
      </c>
      <c r="AP30" s="138">
        <v>69</v>
      </c>
      <c r="AQ30" s="138">
        <v>66</v>
      </c>
      <c r="AR30" s="138">
        <v>64</v>
      </c>
      <c r="AS30" s="138">
        <v>60</v>
      </c>
      <c r="AT30" s="138">
        <v>59</v>
      </c>
      <c r="AU30" s="138">
        <v>47</v>
      </c>
      <c r="AV30" s="138">
        <v>43</v>
      </c>
      <c r="AW30" s="138">
        <v>36</v>
      </c>
      <c r="AX30" s="138">
        <v>28</v>
      </c>
      <c r="AY30" s="138">
        <v>27</v>
      </c>
      <c r="AZ30" s="141">
        <v>23</v>
      </c>
      <c r="BA30" s="138">
        <v>17</v>
      </c>
      <c r="BB30" s="138">
        <v>16</v>
      </c>
      <c r="BC30" s="138">
        <v>16</v>
      </c>
      <c r="BD30" s="138">
        <v>16</v>
      </c>
      <c r="BE30" s="138">
        <v>15</v>
      </c>
      <c r="BF30" s="138">
        <v>14</v>
      </c>
      <c r="BG30" s="138">
        <v>13</v>
      </c>
      <c r="BH30" s="138">
        <v>13</v>
      </c>
      <c r="BI30" s="140">
        <v>13</v>
      </c>
      <c r="BJ30" s="138">
        <v>13</v>
      </c>
      <c r="BK30" s="138">
        <v>13</v>
      </c>
      <c r="BL30" s="138">
        <v>11</v>
      </c>
      <c r="BM30" s="138">
        <v>10</v>
      </c>
      <c r="BN30" s="138">
        <v>10</v>
      </c>
      <c r="BO30" s="138">
        <v>10</v>
      </c>
      <c r="BP30" s="138">
        <v>10</v>
      </c>
      <c r="BQ30" s="138">
        <v>10</v>
      </c>
      <c r="BR30" s="138">
        <v>9</v>
      </c>
      <c r="BS30" s="138">
        <v>9</v>
      </c>
      <c r="BT30" s="138">
        <v>9</v>
      </c>
      <c r="BU30" s="140"/>
      <c r="BV30" s="138"/>
      <c r="BW30" s="138"/>
      <c r="BX30" s="138"/>
      <c r="BY30" s="138"/>
      <c r="BZ30" s="138"/>
      <c r="CA30" s="136">
        <v>0.85555555555555551</v>
      </c>
      <c r="CB30" s="136">
        <v>0.50555555555555554</v>
      </c>
      <c r="CC30" s="144">
        <v>0.33333333333333331</v>
      </c>
    </row>
    <row r="31" spans="1:81" outlineLevel="1" x14ac:dyDescent="0.25">
      <c r="A31" s="170" t="s">
        <v>325</v>
      </c>
      <c r="B31" s="128">
        <v>41760</v>
      </c>
      <c r="C31" s="129">
        <v>226</v>
      </c>
      <c r="D31" s="130">
        <f t="shared" si="1"/>
        <v>216</v>
      </c>
      <c r="E31" s="130">
        <f t="shared" si="2"/>
        <v>142</v>
      </c>
      <c r="F31" s="130">
        <f t="shared" si="3"/>
        <v>95</v>
      </c>
      <c r="G31" s="131">
        <f t="shared" si="0"/>
        <v>0.95575221238938057</v>
      </c>
      <c r="H31" s="131">
        <f t="shared" si="0"/>
        <v>0.62831858407079644</v>
      </c>
      <c r="I31" s="131">
        <f t="shared" si="0"/>
        <v>0.42035398230088494</v>
      </c>
      <c r="J31" s="174"/>
      <c r="K31" s="137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>
        <v>222</v>
      </c>
      <c r="AK31" s="138">
        <v>216</v>
      </c>
      <c r="AL31" s="138">
        <v>203</v>
      </c>
      <c r="AM31" s="138">
        <v>155</v>
      </c>
      <c r="AN31" s="138">
        <v>142</v>
      </c>
      <c r="AO31" s="138">
        <v>128</v>
      </c>
      <c r="AP31" s="138">
        <v>121</v>
      </c>
      <c r="AQ31" s="138">
        <v>118</v>
      </c>
      <c r="AR31" s="138">
        <v>111</v>
      </c>
      <c r="AS31" s="138">
        <v>100</v>
      </c>
      <c r="AT31" s="138">
        <v>95</v>
      </c>
      <c r="AU31" s="138">
        <v>79</v>
      </c>
      <c r="AV31" s="138">
        <v>67</v>
      </c>
      <c r="AW31" s="138">
        <v>54</v>
      </c>
      <c r="AX31" s="138">
        <v>44</v>
      </c>
      <c r="AY31" s="138">
        <v>42</v>
      </c>
      <c r="AZ31" s="141">
        <v>41</v>
      </c>
      <c r="BA31" s="138">
        <v>35</v>
      </c>
      <c r="BB31" s="138">
        <v>34</v>
      </c>
      <c r="BC31" s="138">
        <v>33</v>
      </c>
      <c r="BD31" s="138">
        <v>32</v>
      </c>
      <c r="BE31" s="138">
        <v>33</v>
      </c>
      <c r="BF31" s="138">
        <v>32</v>
      </c>
      <c r="BG31" s="138">
        <v>30</v>
      </c>
      <c r="BH31" s="138">
        <v>26</v>
      </c>
      <c r="BI31" s="140">
        <v>23</v>
      </c>
      <c r="BJ31" s="138">
        <v>21</v>
      </c>
      <c r="BK31" s="138">
        <v>20</v>
      </c>
      <c r="BL31" s="138">
        <v>20</v>
      </c>
      <c r="BM31" s="138">
        <v>17</v>
      </c>
      <c r="BN31" s="138">
        <v>15</v>
      </c>
      <c r="BO31" s="138">
        <v>14</v>
      </c>
      <c r="BP31" s="138">
        <v>14</v>
      </c>
      <c r="BQ31" s="138">
        <v>13</v>
      </c>
      <c r="BR31" s="138">
        <v>12</v>
      </c>
      <c r="BS31" s="138">
        <v>12</v>
      </c>
      <c r="BT31" s="138">
        <v>12</v>
      </c>
      <c r="BU31" s="140"/>
      <c r="BV31" s="138"/>
      <c r="BW31" s="138"/>
      <c r="BX31" s="138"/>
      <c r="BY31" s="138"/>
      <c r="BZ31" s="138"/>
      <c r="CA31" s="136">
        <v>0.95575221238938057</v>
      </c>
      <c r="CB31" s="136">
        <v>0.62831858407079644</v>
      </c>
      <c r="CC31" s="144">
        <v>0.42035398230088494</v>
      </c>
    </row>
    <row r="32" spans="1:81" outlineLevel="1" x14ac:dyDescent="0.25">
      <c r="A32" s="170" t="s">
        <v>326</v>
      </c>
      <c r="B32" s="128">
        <v>41791</v>
      </c>
      <c r="C32" s="129">
        <v>294</v>
      </c>
      <c r="D32" s="130">
        <f t="shared" si="1"/>
        <v>256</v>
      </c>
      <c r="E32" s="130">
        <f t="shared" si="2"/>
        <v>171</v>
      </c>
      <c r="F32" s="130">
        <f t="shared" si="3"/>
        <v>101</v>
      </c>
      <c r="G32" s="131">
        <f t="shared" si="0"/>
        <v>0.87074829931972786</v>
      </c>
      <c r="H32" s="131">
        <f t="shared" si="0"/>
        <v>0.58163265306122447</v>
      </c>
      <c r="I32" s="131">
        <f t="shared" si="0"/>
        <v>0.34353741496598639</v>
      </c>
      <c r="J32" s="174"/>
      <c r="K32" s="137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>
        <v>276</v>
      </c>
      <c r="AL32" s="138">
        <v>256</v>
      </c>
      <c r="AM32" s="138">
        <v>224</v>
      </c>
      <c r="AN32" s="138">
        <v>197</v>
      </c>
      <c r="AO32" s="138">
        <v>171</v>
      </c>
      <c r="AP32" s="138">
        <v>153</v>
      </c>
      <c r="AQ32" s="138">
        <v>147</v>
      </c>
      <c r="AR32" s="138">
        <v>138</v>
      </c>
      <c r="AS32" s="138">
        <v>121</v>
      </c>
      <c r="AT32" s="138">
        <v>114</v>
      </c>
      <c r="AU32" s="138">
        <v>101</v>
      </c>
      <c r="AV32" s="138">
        <v>86</v>
      </c>
      <c r="AW32" s="138">
        <v>64</v>
      </c>
      <c r="AX32" s="138">
        <v>57</v>
      </c>
      <c r="AY32" s="138">
        <v>52</v>
      </c>
      <c r="AZ32" s="141">
        <v>49</v>
      </c>
      <c r="BA32" s="138">
        <v>48</v>
      </c>
      <c r="BB32" s="138">
        <v>48</v>
      </c>
      <c r="BC32" s="138">
        <v>48</v>
      </c>
      <c r="BD32" s="138">
        <v>45</v>
      </c>
      <c r="BE32" s="138">
        <v>43</v>
      </c>
      <c r="BF32" s="138">
        <v>40</v>
      </c>
      <c r="BG32" s="138">
        <v>36</v>
      </c>
      <c r="BH32" s="138">
        <v>35</v>
      </c>
      <c r="BI32" s="140">
        <v>33</v>
      </c>
      <c r="BJ32" s="138">
        <v>30</v>
      </c>
      <c r="BK32" s="138">
        <v>28</v>
      </c>
      <c r="BL32" s="138">
        <v>26</v>
      </c>
      <c r="BM32" s="138">
        <v>27</v>
      </c>
      <c r="BN32" s="138">
        <v>27</v>
      </c>
      <c r="BO32" s="138">
        <v>26</v>
      </c>
      <c r="BP32" s="138">
        <v>26</v>
      </c>
      <c r="BQ32" s="138">
        <v>24</v>
      </c>
      <c r="BR32" s="138">
        <v>22</v>
      </c>
      <c r="BS32" s="138">
        <v>21</v>
      </c>
      <c r="BT32" s="138">
        <v>21</v>
      </c>
      <c r="BU32" s="140"/>
      <c r="BV32" s="138"/>
      <c r="BW32" s="138"/>
      <c r="BX32" s="138"/>
      <c r="BY32" s="138"/>
      <c r="BZ32" s="138"/>
      <c r="CA32" s="136">
        <v>0.87074829931972786</v>
      </c>
      <c r="CB32" s="136">
        <v>0.58163265306122447</v>
      </c>
      <c r="CC32" s="144">
        <v>0.34353741496598639</v>
      </c>
    </row>
    <row r="33" spans="1:81" outlineLevel="1" x14ac:dyDescent="0.25">
      <c r="A33" s="170" t="s">
        <v>327</v>
      </c>
      <c r="B33" s="128">
        <v>41821</v>
      </c>
      <c r="C33" s="129">
        <v>190</v>
      </c>
      <c r="D33" s="130">
        <f t="shared" si="1"/>
        <v>176</v>
      </c>
      <c r="E33" s="130">
        <f t="shared" si="2"/>
        <v>128</v>
      </c>
      <c r="F33" s="130">
        <f t="shared" si="3"/>
        <v>62</v>
      </c>
      <c r="G33" s="131">
        <f t="shared" si="0"/>
        <v>0.9263157894736842</v>
      </c>
      <c r="H33" s="131">
        <f t="shared" si="0"/>
        <v>0.67368421052631577</v>
      </c>
      <c r="I33" s="131">
        <f t="shared" si="0"/>
        <v>0.32631578947368423</v>
      </c>
      <c r="J33" s="174"/>
      <c r="K33" s="137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>
        <v>190</v>
      </c>
      <c r="AM33" s="138">
        <v>176</v>
      </c>
      <c r="AN33" s="138">
        <v>170</v>
      </c>
      <c r="AO33" s="138">
        <v>141</v>
      </c>
      <c r="AP33" s="138">
        <v>128</v>
      </c>
      <c r="AQ33" s="138">
        <v>116</v>
      </c>
      <c r="AR33" s="138">
        <v>105</v>
      </c>
      <c r="AS33" s="138">
        <v>91</v>
      </c>
      <c r="AT33" s="138">
        <v>85</v>
      </c>
      <c r="AU33" s="138">
        <v>71</v>
      </c>
      <c r="AV33" s="138">
        <v>62</v>
      </c>
      <c r="AW33" s="138">
        <v>50</v>
      </c>
      <c r="AX33" s="138">
        <v>47</v>
      </c>
      <c r="AY33" s="138">
        <v>42</v>
      </c>
      <c r="AZ33" s="141">
        <v>38</v>
      </c>
      <c r="BA33" s="138">
        <v>33</v>
      </c>
      <c r="BB33" s="138">
        <v>29</v>
      </c>
      <c r="BC33" s="138">
        <v>27</v>
      </c>
      <c r="BD33" s="138">
        <v>26</v>
      </c>
      <c r="BE33" s="138">
        <v>26</v>
      </c>
      <c r="BF33" s="138">
        <v>26</v>
      </c>
      <c r="BG33" s="138">
        <v>25</v>
      </c>
      <c r="BH33" s="138">
        <v>24</v>
      </c>
      <c r="BI33" s="140">
        <v>23</v>
      </c>
      <c r="BJ33" s="138">
        <v>22</v>
      </c>
      <c r="BK33" s="138">
        <v>22</v>
      </c>
      <c r="BL33" s="138">
        <v>21</v>
      </c>
      <c r="BM33" s="138">
        <v>20</v>
      </c>
      <c r="BN33" s="138">
        <v>19</v>
      </c>
      <c r="BO33" s="138">
        <v>19</v>
      </c>
      <c r="BP33" s="138">
        <v>19</v>
      </c>
      <c r="BQ33" s="138">
        <v>19</v>
      </c>
      <c r="BR33" s="138">
        <v>16</v>
      </c>
      <c r="BS33" s="138">
        <v>16</v>
      </c>
      <c r="BT33" s="138">
        <v>16</v>
      </c>
      <c r="BU33" s="140"/>
      <c r="BV33" s="138"/>
      <c r="BW33" s="138"/>
      <c r="BX33" s="138"/>
      <c r="BY33" s="138"/>
      <c r="BZ33" s="138"/>
      <c r="CA33" s="136">
        <v>0.9263157894736842</v>
      </c>
      <c r="CB33" s="136">
        <v>0.67368421052631577</v>
      </c>
      <c r="CC33" s="144">
        <v>0.32631578947368423</v>
      </c>
    </row>
    <row r="34" spans="1:81" outlineLevel="1" x14ac:dyDescent="0.25">
      <c r="A34" s="170" t="s">
        <v>328</v>
      </c>
      <c r="B34" s="128">
        <v>41852</v>
      </c>
      <c r="C34" s="129">
        <v>288</v>
      </c>
      <c r="D34" s="130">
        <f t="shared" si="1"/>
        <v>278</v>
      </c>
      <c r="E34" s="130">
        <f t="shared" si="2"/>
        <v>191</v>
      </c>
      <c r="F34" s="130">
        <f t="shared" si="3"/>
        <v>71</v>
      </c>
      <c r="G34" s="131">
        <f t="shared" si="0"/>
        <v>0.96527777777777779</v>
      </c>
      <c r="H34" s="131">
        <f t="shared" si="0"/>
        <v>0.66319444444444442</v>
      </c>
      <c r="I34" s="131">
        <f t="shared" si="0"/>
        <v>0.24652777777777779</v>
      </c>
      <c r="J34" s="174"/>
      <c r="K34" s="137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>
        <v>286</v>
      </c>
      <c r="AN34" s="138">
        <v>278</v>
      </c>
      <c r="AO34" s="138">
        <v>256</v>
      </c>
      <c r="AP34" s="138">
        <v>213</v>
      </c>
      <c r="AQ34" s="138">
        <v>191</v>
      </c>
      <c r="AR34" s="138">
        <v>169</v>
      </c>
      <c r="AS34" s="138">
        <v>148</v>
      </c>
      <c r="AT34" s="138">
        <v>138</v>
      </c>
      <c r="AU34" s="138">
        <v>115</v>
      </c>
      <c r="AV34" s="138">
        <v>90</v>
      </c>
      <c r="AW34" s="138">
        <v>71</v>
      </c>
      <c r="AX34" s="138">
        <v>60</v>
      </c>
      <c r="AY34" s="138">
        <v>52</v>
      </c>
      <c r="AZ34" s="141">
        <v>50</v>
      </c>
      <c r="BA34" s="138">
        <v>46</v>
      </c>
      <c r="BB34" s="138">
        <v>42</v>
      </c>
      <c r="BC34" s="138">
        <v>40</v>
      </c>
      <c r="BD34" s="138">
        <v>39</v>
      </c>
      <c r="BE34" s="138">
        <v>34</v>
      </c>
      <c r="BF34" s="138">
        <v>33</v>
      </c>
      <c r="BG34" s="138">
        <v>30</v>
      </c>
      <c r="BH34" s="138">
        <v>28</v>
      </c>
      <c r="BI34" s="140">
        <v>28</v>
      </c>
      <c r="BJ34" s="138">
        <v>28</v>
      </c>
      <c r="BK34" s="138">
        <v>24</v>
      </c>
      <c r="BL34" s="138">
        <v>24</v>
      </c>
      <c r="BM34" s="138">
        <v>24</v>
      </c>
      <c r="BN34" s="138">
        <v>22</v>
      </c>
      <c r="BO34" s="138">
        <v>22</v>
      </c>
      <c r="BP34" s="138">
        <v>22</v>
      </c>
      <c r="BQ34" s="138">
        <v>21</v>
      </c>
      <c r="BR34" s="138">
        <v>20</v>
      </c>
      <c r="BS34" s="138">
        <v>20</v>
      </c>
      <c r="BT34" s="138">
        <v>20</v>
      </c>
      <c r="BU34" s="140"/>
      <c r="BV34" s="138"/>
      <c r="BW34" s="138"/>
      <c r="BX34" s="138"/>
      <c r="BY34" s="138"/>
      <c r="BZ34" s="138"/>
      <c r="CA34" s="136">
        <v>0.96527777777777779</v>
      </c>
      <c r="CB34" s="144">
        <v>0.66319444444444442</v>
      </c>
      <c r="CC34" s="144">
        <v>0.24652777777777779</v>
      </c>
    </row>
    <row r="35" spans="1:81" outlineLevel="1" x14ac:dyDescent="0.25">
      <c r="A35" s="170" t="s">
        <v>329</v>
      </c>
      <c r="B35" s="128">
        <v>41883</v>
      </c>
      <c r="C35" s="129">
        <v>294</v>
      </c>
      <c r="D35" s="130">
        <f t="shared" si="1"/>
        <v>273</v>
      </c>
      <c r="E35" s="130">
        <f t="shared" si="2"/>
        <v>185</v>
      </c>
      <c r="F35" s="130">
        <f t="shared" si="3"/>
        <v>64</v>
      </c>
      <c r="G35" s="131">
        <f t="shared" si="0"/>
        <v>0.9285714285714286</v>
      </c>
      <c r="H35" s="131">
        <f t="shared" si="0"/>
        <v>0.62925170068027214</v>
      </c>
      <c r="I35" s="131">
        <f t="shared" si="0"/>
        <v>0.21768707482993196</v>
      </c>
      <c r="J35" s="174"/>
      <c r="K35" s="137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>
        <v>285</v>
      </c>
      <c r="AO35" s="138">
        <v>273</v>
      </c>
      <c r="AP35" s="138">
        <v>250</v>
      </c>
      <c r="AQ35" s="138">
        <v>212</v>
      </c>
      <c r="AR35" s="138">
        <v>185</v>
      </c>
      <c r="AS35" s="138">
        <v>151</v>
      </c>
      <c r="AT35" s="138">
        <v>128</v>
      </c>
      <c r="AU35" s="138">
        <v>105</v>
      </c>
      <c r="AV35" s="138">
        <v>87</v>
      </c>
      <c r="AW35" s="138">
        <v>69</v>
      </c>
      <c r="AX35" s="138">
        <v>64</v>
      </c>
      <c r="AY35" s="138">
        <v>55</v>
      </c>
      <c r="AZ35" s="141">
        <v>50</v>
      </c>
      <c r="BA35" s="138">
        <v>43</v>
      </c>
      <c r="BB35" s="138">
        <v>40</v>
      </c>
      <c r="BC35" s="138">
        <v>40</v>
      </c>
      <c r="BD35" s="138">
        <v>38</v>
      </c>
      <c r="BE35" s="138">
        <v>34</v>
      </c>
      <c r="BF35" s="138">
        <v>31</v>
      </c>
      <c r="BG35" s="138">
        <v>30</v>
      </c>
      <c r="BH35" s="138">
        <v>29</v>
      </c>
      <c r="BI35" s="140">
        <v>29</v>
      </c>
      <c r="BJ35" s="138">
        <v>28</v>
      </c>
      <c r="BK35" s="138">
        <v>26</v>
      </c>
      <c r="BL35" s="138">
        <v>25</v>
      </c>
      <c r="BM35" s="138">
        <v>24</v>
      </c>
      <c r="BN35" s="138">
        <v>23</v>
      </c>
      <c r="BO35" s="138">
        <v>23</v>
      </c>
      <c r="BP35" s="138">
        <v>23</v>
      </c>
      <c r="BQ35" s="138">
        <v>21</v>
      </c>
      <c r="BR35" s="138">
        <v>22</v>
      </c>
      <c r="BS35" s="138">
        <v>21</v>
      </c>
      <c r="BT35" s="138">
        <v>21</v>
      </c>
      <c r="BU35" s="140"/>
      <c r="BV35" s="138"/>
      <c r="BW35" s="138"/>
      <c r="BX35" s="138"/>
      <c r="BY35" s="138"/>
      <c r="BZ35" s="138"/>
      <c r="CA35" s="136">
        <v>0.9285714285714286</v>
      </c>
      <c r="CB35" s="144">
        <v>0.62925170068027214</v>
      </c>
      <c r="CC35" s="144">
        <v>0.21768707482993196</v>
      </c>
    </row>
    <row r="36" spans="1:81" outlineLevel="1" x14ac:dyDescent="0.25">
      <c r="A36" s="170" t="s">
        <v>330</v>
      </c>
      <c r="B36" s="128">
        <v>41913</v>
      </c>
      <c r="C36" s="129">
        <v>223</v>
      </c>
      <c r="D36" s="130">
        <f t="shared" si="1"/>
        <v>201</v>
      </c>
      <c r="E36" s="130">
        <f t="shared" si="2"/>
        <v>142</v>
      </c>
      <c r="F36" s="130">
        <f t="shared" si="3"/>
        <v>58</v>
      </c>
      <c r="G36" s="131">
        <f t="shared" si="0"/>
        <v>0.90134529147982068</v>
      </c>
      <c r="H36" s="131">
        <f t="shared" si="0"/>
        <v>0.63677130044843044</v>
      </c>
      <c r="I36" s="131">
        <f t="shared" si="0"/>
        <v>0.26008968609865468</v>
      </c>
      <c r="J36" s="174"/>
      <c r="K36" s="137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>
        <v>217</v>
      </c>
      <c r="AP36" s="138">
        <v>201</v>
      </c>
      <c r="AQ36" s="138">
        <v>188</v>
      </c>
      <c r="AR36" s="138">
        <v>168</v>
      </c>
      <c r="AS36" s="138">
        <v>142</v>
      </c>
      <c r="AT36" s="138">
        <v>127</v>
      </c>
      <c r="AU36" s="138">
        <v>101</v>
      </c>
      <c r="AV36" s="138">
        <v>85</v>
      </c>
      <c r="AW36" s="138">
        <v>68</v>
      </c>
      <c r="AX36" s="138">
        <v>63</v>
      </c>
      <c r="AY36" s="138">
        <v>58</v>
      </c>
      <c r="AZ36" s="141">
        <v>56</v>
      </c>
      <c r="BA36" s="138">
        <v>53</v>
      </c>
      <c r="BB36" s="138">
        <v>48</v>
      </c>
      <c r="BC36" s="138">
        <v>48</v>
      </c>
      <c r="BD36" s="138">
        <v>48</v>
      </c>
      <c r="BE36" s="138">
        <v>47</v>
      </c>
      <c r="BF36" s="138">
        <v>46</v>
      </c>
      <c r="BG36" s="138">
        <v>43</v>
      </c>
      <c r="BH36" s="138">
        <v>39</v>
      </c>
      <c r="BI36" s="140">
        <v>38</v>
      </c>
      <c r="BJ36" s="138">
        <v>37</v>
      </c>
      <c r="BK36" s="138">
        <v>35</v>
      </c>
      <c r="BL36" s="138">
        <v>33</v>
      </c>
      <c r="BM36" s="138">
        <v>33</v>
      </c>
      <c r="BN36" s="138">
        <v>31</v>
      </c>
      <c r="BO36" s="138">
        <v>31</v>
      </c>
      <c r="BP36" s="138">
        <v>31</v>
      </c>
      <c r="BQ36" s="138">
        <v>29</v>
      </c>
      <c r="BR36" s="138">
        <v>28</v>
      </c>
      <c r="BS36" s="138">
        <v>28</v>
      </c>
      <c r="BT36" s="138">
        <v>28</v>
      </c>
      <c r="BU36" s="140"/>
      <c r="BV36" s="138"/>
      <c r="BW36" s="138"/>
      <c r="BX36" s="138"/>
      <c r="BY36" s="138"/>
      <c r="BZ36" s="138"/>
      <c r="CA36" s="136">
        <v>0.90134529147982068</v>
      </c>
      <c r="CB36" s="144">
        <v>0.63677130044843044</v>
      </c>
      <c r="CC36" s="144">
        <v>0.26008968609865468</v>
      </c>
    </row>
    <row r="37" spans="1:81" outlineLevel="1" x14ac:dyDescent="0.25">
      <c r="A37" s="170" t="s">
        <v>331</v>
      </c>
      <c r="B37" s="128">
        <v>41944</v>
      </c>
      <c r="C37" s="129">
        <v>399</v>
      </c>
      <c r="D37" s="130">
        <f>IFERROR(INDEX($K37:$BN37,,MATCH($B37,$K$3:$BN$3,0)+2),0)</f>
        <v>390</v>
      </c>
      <c r="E37" s="130">
        <f t="shared" si="2"/>
        <v>258</v>
      </c>
      <c r="F37" s="130">
        <f t="shared" si="3"/>
        <v>98</v>
      </c>
      <c r="G37" s="131">
        <f t="shared" si="0"/>
        <v>0.97744360902255634</v>
      </c>
      <c r="H37" s="131">
        <f t="shared" si="0"/>
        <v>0.64661654135338342</v>
      </c>
      <c r="I37" s="131">
        <f t="shared" si="0"/>
        <v>0.24561403508771928</v>
      </c>
      <c r="J37" s="174"/>
      <c r="K37" s="137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>
        <v>395</v>
      </c>
      <c r="AQ37" s="138">
        <v>390</v>
      </c>
      <c r="AR37" s="138">
        <v>374</v>
      </c>
      <c r="AS37" s="138">
        <v>311</v>
      </c>
      <c r="AT37" s="138">
        <v>258</v>
      </c>
      <c r="AU37" s="138">
        <v>196</v>
      </c>
      <c r="AV37" s="138">
        <v>164</v>
      </c>
      <c r="AW37" s="138">
        <v>137</v>
      </c>
      <c r="AX37" s="138">
        <v>122</v>
      </c>
      <c r="AY37" s="138">
        <v>104</v>
      </c>
      <c r="AZ37" s="141">
        <v>98</v>
      </c>
      <c r="BA37" s="138">
        <v>94</v>
      </c>
      <c r="BB37" s="138">
        <v>82</v>
      </c>
      <c r="BC37" s="138">
        <v>81</v>
      </c>
      <c r="BD37" s="138">
        <v>80</v>
      </c>
      <c r="BE37" s="138">
        <v>74</v>
      </c>
      <c r="BF37" s="138">
        <v>71</v>
      </c>
      <c r="BG37" s="138">
        <v>69</v>
      </c>
      <c r="BH37" s="138">
        <v>60</v>
      </c>
      <c r="BI37" s="140">
        <v>53</v>
      </c>
      <c r="BJ37" s="138">
        <v>52</v>
      </c>
      <c r="BK37" s="138">
        <v>51</v>
      </c>
      <c r="BL37" s="138">
        <v>47</v>
      </c>
      <c r="BM37" s="138">
        <v>44</v>
      </c>
      <c r="BN37" s="138">
        <v>40</v>
      </c>
      <c r="BO37" s="138">
        <v>39</v>
      </c>
      <c r="BP37" s="138">
        <v>39</v>
      </c>
      <c r="BQ37" s="138">
        <v>37</v>
      </c>
      <c r="BR37" s="138">
        <v>37</v>
      </c>
      <c r="BS37" s="138">
        <v>37</v>
      </c>
      <c r="BT37" s="138">
        <v>38</v>
      </c>
      <c r="BU37" s="140"/>
      <c r="BV37" s="138"/>
      <c r="BW37" s="138"/>
      <c r="BX37" s="138"/>
      <c r="BY37" s="138"/>
      <c r="BZ37" s="138"/>
      <c r="CA37" s="144">
        <v>0.97744360902255634</v>
      </c>
      <c r="CB37" s="144">
        <v>0.64661654135338342</v>
      </c>
      <c r="CC37" s="144">
        <v>0.24561403508771928</v>
      </c>
    </row>
    <row r="38" spans="1:81" x14ac:dyDescent="0.25">
      <c r="A38" s="170" t="s">
        <v>332</v>
      </c>
      <c r="B38" s="128">
        <v>41974</v>
      </c>
      <c r="C38" s="129">
        <v>424</v>
      </c>
      <c r="D38" s="130">
        <f t="shared" si="1"/>
        <v>411</v>
      </c>
      <c r="E38" s="130">
        <f t="shared" si="2"/>
        <v>225</v>
      </c>
      <c r="F38" s="130">
        <f t="shared" si="3"/>
        <v>109</v>
      </c>
      <c r="G38" s="131">
        <f t="shared" si="0"/>
        <v>0.96933962264150941</v>
      </c>
      <c r="H38" s="131">
        <f t="shared" si="0"/>
        <v>0.53066037735849059</v>
      </c>
      <c r="I38" s="131">
        <f t="shared" si="0"/>
        <v>0.25707547169811323</v>
      </c>
      <c r="J38" s="174"/>
      <c r="K38" s="137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>
        <v>414</v>
      </c>
      <c r="AR38" s="138">
        <v>411</v>
      </c>
      <c r="AS38" s="138">
        <v>388</v>
      </c>
      <c r="AT38" s="138">
        <v>293</v>
      </c>
      <c r="AU38" s="138">
        <v>225</v>
      </c>
      <c r="AV38" s="138">
        <v>188</v>
      </c>
      <c r="AW38" s="138">
        <v>159</v>
      </c>
      <c r="AX38" s="138">
        <v>143</v>
      </c>
      <c r="AY38" s="138">
        <v>128</v>
      </c>
      <c r="AZ38" s="141">
        <v>124</v>
      </c>
      <c r="BA38" s="138">
        <v>109</v>
      </c>
      <c r="BB38" s="138">
        <v>102</v>
      </c>
      <c r="BC38" s="138">
        <v>100</v>
      </c>
      <c r="BD38" s="138">
        <v>94</v>
      </c>
      <c r="BE38" s="138">
        <v>90</v>
      </c>
      <c r="BF38" s="138">
        <v>87</v>
      </c>
      <c r="BG38" s="138">
        <v>81</v>
      </c>
      <c r="BH38" s="138">
        <v>79</v>
      </c>
      <c r="BI38" s="140">
        <v>77</v>
      </c>
      <c r="BJ38" s="138">
        <v>76</v>
      </c>
      <c r="BK38" s="138">
        <v>72</v>
      </c>
      <c r="BL38" s="138">
        <v>69</v>
      </c>
      <c r="BM38" s="138">
        <v>65</v>
      </c>
      <c r="BN38" s="138">
        <v>62</v>
      </c>
      <c r="BO38" s="138">
        <v>62</v>
      </c>
      <c r="BP38" s="138">
        <v>62</v>
      </c>
      <c r="BQ38" s="138">
        <v>58</v>
      </c>
      <c r="BR38" s="138">
        <v>55</v>
      </c>
      <c r="BS38" s="138">
        <v>54</v>
      </c>
      <c r="BT38" s="138">
        <v>53</v>
      </c>
      <c r="BU38" s="140"/>
      <c r="BV38" s="138"/>
      <c r="BW38" s="138"/>
      <c r="BX38" s="138"/>
      <c r="BY38" s="138"/>
      <c r="BZ38" s="138"/>
      <c r="CA38" s="144">
        <v>0.96933962264150941</v>
      </c>
      <c r="CB38" s="144">
        <v>0.53066037735849059</v>
      </c>
      <c r="CC38" s="144">
        <v>0.25707547169811323</v>
      </c>
    </row>
    <row r="39" spans="1:81" outlineLevel="1" x14ac:dyDescent="0.25">
      <c r="A39" s="170" t="s">
        <v>333</v>
      </c>
      <c r="B39" s="128">
        <v>42005</v>
      </c>
      <c r="C39" s="129">
        <v>440</v>
      </c>
      <c r="D39" s="130">
        <f t="shared" si="1"/>
        <v>429</v>
      </c>
      <c r="E39" s="130">
        <f t="shared" si="2"/>
        <v>213</v>
      </c>
      <c r="F39" s="130">
        <f t="shared" si="3"/>
        <v>102</v>
      </c>
      <c r="G39" s="131">
        <f t="shared" si="0"/>
        <v>0.97499999999999998</v>
      </c>
      <c r="H39" s="131">
        <f t="shared" si="0"/>
        <v>0.48409090909090907</v>
      </c>
      <c r="I39" s="131">
        <f t="shared" si="0"/>
        <v>0.23181818181818181</v>
      </c>
      <c r="J39" s="174"/>
      <c r="K39" s="142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>
        <v>438</v>
      </c>
      <c r="AS39" s="138">
        <v>429</v>
      </c>
      <c r="AT39" s="138">
        <v>421</v>
      </c>
      <c r="AU39" s="138">
        <v>267</v>
      </c>
      <c r="AV39" s="138">
        <v>213</v>
      </c>
      <c r="AW39" s="138">
        <v>168</v>
      </c>
      <c r="AX39" s="138">
        <v>138</v>
      </c>
      <c r="AY39" s="138">
        <v>125</v>
      </c>
      <c r="AZ39" s="141">
        <v>123</v>
      </c>
      <c r="BA39" s="138">
        <v>112</v>
      </c>
      <c r="BB39" s="138">
        <v>102</v>
      </c>
      <c r="BC39" s="138">
        <v>102</v>
      </c>
      <c r="BD39" s="138">
        <v>97</v>
      </c>
      <c r="BE39" s="138">
        <v>92</v>
      </c>
      <c r="BF39" s="138">
        <v>89</v>
      </c>
      <c r="BG39" s="138">
        <v>85</v>
      </c>
      <c r="BH39" s="138">
        <v>80</v>
      </c>
      <c r="BI39" s="140">
        <v>69</v>
      </c>
      <c r="BJ39" s="138">
        <v>66</v>
      </c>
      <c r="BK39" s="138">
        <v>63</v>
      </c>
      <c r="BL39" s="138">
        <v>62</v>
      </c>
      <c r="BM39" s="138">
        <v>59</v>
      </c>
      <c r="BN39" s="138">
        <v>57</v>
      </c>
      <c r="BO39" s="138">
        <v>57</v>
      </c>
      <c r="BP39" s="138">
        <v>57</v>
      </c>
      <c r="BQ39" s="138">
        <v>54</v>
      </c>
      <c r="BR39" s="138">
        <v>55</v>
      </c>
      <c r="BS39" s="138">
        <v>55</v>
      </c>
      <c r="BT39" s="138">
        <v>55</v>
      </c>
      <c r="BU39" s="140"/>
      <c r="BV39" s="138"/>
      <c r="BW39" s="138"/>
      <c r="BX39" s="138"/>
      <c r="BY39" s="138"/>
      <c r="BZ39" s="138"/>
      <c r="CA39" s="144">
        <v>0.97499999999999998</v>
      </c>
      <c r="CB39" s="144">
        <v>0.48409090909090907</v>
      </c>
      <c r="CC39" s="144">
        <v>0.23181818181818181</v>
      </c>
    </row>
    <row r="40" spans="1:81" outlineLevel="1" x14ac:dyDescent="0.25">
      <c r="A40" s="170" t="s">
        <v>334</v>
      </c>
      <c r="B40" s="128">
        <v>42036</v>
      </c>
      <c r="C40" s="129">
        <v>217</v>
      </c>
      <c r="D40" s="130">
        <f t="shared" si="1"/>
        <v>203</v>
      </c>
      <c r="E40" s="130">
        <f t="shared" si="2"/>
        <v>99</v>
      </c>
      <c r="F40" s="130">
        <f t="shared" si="3"/>
        <v>55</v>
      </c>
      <c r="G40" s="131">
        <f t="shared" si="0"/>
        <v>0.93548387096774188</v>
      </c>
      <c r="H40" s="131">
        <f t="shared" si="0"/>
        <v>0.45622119815668205</v>
      </c>
      <c r="I40" s="131">
        <f t="shared" si="0"/>
        <v>0.25345622119815669</v>
      </c>
      <c r="J40" s="174"/>
      <c r="K40" s="142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>
        <v>213</v>
      </c>
      <c r="AT40" s="138">
        <v>203</v>
      </c>
      <c r="AU40" s="138">
        <v>151</v>
      </c>
      <c r="AV40" s="138">
        <v>112</v>
      </c>
      <c r="AW40" s="138">
        <v>99</v>
      </c>
      <c r="AX40" s="138">
        <v>86</v>
      </c>
      <c r="AY40" s="138">
        <v>76</v>
      </c>
      <c r="AZ40" s="141">
        <v>71</v>
      </c>
      <c r="BA40" s="138">
        <v>64</v>
      </c>
      <c r="BB40" s="138">
        <v>56</v>
      </c>
      <c r="BC40" s="138">
        <v>55</v>
      </c>
      <c r="BD40" s="138">
        <v>54</v>
      </c>
      <c r="BE40" s="138">
        <v>54</v>
      </c>
      <c r="BF40" s="138">
        <v>54</v>
      </c>
      <c r="BG40" s="138">
        <v>52</v>
      </c>
      <c r="BH40" s="138">
        <v>44</v>
      </c>
      <c r="BI40" s="140">
        <v>41</v>
      </c>
      <c r="BJ40" s="138">
        <v>38</v>
      </c>
      <c r="BK40" s="138">
        <v>38</v>
      </c>
      <c r="BL40" s="138">
        <v>38</v>
      </c>
      <c r="BM40" s="138">
        <v>38</v>
      </c>
      <c r="BN40" s="138">
        <v>36</v>
      </c>
      <c r="BO40" s="138">
        <v>36</v>
      </c>
      <c r="BP40" s="138">
        <v>36</v>
      </c>
      <c r="BQ40" s="138">
        <v>34</v>
      </c>
      <c r="BR40" s="138">
        <v>34</v>
      </c>
      <c r="BS40" s="138">
        <v>34</v>
      </c>
      <c r="BT40" s="138">
        <v>34</v>
      </c>
      <c r="BU40" s="140"/>
      <c r="BV40" s="138"/>
      <c r="BW40" s="138"/>
      <c r="BX40" s="138"/>
      <c r="BY40" s="138"/>
      <c r="BZ40" s="138"/>
      <c r="CA40" s="144">
        <v>0.93548387096774188</v>
      </c>
      <c r="CB40" s="144">
        <v>0.45622119815668205</v>
      </c>
      <c r="CC40" s="144">
        <v>0.25345622119815669</v>
      </c>
    </row>
    <row r="41" spans="1:81" outlineLevel="1" x14ac:dyDescent="0.25">
      <c r="A41" s="170" t="s">
        <v>335</v>
      </c>
      <c r="B41" s="128">
        <v>42064</v>
      </c>
      <c r="C41" s="129">
        <v>459</v>
      </c>
      <c r="D41" s="130">
        <f t="shared" si="1"/>
        <v>393</v>
      </c>
      <c r="E41" s="130">
        <f t="shared" si="2"/>
        <v>208</v>
      </c>
      <c r="F41" s="130">
        <f t="shared" si="3"/>
        <v>123</v>
      </c>
      <c r="G41" s="131">
        <f t="shared" si="0"/>
        <v>0.85620915032679734</v>
      </c>
      <c r="H41" s="131">
        <f t="shared" si="0"/>
        <v>0.45315904139433549</v>
      </c>
      <c r="I41" s="131">
        <f t="shared" si="0"/>
        <v>0.26797385620915032</v>
      </c>
      <c r="J41" s="174"/>
      <c r="K41" s="142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>
        <v>455</v>
      </c>
      <c r="AU41" s="138">
        <v>393</v>
      </c>
      <c r="AV41" s="138">
        <v>314</v>
      </c>
      <c r="AW41" s="138">
        <v>238</v>
      </c>
      <c r="AX41" s="138">
        <v>208</v>
      </c>
      <c r="AY41" s="138">
        <v>181</v>
      </c>
      <c r="AZ41" s="141">
        <v>166</v>
      </c>
      <c r="BA41" s="138">
        <v>138</v>
      </c>
      <c r="BB41" s="138">
        <v>129</v>
      </c>
      <c r="BC41" s="138">
        <v>126</v>
      </c>
      <c r="BD41" s="138">
        <v>123</v>
      </c>
      <c r="BE41" s="138">
        <v>114</v>
      </c>
      <c r="BF41" s="138">
        <v>105</v>
      </c>
      <c r="BG41" s="138">
        <v>100</v>
      </c>
      <c r="BH41" s="138">
        <v>96</v>
      </c>
      <c r="BI41" s="140">
        <v>90</v>
      </c>
      <c r="BJ41" s="138">
        <v>90</v>
      </c>
      <c r="BK41" s="138">
        <v>88</v>
      </c>
      <c r="BL41" s="138">
        <v>83</v>
      </c>
      <c r="BM41" s="138">
        <v>78</v>
      </c>
      <c r="BN41" s="138">
        <v>76</v>
      </c>
      <c r="BO41" s="138">
        <v>74</v>
      </c>
      <c r="BP41" s="138">
        <v>74</v>
      </c>
      <c r="BQ41" s="138">
        <v>73</v>
      </c>
      <c r="BR41" s="138">
        <v>72</v>
      </c>
      <c r="BS41" s="138">
        <v>69</v>
      </c>
      <c r="BT41" s="138">
        <v>69</v>
      </c>
      <c r="BU41" s="140"/>
      <c r="BV41" s="138"/>
      <c r="BW41" s="138"/>
      <c r="BX41" s="138"/>
      <c r="BY41" s="138"/>
      <c r="BZ41" s="138"/>
      <c r="CA41" s="144">
        <v>0.85620915032679734</v>
      </c>
      <c r="CB41" s="144">
        <v>0.45315904139433549</v>
      </c>
      <c r="CC41" s="144">
        <v>0.26797385620915032</v>
      </c>
    </row>
    <row r="42" spans="1:81" outlineLevel="1" x14ac:dyDescent="0.25">
      <c r="A42" s="170" t="s">
        <v>336</v>
      </c>
      <c r="B42" s="128">
        <v>42095</v>
      </c>
      <c r="C42" s="129">
        <v>591</v>
      </c>
      <c r="D42" s="130">
        <f t="shared" si="1"/>
        <v>506</v>
      </c>
      <c r="E42" s="130">
        <f t="shared" si="2"/>
        <v>292</v>
      </c>
      <c r="F42" s="130">
        <f t="shared" si="3"/>
        <v>183</v>
      </c>
      <c r="G42" s="131">
        <f t="shared" si="0"/>
        <v>0.85617597292724201</v>
      </c>
      <c r="H42" s="131">
        <f t="shared" si="0"/>
        <v>0.49407783417935702</v>
      </c>
      <c r="I42" s="131">
        <f t="shared" si="0"/>
        <v>0.30964467005076141</v>
      </c>
      <c r="J42" s="174"/>
      <c r="K42" s="142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>
        <v>570</v>
      </c>
      <c r="AV42" s="138">
        <v>506</v>
      </c>
      <c r="AW42" s="138">
        <v>442</v>
      </c>
      <c r="AX42" s="138">
        <v>357</v>
      </c>
      <c r="AY42" s="138">
        <v>292</v>
      </c>
      <c r="AZ42" s="141">
        <v>257</v>
      </c>
      <c r="BA42" s="138">
        <v>233</v>
      </c>
      <c r="BB42" s="138">
        <v>216</v>
      </c>
      <c r="BC42" s="138">
        <v>211</v>
      </c>
      <c r="BD42" s="138">
        <v>201</v>
      </c>
      <c r="BE42" s="138">
        <v>183</v>
      </c>
      <c r="BF42" s="138">
        <v>173</v>
      </c>
      <c r="BG42" s="138">
        <v>168</v>
      </c>
      <c r="BH42" s="138">
        <v>151</v>
      </c>
      <c r="BI42" s="140">
        <v>139</v>
      </c>
      <c r="BJ42" s="138">
        <v>132</v>
      </c>
      <c r="BK42" s="138">
        <v>126</v>
      </c>
      <c r="BL42" s="138">
        <v>123</v>
      </c>
      <c r="BM42" s="138">
        <v>114</v>
      </c>
      <c r="BN42" s="138">
        <v>112</v>
      </c>
      <c r="BO42" s="138">
        <v>106</v>
      </c>
      <c r="BP42" s="138">
        <v>106</v>
      </c>
      <c r="BQ42" s="138">
        <v>98</v>
      </c>
      <c r="BR42" s="138">
        <v>95</v>
      </c>
      <c r="BS42" s="138">
        <v>96</v>
      </c>
      <c r="BT42" s="138">
        <v>96</v>
      </c>
      <c r="BU42" s="140"/>
      <c r="BV42" s="138"/>
      <c r="BW42" s="138"/>
      <c r="BX42" s="138"/>
      <c r="BY42" s="138"/>
      <c r="BZ42" s="138"/>
      <c r="CA42" s="144">
        <v>0.85617597292724201</v>
      </c>
      <c r="CB42" s="144">
        <v>0.49407783417935702</v>
      </c>
      <c r="CC42" s="144">
        <v>0.30964467005076141</v>
      </c>
    </row>
    <row r="43" spans="1:81" outlineLevel="1" x14ac:dyDescent="0.25">
      <c r="A43" s="170" t="s">
        <v>337</v>
      </c>
      <c r="B43" s="128">
        <v>42125</v>
      </c>
      <c r="C43" s="129">
        <v>474</v>
      </c>
      <c r="D43" s="130">
        <f t="shared" si="1"/>
        <v>398</v>
      </c>
      <c r="E43" s="130">
        <f t="shared" si="2"/>
        <v>225</v>
      </c>
      <c r="F43" s="130">
        <f t="shared" si="3"/>
        <v>109</v>
      </c>
      <c r="G43" s="131">
        <f t="shared" si="0"/>
        <v>0.83966244725738393</v>
      </c>
      <c r="H43" s="131">
        <f t="shared" si="0"/>
        <v>0.47468354430379744</v>
      </c>
      <c r="I43" s="131">
        <f t="shared" si="0"/>
        <v>0.22995780590717299</v>
      </c>
      <c r="J43" s="174"/>
      <c r="K43" s="142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>
        <v>445</v>
      </c>
      <c r="AW43" s="138">
        <v>398</v>
      </c>
      <c r="AX43" s="138">
        <v>369</v>
      </c>
      <c r="AY43" s="138">
        <v>255</v>
      </c>
      <c r="AZ43" s="141">
        <v>225</v>
      </c>
      <c r="BA43" s="138">
        <v>183</v>
      </c>
      <c r="BB43" s="138">
        <v>146</v>
      </c>
      <c r="BC43" s="138">
        <v>142</v>
      </c>
      <c r="BD43" s="138">
        <v>129</v>
      </c>
      <c r="BE43" s="138">
        <v>116</v>
      </c>
      <c r="BF43" s="138">
        <v>109</v>
      </c>
      <c r="BG43" s="138">
        <v>103</v>
      </c>
      <c r="BH43" s="138">
        <v>95</v>
      </c>
      <c r="BI43" s="140">
        <v>86</v>
      </c>
      <c r="BJ43" s="138">
        <v>77</v>
      </c>
      <c r="BK43" s="138">
        <v>73</v>
      </c>
      <c r="BL43" s="138">
        <v>73</v>
      </c>
      <c r="BM43" s="138">
        <v>72</v>
      </c>
      <c r="BN43" s="138">
        <v>65</v>
      </c>
      <c r="BO43" s="138">
        <v>65</v>
      </c>
      <c r="BP43" s="138">
        <v>65</v>
      </c>
      <c r="BQ43" s="138">
        <v>64</v>
      </c>
      <c r="BR43" s="138">
        <v>63</v>
      </c>
      <c r="BS43" s="138">
        <v>63</v>
      </c>
      <c r="BT43" s="138">
        <v>61</v>
      </c>
      <c r="BU43" s="140"/>
      <c r="BV43" s="138"/>
      <c r="BW43" s="138"/>
      <c r="BX43" s="138"/>
      <c r="BY43" s="138"/>
      <c r="BZ43" s="138"/>
      <c r="CA43" s="144">
        <v>0.83966244725738393</v>
      </c>
      <c r="CB43" s="144">
        <v>0.47468354430379744</v>
      </c>
      <c r="CC43" s="144">
        <v>0.22995780590717299</v>
      </c>
    </row>
    <row r="44" spans="1:81" outlineLevel="1" x14ac:dyDescent="0.25">
      <c r="A44" s="170" t="s">
        <v>338</v>
      </c>
      <c r="B44" s="128">
        <v>42156</v>
      </c>
      <c r="C44" s="129">
        <v>507</v>
      </c>
      <c r="D44" s="130">
        <f t="shared" si="1"/>
        <v>462</v>
      </c>
      <c r="E44" s="130">
        <f t="shared" si="2"/>
        <v>255</v>
      </c>
      <c r="F44" s="130">
        <f t="shared" si="3"/>
        <v>160</v>
      </c>
      <c r="G44" s="131">
        <f t="shared" si="0"/>
        <v>0.91124260355029585</v>
      </c>
      <c r="H44" s="131">
        <f t="shared" si="0"/>
        <v>0.50295857988165682</v>
      </c>
      <c r="I44" s="131">
        <f t="shared" si="0"/>
        <v>0.31558185404339251</v>
      </c>
      <c r="J44" s="174"/>
      <c r="K44" s="142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>
        <v>484</v>
      </c>
      <c r="AX44" s="138">
        <v>462</v>
      </c>
      <c r="AY44" s="138">
        <v>385</v>
      </c>
      <c r="AZ44" s="141">
        <v>312</v>
      </c>
      <c r="BA44" s="138">
        <v>255</v>
      </c>
      <c r="BB44" s="138">
        <v>219</v>
      </c>
      <c r="BC44" s="138">
        <v>209</v>
      </c>
      <c r="BD44" s="138">
        <v>198</v>
      </c>
      <c r="BE44" s="138">
        <v>185</v>
      </c>
      <c r="BF44" s="138">
        <v>174</v>
      </c>
      <c r="BG44" s="138">
        <v>160</v>
      </c>
      <c r="BH44" s="138">
        <v>143</v>
      </c>
      <c r="BI44" s="140">
        <v>131</v>
      </c>
      <c r="BJ44" s="138">
        <v>125</v>
      </c>
      <c r="BK44" s="138">
        <v>117</v>
      </c>
      <c r="BL44" s="138">
        <v>108</v>
      </c>
      <c r="BM44" s="138">
        <v>101</v>
      </c>
      <c r="BN44" s="138">
        <v>97</v>
      </c>
      <c r="BO44" s="138">
        <v>94</v>
      </c>
      <c r="BP44" s="138">
        <v>94</v>
      </c>
      <c r="BQ44" s="138">
        <v>83</v>
      </c>
      <c r="BR44" s="138">
        <v>78</v>
      </c>
      <c r="BS44" s="138">
        <v>77</v>
      </c>
      <c r="BT44" s="138">
        <v>76</v>
      </c>
      <c r="BU44" s="140"/>
      <c r="BV44" s="138"/>
      <c r="BW44" s="138"/>
      <c r="BX44" s="138"/>
      <c r="BY44" s="138"/>
      <c r="BZ44" s="138"/>
      <c r="CA44" s="144">
        <v>0.91124260355029585</v>
      </c>
      <c r="CB44" s="144">
        <v>0.50295857988165682</v>
      </c>
      <c r="CC44" s="144">
        <v>0.31558185404339251</v>
      </c>
    </row>
    <row r="45" spans="1:81" outlineLevel="1" x14ac:dyDescent="0.25">
      <c r="A45" s="170" t="s">
        <v>339</v>
      </c>
      <c r="B45" s="128">
        <v>42186</v>
      </c>
      <c r="C45" s="129">
        <v>507</v>
      </c>
      <c r="D45" s="130">
        <f t="shared" si="1"/>
        <v>457</v>
      </c>
      <c r="E45" s="130">
        <f t="shared" si="2"/>
        <v>249</v>
      </c>
      <c r="F45" s="130">
        <f t="shared" si="3"/>
        <v>143</v>
      </c>
      <c r="G45" s="131">
        <f t="shared" si="0"/>
        <v>0.90138067061143989</v>
      </c>
      <c r="H45" s="131">
        <f t="shared" si="0"/>
        <v>0.4911242603550296</v>
      </c>
      <c r="I45" s="131">
        <f t="shared" si="0"/>
        <v>0.28205128205128205</v>
      </c>
      <c r="J45" s="174"/>
      <c r="K45" s="142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>
        <v>495</v>
      </c>
      <c r="AY45" s="138">
        <v>457</v>
      </c>
      <c r="AZ45" s="141">
        <v>409</v>
      </c>
      <c r="BA45" s="138">
        <v>295</v>
      </c>
      <c r="BB45" s="138">
        <v>249</v>
      </c>
      <c r="BC45" s="138">
        <v>235</v>
      </c>
      <c r="BD45" s="138">
        <v>216</v>
      </c>
      <c r="BE45" s="138">
        <v>189</v>
      </c>
      <c r="BF45" s="138">
        <v>176</v>
      </c>
      <c r="BG45" s="138">
        <v>162</v>
      </c>
      <c r="BH45" s="138">
        <v>143</v>
      </c>
      <c r="BI45" s="140">
        <v>135</v>
      </c>
      <c r="BJ45" s="138">
        <v>128</v>
      </c>
      <c r="BK45" s="138">
        <v>125</v>
      </c>
      <c r="BL45" s="138">
        <v>118</v>
      </c>
      <c r="BM45" s="138">
        <v>108</v>
      </c>
      <c r="BN45" s="138">
        <v>106</v>
      </c>
      <c r="BO45" s="138">
        <v>104</v>
      </c>
      <c r="BP45" s="138">
        <v>104</v>
      </c>
      <c r="BQ45" s="138">
        <v>102</v>
      </c>
      <c r="BR45" s="138">
        <v>99</v>
      </c>
      <c r="BS45" s="138">
        <v>99</v>
      </c>
      <c r="BT45" s="138">
        <v>96</v>
      </c>
      <c r="BU45" s="140"/>
      <c r="BV45" s="138"/>
      <c r="BW45" s="138"/>
      <c r="BX45" s="138"/>
      <c r="BY45" s="138"/>
      <c r="BZ45" s="138"/>
      <c r="CA45" s="144">
        <v>0.90138067061143989</v>
      </c>
      <c r="CB45" s="144">
        <v>0.4911242603550296</v>
      </c>
      <c r="CC45" s="144">
        <v>0.28205128205128205</v>
      </c>
    </row>
    <row r="46" spans="1:81" outlineLevel="1" x14ac:dyDescent="0.25">
      <c r="A46" s="170" t="s">
        <v>340</v>
      </c>
      <c r="B46" s="128">
        <v>42217</v>
      </c>
      <c r="C46" s="129">
        <v>492</v>
      </c>
      <c r="D46" s="130">
        <f t="shared" si="1"/>
        <v>444</v>
      </c>
      <c r="E46" s="130">
        <f t="shared" si="2"/>
        <v>256</v>
      </c>
      <c r="F46" s="130">
        <f t="shared" si="3"/>
        <v>141</v>
      </c>
      <c r="G46" s="131">
        <f t="shared" si="0"/>
        <v>0.90243902439024393</v>
      </c>
      <c r="H46" s="131">
        <f t="shared" si="0"/>
        <v>0.52032520325203258</v>
      </c>
      <c r="I46" s="131">
        <f t="shared" si="0"/>
        <v>0.28658536585365851</v>
      </c>
      <c r="J46" s="174"/>
      <c r="K46" s="142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>
        <v>472</v>
      </c>
      <c r="AZ46" s="141">
        <v>444</v>
      </c>
      <c r="BA46" s="138">
        <v>384</v>
      </c>
      <c r="BB46" s="138">
        <v>273</v>
      </c>
      <c r="BC46" s="138">
        <v>256</v>
      </c>
      <c r="BD46" s="138">
        <v>230</v>
      </c>
      <c r="BE46" s="138">
        <v>196</v>
      </c>
      <c r="BF46" s="138">
        <v>183</v>
      </c>
      <c r="BG46" s="138">
        <v>169</v>
      </c>
      <c r="BH46" s="138">
        <v>159</v>
      </c>
      <c r="BI46" s="140">
        <v>141</v>
      </c>
      <c r="BJ46" s="138">
        <v>134</v>
      </c>
      <c r="BK46" s="138">
        <v>126</v>
      </c>
      <c r="BL46" s="138">
        <v>121</v>
      </c>
      <c r="BM46" s="138">
        <v>113</v>
      </c>
      <c r="BN46" s="138">
        <v>110</v>
      </c>
      <c r="BO46" s="138">
        <v>109</v>
      </c>
      <c r="BP46" s="138">
        <v>109</v>
      </c>
      <c r="BQ46" s="138">
        <v>103</v>
      </c>
      <c r="BR46" s="138">
        <v>101</v>
      </c>
      <c r="BS46" s="138">
        <v>101</v>
      </c>
      <c r="BT46" s="138">
        <v>101</v>
      </c>
      <c r="BU46" s="140"/>
      <c r="BV46" s="138"/>
      <c r="BW46" s="138"/>
      <c r="BX46" s="138"/>
      <c r="BY46" s="138"/>
      <c r="BZ46" s="138"/>
      <c r="CA46" s="144">
        <v>0.90243902439024393</v>
      </c>
      <c r="CB46" s="144">
        <v>0.52032520325203258</v>
      </c>
      <c r="CC46" s="144">
        <v>0.28658536585365851</v>
      </c>
    </row>
    <row r="47" spans="1:81" outlineLevel="1" x14ac:dyDescent="0.25">
      <c r="A47" s="170" t="s">
        <v>341</v>
      </c>
      <c r="B47" s="128">
        <v>42248</v>
      </c>
      <c r="C47" s="129">
        <v>575</v>
      </c>
      <c r="D47" s="130">
        <f t="shared" si="1"/>
        <v>523</v>
      </c>
      <c r="E47" s="130">
        <f t="shared" si="2"/>
        <v>366</v>
      </c>
      <c r="F47" s="130">
        <f t="shared" si="3"/>
        <v>206</v>
      </c>
      <c r="G47" s="131">
        <f t="shared" si="0"/>
        <v>0.90956521739130436</v>
      </c>
      <c r="H47" s="131">
        <f t="shared" si="0"/>
        <v>0.63652173913043475</v>
      </c>
      <c r="I47" s="131">
        <f t="shared" si="0"/>
        <v>0.35826086956521741</v>
      </c>
      <c r="J47" s="174"/>
      <c r="K47" s="142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>
        <v>567</v>
      </c>
      <c r="BA47" s="138">
        <v>523</v>
      </c>
      <c r="BB47" s="138">
        <v>453</v>
      </c>
      <c r="BC47" s="138">
        <v>416</v>
      </c>
      <c r="BD47" s="138">
        <v>366</v>
      </c>
      <c r="BE47" s="138">
        <v>329</v>
      </c>
      <c r="BF47" s="138">
        <v>299</v>
      </c>
      <c r="BG47" s="138">
        <v>267</v>
      </c>
      <c r="BH47" s="138">
        <v>242</v>
      </c>
      <c r="BI47" s="140">
        <v>222</v>
      </c>
      <c r="BJ47" s="138">
        <v>206</v>
      </c>
      <c r="BK47" s="138">
        <v>195</v>
      </c>
      <c r="BL47" s="138">
        <v>180</v>
      </c>
      <c r="BM47" s="138">
        <v>174</v>
      </c>
      <c r="BN47" s="138">
        <v>164</v>
      </c>
      <c r="BO47" s="138">
        <v>160</v>
      </c>
      <c r="BP47" s="138">
        <v>160</v>
      </c>
      <c r="BQ47" s="138">
        <v>147</v>
      </c>
      <c r="BR47" s="138">
        <v>144</v>
      </c>
      <c r="BS47" s="138">
        <v>141</v>
      </c>
      <c r="BT47" s="138">
        <v>136</v>
      </c>
      <c r="BU47" s="140"/>
      <c r="BV47" s="138"/>
      <c r="BW47" s="138"/>
      <c r="BX47" s="138"/>
      <c r="BY47" s="138"/>
      <c r="BZ47" s="138"/>
      <c r="CA47" s="144">
        <v>0.90956521739130436</v>
      </c>
      <c r="CB47" s="144">
        <v>0.63652173913043475</v>
      </c>
      <c r="CC47" s="103"/>
    </row>
    <row r="48" spans="1:81" outlineLevel="1" x14ac:dyDescent="0.25">
      <c r="A48" s="170" t="s">
        <v>342</v>
      </c>
      <c r="B48" s="128">
        <v>42278</v>
      </c>
      <c r="C48" s="129">
        <v>464</v>
      </c>
      <c r="D48" s="130">
        <f t="shared" si="1"/>
        <v>385</v>
      </c>
      <c r="E48" s="130">
        <f t="shared" si="2"/>
        <v>244</v>
      </c>
      <c r="F48" s="130">
        <f t="shared" si="3"/>
        <v>127</v>
      </c>
      <c r="G48" s="131">
        <f t="shared" si="0"/>
        <v>0.82974137931034486</v>
      </c>
      <c r="H48" s="131">
        <f t="shared" si="0"/>
        <v>0.52586206896551724</v>
      </c>
      <c r="I48" s="131">
        <f t="shared" si="0"/>
        <v>0.27370689655172414</v>
      </c>
      <c r="J48" s="174"/>
      <c r="K48" s="142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>
        <v>452</v>
      </c>
      <c r="BB48" s="138">
        <v>385</v>
      </c>
      <c r="BC48" s="138">
        <v>359</v>
      </c>
      <c r="BD48" s="138">
        <v>308</v>
      </c>
      <c r="BE48" s="138">
        <v>244</v>
      </c>
      <c r="BF48" s="138">
        <v>204</v>
      </c>
      <c r="BG48" s="138">
        <v>189</v>
      </c>
      <c r="BH48" s="138">
        <v>168</v>
      </c>
      <c r="BI48" s="140">
        <v>145</v>
      </c>
      <c r="BJ48" s="138">
        <v>136</v>
      </c>
      <c r="BK48" s="138">
        <v>127</v>
      </c>
      <c r="BL48" s="138">
        <v>110</v>
      </c>
      <c r="BM48" s="138">
        <v>98</v>
      </c>
      <c r="BN48" s="138">
        <v>89</v>
      </c>
      <c r="BO48" s="138">
        <v>86</v>
      </c>
      <c r="BP48" s="138">
        <v>86</v>
      </c>
      <c r="BQ48" s="138">
        <v>81</v>
      </c>
      <c r="BR48" s="138">
        <v>82</v>
      </c>
      <c r="BS48" s="138">
        <v>82</v>
      </c>
      <c r="BT48" s="138">
        <v>83</v>
      </c>
      <c r="BU48" s="140"/>
      <c r="BV48" s="138"/>
      <c r="BW48" s="138"/>
      <c r="BX48" s="138"/>
      <c r="BY48" s="138"/>
      <c r="BZ48" s="138"/>
      <c r="CA48" s="144">
        <v>0.82974137931034486</v>
      </c>
      <c r="CB48" s="144">
        <v>0.52586206896551724</v>
      </c>
      <c r="CC48" s="103"/>
    </row>
    <row r="49" spans="1:81" outlineLevel="1" x14ac:dyDescent="0.25">
      <c r="A49" s="170" t="s">
        <v>343</v>
      </c>
      <c r="B49" s="128">
        <v>42309</v>
      </c>
      <c r="C49" s="129">
        <v>809</v>
      </c>
      <c r="D49" s="130">
        <f t="shared" si="1"/>
        <v>734</v>
      </c>
      <c r="E49" s="130">
        <f t="shared" si="2"/>
        <v>479</v>
      </c>
      <c r="F49" s="130">
        <f t="shared" si="3"/>
        <v>231</v>
      </c>
      <c r="G49" s="131">
        <f t="shared" si="0"/>
        <v>0.90729295426452405</v>
      </c>
      <c r="H49" s="131">
        <f t="shared" si="0"/>
        <v>0.59208899876390608</v>
      </c>
      <c r="I49" s="131">
        <f t="shared" si="0"/>
        <v>0.28553770086526575</v>
      </c>
      <c r="J49" s="174"/>
      <c r="K49" s="142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>
        <v>774</v>
      </c>
      <c r="BC49" s="138">
        <v>734</v>
      </c>
      <c r="BD49" s="138">
        <v>686</v>
      </c>
      <c r="BE49" s="138">
        <v>566</v>
      </c>
      <c r="BF49" s="138">
        <v>479</v>
      </c>
      <c r="BG49" s="138">
        <v>431</v>
      </c>
      <c r="BH49" s="138">
        <v>362</v>
      </c>
      <c r="BI49" s="140">
        <v>321</v>
      </c>
      <c r="BJ49" s="138">
        <v>279</v>
      </c>
      <c r="BK49" s="138">
        <v>261</v>
      </c>
      <c r="BL49" s="138">
        <v>231</v>
      </c>
      <c r="BM49" s="138">
        <v>219</v>
      </c>
      <c r="BN49" s="138">
        <v>210</v>
      </c>
      <c r="BO49" s="138">
        <v>202</v>
      </c>
      <c r="BP49" s="138">
        <v>202</v>
      </c>
      <c r="BQ49" s="138">
        <v>174</v>
      </c>
      <c r="BR49" s="138">
        <v>170</v>
      </c>
      <c r="BS49" s="138">
        <v>172</v>
      </c>
      <c r="BT49" s="138">
        <v>172</v>
      </c>
      <c r="BU49" s="140"/>
      <c r="BV49" s="138"/>
      <c r="BW49" s="138"/>
      <c r="BX49" s="138"/>
      <c r="BY49" s="138"/>
      <c r="BZ49" s="138"/>
      <c r="CA49" s="144">
        <v>0.90729295426452405</v>
      </c>
      <c r="CB49" s="144">
        <v>0.59208899876390608</v>
      </c>
      <c r="CC49" s="103"/>
    </row>
    <row r="50" spans="1:81" x14ac:dyDescent="0.25">
      <c r="A50" s="170" t="s">
        <v>344</v>
      </c>
      <c r="B50" s="128">
        <v>42339</v>
      </c>
      <c r="C50" s="129">
        <v>610</v>
      </c>
      <c r="D50" s="130">
        <f t="shared" si="1"/>
        <v>561</v>
      </c>
      <c r="E50" s="130">
        <f t="shared" si="2"/>
        <v>354</v>
      </c>
      <c r="F50" s="130">
        <f>IFERROR(INDEX($K50:$BN50,,MATCH($B50,$K$3:$BN$3,0)+11),0)</f>
        <v>187</v>
      </c>
      <c r="G50" s="131">
        <f t="shared" si="0"/>
        <v>0.91967213114754098</v>
      </c>
      <c r="H50" s="131">
        <f t="shared" si="0"/>
        <v>0.58032786885245902</v>
      </c>
      <c r="I50" s="131">
        <f t="shared" si="0"/>
        <v>0.30655737704918035</v>
      </c>
      <c r="J50" s="174"/>
      <c r="K50" s="142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>
        <v>594</v>
      </c>
      <c r="BD50" s="138">
        <v>561</v>
      </c>
      <c r="BE50" s="138">
        <v>509</v>
      </c>
      <c r="BF50" s="138">
        <v>416</v>
      </c>
      <c r="BG50" s="138">
        <v>354</v>
      </c>
      <c r="BH50" s="138">
        <v>301</v>
      </c>
      <c r="BI50" s="140">
        <v>262</v>
      </c>
      <c r="BJ50" s="138">
        <v>242</v>
      </c>
      <c r="BK50" s="138">
        <v>221</v>
      </c>
      <c r="BL50" s="138">
        <v>197</v>
      </c>
      <c r="BM50" s="138">
        <v>187</v>
      </c>
      <c r="BN50" s="138">
        <v>177</v>
      </c>
      <c r="BO50" s="138">
        <v>173</v>
      </c>
      <c r="BP50" s="138">
        <v>173</v>
      </c>
      <c r="BQ50" s="138">
        <v>153</v>
      </c>
      <c r="BR50" s="138">
        <v>148</v>
      </c>
      <c r="BS50" s="138">
        <v>148</v>
      </c>
      <c r="BT50" s="138">
        <v>146</v>
      </c>
      <c r="BU50" s="140"/>
      <c r="BV50" s="138"/>
      <c r="BW50" s="138"/>
      <c r="BX50" s="138"/>
      <c r="BY50" s="138"/>
      <c r="BZ50" s="138"/>
      <c r="CA50" s="144">
        <v>0.91967213114754098</v>
      </c>
      <c r="CB50" s="144">
        <v>0.58032786885245902</v>
      </c>
      <c r="CC50" s="103"/>
    </row>
    <row r="51" spans="1:81" ht="14.25" customHeight="1" x14ac:dyDescent="0.25">
      <c r="A51" s="170" t="s">
        <v>345</v>
      </c>
      <c r="B51" s="128">
        <v>42370</v>
      </c>
      <c r="C51" s="129">
        <v>206</v>
      </c>
      <c r="D51" s="130">
        <f t="shared" ref="D51:D68" si="4">IFERROR(INDEX($K51:$BZ51,,MATCH($B51,$K$3:$BZ$3,0)+2),0)</f>
        <v>202</v>
      </c>
      <c r="E51" s="130">
        <f t="shared" ref="E51:E68" si="5">IFERROR(INDEX($K51:$BZ51,,MATCH($B51,$K$3:$BZ$3,0)+5),0)</f>
        <v>138</v>
      </c>
      <c r="F51" s="130">
        <f t="shared" ref="F51:F68" si="6">IFERROR(INDEX($K51:$BZ51,,MATCH($B51,$K$3:$BZ$3,0)+11),0)</f>
        <v>65</v>
      </c>
      <c r="G51" s="131">
        <f t="shared" si="0"/>
        <v>0.98058252427184467</v>
      </c>
      <c r="H51" s="131">
        <f t="shared" si="0"/>
        <v>0.66990291262135926</v>
      </c>
      <c r="I51" s="131">
        <f t="shared" si="0"/>
        <v>0.3155339805825243</v>
      </c>
      <c r="J51" s="17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38"/>
      <c r="BD51" s="138">
        <v>205</v>
      </c>
      <c r="BE51" s="138">
        <v>202</v>
      </c>
      <c r="BF51" s="138">
        <v>186</v>
      </c>
      <c r="BG51" s="138">
        <v>158</v>
      </c>
      <c r="BH51" s="138">
        <v>138</v>
      </c>
      <c r="BI51" s="140">
        <v>117</v>
      </c>
      <c r="BJ51" s="138">
        <v>101</v>
      </c>
      <c r="BK51" s="138">
        <v>88</v>
      </c>
      <c r="BL51" s="138">
        <v>76</v>
      </c>
      <c r="BM51" s="138">
        <v>70</v>
      </c>
      <c r="BN51" s="138">
        <v>65</v>
      </c>
      <c r="BO51" s="138">
        <v>63</v>
      </c>
      <c r="BP51" s="138">
        <v>63</v>
      </c>
      <c r="BQ51" s="138">
        <v>55</v>
      </c>
      <c r="BR51" s="138">
        <v>55</v>
      </c>
      <c r="BS51" s="138">
        <v>55</v>
      </c>
      <c r="BT51" s="138">
        <v>55</v>
      </c>
      <c r="BU51" s="140"/>
      <c r="BV51" s="138"/>
      <c r="BW51" s="138"/>
      <c r="BX51" s="138"/>
      <c r="BY51" s="138"/>
      <c r="BZ51" s="138"/>
      <c r="CA51" s="144">
        <v>0.98058252427184467</v>
      </c>
      <c r="CB51" s="144">
        <v>0.66990291262135926</v>
      </c>
      <c r="CC51" s="103"/>
    </row>
    <row r="52" spans="1:81" ht="14.25" customHeight="1" x14ac:dyDescent="0.25">
      <c r="A52" s="170" t="s">
        <v>346</v>
      </c>
      <c r="B52" s="128">
        <v>42401</v>
      </c>
      <c r="C52" s="129">
        <v>196</v>
      </c>
      <c r="D52" s="130">
        <f t="shared" si="4"/>
        <v>184</v>
      </c>
      <c r="E52" s="130">
        <f t="shared" si="5"/>
        <v>112</v>
      </c>
      <c r="F52" s="130">
        <f t="shared" si="6"/>
        <v>58</v>
      </c>
      <c r="G52" s="131">
        <f t="shared" si="0"/>
        <v>0.93877551020408168</v>
      </c>
      <c r="H52" s="131">
        <f t="shared" si="0"/>
        <v>0.5714285714285714</v>
      </c>
      <c r="I52" s="131">
        <f t="shared" si="0"/>
        <v>0.29591836734693877</v>
      </c>
      <c r="J52" s="174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38"/>
      <c r="BD52" s="138"/>
      <c r="BE52" s="138">
        <v>192</v>
      </c>
      <c r="BF52" s="138">
        <v>184</v>
      </c>
      <c r="BG52" s="138">
        <v>167</v>
      </c>
      <c r="BH52" s="138">
        <v>132</v>
      </c>
      <c r="BI52" s="140">
        <v>112</v>
      </c>
      <c r="BJ52" s="138">
        <v>97</v>
      </c>
      <c r="BK52" s="138">
        <v>78</v>
      </c>
      <c r="BL52" s="138">
        <v>68</v>
      </c>
      <c r="BM52" s="138">
        <v>65</v>
      </c>
      <c r="BN52" s="138">
        <v>59</v>
      </c>
      <c r="BO52" s="138">
        <v>58</v>
      </c>
      <c r="BP52" s="138">
        <v>58</v>
      </c>
      <c r="BQ52" s="138">
        <v>56</v>
      </c>
      <c r="BR52" s="138">
        <v>55</v>
      </c>
      <c r="BS52" s="138">
        <v>55</v>
      </c>
      <c r="BT52" s="138">
        <v>55</v>
      </c>
      <c r="BU52" s="140"/>
      <c r="BV52" s="138"/>
      <c r="BW52" s="138"/>
      <c r="BX52" s="138"/>
      <c r="BY52" s="138"/>
      <c r="BZ52" s="138"/>
      <c r="CA52" s="144">
        <v>0.93877551020408168</v>
      </c>
      <c r="CB52" s="144">
        <v>0.5714285714285714</v>
      </c>
      <c r="CC52" s="103"/>
    </row>
    <row r="53" spans="1:81" ht="14.25" customHeight="1" x14ac:dyDescent="0.25">
      <c r="A53" s="170" t="s">
        <v>347</v>
      </c>
      <c r="B53" s="128">
        <v>42430</v>
      </c>
      <c r="C53" s="129">
        <v>685</v>
      </c>
      <c r="D53" s="130">
        <f t="shared" si="4"/>
        <v>647</v>
      </c>
      <c r="E53" s="130">
        <f t="shared" si="5"/>
        <v>451</v>
      </c>
      <c r="F53" s="130">
        <f t="shared" si="6"/>
        <v>278</v>
      </c>
      <c r="G53" s="131">
        <f t="shared" si="0"/>
        <v>0.94452554744525552</v>
      </c>
      <c r="H53" s="131">
        <f t="shared" si="0"/>
        <v>0.65839416058394162</v>
      </c>
      <c r="I53" s="131">
        <f t="shared" si="0"/>
        <v>0.40583941605839419</v>
      </c>
      <c r="J53" s="174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38"/>
      <c r="BD53" s="138"/>
      <c r="BE53" s="138"/>
      <c r="BF53" s="138">
        <v>678</v>
      </c>
      <c r="BG53" s="138">
        <v>647</v>
      </c>
      <c r="BH53" s="138">
        <v>602</v>
      </c>
      <c r="BI53" s="140">
        <v>501</v>
      </c>
      <c r="BJ53" s="138">
        <v>451</v>
      </c>
      <c r="BK53" s="138">
        <v>381</v>
      </c>
      <c r="BL53" s="138">
        <v>346</v>
      </c>
      <c r="BM53" s="138">
        <v>313</v>
      </c>
      <c r="BN53" s="138">
        <v>286</v>
      </c>
      <c r="BO53" s="138">
        <v>278</v>
      </c>
      <c r="BP53" s="138">
        <v>278</v>
      </c>
      <c r="BQ53" s="138">
        <v>246</v>
      </c>
      <c r="BR53" s="138">
        <v>238</v>
      </c>
      <c r="BS53" s="138">
        <v>236</v>
      </c>
      <c r="BT53" s="138">
        <v>231</v>
      </c>
      <c r="BU53" s="140"/>
      <c r="BV53" s="138"/>
      <c r="BW53" s="138"/>
      <c r="BX53" s="138"/>
      <c r="BY53" s="138"/>
      <c r="BZ53" s="138"/>
      <c r="CA53" s="144">
        <v>0.94452554744525552</v>
      </c>
      <c r="CB53" s="103"/>
      <c r="CC53" s="103"/>
    </row>
    <row r="54" spans="1:81" ht="14.25" customHeight="1" x14ac:dyDescent="0.25">
      <c r="A54" s="170" t="s">
        <v>348</v>
      </c>
      <c r="B54" s="128">
        <v>42461</v>
      </c>
      <c r="C54" s="129">
        <v>545</v>
      </c>
      <c r="D54" s="130">
        <f t="shared" si="4"/>
        <v>524</v>
      </c>
      <c r="E54" s="130">
        <f t="shared" si="5"/>
        <v>360</v>
      </c>
      <c r="F54" s="130">
        <f t="shared" si="6"/>
        <v>206</v>
      </c>
      <c r="G54" s="131">
        <f t="shared" si="0"/>
        <v>0.96146788990825693</v>
      </c>
      <c r="H54" s="131">
        <f t="shared" si="0"/>
        <v>0.66055045871559637</v>
      </c>
      <c r="I54" s="131">
        <f t="shared" si="0"/>
        <v>0.37798165137614681</v>
      </c>
      <c r="J54" s="174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38"/>
      <c r="BD54" s="138"/>
      <c r="BE54" s="138"/>
      <c r="BF54" s="138"/>
      <c r="BG54" s="138">
        <v>544</v>
      </c>
      <c r="BH54" s="138">
        <v>524</v>
      </c>
      <c r="BI54" s="140">
        <v>511</v>
      </c>
      <c r="BJ54" s="138">
        <v>424</v>
      </c>
      <c r="BK54" s="138">
        <v>360</v>
      </c>
      <c r="BL54" s="138">
        <v>317</v>
      </c>
      <c r="BM54" s="138">
        <v>282</v>
      </c>
      <c r="BN54" s="138">
        <v>254</v>
      </c>
      <c r="BO54" s="138">
        <v>248</v>
      </c>
      <c r="BP54" s="138">
        <v>248</v>
      </c>
      <c r="BQ54" s="138">
        <v>206</v>
      </c>
      <c r="BR54" s="138">
        <v>197</v>
      </c>
      <c r="BS54" s="138">
        <v>195</v>
      </c>
      <c r="BT54" s="138">
        <v>192</v>
      </c>
      <c r="BU54" s="140"/>
      <c r="BV54" s="138"/>
      <c r="BW54" s="138"/>
      <c r="BX54" s="138"/>
      <c r="BY54" s="138"/>
      <c r="BZ54" s="138"/>
      <c r="CA54" s="144">
        <v>0.96146788990825693</v>
      </c>
      <c r="CB54" s="103"/>
      <c r="CC54" s="103"/>
    </row>
    <row r="55" spans="1:81" ht="14.25" customHeight="1" x14ac:dyDescent="0.25">
      <c r="A55" s="170" t="s">
        <v>349</v>
      </c>
      <c r="B55" s="128">
        <v>42491</v>
      </c>
      <c r="C55" s="129">
        <v>749</v>
      </c>
      <c r="D55" s="130">
        <f t="shared" si="4"/>
        <v>711</v>
      </c>
      <c r="E55" s="130">
        <f t="shared" si="5"/>
        <v>472</v>
      </c>
      <c r="F55" s="130">
        <f t="shared" si="6"/>
        <v>286</v>
      </c>
      <c r="G55" s="131">
        <f t="shared" si="0"/>
        <v>0.94926568758344454</v>
      </c>
      <c r="H55" s="131">
        <f t="shared" si="0"/>
        <v>0.63017356475300401</v>
      </c>
      <c r="I55" s="131">
        <f t="shared" si="0"/>
        <v>0.38184245660881178</v>
      </c>
      <c r="J55" s="174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38"/>
      <c r="BD55" s="138"/>
      <c r="BE55" s="138"/>
      <c r="BF55" s="138"/>
      <c r="BG55" s="138"/>
      <c r="BH55" s="138">
        <v>736</v>
      </c>
      <c r="BI55" s="140">
        <v>711</v>
      </c>
      <c r="BJ55" s="138">
        <v>680</v>
      </c>
      <c r="BK55" s="138">
        <v>541</v>
      </c>
      <c r="BL55" s="138">
        <v>472</v>
      </c>
      <c r="BM55" s="138">
        <v>401</v>
      </c>
      <c r="BN55" s="138">
        <v>367</v>
      </c>
      <c r="BO55" s="138">
        <v>342</v>
      </c>
      <c r="BP55" s="138">
        <v>342</v>
      </c>
      <c r="BQ55" s="138">
        <v>298</v>
      </c>
      <c r="BR55" s="138">
        <v>286</v>
      </c>
      <c r="BS55" s="138">
        <v>283</v>
      </c>
      <c r="BT55" s="138">
        <v>282</v>
      </c>
      <c r="BU55" s="140"/>
      <c r="BV55" s="138"/>
      <c r="BW55" s="138"/>
      <c r="BX55" s="138"/>
      <c r="BY55" s="138"/>
      <c r="BZ55" s="138"/>
      <c r="CA55" s="144">
        <v>0.94926568758344454</v>
      </c>
      <c r="CB55" s="103"/>
      <c r="CC55" s="103"/>
    </row>
    <row r="56" spans="1:81" ht="14.25" customHeight="1" x14ac:dyDescent="0.25">
      <c r="A56" s="170" t="s">
        <v>350</v>
      </c>
      <c r="B56" s="128">
        <v>42522</v>
      </c>
      <c r="C56" s="129">
        <v>1300</v>
      </c>
      <c r="D56" s="130">
        <f t="shared" si="4"/>
        <v>1223</v>
      </c>
      <c r="E56" s="130">
        <f t="shared" si="5"/>
        <v>864</v>
      </c>
      <c r="F56" s="130">
        <f t="shared" si="6"/>
        <v>544</v>
      </c>
      <c r="G56" s="131">
        <f t="shared" si="0"/>
        <v>0.9407692307692308</v>
      </c>
      <c r="H56" s="131">
        <f t="shared" si="0"/>
        <v>0.66461538461538461</v>
      </c>
      <c r="I56" s="131">
        <f t="shared" si="0"/>
        <v>0.41846153846153844</v>
      </c>
      <c r="J56" s="174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38"/>
      <c r="BD56" s="138"/>
      <c r="BE56" s="138"/>
      <c r="BF56" s="138"/>
      <c r="BG56" s="138"/>
      <c r="BH56" s="138"/>
      <c r="BI56" s="140">
        <v>1290</v>
      </c>
      <c r="BJ56" s="138">
        <v>1223</v>
      </c>
      <c r="BK56" s="138">
        <v>1161</v>
      </c>
      <c r="BL56" s="138">
        <v>1044</v>
      </c>
      <c r="BM56" s="138">
        <v>864</v>
      </c>
      <c r="BN56" s="138">
        <v>762</v>
      </c>
      <c r="BO56" s="138">
        <v>713</v>
      </c>
      <c r="BP56" s="138">
        <v>713</v>
      </c>
      <c r="BQ56" s="138">
        <v>577</v>
      </c>
      <c r="BR56" s="138">
        <v>549</v>
      </c>
      <c r="BS56" s="138">
        <v>544</v>
      </c>
      <c r="BT56" s="138">
        <v>539</v>
      </c>
      <c r="BU56" s="140"/>
      <c r="BV56" s="138"/>
      <c r="BW56" s="138"/>
      <c r="BX56" s="138"/>
      <c r="BY56" s="138"/>
      <c r="BZ56" s="138"/>
      <c r="CA56" s="144"/>
      <c r="CB56" s="103"/>
      <c r="CC56" s="103"/>
    </row>
    <row r="57" spans="1:81" ht="14.25" customHeight="1" x14ac:dyDescent="0.25">
      <c r="A57" s="170" t="s">
        <v>351</v>
      </c>
      <c r="B57" s="128">
        <v>42552</v>
      </c>
      <c r="C57" s="129">
        <v>926</v>
      </c>
      <c r="D57" s="130">
        <f t="shared" si="4"/>
        <v>871</v>
      </c>
      <c r="E57" s="130">
        <f t="shared" si="5"/>
        <v>569</v>
      </c>
      <c r="F57" s="130">
        <f t="shared" si="6"/>
        <v>396</v>
      </c>
      <c r="G57" s="131">
        <f t="shared" si="0"/>
        <v>0.94060475161987045</v>
      </c>
      <c r="H57" s="131">
        <f t="shared" si="0"/>
        <v>0.6144708423326134</v>
      </c>
      <c r="I57" s="131">
        <f t="shared" si="0"/>
        <v>0.42764578833693306</v>
      </c>
      <c r="J57" s="174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38"/>
      <c r="BD57" s="138"/>
      <c r="BE57" s="138"/>
      <c r="BF57" s="138"/>
      <c r="BG57" s="138"/>
      <c r="BH57" s="138"/>
      <c r="BI57" s="140">
        <v>926</v>
      </c>
      <c r="BJ57" s="138">
        <v>914</v>
      </c>
      <c r="BK57" s="138">
        <v>871</v>
      </c>
      <c r="BL57" s="138">
        <v>843</v>
      </c>
      <c r="BM57" s="138">
        <v>699</v>
      </c>
      <c r="BN57" s="138">
        <v>569</v>
      </c>
      <c r="BO57" s="138">
        <v>530</v>
      </c>
      <c r="BP57" s="138">
        <v>530</v>
      </c>
      <c r="BQ57" s="138">
        <v>420</v>
      </c>
      <c r="BR57" s="138">
        <v>407</v>
      </c>
      <c r="BS57" s="138">
        <v>401</v>
      </c>
      <c r="BT57" s="138">
        <v>396</v>
      </c>
      <c r="BU57" s="140"/>
      <c r="BV57" s="138"/>
      <c r="BW57" s="138"/>
      <c r="BX57" s="138"/>
      <c r="BY57" s="138"/>
      <c r="BZ57" s="138"/>
      <c r="CA57" s="144" t="e">
        <v>#DIV/0!</v>
      </c>
      <c r="CB57" s="103"/>
      <c r="CC57" s="103"/>
    </row>
    <row r="58" spans="1:81" ht="14.25" customHeight="1" x14ac:dyDescent="0.25">
      <c r="A58" s="170" t="s">
        <v>352</v>
      </c>
      <c r="B58" s="128">
        <v>42583</v>
      </c>
      <c r="C58" s="129">
        <v>1054</v>
      </c>
      <c r="D58" s="130">
        <f t="shared" si="4"/>
        <v>1009</v>
      </c>
      <c r="E58" s="130">
        <f t="shared" si="5"/>
        <v>730</v>
      </c>
      <c r="F58" s="130">
        <f t="shared" si="6"/>
        <v>0</v>
      </c>
      <c r="G58" s="131">
        <f t="shared" si="0"/>
        <v>0.95730550284629978</v>
      </c>
      <c r="H58" s="131">
        <f t="shared" si="0"/>
        <v>0.69259962049335866</v>
      </c>
      <c r="I58" s="131">
        <f t="shared" si="0"/>
        <v>0</v>
      </c>
      <c r="J58" s="174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38"/>
      <c r="BD58" s="138"/>
      <c r="BE58" s="138"/>
      <c r="BF58" s="138"/>
      <c r="BG58" s="138"/>
      <c r="BH58" s="138"/>
      <c r="BI58" s="140" t="s">
        <v>33</v>
      </c>
      <c r="BJ58" s="138">
        <v>1052</v>
      </c>
      <c r="BK58" s="138">
        <v>1042</v>
      </c>
      <c r="BL58" s="138">
        <v>1009</v>
      </c>
      <c r="BM58" s="138">
        <v>940</v>
      </c>
      <c r="BN58" s="138">
        <v>792</v>
      </c>
      <c r="BO58" s="138">
        <v>730</v>
      </c>
      <c r="BP58" s="138">
        <v>730</v>
      </c>
      <c r="BQ58" s="138">
        <v>518</v>
      </c>
      <c r="BR58" s="138">
        <v>505</v>
      </c>
      <c r="BS58" s="138">
        <v>503</v>
      </c>
      <c r="BT58" s="138">
        <v>487</v>
      </c>
      <c r="BU58" s="140"/>
      <c r="BV58" s="138"/>
      <c r="BW58" s="138"/>
      <c r="BX58" s="138"/>
      <c r="BY58" s="138"/>
      <c r="BZ58" s="138"/>
      <c r="CA58" s="144" t="e">
        <v>#DIV/0!</v>
      </c>
      <c r="CB58" s="103"/>
      <c r="CC58" s="103"/>
    </row>
    <row r="59" spans="1:81" ht="14.25" customHeight="1" x14ac:dyDescent="0.25">
      <c r="A59" s="170" t="s">
        <v>353</v>
      </c>
      <c r="B59" s="128">
        <v>42614</v>
      </c>
      <c r="C59" s="129">
        <v>1275</v>
      </c>
      <c r="D59" s="130">
        <f t="shared" si="4"/>
        <v>1238</v>
      </c>
      <c r="E59" s="130">
        <f t="shared" si="5"/>
        <v>1103</v>
      </c>
      <c r="F59" s="130">
        <f t="shared" si="6"/>
        <v>0</v>
      </c>
      <c r="G59" s="131">
        <f t="shared" si="0"/>
        <v>0.97098039215686271</v>
      </c>
      <c r="H59" s="131">
        <f t="shared" si="0"/>
        <v>0.86509803921568629</v>
      </c>
      <c r="I59" s="131">
        <f t="shared" si="0"/>
        <v>0</v>
      </c>
      <c r="J59" s="174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38"/>
      <c r="BD59" s="138"/>
      <c r="BE59" s="138"/>
      <c r="BF59" s="138"/>
      <c r="BG59" s="138"/>
      <c r="BH59" s="138"/>
      <c r="BI59" s="140" t="s">
        <v>33</v>
      </c>
      <c r="BJ59" s="138" t="s">
        <v>33</v>
      </c>
      <c r="BK59" s="138">
        <v>1267</v>
      </c>
      <c r="BL59" s="138">
        <v>1263</v>
      </c>
      <c r="BM59" s="138">
        <v>1238</v>
      </c>
      <c r="BN59" s="138">
        <v>1165</v>
      </c>
      <c r="BO59" s="138">
        <v>1103</v>
      </c>
      <c r="BP59" s="138">
        <v>1103</v>
      </c>
      <c r="BQ59" s="138">
        <v>753</v>
      </c>
      <c r="BR59" s="138">
        <v>738</v>
      </c>
      <c r="BS59" s="138">
        <v>735</v>
      </c>
      <c r="BT59" s="138">
        <v>727</v>
      </c>
      <c r="BU59" s="140"/>
      <c r="BV59" s="138"/>
      <c r="BW59" s="138"/>
      <c r="BX59" s="138"/>
      <c r="BY59" s="138"/>
      <c r="BZ59" s="138"/>
      <c r="CA59" s="144" t="e">
        <v>#DIV/0!</v>
      </c>
      <c r="CB59" s="103"/>
      <c r="CC59" s="103"/>
    </row>
    <row r="60" spans="1:81" ht="14.25" customHeight="1" x14ac:dyDescent="0.25">
      <c r="A60" s="170" t="s">
        <v>354</v>
      </c>
      <c r="B60" s="128">
        <v>42644</v>
      </c>
      <c r="C60" s="145">
        <v>1190</v>
      </c>
      <c r="D60" s="130">
        <f t="shared" si="4"/>
        <v>1128</v>
      </c>
      <c r="E60" s="130">
        <f t="shared" si="5"/>
        <v>746</v>
      </c>
      <c r="F60" s="130">
        <f t="shared" si="6"/>
        <v>0</v>
      </c>
      <c r="G60" s="131">
        <f t="shared" si="0"/>
        <v>0.94789915966386551</v>
      </c>
      <c r="H60" s="131">
        <f t="shared" si="0"/>
        <v>0.626890756302521</v>
      </c>
      <c r="I60" s="131">
        <f t="shared" si="0"/>
        <v>0</v>
      </c>
      <c r="J60" s="174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38"/>
      <c r="BD60" s="138"/>
      <c r="BE60" s="138"/>
      <c r="BF60" s="138"/>
      <c r="BG60" s="138"/>
      <c r="BH60" s="138"/>
      <c r="BI60" s="140" t="s">
        <v>33</v>
      </c>
      <c r="BJ60" s="138" t="s">
        <v>33</v>
      </c>
      <c r="BK60" s="138"/>
      <c r="BL60" s="138">
        <v>1186</v>
      </c>
      <c r="BM60" s="138">
        <v>1177</v>
      </c>
      <c r="BN60" s="138">
        <v>1128</v>
      </c>
      <c r="BO60" s="138">
        <v>1109</v>
      </c>
      <c r="BP60" s="138">
        <v>1109</v>
      </c>
      <c r="BQ60" s="138">
        <v>746</v>
      </c>
      <c r="BR60" s="138">
        <v>721</v>
      </c>
      <c r="BS60" s="138">
        <v>715</v>
      </c>
      <c r="BT60" s="138">
        <v>705</v>
      </c>
      <c r="BU60" s="140"/>
      <c r="BV60" s="138"/>
      <c r="BW60" s="138"/>
      <c r="BX60" s="138"/>
      <c r="BY60" s="138"/>
      <c r="BZ60" s="138"/>
      <c r="CA60" s="144" t="e">
        <v>#DIV/0!</v>
      </c>
      <c r="CB60" s="103"/>
      <c r="CC60" s="103"/>
    </row>
    <row r="61" spans="1:81" ht="14.25" customHeight="1" x14ac:dyDescent="0.25">
      <c r="A61" s="170" t="s">
        <v>355</v>
      </c>
      <c r="B61" s="128">
        <v>42675</v>
      </c>
      <c r="C61" s="129">
        <v>1260</v>
      </c>
      <c r="D61" s="130">
        <f t="shared" si="4"/>
        <v>1278</v>
      </c>
      <c r="E61" s="130">
        <f t="shared" si="5"/>
        <v>798</v>
      </c>
      <c r="F61" s="130">
        <f t="shared" si="6"/>
        <v>0</v>
      </c>
      <c r="G61" s="131">
        <f t="shared" si="0"/>
        <v>1.0142857142857142</v>
      </c>
      <c r="H61" s="131">
        <f t="shared" si="0"/>
        <v>0.6333333333333333</v>
      </c>
      <c r="I61" s="131">
        <f t="shared" si="0"/>
        <v>0</v>
      </c>
      <c r="J61" s="174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38"/>
      <c r="BD61" s="138"/>
      <c r="BE61" s="138"/>
      <c r="BF61" s="138"/>
      <c r="BG61" s="138"/>
      <c r="BH61" s="138"/>
      <c r="BI61" s="140" t="s">
        <v>33</v>
      </c>
      <c r="BJ61" s="138" t="s">
        <v>33</v>
      </c>
      <c r="BK61" s="138"/>
      <c r="BL61" s="138" t="s">
        <v>33</v>
      </c>
      <c r="BM61" s="138">
        <v>1312</v>
      </c>
      <c r="BN61" s="138">
        <v>1291</v>
      </c>
      <c r="BO61" s="138">
        <v>1278</v>
      </c>
      <c r="BP61" s="138">
        <v>1278</v>
      </c>
      <c r="BQ61" s="138">
        <v>879</v>
      </c>
      <c r="BR61" s="138">
        <v>798</v>
      </c>
      <c r="BS61" s="138">
        <v>793</v>
      </c>
      <c r="BT61" s="138">
        <v>779</v>
      </c>
      <c r="BU61" s="140"/>
      <c r="BV61" s="138"/>
      <c r="BW61" s="138"/>
      <c r="BX61" s="138"/>
      <c r="BY61" s="138"/>
      <c r="BZ61" s="138"/>
      <c r="CA61" s="144" t="e">
        <v>#N/A</v>
      </c>
      <c r="CB61" s="103"/>
      <c r="CC61" s="103"/>
    </row>
    <row r="62" spans="1:81" ht="14.25" customHeight="1" x14ac:dyDescent="0.25">
      <c r="A62" s="170" t="s">
        <v>356</v>
      </c>
      <c r="B62" s="146">
        <v>42705</v>
      </c>
      <c r="C62" s="147">
        <v>1507</v>
      </c>
      <c r="D62" s="148">
        <f t="shared" si="4"/>
        <v>1495</v>
      </c>
      <c r="E62" s="148">
        <f t="shared" si="5"/>
        <v>996</v>
      </c>
      <c r="F62" s="148">
        <f t="shared" si="6"/>
        <v>0</v>
      </c>
      <c r="G62" s="149">
        <f t="shared" si="0"/>
        <v>0.99203715992037156</v>
      </c>
      <c r="H62" s="149">
        <f t="shared" si="0"/>
        <v>0.66091572660915732</v>
      </c>
      <c r="I62" s="149">
        <f t="shared" si="0"/>
        <v>0</v>
      </c>
      <c r="J62" s="174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1"/>
      <c r="BD62" s="151"/>
      <c r="BE62" s="151"/>
      <c r="BF62" s="151"/>
      <c r="BG62" s="151"/>
      <c r="BH62" s="151"/>
      <c r="BI62" s="152" t="s">
        <v>33</v>
      </c>
      <c r="BJ62" s="151" t="s">
        <v>33</v>
      </c>
      <c r="BK62" s="151"/>
      <c r="BL62" s="151" t="s">
        <v>33</v>
      </c>
      <c r="BM62" s="151"/>
      <c r="BN62" s="151">
        <v>1497</v>
      </c>
      <c r="BO62" s="151">
        <v>1495</v>
      </c>
      <c r="BP62" s="151">
        <v>1495</v>
      </c>
      <c r="BQ62" s="151">
        <v>1432</v>
      </c>
      <c r="BR62" s="151">
        <v>1004</v>
      </c>
      <c r="BS62" s="151">
        <v>996</v>
      </c>
      <c r="BT62" s="151">
        <v>975</v>
      </c>
      <c r="BU62" s="152"/>
      <c r="BV62" s="151"/>
      <c r="BW62" s="151"/>
      <c r="BX62" s="151"/>
      <c r="BY62" s="151"/>
      <c r="BZ62" s="151"/>
      <c r="CA62" s="144" t="e">
        <v>#N/A</v>
      </c>
      <c r="CB62" s="103"/>
      <c r="CC62" s="103"/>
    </row>
    <row r="63" spans="1:81" x14ac:dyDescent="0.25">
      <c r="A63" s="170" t="s">
        <v>357</v>
      </c>
      <c r="B63" s="146">
        <v>42736</v>
      </c>
      <c r="C63" s="129">
        <v>509</v>
      </c>
      <c r="D63" s="130">
        <f t="shared" si="4"/>
        <v>502</v>
      </c>
      <c r="E63" s="130">
        <f t="shared" si="5"/>
        <v>434</v>
      </c>
      <c r="F63" s="130">
        <f t="shared" si="6"/>
        <v>0</v>
      </c>
      <c r="G63" s="131">
        <f t="shared" ref="G63:I67" si="7">IFERROR(D63/$C63,"-")</f>
        <v>0.98624754420432215</v>
      </c>
      <c r="H63" s="131">
        <f t="shared" si="7"/>
        <v>0.8526522593320236</v>
      </c>
      <c r="I63" s="131">
        <f t="shared" si="7"/>
        <v>0</v>
      </c>
      <c r="J63" s="174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38"/>
      <c r="BD63" s="138"/>
      <c r="BE63" s="138"/>
      <c r="BF63" s="138"/>
      <c r="BG63" s="138"/>
      <c r="BH63" s="138"/>
      <c r="BI63" s="140"/>
      <c r="BJ63" s="138"/>
      <c r="BK63" s="138"/>
      <c r="BL63" s="138"/>
      <c r="BM63" s="138"/>
      <c r="BN63" s="138"/>
      <c r="BO63" s="138">
        <v>509</v>
      </c>
      <c r="BP63" s="138">
        <v>509</v>
      </c>
      <c r="BQ63" s="138">
        <v>502</v>
      </c>
      <c r="BR63" s="138">
        <v>449</v>
      </c>
      <c r="BS63" s="138">
        <v>444</v>
      </c>
      <c r="BT63" s="138">
        <v>434</v>
      </c>
      <c r="BU63" s="140"/>
      <c r="BV63" s="138"/>
      <c r="BW63" s="138"/>
      <c r="BX63" s="138"/>
      <c r="BY63" s="138"/>
      <c r="BZ63" s="138"/>
      <c r="CA63" s="144"/>
      <c r="CB63" s="144"/>
      <c r="CC63" s="103"/>
    </row>
    <row r="64" spans="1:81" x14ac:dyDescent="0.25">
      <c r="A64" s="170" t="s">
        <v>358</v>
      </c>
      <c r="B64" s="146">
        <v>42767</v>
      </c>
      <c r="C64" s="129">
        <v>1052</v>
      </c>
      <c r="D64" s="130">
        <f t="shared" si="4"/>
        <v>1009</v>
      </c>
      <c r="E64" s="130">
        <f t="shared" si="5"/>
        <v>0</v>
      </c>
      <c r="F64" s="130">
        <f t="shared" si="6"/>
        <v>0</v>
      </c>
      <c r="G64" s="131">
        <f t="shared" si="7"/>
        <v>0.95912547528517111</v>
      </c>
      <c r="H64" s="131">
        <f t="shared" si="7"/>
        <v>0</v>
      </c>
      <c r="I64" s="131">
        <f t="shared" si="7"/>
        <v>0</v>
      </c>
      <c r="J64" s="174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38"/>
      <c r="BD64" s="138"/>
      <c r="BE64" s="138"/>
      <c r="BF64" s="138"/>
      <c r="BG64" s="138"/>
      <c r="BH64" s="138"/>
      <c r="BI64" s="140"/>
      <c r="BJ64" s="138"/>
      <c r="BK64" s="138"/>
      <c r="BL64" s="138"/>
      <c r="BM64" s="138"/>
      <c r="BN64" s="138"/>
      <c r="BO64" s="138"/>
      <c r="BP64" s="138">
        <v>1052</v>
      </c>
      <c r="BQ64" s="138">
        <v>1040</v>
      </c>
      <c r="BR64" s="138">
        <v>1009</v>
      </c>
      <c r="BS64" s="138">
        <v>1003</v>
      </c>
      <c r="BT64" s="138">
        <v>962</v>
      </c>
      <c r="BU64" s="140"/>
      <c r="BV64" s="138"/>
      <c r="BW64" s="138"/>
      <c r="BX64" s="138"/>
      <c r="BY64" s="138"/>
      <c r="BZ64" s="138"/>
      <c r="CA64" s="144"/>
      <c r="CB64" s="144"/>
      <c r="CC64" s="103"/>
    </row>
    <row r="65" spans="1:81" x14ac:dyDescent="0.25">
      <c r="A65" s="170" t="s">
        <v>359</v>
      </c>
      <c r="B65" s="146">
        <v>42795</v>
      </c>
      <c r="C65" s="129">
        <v>1209</v>
      </c>
      <c r="D65" s="130">
        <f t="shared" si="4"/>
        <v>1180</v>
      </c>
      <c r="E65" s="130">
        <f t="shared" si="5"/>
        <v>0</v>
      </c>
      <c r="F65" s="130">
        <f t="shared" si="6"/>
        <v>0</v>
      </c>
      <c r="G65" s="131">
        <f t="shared" si="7"/>
        <v>0.9760132340777502</v>
      </c>
      <c r="H65" s="131">
        <f t="shared" si="7"/>
        <v>0</v>
      </c>
      <c r="I65" s="131">
        <f t="shared" si="7"/>
        <v>0</v>
      </c>
      <c r="J65" s="174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38"/>
      <c r="BD65" s="138"/>
      <c r="BE65" s="138"/>
      <c r="BF65" s="138"/>
      <c r="BG65" s="138"/>
      <c r="BH65" s="138"/>
      <c r="BI65" s="140"/>
      <c r="BJ65" s="138"/>
      <c r="BK65" s="138"/>
      <c r="BL65" s="138"/>
      <c r="BM65" s="138"/>
      <c r="BN65" s="138"/>
      <c r="BO65" s="138"/>
      <c r="BP65" s="138"/>
      <c r="BQ65" s="138">
        <v>1201</v>
      </c>
      <c r="BR65" s="138">
        <v>1182</v>
      </c>
      <c r="BS65" s="138">
        <v>1180</v>
      </c>
      <c r="BT65" s="138">
        <v>1142</v>
      </c>
      <c r="BU65" s="140"/>
      <c r="BV65" s="138"/>
      <c r="BW65" s="138"/>
      <c r="BX65" s="138"/>
      <c r="BY65" s="138"/>
      <c r="BZ65" s="138"/>
      <c r="CA65" s="144"/>
      <c r="CB65" s="103"/>
      <c r="CC65" s="103"/>
    </row>
    <row r="66" spans="1:81" ht="17.25" customHeight="1" x14ac:dyDescent="0.25">
      <c r="A66" s="170" t="s">
        <v>360</v>
      </c>
      <c r="B66" s="146">
        <v>42826</v>
      </c>
      <c r="C66" s="129">
        <v>962</v>
      </c>
      <c r="D66" s="130">
        <f t="shared" si="4"/>
        <v>897</v>
      </c>
      <c r="E66" s="130">
        <f t="shared" si="5"/>
        <v>0</v>
      </c>
      <c r="F66" s="130">
        <f t="shared" si="6"/>
        <v>0</v>
      </c>
      <c r="G66" s="131">
        <f t="shared" si="7"/>
        <v>0.93243243243243246</v>
      </c>
      <c r="H66" s="131">
        <f t="shared" si="7"/>
        <v>0</v>
      </c>
      <c r="I66" s="131">
        <f t="shared" si="7"/>
        <v>0</v>
      </c>
      <c r="J66" s="174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38"/>
      <c r="BD66" s="138"/>
      <c r="BE66" s="138"/>
      <c r="BF66" s="138"/>
      <c r="BG66" s="138"/>
      <c r="BH66" s="138"/>
      <c r="BI66" s="140"/>
      <c r="BJ66" s="138"/>
      <c r="BK66" s="138"/>
      <c r="BL66" s="138"/>
      <c r="BM66" s="138"/>
      <c r="BN66" s="138"/>
      <c r="BO66" s="138"/>
      <c r="BP66" s="138"/>
      <c r="BQ66" s="138"/>
      <c r="BR66" s="138">
        <v>939</v>
      </c>
      <c r="BS66" s="138">
        <v>936</v>
      </c>
      <c r="BT66" s="138">
        <v>897</v>
      </c>
      <c r="BU66" s="140"/>
      <c r="BV66" s="138"/>
      <c r="BW66" s="138"/>
      <c r="BX66" s="138"/>
      <c r="BY66" s="138"/>
      <c r="BZ66" s="138"/>
      <c r="CA66" s="144"/>
      <c r="CB66" s="103"/>
      <c r="CC66" s="103"/>
    </row>
    <row r="67" spans="1:81" x14ac:dyDescent="0.25">
      <c r="A67" s="170" t="s">
        <v>361</v>
      </c>
      <c r="B67" s="146">
        <v>42856</v>
      </c>
      <c r="C67" s="129">
        <v>953</v>
      </c>
      <c r="D67" s="130">
        <f t="shared" si="4"/>
        <v>0</v>
      </c>
      <c r="E67" s="130">
        <f t="shared" si="5"/>
        <v>0</v>
      </c>
      <c r="F67" s="130">
        <f t="shared" si="6"/>
        <v>0</v>
      </c>
      <c r="G67" s="131">
        <f t="shared" si="7"/>
        <v>0</v>
      </c>
      <c r="H67" s="131">
        <f t="shared" si="7"/>
        <v>0</v>
      </c>
      <c r="I67" s="131">
        <f t="shared" si="7"/>
        <v>0</v>
      </c>
      <c r="J67" s="174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38"/>
      <c r="BD67" s="138"/>
      <c r="BE67" s="138"/>
      <c r="BF67" s="138"/>
      <c r="BG67" s="138"/>
      <c r="BH67" s="138"/>
      <c r="BI67" s="14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>
        <v>934</v>
      </c>
      <c r="BT67" s="138">
        <v>887</v>
      </c>
      <c r="BU67" s="140"/>
      <c r="BV67" s="138"/>
      <c r="BW67" s="138"/>
      <c r="BX67" s="138"/>
      <c r="BY67" s="138"/>
      <c r="BZ67" s="138"/>
      <c r="CA67" s="144"/>
      <c r="CB67" s="103"/>
      <c r="CC67" s="103"/>
    </row>
    <row r="68" spans="1:81" x14ac:dyDescent="0.25">
      <c r="A68" s="170" t="s">
        <v>362</v>
      </c>
      <c r="B68" s="146">
        <v>42887</v>
      </c>
      <c r="C68" s="129">
        <v>1739</v>
      </c>
      <c r="D68" s="130">
        <f t="shared" si="4"/>
        <v>0</v>
      </c>
      <c r="E68" s="130">
        <f t="shared" si="5"/>
        <v>0</v>
      </c>
      <c r="F68" s="130">
        <f t="shared" si="6"/>
        <v>0</v>
      </c>
      <c r="G68" s="131"/>
      <c r="H68" s="131"/>
      <c r="I68" s="131"/>
      <c r="J68" s="174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38"/>
      <c r="BD68" s="138"/>
      <c r="BE68" s="138"/>
      <c r="BF68" s="138"/>
      <c r="BG68" s="138"/>
      <c r="BH68" s="138"/>
      <c r="BI68" s="14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>
        <v>1717</v>
      </c>
      <c r="BU68" s="140"/>
      <c r="BV68" s="138"/>
      <c r="BW68" s="138"/>
      <c r="BX68" s="138"/>
      <c r="BY68" s="138"/>
      <c r="BZ68" s="138"/>
      <c r="CA68" s="144"/>
      <c r="CB68" s="103"/>
      <c r="CC68" s="103"/>
    </row>
    <row r="69" spans="1:81" x14ac:dyDescent="0.25">
      <c r="A69" s="170" t="s">
        <v>363</v>
      </c>
      <c r="B69" s="146">
        <v>42917</v>
      </c>
      <c r="C69" s="129">
        <v>1164</v>
      </c>
      <c r="D69" s="130"/>
      <c r="E69" s="130"/>
      <c r="F69" s="130"/>
      <c r="G69" s="131"/>
      <c r="H69" s="131"/>
      <c r="I69" s="131"/>
      <c r="J69" s="174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38"/>
      <c r="BD69" s="138"/>
      <c r="BE69" s="138"/>
      <c r="BF69" s="138"/>
      <c r="BG69" s="138"/>
      <c r="BH69" s="138"/>
      <c r="BI69" s="14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40"/>
      <c r="BV69" s="138"/>
      <c r="BW69" s="138"/>
      <c r="BX69" s="138"/>
      <c r="BY69" s="138"/>
      <c r="BZ69" s="138"/>
      <c r="CA69" s="144"/>
      <c r="CB69" s="103"/>
      <c r="CC69" s="103"/>
    </row>
    <row r="70" spans="1:81" x14ac:dyDescent="0.25">
      <c r="A70" s="170" t="s">
        <v>364</v>
      </c>
      <c r="B70" s="146">
        <v>42948</v>
      </c>
      <c r="C70" s="129"/>
      <c r="D70" s="130"/>
      <c r="E70" s="130"/>
      <c r="F70" s="130"/>
      <c r="G70" s="131"/>
      <c r="H70" s="131"/>
      <c r="I70" s="131"/>
      <c r="J70" s="174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38"/>
      <c r="BD70" s="138"/>
      <c r="BE70" s="138"/>
      <c r="BF70" s="138"/>
      <c r="BG70" s="138"/>
      <c r="BH70" s="138"/>
      <c r="BI70" s="14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40"/>
      <c r="BV70" s="138"/>
      <c r="BW70" s="138"/>
      <c r="BX70" s="138"/>
      <c r="BY70" s="138"/>
      <c r="BZ70" s="138"/>
      <c r="CA70" s="144"/>
      <c r="CB70" s="103"/>
      <c r="CC70" s="103"/>
    </row>
    <row r="71" spans="1:81" x14ac:dyDescent="0.25">
      <c r="A71" s="170" t="s">
        <v>365</v>
      </c>
      <c r="B71" s="146">
        <v>42979</v>
      </c>
      <c r="C71" s="129"/>
      <c r="D71" s="130"/>
      <c r="E71" s="130"/>
      <c r="F71" s="130"/>
      <c r="G71" s="131"/>
      <c r="H71" s="131"/>
      <c r="I71" s="131"/>
      <c r="J71" s="174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38"/>
      <c r="BD71" s="138"/>
      <c r="BE71" s="138"/>
      <c r="BF71" s="138"/>
      <c r="BG71" s="138"/>
      <c r="BH71" s="138"/>
      <c r="BI71" s="14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40"/>
      <c r="BV71" s="138"/>
      <c r="BW71" s="138"/>
      <c r="BX71" s="138"/>
      <c r="BY71" s="138"/>
      <c r="BZ71" s="138"/>
      <c r="CA71" s="144"/>
      <c r="CB71" s="103"/>
      <c r="CC71" s="103"/>
    </row>
    <row r="72" spans="1:81" x14ac:dyDescent="0.25">
      <c r="A72" s="170" t="s">
        <v>366</v>
      </c>
      <c r="B72" s="146">
        <v>43009</v>
      </c>
      <c r="C72" s="145"/>
      <c r="D72" s="130"/>
      <c r="E72" s="130"/>
      <c r="F72" s="130"/>
      <c r="G72" s="131"/>
      <c r="H72" s="131"/>
      <c r="I72" s="131"/>
      <c r="J72" s="174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38"/>
      <c r="BD72" s="138"/>
      <c r="BE72" s="138"/>
      <c r="BF72" s="138"/>
      <c r="BG72" s="138"/>
      <c r="BH72" s="138"/>
      <c r="BI72" s="14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40"/>
      <c r="BV72" s="138"/>
      <c r="BW72" s="138"/>
      <c r="BX72" s="138"/>
      <c r="BY72" s="138"/>
      <c r="BZ72" s="138"/>
      <c r="CA72" s="144"/>
      <c r="CB72" s="103"/>
      <c r="CC72" s="103"/>
    </row>
    <row r="73" spans="1:81" x14ac:dyDescent="0.25">
      <c r="A73" s="170" t="s">
        <v>367</v>
      </c>
      <c r="B73" s="146">
        <v>43040</v>
      </c>
      <c r="C73" s="129"/>
      <c r="D73" s="130"/>
      <c r="E73" s="130"/>
      <c r="F73" s="130"/>
      <c r="G73" s="131"/>
      <c r="H73" s="131"/>
      <c r="I73" s="131"/>
      <c r="J73" s="174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38"/>
      <c r="BD73" s="138"/>
      <c r="BE73" s="138"/>
      <c r="BF73" s="138"/>
      <c r="BG73" s="138"/>
      <c r="BH73" s="138"/>
      <c r="BI73" s="14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40"/>
      <c r="BV73" s="138"/>
      <c r="BW73" s="138"/>
      <c r="BX73" s="138"/>
      <c r="BY73" s="138"/>
      <c r="BZ73" s="138"/>
      <c r="CA73" s="144"/>
      <c r="CB73" s="103"/>
      <c r="CC73" s="103"/>
    </row>
    <row r="74" spans="1:81" x14ac:dyDescent="0.25">
      <c r="A74" s="170" t="s">
        <v>368</v>
      </c>
      <c r="B74" s="146">
        <v>43070</v>
      </c>
      <c r="C74" s="147"/>
      <c r="D74" s="148"/>
      <c r="E74" s="148"/>
      <c r="F74" s="148"/>
      <c r="G74" s="149"/>
      <c r="H74" s="149"/>
      <c r="I74" s="149"/>
      <c r="J74" s="174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1"/>
      <c r="BD74" s="151"/>
      <c r="BE74" s="151"/>
      <c r="BF74" s="151"/>
      <c r="BG74" s="151"/>
      <c r="BH74" s="151"/>
      <c r="BI74" s="152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2"/>
      <c r="BV74" s="151"/>
      <c r="BW74" s="151"/>
      <c r="BX74" s="151"/>
      <c r="BY74" s="151"/>
      <c r="BZ74" s="151"/>
      <c r="CA74" s="144"/>
      <c r="CB74" s="103"/>
      <c r="CC74" s="103"/>
    </row>
    <row r="75" spans="1:81" x14ac:dyDescent="0.25">
      <c r="G75" s="175">
        <f>AVERAGE(G6:G67)</f>
        <v>0.93462697175877762</v>
      </c>
      <c r="H75" s="175">
        <f t="shared" ref="H75:I75" si="8">AVERAGE(H6:H67)</f>
        <v>0.57964714693756847</v>
      </c>
      <c r="I75" s="175">
        <f t="shared" si="8"/>
        <v>0.25074780729646973</v>
      </c>
    </row>
  </sheetData>
  <conditionalFormatting sqref="BI6:BN62">
    <cfRule type="expression" dxfId="34" priority="4">
      <formula>IF($B$2=BI$3,TRUE,FALSE)</formula>
    </cfRule>
  </conditionalFormatting>
  <conditionalFormatting sqref="BU6:BZ62">
    <cfRule type="expression" dxfId="33" priority="3">
      <formula>IF($B$2=BU$3,TRUE,FALSE)</formula>
    </cfRule>
  </conditionalFormatting>
  <conditionalFormatting sqref="BI63:BN74">
    <cfRule type="expression" dxfId="32" priority="2">
      <formula>IF($B$2=BI$3,TRUE,FALSE)</formula>
    </cfRule>
  </conditionalFormatting>
  <conditionalFormatting sqref="BU63:BZ74">
    <cfRule type="expression" dxfId="31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F26" sqref="AF26"/>
    </sheetView>
  </sheetViews>
  <sheetFormatPr defaultRowHeight="15" outlineLevelCol="1" x14ac:dyDescent="0.25"/>
  <cols>
    <col min="3" max="3" width="31.5" bestFit="1" customWidth="1"/>
    <col min="4" max="14" width="9" hidden="1" customWidth="1" outlineLevel="1"/>
    <col min="15" max="15" width="9" collapsed="1"/>
    <col min="24" max="27" width="9" hidden="1" customWidth="1" outlineLevel="1"/>
    <col min="28" max="28" width="9" collapsed="1"/>
  </cols>
  <sheetData>
    <row r="1" spans="2:28" s="85" customFormat="1" x14ac:dyDescent="0.25">
      <c r="B1" s="261" t="s">
        <v>429</v>
      </c>
      <c r="C1" s="261" t="s">
        <v>430</v>
      </c>
      <c r="D1" s="261">
        <v>201601</v>
      </c>
      <c r="E1" s="261">
        <v>201602</v>
      </c>
      <c r="F1" s="261">
        <v>201603</v>
      </c>
      <c r="G1" s="261">
        <v>201604</v>
      </c>
      <c r="H1" s="261">
        <v>201605</v>
      </c>
      <c r="I1" s="261">
        <v>201606</v>
      </c>
      <c r="J1" s="261">
        <v>201607</v>
      </c>
      <c r="K1" s="261">
        <v>201608</v>
      </c>
      <c r="L1" s="261">
        <v>201609</v>
      </c>
      <c r="M1" s="261">
        <v>201610</v>
      </c>
      <c r="N1" s="261">
        <v>201611</v>
      </c>
      <c r="O1" s="261">
        <v>201612</v>
      </c>
      <c r="P1" s="261">
        <v>201701</v>
      </c>
      <c r="Q1" s="261">
        <v>201702</v>
      </c>
      <c r="R1" s="261">
        <v>201703</v>
      </c>
      <c r="S1" s="261">
        <v>201704</v>
      </c>
      <c r="T1" s="261">
        <v>201705</v>
      </c>
      <c r="U1" s="261">
        <v>201706</v>
      </c>
      <c r="V1" s="261">
        <v>201707</v>
      </c>
      <c r="W1" s="261">
        <v>201708</v>
      </c>
      <c r="X1" s="261">
        <v>201709</v>
      </c>
      <c r="Y1" s="261">
        <v>201710</v>
      </c>
      <c r="Z1" s="261">
        <v>201711</v>
      </c>
      <c r="AA1" s="261">
        <v>201712</v>
      </c>
      <c r="AB1" s="261">
        <v>2017</v>
      </c>
    </row>
    <row r="2" spans="2:28" x14ac:dyDescent="0.25">
      <c r="B2" s="280"/>
      <c r="C2" s="155" t="s">
        <v>269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</row>
    <row r="3" spans="2:28" ht="15.75" x14ac:dyDescent="0.25">
      <c r="B3" s="271" t="s">
        <v>421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28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2:28" x14ac:dyDescent="0.25">
      <c r="B5" s="272" t="s">
        <v>422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2:28" x14ac:dyDescent="0.25">
      <c r="B6" s="273" t="s">
        <v>432</v>
      </c>
      <c r="C6" s="273" t="s">
        <v>423</v>
      </c>
      <c r="D6" s="274">
        <v>42400</v>
      </c>
      <c r="E6" s="274">
        <v>42429</v>
      </c>
      <c r="F6" s="274">
        <v>42460</v>
      </c>
      <c r="G6" s="274">
        <v>42490</v>
      </c>
      <c r="H6" s="274">
        <v>42521</v>
      </c>
      <c r="I6" s="274">
        <v>42551</v>
      </c>
      <c r="J6" s="274">
        <v>42582</v>
      </c>
      <c r="K6" s="274">
        <v>42613</v>
      </c>
      <c r="L6" s="274">
        <v>42643</v>
      </c>
      <c r="M6" s="274">
        <v>42674</v>
      </c>
      <c r="N6" s="274">
        <v>42704</v>
      </c>
      <c r="O6" s="274">
        <v>42735</v>
      </c>
      <c r="P6" s="274">
        <v>42736</v>
      </c>
      <c r="Q6" s="274">
        <v>42767</v>
      </c>
      <c r="R6" s="274">
        <v>42795</v>
      </c>
      <c r="S6" s="274">
        <v>42826</v>
      </c>
      <c r="T6" s="274">
        <v>42856</v>
      </c>
      <c r="U6" s="274">
        <v>42887</v>
      </c>
      <c r="V6" s="274">
        <v>42917</v>
      </c>
      <c r="W6" s="274">
        <v>42948</v>
      </c>
      <c r="X6" s="274">
        <v>42979</v>
      </c>
      <c r="Y6" s="274">
        <v>43009</v>
      </c>
      <c r="Z6" s="274">
        <v>43040</v>
      </c>
      <c r="AA6" s="274">
        <v>43070</v>
      </c>
      <c r="AB6" s="274" t="s">
        <v>61</v>
      </c>
    </row>
    <row r="7" spans="2:28" x14ac:dyDescent="0.25">
      <c r="B7" s="275" t="s">
        <v>424</v>
      </c>
      <c r="C7" s="276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</row>
    <row r="8" spans="2:28" x14ac:dyDescent="0.25">
      <c r="B8" s="275"/>
      <c r="C8" s="276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</row>
    <row r="9" spans="2:28" x14ac:dyDescent="0.25">
      <c r="B9" s="275"/>
      <c r="C9" s="276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</row>
    <row r="10" spans="2:28" x14ac:dyDescent="0.25">
      <c r="B10" s="275"/>
      <c r="C10" s="276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</row>
    <row r="11" spans="2:28" x14ac:dyDescent="0.25">
      <c r="B11" s="275"/>
      <c r="C11" s="276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</row>
    <row r="12" spans="2:28" x14ac:dyDescent="0.25">
      <c r="B12" s="275"/>
      <c r="C12" s="276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</row>
    <row r="13" spans="2:28" x14ac:dyDescent="0.25">
      <c r="B13" s="275"/>
      <c r="C13" s="276"/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</row>
    <row r="14" spans="2:28" x14ac:dyDescent="0.25">
      <c r="B14" s="277"/>
      <c r="C14" s="278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</row>
    <row r="15" spans="2:28" x14ac:dyDescent="0.25">
      <c r="B15" s="277"/>
      <c r="C15" s="278"/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</row>
    <row r="16" spans="2:28" x14ac:dyDescent="0.25">
      <c r="B16" s="277"/>
      <c r="C16" s="278"/>
      <c r="D16" s="279"/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</row>
    <row r="17" spans="2:28" x14ac:dyDescent="0.25">
      <c r="B17" s="277"/>
      <c r="C17" s="278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</row>
    <row r="18" spans="2:28" x14ac:dyDescent="0.25">
      <c r="B18" s="277"/>
      <c r="C18" s="278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</row>
    <row r="19" spans="2:28" x14ac:dyDescent="0.25">
      <c r="B19" s="277"/>
      <c r="C19" s="278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</row>
    <row r="20" spans="2:28" x14ac:dyDescent="0.25">
      <c r="B20" s="277"/>
      <c r="C20" s="278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</row>
    <row r="21" spans="2:28" x14ac:dyDescent="0.25">
      <c r="B21" s="277"/>
      <c r="C21" s="278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</row>
    <row r="22" spans="2:28" x14ac:dyDescent="0.25">
      <c r="B22" s="277"/>
      <c r="C22" s="278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</row>
    <row r="23" spans="2:28" x14ac:dyDescent="0.25">
      <c r="B23" s="277"/>
      <c r="C23" s="278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</row>
    <row r="24" spans="2:28" x14ac:dyDescent="0.25">
      <c r="B24" s="277"/>
      <c r="C24" s="278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</row>
    <row r="25" spans="2:28" x14ac:dyDescent="0.25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</sheetData>
  <conditionalFormatting sqref="D6:AA6">
    <cfRule type="expression" dxfId="30" priority="5">
      <formula>D6=$C$4</formula>
    </cfRule>
  </conditionalFormatting>
  <conditionalFormatting sqref="AB6">
    <cfRule type="expression" dxfId="29" priority="2">
      <formula>AB6=$C$4</formula>
    </cfRule>
  </conditionalFormatting>
  <conditionalFormatting sqref="L6:AA6">
    <cfRule type="expression" dxfId="28" priority="4">
      <formula>A$7=#REF!</formula>
    </cfRule>
  </conditionalFormatting>
  <conditionalFormatting sqref="O6:AA6">
    <cfRule type="expression" dxfId="27" priority="6">
      <formula>C$7=#REF!</formula>
    </cfRule>
  </conditionalFormatting>
  <conditionalFormatting sqref="AB6">
    <cfRule type="expression" dxfId="26" priority="1">
      <formula>F$7=#REF!</formula>
    </cfRule>
  </conditionalFormatting>
  <conditionalFormatting sqref="AB6">
    <cfRule type="expression" dxfId="25" priority="3">
      <formula>E$7=#REF!</formula>
    </cfRule>
  </conditionalFormatting>
  <conditionalFormatting sqref="K6">
    <cfRule type="expression" dxfId="24" priority="7">
      <formula>A$7=#REF!</formula>
    </cfRule>
  </conditionalFormatting>
  <conditionalFormatting sqref="V6:X6 Z6">
    <cfRule type="expression" dxfId="23" priority="8">
      <formula>E$7=#REF!</formula>
    </cfRule>
  </conditionalFormatting>
  <conditionalFormatting sqref="V6:X6 Z6">
    <cfRule type="expression" dxfId="22" priority="9">
      <formula>D$7=#REF!</formula>
    </cfRule>
  </conditionalFormatting>
  <conditionalFormatting sqref="I6:J6">
    <cfRule type="expression" dxfId="21" priority="10">
      <formula>A$7=#REF!</formula>
    </cfRule>
  </conditionalFormatting>
  <conditionalFormatting sqref="G6:H6">
    <cfRule type="expression" dxfId="20" priority="11">
      <formula>A$7=#REF!</formula>
    </cfRule>
  </conditionalFormatting>
  <conditionalFormatting sqref="T6:U6 W6 Y6 AA6">
    <cfRule type="expression" dxfId="19" priority="12">
      <formula>G$7=#REF!</formula>
    </cfRule>
  </conditionalFormatting>
  <conditionalFormatting sqref="T6:U6 W6 Y6 AA6">
    <cfRule type="expression" dxfId="18" priority="13">
      <formula>F$7=#REF!</formula>
    </cfRule>
  </conditionalFormatting>
  <conditionalFormatting sqref="E6:F6">
    <cfRule type="expression" dxfId="17" priority="14">
      <formula>A$7=#REF!</formula>
    </cfRule>
  </conditionalFormatting>
  <conditionalFormatting sqref="AA6">
    <cfRule type="expression" dxfId="16" priority="15">
      <formula>L$7=#REF!</formula>
    </cfRule>
  </conditionalFormatting>
  <conditionalFormatting sqref="AA6">
    <cfRule type="expression" dxfId="15" priority="16">
      <formula>K$7=#REF!</formula>
    </cfRule>
  </conditionalFormatting>
  <conditionalFormatting sqref="AA6">
    <cfRule type="expression" dxfId="14" priority="17">
      <formula>F$7=#REF!</formula>
    </cfRule>
  </conditionalFormatting>
  <conditionalFormatting sqref="AA6">
    <cfRule type="expression" dxfId="13" priority="18">
      <formula>E$7=#REF!</formula>
    </cfRule>
  </conditionalFormatting>
  <conditionalFormatting sqref="D6">
    <cfRule type="expression" dxfId="12" priority="19">
      <formula>#REF!=#REF!</formula>
    </cfRule>
  </conditionalFormatting>
  <conditionalFormatting sqref="Z6">
    <cfRule type="expression" dxfId="11" priority="20">
      <formula>L$7=#REF!</formula>
    </cfRule>
  </conditionalFormatting>
  <conditionalFormatting sqref="Z6">
    <cfRule type="expression" dxfId="10" priority="21">
      <formula>K$7=#REF!</formula>
    </cfRule>
  </conditionalFormatting>
  <conditionalFormatting sqref="Z6">
    <cfRule type="expression" dxfId="9" priority="22">
      <formula>F$7=#REF!</formula>
    </cfRule>
  </conditionalFormatting>
  <conditionalFormatting sqref="Z6">
    <cfRule type="expression" dxfId="8" priority="23">
      <formula>E$7=#REF!</formula>
    </cfRule>
  </conditionalFormatting>
  <conditionalFormatting sqref="Y6">
    <cfRule type="expression" dxfId="7" priority="24">
      <formula>L$7=#REF!</formula>
    </cfRule>
  </conditionalFormatting>
  <conditionalFormatting sqref="Y6">
    <cfRule type="expression" dxfId="6" priority="25">
      <formula>K$7=#REF!</formula>
    </cfRule>
  </conditionalFormatting>
  <conditionalFormatting sqref="Y6">
    <cfRule type="expression" dxfId="5" priority="26">
      <formula>F$7=#REF!</formula>
    </cfRule>
  </conditionalFormatting>
  <conditionalFormatting sqref="Y6">
    <cfRule type="expression" dxfId="4" priority="27">
      <formula>E$7=#REF!</formula>
    </cfRule>
  </conditionalFormatting>
  <conditionalFormatting sqref="X6">
    <cfRule type="expression" dxfId="3" priority="28">
      <formula>L$7=#REF!</formula>
    </cfRule>
  </conditionalFormatting>
  <conditionalFormatting sqref="X6">
    <cfRule type="expression" dxfId="2" priority="29">
      <formula>K$7=#REF!</formula>
    </cfRule>
  </conditionalFormatting>
  <conditionalFormatting sqref="X6">
    <cfRule type="expression" dxfId="1" priority="30">
      <formula>F$7=#REF!</formula>
    </cfRule>
  </conditionalFormatting>
  <conditionalFormatting sqref="X6">
    <cfRule type="expression" dxfId="0" priority="31">
      <formula>E$7=#REF!</formula>
    </cfRule>
  </conditionalFormatting>
  <hyperlinks>
    <hyperlink ref="C2" location="Cover!A1" display="Back to cover pag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showGridLines="0" zoomScale="80" zoomScaleNormal="80" workbookViewId="0">
      <pane xSplit="4" ySplit="7" topLeftCell="X8" activePane="bottomRight" state="frozen"/>
      <selection pane="topRight" activeCell="E1" sqref="E1"/>
      <selection pane="bottomLeft" activeCell="A8" sqref="A8"/>
      <selection pane="bottomRight" activeCell="AG1" sqref="AG1"/>
    </sheetView>
  </sheetViews>
  <sheetFormatPr defaultRowHeight="15" outlineLevelCol="1" x14ac:dyDescent="0.25"/>
  <cols>
    <col min="4" max="4" width="18.75" bestFit="1" customWidth="1"/>
    <col min="29" max="32" width="0" hidden="1" customWidth="1" outlineLevel="1"/>
    <col min="33" max="33" width="9" collapsed="1"/>
  </cols>
  <sheetData>
    <row r="1" spans="1:35" s="262" customFormat="1" ht="14.25" x14ac:dyDescent="0.2">
      <c r="A1" s="260" t="s">
        <v>403</v>
      </c>
      <c r="B1" s="260" t="s">
        <v>404</v>
      </c>
      <c r="C1" s="260" t="s">
        <v>405</v>
      </c>
      <c r="D1" s="260" t="s">
        <v>406</v>
      </c>
      <c r="E1" s="260" t="s">
        <v>251</v>
      </c>
      <c r="F1" s="261" t="s">
        <v>252</v>
      </c>
      <c r="G1" s="261" t="s">
        <v>50</v>
      </c>
      <c r="H1" s="261" t="s">
        <v>36</v>
      </c>
      <c r="I1" s="261" t="s">
        <v>37</v>
      </c>
      <c r="J1" s="261" t="s">
        <v>254</v>
      </c>
      <c r="K1" s="261" t="s">
        <v>285</v>
      </c>
      <c r="L1" s="260" t="s">
        <v>253</v>
      </c>
      <c r="M1" s="260" t="s">
        <v>407</v>
      </c>
      <c r="N1" s="260" t="s">
        <v>408</v>
      </c>
      <c r="O1" s="260" t="s">
        <v>409</v>
      </c>
      <c r="P1" s="261" t="s">
        <v>410</v>
      </c>
      <c r="Q1" s="261" t="s">
        <v>411</v>
      </c>
      <c r="R1" s="261" t="s">
        <v>412</v>
      </c>
      <c r="S1" s="261" t="s">
        <v>385</v>
      </c>
      <c r="T1" s="261" t="s">
        <v>386</v>
      </c>
      <c r="U1" s="261" t="s">
        <v>387</v>
      </c>
      <c r="V1" s="261" t="s">
        <v>388</v>
      </c>
      <c r="W1" s="261" t="s">
        <v>389</v>
      </c>
      <c r="X1" s="261" t="s">
        <v>390</v>
      </c>
      <c r="Y1" s="261" t="s">
        <v>391</v>
      </c>
      <c r="Z1" s="261" t="s">
        <v>392</v>
      </c>
      <c r="AA1" s="261" t="s">
        <v>393</v>
      </c>
      <c r="AB1" s="261" t="s">
        <v>397</v>
      </c>
      <c r="AC1" s="261" t="s">
        <v>398</v>
      </c>
      <c r="AD1" s="261" t="s">
        <v>399</v>
      </c>
      <c r="AE1" s="261" t="s">
        <v>400</v>
      </c>
      <c r="AF1" s="261" t="s">
        <v>401</v>
      </c>
      <c r="AG1" s="261" t="str">
        <f>TEXT(B2,"yyyymm") &amp; "_CASECOUNT"</f>
        <v>201708_CASECOUNT</v>
      </c>
      <c r="AH1" s="261" t="s">
        <v>293</v>
      </c>
      <c r="AI1" s="261" t="s">
        <v>413</v>
      </c>
    </row>
    <row r="2" spans="1:35" s="156" customFormat="1" ht="14.25" x14ac:dyDescent="0.2">
      <c r="A2" s="153"/>
      <c r="B2" s="180">
        <f>+Cover!$G$5</f>
        <v>42978</v>
      </c>
      <c r="C2" s="154"/>
      <c r="D2" s="155" t="s">
        <v>269</v>
      </c>
      <c r="E2" s="154"/>
    </row>
    <row r="3" spans="1:35" s="156" customFormat="1" ht="18" x14ac:dyDescent="0.25">
      <c r="A3" s="154"/>
      <c r="B3" s="157"/>
      <c r="C3" s="255"/>
      <c r="D3" s="154"/>
      <c r="E3" s="154"/>
    </row>
    <row r="4" spans="1:35" s="156" customFormat="1" ht="14.25" x14ac:dyDescent="0.2">
      <c r="A4" s="154"/>
      <c r="B4" s="158"/>
      <c r="C4" s="158"/>
      <c r="D4" s="154"/>
      <c r="E4" s="154"/>
    </row>
    <row r="5" spans="1:35" s="156" customFormat="1" x14ac:dyDescent="0.2">
      <c r="A5" s="159" t="s">
        <v>277</v>
      </c>
      <c r="B5" s="158"/>
      <c r="C5" s="158"/>
      <c r="D5" s="160" t="s">
        <v>278</v>
      </c>
      <c r="E5" s="161"/>
    </row>
    <row r="6" spans="1:35" s="156" customFormat="1" x14ac:dyDescent="0.25">
      <c r="E6" s="162" t="s">
        <v>279</v>
      </c>
      <c r="F6" s="163"/>
      <c r="G6" s="163"/>
      <c r="H6" s="163"/>
      <c r="I6" s="163"/>
      <c r="J6" s="163"/>
      <c r="K6" s="163"/>
      <c r="L6" s="164" t="s">
        <v>280</v>
      </c>
      <c r="M6" s="165"/>
      <c r="N6" s="165"/>
      <c r="O6" s="166" t="s">
        <v>281</v>
      </c>
      <c r="P6" s="167"/>
      <c r="Q6" s="167"/>
      <c r="R6" s="167"/>
      <c r="S6" s="162" t="s">
        <v>282</v>
      </c>
      <c r="T6" s="162"/>
      <c r="U6" s="168" t="s">
        <v>242</v>
      </c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</row>
    <row r="7" spans="1:35" s="156" customFormat="1" x14ac:dyDescent="0.25">
      <c r="A7" s="256" t="s">
        <v>235</v>
      </c>
      <c r="B7" s="256" t="s">
        <v>234</v>
      </c>
      <c r="C7" s="256" t="s">
        <v>283</v>
      </c>
      <c r="D7" s="256" t="s">
        <v>284</v>
      </c>
      <c r="E7" s="257" t="s">
        <v>251</v>
      </c>
      <c r="F7" s="258" t="s">
        <v>252</v>
      </c>
      <c r="G7" s="257" t="s">
        <v>50</v>
      </c>
      <c r="H7" s="259" t="s">
        <v>36</v>
      </c>
      <c r="I7" s="259" t="s">
        <v>37</v>
      </c>
      <c r="J7" s="258" t="s">
        <v>254</v>
      </c>
      <c r="K7" s="257" t="s">
        <v>285</v>
      </c>
      <c r="L7" s="257" t="s">
        <v>253</v>
      </c>
      <c r="M7" s="259" t="s">
        <v>286</v>
      </c>
      <c r="N7" s="258" t="s">
        <v>287</v>
      </c>
      <c r="O7" s="256" t="s">
        <v>288</v>
      </c>
      <c r="P7" s="256" t="s">
        <v>289</v>
      </c>
      <c r="Q7" s="256" t="s">
        <v>290</v>
      </c>
      <c r="R7" s="256" t="s">
        <v>291</v>
      </c>
      <c r="S7" s="257" t="s">
        <v>255</v>
      </c>
      <c r="T7" s="258" t="s">
        <v>256</v>
      </c>
      <c r="U7" s="256" t="s">
        <v>292</v>
      </c>
      <c r="V7" s="256" t="s">
        <v>257</v>
      </c>
      <c r="W7" s="256" t="s">
        <v>377</v>
      </c>
      <c r="X7" s="256" t="s">
        <v>378</v>
      </c>
      <c r="Y7" s="256" t="s">
        <v>379</v>
      </c>
      <c r="Z7" s="256" t="s">
        <v>380</v>
      </c>
      <c r="AA7" s="256" t="s">
        <v>381</v>
      </c>
      <c r="AB7" s="256" t="s">
        <v>433</v>
      </c>
      <c r="AC7" s="256" t="s">
        <v>434</v>
      </c>
      <c r="AD7" s="256" t="s">
        <v>435</v>
      </c>
      <c r="AE7" s="256" t="s">
        <v>436</v>
      </c>
      <c r="AF7" s="256" t="s">
        <v>437</v>
      </c>
      <c r="AG7" s="256" t="str">
        <f>TEXT(B2,"mmm") &amp; " Case"</f>
        <v>Aug Case</v>
      </c>
      <c r="AH7" s="256" t="s">
        <v>293</v>
      </c>
      <c r="AI7" s="256" t="s">
        <v>258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S193"/>
  <sheetViews>
    <sheetView showGridLines="0" tabSelected="1" topLeftCell="B1" zoomScale="80" zoomScaleNormal="80" workbookViewId="0">
      <pane xSplit="1" ySplit="3" topLeftCell="C166" activePane="bottomRight" state="frozen"/>
      <selection activeCell="B1" sqref="B1"/>
      <selection pane="topRight" activeCell="C1" sqref="C1"/>
      <selection pane="bottomLeft" activeCell="B4" sqref="B4"/>
      <selection pane="bottomRight" activeCell="C185" sqref="C185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84" t="s">
        <v>203</v>
      </c>
      <c r="BG2" s="285"/>
      <c r="BH2" s="285"/>
      <c r="BI2" s="285"/>
      <c r="BJ2" s="285"/>
      <c r="BK2" s="285"/>
      <c r="BL2" s="281"/>
      <c r="BM2" s="281"/>
      <c r="BN2" s="281"/>
      <c r="BO2" s="281"/>
      <c r="BP2" s="281"/>
      <c r="BQ2" s="281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    : INDEX(U31:AF31,$B$2))</f>
        <v>0</v>
      </c>
      <c r="D31" s="71">
        <f>SUM(AG31                                                 : INDEX(AG31:AR31,$B$2))</f>
        <v>0</v>
      </c>
      <c r="E31" s="71">
        <f>SUM(AS31                      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    : INDEX(U32:AF32,$B$2))</f>
        <v>0</v>
      </c>
      <c r="D32" s="71">
        <f>SUM(AG32                                                  : INDEX(AG32:AR32,$B$2))</f>
        <v>0</v>
      </c>
      <c r="E32" s="71">
        <f>SUM(AS32                             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    : INDEX(U33:AF33,$B$2))</f>
        <v>0</v>
      </c>
      <c r="D33" s="71">
        <f>SUM(AG33                                                 : INDEX(AG33:AR33,$B$2))</f>
        <v>0</v>
      </c>
      <c r="E33" s="71">
        <f>SUM(AS33                             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    : INDEX(U34:AF34,$B$2))</f>
        <v>0</v>
      </c>
      <c r="D34" s="71">
        <f>SUM(AG34                                                 : INDEX(AG34:AR34,$B$2))</f>
        <v>0</v>
      </c>
      <c r="E34" s="71">
        <f>SUM(AS34                             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    : INDEX(U35:AF35,$B$2))</f>
        <v>0</v>
      </c>
      <c r="D35" s="71">
        <f>SUM(AG35                                                 : INDEX(AG35:AR35,$B$2))</f>
        <v>0</v>
      </c>
      <c r="E35" s="71">
        <f>SUM(AS35                             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    : INDEX(U36:AF36,$B$2))</f>
        <v>0</v>
      </c>
      <c r="D36" s="71">
        <f>SUM(AG36                                                 : INDEX(AG36:AR36,$B$2))</f>
        <v>0</v>
      </c>
      <c r="E36" s="71">
        <f>SUM(AS36                             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    : INDEX(U37:AF37,$B$2))</f>
        <v>0</v>
      </c>
      <c r="D37" s="71">
        <f>SUM(AG37                                                 : INDEX(AG37:AR37,$B$2))</f>
        <v>0</v>
      </c>
      <c r="E37" s="71">
        <f>SUM(AS37                             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    : INDEX(U38:AF38,$B$2))</f>
        <v>0</v>
      </c>
      <c r="D38" s="71">
        <f>SUM(AG38                                                 : INDEX(AG38:AR38,$B$2))</f>
        <v>0</v>
      </c>
      <c r="E38" s="71">
        <f>SUM(AS38                             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 xml:space="preserve"> INDEX(U41:AF41,$B$2)</f>
        <v>0</v>
      </c>
      <c r="D41" s="71">
        <f>INDEX(AG41:AR41,$B$2)</f>
        <v>0</v>
      </c>
      <c r="E41" s="71">
        <f>INDEX(AS41:BD41,$B$2)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4">IFERROR(H43/SUM(H24:H28),"-")</f>
        <v>-</v>
      </c>
      <c r="I42" s="73" t="str">
        <f t="shared" si="54"/>
        <v>-</v>
      </c>
      <c r="J42" s="73" t="str">
        <f t="shared" si="54"/>
        <v>-</v>
      </c>
      <c r="K42" s="73" t="str">
        <f t="shared" si="54"/>
        <v>-</v>
      </c>
      <c r="L42" s="73" t="str">
        <f t="shared" si="54"/>
        <v>-</v>
      </c>
      <c r="M42" s="73" t="str">
        <f>IFERROR(M43/SUM(M24:M28),"-")</f>
        <v>-</v>
      </c>
      <c r="N42" s="73" t="str">
        <f t="shared" si="54"/>
        <v>-</v>
      </c>
      <c r="O42" s="73" t="str">
        <f t="shared" si="54"/>
        <v>-</v>
      </c>
      <c r="P42" s="73" t="str">
        <f t="shared" si="54"/>
        <v>-</v>
      </c>
      <c r="Q42" s="73" t="str">
        <f t="shared" si="54"/>
        <v>-</v>
      </c>
      <c r="R42" s="73" t="str">
        <f t="shared" si="54"/>
        <v>-</v>
      </c>
      <c r="S42" s="73" t="str">
        <f t="shared" si="54"/>
        <v>-</v>
      </c>
      <c r="T42" s="1"/>
      <c r="U42" s="73" t="str">
        <f t="shared" ref="U42:BC42" si="55">IFERROR(U43/SUM(U24:U28),"-")</f>
        <v>-</v>
      </c>
      <c r="V42" s="73" t="str">
        <f t="shared" si="55"/>
        <v>-</v>
      </c>
      <c r="W42" s="73" t="str">
        <f t="shared" si="55"/>
        <v>-</v>
      </c>
      <c r="X42" s="73" t="str">
        <f t="shared" si="55"/>
        <v>-</v>
      </c>
      <c r="Y42" s="73" t="str">
        <f t="shared" si="55"/>
        <v>-</v>
      </c>
      <c r="Z42" s="73" t="str">
        <f t="shared" si="55"/>
        <v>-</v>
      </c>
      <c r="AA42" s="73" t="str">
        <f t="shared" si="55"/>
        <v>-</v>
      </c>
      <c r="AB42" s="73" t="str">
        <f t="shared" si="55"/>
        <v>-</v>
      </c>
      <c r="AC42" s="73" t="str">
        <f t="shared" si="55"/>
        <v>-</v>
      </c>
      <c r="AD42" s="73" t="str">
        <f t="shared" si="55"/>
        <v>-</v>
      </c>
      <c r="AE42" s="73" t="str">
        <f t="shared" si="55"/>
        <v>-</v>
      </c>
      <c r="AF42" s="73" t="str">
        <f t="shared" si="55"/>
        <v>-</v>
      </c>
      <c r="AG42" s="73" t="str">
        <f t="shared" si="55"/>
        <v>-</v>
      </c>
      <c r="AH42" s="73" t="str">
        <f t="shared" si="55"/>
        <v>-</v>
      </c>
      <c r="AI42" s="73" t="str">
        <f t="shared" si="55"/>
        <v>-</v>
      </c>
      <c r="AJ42" s="73" t="str">
        <f t="shared" si="55"/>
        <v>-</v>
      </c>
      <c r="AK42" s="73" t="str">
        <f t="shared" si="55"/>
        <v>-</v>
      </c>
      <c r="AL42" s="73" t="str">
        <f t="shared" si="55"/>
        <v>-</v>
      </c>
      <c r="AM42" s="73" t="str">
        <f t="shared" si="55"/>
        <v>-</v>
      </c>
      <c r="AN42" s="73" t="str">
        <f t="shared" si="55"/>
        <v>-</v>
      </c>
      <c r="AO42" s="73" t="str">
        <f t="shared" si="55"/>
        <v>-</v>
      </c>
      <c r="AP42" s="73" t="str">
        <f t="shared" si="55"/>
        <v>-</v>
      </c>
      <c r="AQ42" s="73" t="str">
        <f t="shared" si="55"/>
        <v>-</v>
      </c>
      <c r="AR42" s="73" t="str">
        <f t="shared" si="55"/>
        <v>-</v>
      </c>
      <c r="AS42" s="73" t="str">
        <f t="shared" si="55"/>
        <v>-</v>
      </c>
      <c r="AT42" s="73" t="str">
        <f t="shared" si="55"/>
        <v>-</v>
      </c>
      <c r="AU42" s="73" t="str">
        <f t="shared" si="55"/>
        <v>-</v>
      </c>
      <c r="AV42" s="73" t="str">
        <f t="shared" si="55"/>
        <v>-</v>
      </c>
      <c r="AW42" s="73" t="str">
        <f t="shared" si="55"/>
        <v>-</v>
      </c>
      <c r="AX42" s="73" t="str">
        <f t="shared" si="55"/>
        <v>-</v>
      </c>
      <c r="AY42" s="73" t="str">
        <f t="shared" si="55"/>
        <v>-</v>
      </c>
      <c r="AZ42" s="73" t="str">
        <f t="shared" si="55"/>
        <v>-</v>
      </c>
      <c r="BA42" s="73" t="str">
        <f t="shared" si="55"/>
        <v>-</v>
      </c>
      <c r="BB42" s="73" t="str">
        <f t="shared" si="55"/>
        <v>-</v>
      </c>
      <c r="BC42" s="73" t="str">
        <f t="shared" si="55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231</v>
      </c>
      <c r="B43" s="22" t="s">
        <v>88</v>
      </c>
      <c r="C43" s="71">
        <f>INDEX(U43:AF43,$B$2)</f>
        <v>0</v>
      </c>
      <c r="D43" s="71">
        <f xml:space="preserve"> INDEX(AG43:AR43,$B$2)</f>
        <v>0</v>
      </c>
      <c r="E43" s="71">
        <f xml:space="preserve"> INDEX(AS43:BD43,$B$2)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6">IFERROR(H77/H43,"-")</f>
        <v>-</v>
      </c>
      <c r="I44" s="66" t="str">
        <f t="shared" si="56"/>
        <v>-</v>
      </c>
      <c r="J44" s="66" t="str">
        <f t="shared" si="56"/>
        <v>-</v>
      </c>
      <c r="K44" s="66" t="str">
        <f t="shared" si="56"/>
        <v>-</v>
      </c>
      <c r="L44" s="66" t="str">
        <f t="shared" si="56"/>
        <v>-</v>
      </c>
      <c r="M44" s="66" t="str">
        <f t="shared" si="56"/>
        <v>-</v>
      </c>
      <c r="N44" s="66" t="str">
        <f t="shared" si="56"/>
        <v>-</v>
      </c>
      <c r="O44" s="66" t="str">
        <f t="shared" si="56"/>
        <v>-</v>
      </c>
      <c r="P44" s="66" t="str">
        <f t="shared" si="56"/>
        <v>-</v>
      </c>
      <c r="Q44" s="66" t="str">
        <f t="shared" si="56"/>
        <v>-</v>
      </c>
      <c r="R44" s="66" t="str">
        <f t="shared" si="56"/>
        <v>-</v>
      </c>
      <c r="S44" s="66" t="str">
        <f t="shared" si="56"/>
        <v>-</v>
      </c>
      <c r="T44" s="1"/>
      <c r="U44" s="66" t="str">
        <f t="shared" ref="U44:BD44" si="57">IFERROR(U77/U43,"-")</f>
        <v>-</v>
      </c>
      <c r="V44" s="66" t="str">
        <f t="shared" si="57"/>
        <v>-</v>
      </c>
      <c r="W44" s="66" t="str">
        <f t="shared" si="57"/>
        <v>-</v>
      </c>
      <c r="X44" s="66" t="str">
        <f t="shared" si="57"/>
        <v>-</v>
      </c>
      <c r="Y44" s="66" t="str">
        <f t="shared" si="57"/>
        <v>-</v>
      </c>
      <c r="Z44" s="66" t="str">
        <f t="shared" si="57"/>
        <v>-</v>
      </c>
      <c r="AA44" s="66" t="str">
        <f t="shared" si="57"/>
        <v>-</v>
      </c>
      <c r="AB44" s="66" t="str">
        <f t="shared" si="57"/>
        <v>-</v>
      </c>
      <c r="AC44" s="66" t="str">
        <f t="shared" si="57"/>
        <v>-</v>
      </c>
      <c r="AD44" s="66" t="str">
        <f t="shared" si="57"/>
        <v>-</v>
      </c>
      <c r="AE44" s="66" t="str">
        <f t="shared" si="57"/>
        <v>-</v>
      </c>
      <c r="AF44" s="66" t="str">
        <f t="shared" si="57"/>
        <v>-</v>
      </c>
      <c r="AG44" s="66" t="str">
        <f t="shared" si="57"/>
        <v>-</v>
      </c>
      <c r="AH44" s="66" t="str">
        <f t="shared" si="57"/>
        <v>-</v>
      </c>
      <c r="AI44" s="66" t="str">
        <f t="shared" si="57"/>
        <v>-</v>
      </c>
      <c r="AJ44" s="66" t="str">
        <f t="shared" si="57"/>
        <v>-</v>
      </c>
      <c r="AK44" s="66" t="str">
        <f t="shared" si="57"/>
        <v>-</v>
      </c>
      <c r="AL44" s="66" t="str">
        <f t="shared" si="57"/>
        <v>-</v>
      </c>
      <c r="AM44" s="66" t="str">
        <f t="shared" si="57"/>
        <v>-</v>
      </c>
      <c r="AN44" s="66" t="str">
        <f t="shared" si="57"/>
        <v>-</v>
      </c>
      <c r="AO44" s="66" t="str">
        <f t="shared" si="57"/>
        <v>-</v>
      </c>
      <c r="AP44" s="66" t="str">
        <f t="shared" si="57"/>
        <v>-</v>
      </c>
      <c r="AQ44" s="66" t="str">
        <f t="shared" si="57"/>
        <v>-</v>
      </c>
      <c r="AR44" s="66" t="str">
        <f t="shared" si="57"/>
        <v>-</v>
      </c>
      <c r="AS44" s="66" t="str">
        <f t="shared" si="57"/>
        <v>-</v>
      </c>
      <c r="AT44" s="66" t="str">
        <f t="shared" si="57"/>
        <v>-</v>
      </c>
      <c r="AU44" s="66" t="str">
        <f t="shared" si="57"/>
        <v>-</v>
      </c>
      <c r="AV44" s="66" t="str">
        <f t="shared" si="57"/>
        <v>-</v>
      </c>
      <c r="AW44" s="66" t="str">
        <f t="shared" si="57"/>
        <v>-</v>
      </c>
      <c r="AX44" s="66" t="str">
        <f t="shared" si="57"/>
        <v>-</v>
      </c>
      <c r="AY44" s="66" t="str">
        <f t="shared" si="57"/>
        <v>-</v>
      </c>
      <c r="AZ44" s="66" t="str">
        <f t="shared" si="57"/>
        <v>-</v>
      </c>
      <c r="BA44" s="66" t="str">
        <f t="shared" si="57"/>
        <v>-</v>
      </c>
      <c r="BB44" s="66" t="str">
        <f t="shared" si="57"/>
        <v>-</v>
      </c>
      <c r="BC44" s="66" t="str">
        <f t="shared" si="57"/>
        <v>-</v>
      </c>
      <c r="BD44" s="66" t="str">
        <f t="shared" si="57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    : INDEX(U45:AF45,$B$2))</f>
        <v>0</v>
      </c>
      <c r="D45" s="71">
        <f>SUM(AG45                                                   : INDEX(AG45:AR45,$B$2))</f>
        <v>0</v>
      </c>
      <c r="E45" s="71">
        <f>SUM(AS45                      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    : INDEX(U49:AF49,$B$2))</f>
        <v>0</v>
      </c>
      <c r="D49" s="71">
        <f>SUM(AG49                                                 : INDEX(AG49:AR49,$B$2))</f>
        <v>0</v>
      </c>
      <c r="E49" s="71">
        <f>SUM(AS49                                                  : INDEX(AS49:BD49,$B$2))</f>
        <v>0</v>
      </c>
      <c r="F49" s="67" t="str">
        <f>IFERROR(E49/D49,"-")</f>
        <v>-</v>
      </c>
      <c r="G49" s="4"/>
      <c r="H49" s="4">
        <f t="shared" ref="H49:H56" si="58">SUM(U49:W49)</f>
        <v>0</v>
      </c>
      <c r="I49" s="4">
        <f t="shared" ref="I49:I59" si="59">SUM(X49:Z49)</f>
        <v>0</v>
      </c>
      <c r="J49" s="4">
        <f t="shared" ref="J49:J59" si="60">SUM(AA49:AC49)</f>
        <v>0</v>
      </c>
      <c r="K49" s="4">
        <f t="shared" ref="K49:K59" si="61">SUM(AD49:AF49)</f>
        <v>0</v>
      </c>
      <c r="L49" s="4">
        <f t="shared" ref="L49:L59" si="62">SUM(AG49:AI49)</f>
        <v>0</v>
      </c>
      <c r="M49" s="4">
        <f t="shared" ref="M49:M59" si="63">SUM(AJ49:AL49)</f>
        <v>0</v>
      </c>
      <c r="N49" s="4">
        <f t="shared" ref="N49:N59" si="64">SUM(AM49:AO49)</f>
        <v>0</v>
      </c>
      <c r="O49" s="4">
        <f t="shared" ref="O49:O59" si="65">SUM(AP49:AR49)</f>
        <v>0</v>
      </c>
      <c r="P49" s="4">
        <f t="shared" ref="P49:P59" si="66">SUM(AS49:AU49)</f>
        <v>0</v>
      </c>
      <c r="Q49" s="4">
        <f t="shared" ref="Q49:Q59" si="67">SUM(AV49:AX49)</f>
        <v>0</v>
      </c>
      <c r="R49" s="4">
        <f t="shared" ref="R49:R59" si="68">SUM(AY49:BA49)</f>
        <v>0</v>
      </c>
      <c r="S49" s="4">
        <f t="shared" ref="S49:S59" si="69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Q56" si="70">IFERROR(AS49/AG49,"-")</f>
        <v>-</v>
      </c>
      <c r="BG49" s="84" t="str">
        <f t="shared" si="70"/>
        <v>-</v>
      </c>
      <c r="BH49" s="84" t="str">
        <f t="shared" si="70"/>
        <v>-</v>
      </c>
      <c r="BI49" s="84" t="str">
        <f t="shared" si="70"/>
        <v>-</v>
      </c>
      <c r="BJ49" s="84" t="str">
        <f t="shared" si="70"/>
        <v>-</v>
      </c>
      <c r="BK49" s="84" t="str">
        <f t="shared" si="70"/>
        <v>-</v>
      </c>
      <c r="BL49" s="84" t="str">
        <f t="shared" si="70"/>
        <v>-</v>
      </c>
      <c r="BM49" s="84" t="str">
        <f t="shared" si="70"/>
        <v>-</v>
      </c>
      <c r="BN49" s="84" t="str">
        <f t="shared" si="70"/>
        <v>-</v>
      </c>
      <c r="BO49" s="84" t="str">
        <f t="shared" si="70"/>
        <v>-</v>
      </c>
      <c r="BP49" s="84" t="str">
        <f t="shared" si="70"/>
        <v>-</v>
      </c>
      <c r="BQ49" s="84" t="str">
        <f t="shared" si="70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    : INDEX(U50:AF50,$B$2))</f>
        <v>0</v>
      </c>
      <c r="D50" s="71">
        <f>SUM(AG50                                                  : INDEX(AG50:AR50,$B$2))</f>
        <v>0</v>
      </c>
      <c r="E50" s="71">
        <f>SUM(AS50                                                  : INDEX(AS50:BD50,$B$2))</f>
        <v>0</v>
      </c>
      <c r="F50" s="67" t="str">
        <f t="shared" ref="F50:F58" si="71">IFERROR(E50/D50,"-")</f>
        <v>-</v>
      </c>
      <c r="G50" s="4"/>
      <c r="H50" s="4">
        <f t="shared" si="58"/>
        <v>0</v>
      </c>
      <c r="I50" s="4">
        <f t="shared" si="59"/>
        <v>0</v>
      </c>
      <c r="J50" s="4">
        <f t="shared" si="60"/>
        <v>0</v>
      </c>
      <c r="K50" s="4">
        <f t="shared" si="61"/>
        <v>0</v>
      </c>
      <c r="L50" s="4">
        <f t="shared" si="62"/>
        <v>0</v>
      </c>
      <c r="M50" s="4">
        <f t="shared" si="63"/>
        <v>0</v>
      </c>
      <c r="N50" s="4">
        <f t="shared" si="64"/>
        <v>0</v>
      </c>
      <c r="O50" s="4">
        <f t="shared" si="65"/>
        <v>0</v>
      </c>
      <c r="P50" s="4">
        <f t="shared" si="66"/>
        <v>0</v>
      </c>
      <c r="Q50" s="4">
        <f t="shared" si="67"/>
        <v>0</v>
      </c>
      <c r="R50" s="4">
        <f t="shared" si="68"/>
        <v>0</v>
      </c>
      <c r="S50" s="4">
        <f t="shared" si="69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70"/>
        <v>-</v>
      </c>
      <c r="BG50" s="84" t="str">
        <f t="shared" si="70"/>
        <v>-</v>
      </c>
      <c r="BH50" s="84" t="str">
        <f t="shared" si="70"/>
        <v>-</v>
      </c>
      <c r="BI50" s="84" t="str">
        <f t="shared" si="70"/>
        <v>-</v>
      </c>
      <c r="BJ50" s="84" t="str">
        <f t="shared" si="70"/>
        <v>-</v>
      </c>
      <c r="BK50" s="84" t="str">
        <f t="shared" si="70"/>
        <v>-</v>
      </c>
      <c r="BL50" s="84" t="str">
        <f t="shared" si="70"/>
        <v>-</v>
      </c>
      <c r="BM50" s="84" t="str">
        <f t="shared" si="70"/>
        <v>-</v>
      </c>
      <c r="BN50" s="84" t="str">
        <f t="shared" si="70"/>
        <v>-</v>
      </c>
      <c r="BO50" s="84" t="str">
        <f t="shared" si="70"/>
        <v>-</v>
      </c>
      <c r="BP50" s="84" t="str">
        <f t="shared" si="70"/>
        <v>-</v>
      </c>
      <c r="BQ50" s="84" t="str">
        <f t="shared" si="70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    : INDEX(U51:AF51,$B$2))</f>
        <v>0</v>
      </c>
      <c r="D51" s="71">
        <f>SUM(AG51                                                  : INDEX(AG51:AR51,$B$2))</f>
        <v>0</v>
      </c>
      <c r="E51" s="71">
        <f>SUM(AS51                                                  : INDEX(AS51:BD51,$B$2))</f>
        <v>0</v>
      </c>
      <c r="F51" s="67" t="str">
        <f t="shared" si="71"/>
        <v>-</v>
      </c>
      <c r="G51" s="4"/>
      <c r="H51" s="4">
        <f t="shared" si="58"/>
        <v>0</v>
      </c>
      <c r="I51" s="4">
        <f t="shared" si="59"/>
        <v>0</v>
      </c>
      <c r="J51" s="4">
        <f t="shared" si="60"/>
        <v>0</v>
      </c>
      <c r="K51" s="4">
        <f t="shared" si="61"/>
        <v>0</v>
      </c>
      <c r="L51" s="4">
        <f t="shared" si="62"/>
        <v>0</v>
      </c>
      <c r="M51" s="4">
        <f t="shared" si="63"/>
        <v>0</v>
      </c>
      <c r="N51" s="4">
        <f t="shared" si="64"/>
        <v>0</v>
      </c>
      <c r="O51" s="4">
        <f t="shared" si="65"/>
        <v>0</v>
      </c>
      <c r="P51" s="4">
        <f t="shared" si="66"/>
        <v>0</v>
      </c>
      <c r="Q51" s="4">
        <f t="shared" si="67"/>
        <v>0</v>
      </c>
      <c r="R51" s="4">
        <f t="shared" si="68"/>
        <v>0</v>
      </c>
      <c r="S51" s="4">
        <f t="shared" si="69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70"/>
        <v>-</v>
      </c>
      <c r="BG51" s="84" t="str">
        <f t="shared" si="70"/>
        <v>-</v>
      </c>
      <c r="BH51" s="84" t="str">
        <f t="shared" si="70"/>
        <v>-</v>
      </c>
      <c r="BI51" s="84" t="str">
        <f t="shared" si="70"/>
        <v>-</v>
      </c>
      <c r="BJ51" s="84" t="str">
        <f t="shared" si="70"/>
        <v>-</v>
      </c>
      <c r="BK51" s="84" t="str">
        <f t="shared" si="70"/>
        <v>-</v>
      </c>
      <c r="BL51" s="84" t="str">
        <f t="shared" si="70"/>
        <v>-</v>
      </c>
      <c r="BM51" s="84" t="str">
        <f t="shared" si="70"/>
        <v>-</v>
      </c>
      <c r="BN51" s="84" t="str">
        <f t="shared" si="70"/>
        <v>-</v>
      </c>
      <c r="BO51" s="84" t="str">
        <f t="shared" si="70"/>
        <v>-</v>
      </c>
      <c r="BP51" s="84" t="str">
        <f t="shared" si="70"/>
        <v>-</v>
      </c>
      <c r="BQ51" s="84" t="str">
        <f t="shared" si="70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    : INDEX(U52:AF52,$B$2))</f>
        <v>0</v>
      </c>
      <c r="D52" s="71">
        <f>SUM(AG52                                                : INDEX(AG52:AR52,$B$2))</f>
        <v>0</v>
      </c>
      <c r="E52" s="71">
        <f>SUM(AS52                                                  : INDEX(AS52:BD52,$B$2))</f>
        <v>0</v>
      </c>
      <c r="F52" s="67" t="str">
        <f t="shared" si="71"/>
        <v>-</v>
      </c>
      <c r="G52" s="4"/>
      <c r="H52" s="4">
        <f t="shared" si="58"/>
        <v>0</v>
      </c>
      <c r="I52" s="4">
        <f t="shared" si="59"/>
        <v>0</v>
      </c>
      <c r="J52" s="4">
        <f t="shared" si="60"/>
        <v>0</v>
      </c>
      <c r="K52" s="4">
        <f t="shared" si="61"/>
        <v>0</v>
      </c>
      <c r="L52" s="4">
        <f t="shared" si="62"/>
        <v>0</v>
      </c>
      <c r="M52" s="4">
        <f t="shared" si="63"/>
        <v>0</v>
      </c>
      <c r="N52" s="4">
        <f t="shared" si="64"/>
        <v>0</v>
      </c>
      <c r="O52" s="4">
        <f t="shared" si="65"/>
        <v>0</v>
      </c>
      <c r="P52" s="4">
        <f t="shared" si="66"/>
        <v>0</v>
      </c>
      <c r="Q52" s="4">
        <f t="shared" si="67"/>
        <v>0</v>
      </c>
      <c r="R52" s="4">
        <f t="shared" si="68"/>
        <v>0</v>
      </c>
      <c r="S52" s="4">
        <f t="shared" si="69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70"/>
        <v>-</v>
      </c>
      <c r="BG52" s="84" t="str">
        <f t="shared" si="70"/>
        <v>-</v>
      </c>
      <c r="BH52" s="84" t="str">
        <f t="shared" si="70"/>
        <v>-</v>
      </c>
      <c r="BI52" s="84" t="str">
        <f t="shared" si="70"/>
        <v>-</v>
      </c>
      <c r="BJ52" s="84" t="str">
        <f t="shared" si="70"/>
        <v>-</v>
      </c>
      <c r="BK52" s="84" t="str">
        <f t="shared" si="70"/>
        <v>-</v>
      </c>
      <c r="BL52" s="84" t="str">
        <f t="shared" si="70"/>
        <v>-</v>
      </c>
      <c r="BM52" s="84" t="str">
        <f t="shared" si="70"/>
        <v>-</v>
      </c>
      <c r="BN52" s="84" t="str">
        <f t="shared" si="70"/>
        <v>-</v>
      </c>
      <c r="BO52" s="84" t="str">
        <f t="shared" si="70"/>
        <v>-</v>
      </c>
      <c r="BP52" s="84" t="str">
        <f t="shared" si="70"/>
        <v>-</v>
      </c>
      <c r="BQ52" s="84" t="str">
        <f t="shared" si="70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    : INDEX(U53:AF53,$B$2))</f>
        <v>0</v>
      </c>
      <c r="D53" s="71">
        <f>SUM(AG53                                                : INDEX(AG53:AR53,$B$2))</f>
        <v>0</v>
      </c>
      <c r="E53" s="71">
        <f>SUM(AS53                                                  : INDEX(AS53:BD53,$B$2))</f>
        <v>0</v>
      </c>
      <c r="F53" s="67" t="str">
        <f t="shared" si="71"/>
        <v>-</v>
      </c>
      <c r="G53" s="4"/>
      <c r="H53" s="4">
        <f t="shared" si="58"/>
        <v>0</v>
      </c>
      <c r="I53" s="4">
        <f t="shared" si="59"/>
        <v>0</v>
      </c>
      <c r="J53" s="4">
        <f t="shared" si="60"/>
        <v>0</v>
      </c>
      <c r="K53" s="4">
        <f t="shared" si="61"/>
        <v>0</v>
      </c>
      <c r="L53" s="4">
        <f t="shared" si="62"/>
        <v>0</v>
      </c>
      <c r="M53" s="4">
        <f t="shared" si="63"/>
        <v>0</v>
      </c>
      <c r="N53" s="4">
        <f t="shared" si="64"/>
        <v>0</v>
      </c>
      <c r="O53" s="4">
        <f t="shared" si="65"/>
        <v>0</v>
      </c>
      <c r="P53" s="4">
        <f t="shared" si="66"/>
        <v>0</v>
      </c>
      <c r="Q53" s="4">
        <f t="shared" si="67"/>
        <v>0</v>
      </c>
      <c r="R53" s="4">
        <f t="shared" si="68"/>
        <v>0</v>
      </c>
      <c r="S53" s="4">
        <f t="shared" si="69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70"/>
        <v>-</v>
      </c>
      <c r="BG53" s="84" t="str">
        <f t="shared" si="70"/>
        <v>-</v>
      </c>
      <c r="BH53" s="84" t="str">
        <f t="shared" si="70"/>
        <v>-</v>
      </c>
      <c r="BI53" s="84" t="str">
        <f t="shared" si="70"/>
        <v>-</v>
      </c>
      <c r="BJ53" s="84" t="str">
        <f t="shared" si="70"/>
        <v>-</v>
      </c>
      <c r="BK53" s="84" t="str">
        <f t="shared" si="70"/>
        <v>-</v>
      </c>
      <c r="BL53" s="84" t="str">
        <f t="shared" si="70"/>
        <v>-</v>
      </c>
      <c r="BM53" s="84" t="str">
        <f t="shared" si="70"/>
        <v>-</v>
      </c>
      <c r="BN53" s="84" t="str">
        <f t="shared" si="70"/>
        <v>-</v>
      </c>
      <c r="BO53" s="84" t="str">
        <f t="shared" si="70"/>
        <v>-</v>
      </c>
      <c r="BP53" s="84" t="str">
        <f t="shared" si="70"/>
        <v>-</v>
      </c>
      <c r="BQ53" s="84" t="str">
        <f t="shared" si="70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    : INDEX(U54:AF54,$B$2))</f>
        <v>0</v>
      </c>
      <c r="D54" s="71">
        <f>SUM(AG54                                                : INDEX(AG54:AR54,$B$2))</f>
        <v>0</v>
      </c>
      <c r="E54" s="71">
        <f>SUM(AS54                                                  : INDEX(AS54:BD54,$B$2))</f>
        <v>0</v>
      </c>
      <c r="F54" s="67" t="str">
        <f t="shared" si="71"/>
        <v>-</v>
      </c>
      <c r="G54" s="4"/>
      <c r="H54" s="4">
        <f t="shared" si="58"/>
        <v>0</v>
      </c>
      <c r="I54" s="4">
        <f t="shared" si="59"/>
        <v>0</v>
      </c>
      <c r="J54" s="4">
        <f t="shared" si="60"/>
        <v>0</v>
      </c>
      <c r="K54" s="4">
        <f t="shared" si="61"/>
        <v>0</v>
      </c>
      <c r="L54" s="4">
        <f t="shared" si="62"/>
        <v>0</v>
      </c>
      <c r="M54" s="4">
        <f t="shared" si="63"/>
        <v>0</v>
      </c>
      <c r="N54" s="4">
        <f t="shared" si="64"/>
        <v>0</v>
      </c>
      <c r="O54" s="4">
        <f t="shared" si="65"/>
        <v>0</v>
      </c>
      <c r="P54" s="4">
        <f t="shared" si="66"/>
        <v>0</v>
      </c>
      <c r="Q54" s="4">
        <f t="shared" si="67"/>
        <v>0</v>
      </c>
      <c r="R54" s="4">
        <f t="shared" si="68"/>
        <v>0</v>
      </c>
      <c r="S54" s="4">
        <f t="shared" si="69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70"/>
        <v>-</v>
      </c>
      <c r="BG54" s="84" t="str">
        <f t="shared" si="70"/>
        <v>-</v>
      </c>
      <c r="BH54" s="84" t="str">
        <f t="shared" si="70"/>
        <v>-</v>
      </c>
      <c r="BI54" s="84" t="str">
        <f t="shared" si="70"/>
        <v>-</v>
      </c>
      <c r="BJ54" s="84" t="str">
        <f t="shared" si="70"/>
        <v>-</v>
      </c>
      <c r="BK54" s="84" t="str">
        <f t="shared" si="70"/>
        <v>-</v>
      </c>
      <c r="BL54" s="84" t="str">
        <f t="shared" si="70"/>
        <v>-</v>
      </c>
      <c r="BM54" s="84" t="str">
        <f t="shared" si="70"/>
        <v>-</v>
      </c>
      <c r="BN54" s="84" t="str">
        <f t="shared" si="70"/>
        <v>-</v>
      </c>
      <c r="BO54" s="84" t="str">
        <f t="shared" si="70"/>
        <v>-</v>
      </c>
      <c r="BP54" s="84" t="str">
        <f t="shared" si="70"/>
        <v>-</v>
      </c>
      <c r="BQ54" s="84" t="str">
        <f t="shared" si="70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    : INDEX(U55:AF55,$B$2))</f>
        <v>0</v>
      </c>
      <c r="D55" s="71">
        <f>SUM(AG55                                                : INDEX(AG55:AR55,$B$2))</f>
        <v>0</v>
      </c>
      <c r="E55" s="71">
        <f>SUM(AS55                                                    : INDEX(AS55:BD55,$B$2))</f>
        <v>0</v>
      </c>
      <c r="F55" s="67" t="str">
        <f t="shared" si="71"/>
        <v>-</v>
      </c>
      <c r="G55" s="4"/>
      <c r="H55" s="4">
        <f t="shared" si="58"/>
        <v>0</v>
      </c>
      <c r="I55" s="4">
        <f t="shared" si="59"/>
        <v>0</v>
      </c>
      <c r="J55" s="4">
        <f t="shared" si="60"/>
        <v>0</v>
      </c>
      <c r="K55" s="4">
        <f t="shared" si="61"/>
        <v>0</v>
      </c>
      <c r="L55" s="4">
        <f t="shared" si="62"/>
        <v>0</v>
      </c>
      <c r="M55" s="4">
        <f t="shared" si="63"/>
        <v>0</v>
      </c>
      <c r="N55" s="4">
        <f t="shared" si="64"/>
        <v>0</v>
      </c>
      <c r="O55" s="4">
        <f t="shared" si="65"/>
        <v>0</v>
      </c>
      <c r="P55" s="4">
        <f t="shared" si="66"/>
        <v>0</v>
      </c>
      <c r="Q55" s="4">
        <f t="shared" si="67"/>
        <v>0</v>
      </c>
      <c r="R55" s="4">
        <f t="shared" si="68"/>
        <v>0</v>
      </c>
      <c r="S55" s="4">
        <f t="shared" si="69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70"/>
        <v>-</v>
      </c>
      <c r="BG55" s="84" t="str">
        <f t="shared" si="70"/>
        <v>-</v>
      </c>
      <c r="BH55" s="84" t="str">
        <f t="shared" si="70"/>
        <v>-</v>
      </c>
      <c r="BI55" s="84" t="str">
        <f t="shared" si="70"/>
        <v>-</v>
      </c>
      <c r="BJ55" s="84" t="str">
        <f t="shared" si="70"/>
        <v>-</v>
      </c>
      <c r="BK55" s="84" t="str">
        <f t="shared" si="70"/>
        <v>-</v>
      </c>
      <c r="BL55" s="84" t="str">
        <f t="shared" si="70"/>
        <v>-</v>
      </c>
      <c r="BM55" s="84" t="str">
        <f t="shared" si="70"/>
        <v>-</v>
      </c>
      <c r="BN55" s="84" t="str">
        <f t="shared" si="70"/>
        <v>-</v>
      </c>
      <c r="BO55" s="84" t="str">
        <f t="shared" si="70"/>
        <v>-</v>
      </c>
      <c r="BP55" s="84" t="str">
        <f t="shared" si="70"/>
        <v>-</v>
      </c>
      <c r="BQ55" s="84" t="str">
        <f t="shared" si="70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    : INDEX(U56:AF56,$B$2))</f>
        <v>0</v>
      </c>
      <c r="D56" s="71">
        <f>SUM(AG56                                                 : INDEX(AG56:AR56,$B$2))</f>
        <v>0</v>
      </c>
      <c r="E56" s="71">
        <f>SUM(AS56                                                   : INDEX(AS56:BD56,$B$2))</f>
        <v>0</v>
      </c>
      <c r="F56" s="67" t="str">
        <f t="shared" si="71"/>
        <v>-</v>
      </c>
      <c r="G56" s="4"/>
      <c r="H56" s="4">
        <f t="shared" si="58"/>
        <v>0</v>
      </c>
      <c r="I56" s="4">
        <f t="shared" si="59"/>
        <v>0</v>
      </c>
      <c r="J56" s="4">
        <f t="shared" si="60"/>
        <v>0</v>
      </c>
      <c r="K56" s="4">
        <f t="shared" si="61"/>
        <v>0</v>
      </c>
      <c r="L56" s="4">
        <f t="shared" si="62"/>
        <v>0</v>
      </c>
      <c r="M56" s="4">
        <f t="shared" si="63"/>
        <v>0</v>
      </c>
      <c r="N56" s="4">
        <f t="shared" si="64"/>
        <v>0</v>
      </c>
      <c r="O56" s="4">
        <f t="shared" si="65"/>
        <v>0</v>
      </c>
      <c r="P56" s="4">
        <f t="shared" si="66"/>
        <v>0</v>
      </c>
      <c r="Q56" s="4">
        <f t="shared" si="67"/>
        <v>0</v>
      </c>
      <c r="R56" s="4">
        <f t="shared" si="68"/>
        <v>0</v>
      </c>
      <c r="S56" s="4">
        <f t="shared" si="69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70"/>
        <v>-</v>
      </c>
      <c r="BG56" s="84" t="str">
        <f t="shared" si="70"/>
        <v>-</v>
      </c>
      <c r="BH56" s="84" t="str">
        <f t="shared" si="70"/>
        <v>-</v>
      </c>
      <c r="BI56" s="84" t="str">
        <f t="shared" si="70"/>
        <v>-</v>
      </c>
      <c r="BJ56" s="84" t="str">
        <f t="shared" si="70"/>
        <v>-</v>
      </c>
      <c r="BK56" s="84" t="str">
        <f t="shared" si="70"/>
        <v>-</v>
      </c>
      <c r="BL56" s="84" t="str">
        <f t="shared" si="70"/>
        <v>-</v>
      </c>
      <c r="BM56" s="84" t="str">
        <f t="shared" si="70"/>
        <v>-</v>
      </c>
      <c r="BN56" s="84" t="str">
        <f t="shared" si="70"/>
        <v>-</v>
      </c>
      <c r="BO56" s="84" t="str">
        <f t="shared" si="70"/>
        <v>-</v>
      </c>
      <c r="BP56" s="84" t="str">
        <f t="shared" si="70"/>
        <v>-</v>
      </c>
      <c r="BQ56" s="84" t="str">
        <f t="shared" si="70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1"/>
        <v>-</v>
      </c>
      <c r="G58" s="4"/>
      <c r="H58" s="4">
        <f>SUM(U58:W58)</f>
        <v>0</v>
      </c>
      <c r="I58" s="4">
        <f>SUM(X58:Z58)</f>
        <v>0</v>
      </c>
      <c r="J58" s="4">
        <f t="shared" si="60"/>
        <v>0</v>
      </c>
      <c r="K58" s="4">
        <f t="shared" si="61"/>
        <v>0</v>
      </c>
      <c r="L58" s="4">
        <f t="shared" si="62"/>
        <v>0</v>
      </c>
      <c r="M58" s="4">
        <f t="shared" si="63"/>
        <v>0</v>
      </c>
      <c r="N58" s="4">
        <f t="shared" si="64"/>
        <v>0</v>
      </c>
      <c r="O58" s="4">
        <f t="shared" si="65"/>
        <v>0</v>
      </c>
      <c r="P58" s="4">
        <f t="shared" si="66"/>
        <v>0</v>
      </c>
      <c r="Q58" s="4">
        <f t="shared" si="67"/>
        <v>0</v>
      </c>
      <c r="R58" s="4">
        <f>SUM(AY58:BA58)</f>
        <v>0</v>
      </c>
      <c r="S58" s="4">
        <f t="shared" si="69"/>
        <v>0</v>
      </c>
      <c r="T58" s="62"/>
      <c r="U58" s="61">
        <f t="shared" ref="U58:BD58" si="72">SUM(U49:U55)</f>
        <v>0</v>
      </c>
      <c r="V58" s="61">
        <f t="shared" si="72"/>
        <v>0</v>
      </c>
      <c r="W58" s="61">
        <f t="shared" si="72"/>
        <v>0</v>
      </c>
      <c r="X58" s="61">
        <f t="shared" si="72"/>
        <v>0</v>
      </c>
      <c r="Y58" s="61">
        <f t="shared" si="72"/>
        <v>0</v>
      </c>
      <c r="Z58" s="61">
        <f t="shared" si="72"/>
        <v>0</v>
      </c>
      <c r="AA58" s="61">
        <f t="shared" si="72"/>
        <v>0</v>
      </c>
      <c r="AB58" s="61">
        <f t="shared" si="72"/>
        <v>0</v>
      </c>
      <c r="AC58" s="61">
        <f t="shared" si="72"/>
        <v>0</v>
      </c>
      <c r="AD58" s="61">
        <f t="shared" si="72"/>
        <v>0</v>
      </c>
      <c r="AE58" s="61">
        <f t="shared" si="72"/>
        <v>0</v>
      </c>
      <c r="AF58" s="61">
        <f t="shared" si="72"/>
        <v>0</v>
      </c>
      <c r="AG58" s="61">
        <f t="shared" si="72"/>
        <v>0</v>
      </c>
      <c r="AH58" s="61">
        <f t="shared" si="72"/>
        <v>0</v>
      </c>
      <c r="AI58" s="61">
        <f t="shared" si="72"/>
        <v>0</v>
      </c>
      <c r="AJ58" s="61">
        <f t="shared" si="72"/>
        <v>0</v>
      </c>
      <c r="AK58" s="61">
        <f t="shared" si="72"/>
        <v>0</v>
      </c>
      <c r="AL58" s="61">
        <f t="shared" si="72"/>
        <v>0</v>
      </c>
      <c r="AM58" s="61">
        <f t="shared" si="72"/>
        <v>0</v>
      </c>
      <c r="AN58" s="61">
        <f t="shared" si="72"/>
        <v>0</v>
      </c>
      <c r="AO58" s="61">
        <f t="shared" si="72"/>
        <v>0</v>
      </c>
      <c r="AP58" s="61">
        <f t="shared" si="72"/>
        <v>0</v>
      </c>
      <c r="AQ58" s="61">
        <f t="shared" si="72"/>
        <v>0</v>
      </c>
      <c r="AR58" s="61">
        <f t="shared" si="72"/>
        <v>0</v>
      </c>
      <c r="AS58" s="61">
        <f t="shared" si="72"/>
        <v>0</v>
      </c>
      <c r="AT58" s="61">
        <f t="shared" si="72"/>
        <v>0</v>
      </c>
      <c r="AU58" s="61">
        <f t="shared" si="72"/>
        <v>0</v>
      </c>
      <c r="AV58" s="61">
        <f t="shared" si="72"/>
        <v>0</v>
      </c>
      <c r="AW58" s="61">
        <f t="shared" si="72"/>
        <v>0</v>
      </c>
      <c r="AX58" s="61">
        <f t="shared" si="72"/>
        <v>0</v>
      </c>
      <c r="AY58" s="61">
        <f t="shared" si="72"/>
        <v>0</v>
      </c>
      <c r="AZ58" s="61">
        <f t="shared" si="72"/>
        <v>0</v>
      </c>
      <c r="BA58" s="61">
        <f t="shared" si="72"/>
        <v>0</v>
      </c>
      <c r="BB58" s="61">
        <f t="shared" si="72"/>
        <v>0</v>
      </c>
      <c r="BC58" s="61">
        <f t="shared" si="72"/>
        <v>0</v>
      </c>
      <c r="BD58" s="61">
        <f t="shared" si="72"/>
        <v>0</v>
      </c>
      <c r="BE58" s="4"/>
      <c r="BF58" s="84" t="str">
        <f t="shared" ref="BF58:BQ59" si="73">IFERROR(AS58/AG58,"-")</f>
        <v>-</v>
      </c>
      <c r="BG58" s="84" t="str">
        <f t="shared" si="73"/>
        <v>-</v>
      </c>
      <c r="BH58" s="84" t="str">
        <f t="shared" si="73"/>
        <v>-</v>
      </c>
      <c r="BI58" s="84" t="str">
        <f t="shared" si="73"/>
        <v>-</v>
      </c>
      <c r="BJ58" s="84" t="str">
        <f t="shared" si="73"/>
        <v>-</v>
      </c>
      <c r="BK58" s="84" t="str">
        <f t="shared" si="73"/>
        <v>-</v>
      </c>
      <c r="BL58" s="84" t="str">
        <f t="shared" si="73"/>
        <v>-</v>
      </c>
      <c r="BM58" s="84" t="str">
        <f t="shared" si="73"/>
        <v>-</v>
      </c>
      <c r="BN58" s="84" t="str">
        <f t="shared" si="73"/>
        <v>-</v>
      </c>
      <c r="BO58" s="84" t="str">
        <f t="shared" si="73"/>
        <v>-</v>
      </c>
      <c r="BP58" s="84" t="str">
        <f t="shared" si="73"/>
        <v>-</v>
      </c>
      <c r="BQ58" s="84" t="str">
        <f t="shared" si="73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59"/>
        <v>0</v>
      </c>
      <c r="J59" s="4">
        <f t="shared" si="60"/>
        <v>0</v>
      </c>
      <c r="K59" s="4">
        <f t="shared" si="61"/>
        <v>0</v>
      </c>
      <c r="L59" s="4">
        <f t="shared" si="62"/>
        <v>0</v>
      </c>
      <c r="M59" s="4">
        <f t="shared" si="63"/>
        <v>0</v>
      </c>
      <c r="N59" s="4">
        <f t="shared" si="64"/>
        <v>0</v>
      </c>
      <c r="O59" s="4">
        <f t="shared" si="65"/>
        <v>0</v>
      </c>
      <c r="P59" s="4">
        <f t="shared" si="66"/>
        <v>0</v>
      </c>
      <c r="Q59" s="4">
        <f t="shared" si="67"/>
        <v>0</v>
      </c>
      <c r="R59" s="4">
        <f t="shared" si="68"/>
        <v>0</v>
      </c>
      <c r="S59" s="4">
        <f t="shared" si="69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73"/>
        <v>-</v>
      </c>
      <c r="BG59" s="84" t="str">
        <f t="shared" si="73"/>
        <v>-</v>
      </c>
      <c r="BH59" s="84" t="str">
        <f t="shared" si="73"/>
        <v>-</v>
      </c>
      <c r="BI59" s="84" t="str">
        <f t="shared" si="73"/>
        <v>-</v>
      </c>
      <c r="BJ59" s="84" t="str">
        <f t="shared" si="73"/>
        <v>-</v>
      </c>
      <c r="BK59" s="84" t="str">
        <f t="shared" si="73"/>
        <v>-</v>
      </c>
      <c r="BL59" s="84" t="str">
        <f t="shared" si="73"/>
        <v>-</v>
      </c>
      <c r="BM59" s="84" t="str">
        <f t="shared" si="73"/>
        <v>-</v>
      </c>
      <c r="BN59" s="84" t="str">
        <f t="shared" si="73"/>
        <v>-</v>
      </c>
      <c r="BO59" s="84" t="str">
        <f t="shared" si="73"/>
        <v>-</v>
      </c>
      <c r="BP59" s="84" t="str">
        <f t="shared" si="73"/>
        <v>-</v>
      </c>
      <c r="BQ59" s="84" t="str">
        <f t="shared" si="73"/>
        <v>-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4">IFERROR(C49/C$59,"")</f>
        <v/>
      </c>
      <c r="D63" s="65" t="str">
        <f t="shared" si="74"/>
        <v/>
      </c>
      <c r="E63" s="65" t="str">
        <f t="shared" si="74"/>
        <v/>
      </c>
      <c r="F63" s="65" t="str">
        <f>IFERROR(E63/D63,"")</f>
        <v/>
      </c>
      <c r="H63" s="2" t="str">
        <f t="shared" ref="H63:S70" si="75">IFERROR(H49/H$59,"")</f>
        <v/>
      </c>
      <c r="I63" s="2" t="str">
        <f t="shared" si="75"/>
        <v/>
      </c>
      <c r="J63" s="2" t="str">
        <f t="shared" si="75"/>
        <v/>
      </c>
      <c r="K63" s="2" t="str">
        <f t="shared" si="75"/>
        <v/>
      </c>
      <c r="L63" s="2" t="str">
        <f t="shared" si="75"/>
        <v/>
      </c>
      <c r="M63" s="2" t="str">
        <f t="shared" si="75"/>
        <v/>
      </c>
      <c r="N63" s="2" t="str">
        <f t="shared" si="75"/>
        <v/>
      </c>
      <c r="O63" s="2" t="str">
        <f t="shared" si="75"/>
        <v/>
      </c>
      <c r="P63" s="2" t="str">
        <f t="shared" si="75"/>
        <v/>
      </c>
      <c r="Q63" s="2" t="str">
        <f t="shared" si="75"/>
        <v/>
      </c>
      <c r="R63" s="75" t="str">
        <f t="shared" si="75"/>
        <v/>
      </c>
      <c r="S63" s="75" t="str">
        <f t="shared" si="75"/>
        <v/>
      </c>
      <c r="T63" s="1"/>
      <c r="U63" s="2" t="str">
        <f t="shared" ref="U63:BD70" si="76">IFERROR(U49/U$59,"")</f>
        <v/>
      </c>
      <c r="V63" s="2" t="str">
        <f t="shared" si="76"/>
        <v/>
      </c>
      <c r="W63" s="2" t="str">
        <f t="shared" si="76"/>
        <v/>
      </c>
      <c r="X63" s="2" t="str">
        <f t="shared" si="76"/>
        <v/>
      </c>
      <c r="Y63" s="2" t="str">
        <f t="shared" si="76"/>
        <v/>
      </c>
      <c r="Z63" s="2" t="str">
        <f t="shared" si="76"/>
        <v/>
      </c>
      <c r="AA63" s="2" t="str">
        <f t="shared" si="76"/>
        <v/>
      </c>
      <c r="AB63" s="2" t="str">
        <f t="shared" si="76"/>
        <v/>
      </c>
      <c r="AC63" s="2" t="str">
        <f t="shared" si="76"/>
        <v/>
      </c>
      <c r="AD63" s="2" t="str">
        <f t="shared" si="76"/>
        <v/>
      </c>
      <c r="AE63" s="2" t="str">
        <f t="shared" si="76"/>
        <v/>
      </c>
      <c r="AF63" s="2" t="str">
        <f t="shared" si="76"/>
        <v/>
      </c>
      <c r="AG63" s="2" t="str">
        <f t="shared" si="76"/>
        <v/>
      </c>
      <c r="AH63" s="2" t="str">
        <f t="shared" si="76"/>
        <v/>
      </c>
      <c r="AI63" s="2" t="str">
        <f t="shared" si="76"/>
        <v/>
      </c>
      <c r="AJ63" s="2" t="str">
        <f t="shared" si="76"/>
        <v/>
      </c>
      <c r="AK63" s="2" t="str">
        <f t="shared" si="76"/>
        <v/>
      </c>
      <c r="AL63" s="2" t="str">
        <f t="shared" si="76"/>
        <v/>
      </c>
      <c r="AM63" s="2" t="str">
        <f t="shared" si="76"/>
        <v/>
      </c>
      <c r="AN63" s="2" t="str">
        <f t="shared" si="76"/>
        <v/>
      </c>
      <c r="AO63" s="2" t="str">
        <f t="shared" si="76"/>
        <v/>
      </c>
      <c r="AP63" s="2" t="str">
        <f t="shared" si="76"/>
        <v/>
      </c>
      <c r="AQ63" s="2" t="str">
        <f t="shared" si="76"/>
        <v/>
      </c>
      <c r="AR63" s="2" t="str">
        <f t="shared" si="76"/>
        <v/>
      </c>
      <c r="AS63" s="2" t="str">
        <f t="shared" si="76"/>
        <v/>
      </c>
      <c r="AT63" s="2" t="str">
        <f t="shared" si="76"/>
        <v/>
      </c>
      <c r="AU63" s="2" t="str">
        <f t="shared" si="76"/>
        <v/>
      </c>
      <c r="AV63" s="2" t="str">
        <f t="shared" si="76"/>
        <v/>
      </c>
      <c r="AW63" s="2" t="str">
        <f t="shared" si="76"/>
        <v/>
      </c>
      <c r="AX63" s="2" t="str">
        <f t="shared" si="76"/>
        <v/>
      </c>
      <c r="AY63" s="2" t="str">
        <f t="shared" si="76"/>
        <v/>
      </c>
      <c r="AZ63" s="2" t="str">
        <f t="shared" si="76"/>
        <v/>
      </c>
      <c r="BA63" s="2" t="str">
        <f t="shared" si="76"/>
        <v/>
      </c>
      <c r="BB63" s="2" t="str">
        <f t="shared" si="76"/>
        <v/>
      </c>
      <c r="BC63" s="2" t="str">
        <f t="shared" si="76"/>
        <v/>
      </c>
      <c r="BD63" s="2" t="str">
        <f t="shared" si="76"/>
        <v/>
      </c>
      <c r="BF63" s="84" t="str">
        <f t="shared" ref="BF63:BQ72" si="77">IFERROR(AS63/AG63,"-")</f>
        <v>-</v>
      </c>
      <c r="BG63" s="84" t="str">
        <f t="shared" si="77"/>
        <v>-</v>
      </c>
      <c r="BH63" s="84" t="str">
        <f t="shared" si="77"/>
        <v>-</v>
      </c>
      <c r="BI63" s="84" t="str">
        <f t="shared" si="77"/>
        <v>-</v>
      </c>
      <c r="BJ63" s="84" t="str">
        <f t="shared" si="77"/>
        <v>-</v>
      </c>
      <c r="BK63" s="84" t="str">
        <f t="shared" si="77"/>
        <v>-</v>
      </c>
      <c r="BL63" s="84" t="str">
        <f t="shared" si="77"/>
        <v>-</v>
      </c>
      <c r="BM63" s="84" t="str">
        <f t="shared" si="77"/>
        <v>-</v>
      </c>
      <c r="BN63" s="84" t="str">
        <f t="shared" si="77"/>
        <v>-</v>
      </c>
      <c r="BO63" s="84" t="str">
        <f t="shared" si="77"/>
        <v>-</v>
      </c>
      <c r="BP63" s="84" t="str">
        <f t="shared" si="77"/>
        <v>-</v>
      </c>
      <c r="BQ63" s="84" t="str">
        <f t="shared" si="77"/>
        <v>-</v>
      </c>
    </row>
    <row r="64" spans="1:70" x14ac:dyDescent="0.25">
      <c r="A64" s="16" t="s">
        <v>194</v>
      </c>
      <c r="B64" s="16" t="s">
        <v>44</v>
      </c>
      <c r="C64" s="65" t="str">
        <f t="shared" si="74"/>
        <v/>
      </c>
      <c r="D64" s="65" t="str">
        <f t="shared" si="74"/>
        <v/>
      </c>
      <c r="E64" s="65" t="str">
        <f t="shared" si="74"/>
        <v/>
      </c>
      <c r="F64" s="65" t="str">
        <f t="shared" ref="F64:F72" si="78">IFERROR(E64/D64,"")</f>
        <v/>
      </c>
      <c r="H64" s="2" t="str">
        <f t="shared" si="75"/>
        <v/>
      </c>
      <c r="I64" s="2" t="str">
        <f t="shared" si="75"/>
        <v/>
      </c>
      <c r="J64" s="2" t="str">
        <f t="shared" si="75"/>
        <v/>
      </c>
      <c r="K64" s="2" t="str">
        <f t="shared" si="75"/>
        <v/>
      </c>
      <c r="L64" s="2" t="str">
        <f t="shared" si="75"/>
        <v/>
      </c>
      <c r="M64" s="2" t="str">
        <f t="shared" si="75"/>
        <v/>
      </c>
      <c r="N64" s="2" t="str">
        <f t="shared" si="75"/>
        <v/>
      </c>
      <c r="O64" s="2" t="str">
        <f t="shared" si="75"/>
        <v/>
      </c>
      <c r="P64" s="2" t="str">
        <f t="shared" si="75"/>
        <v/>
      </c>
      <c r="Q64" s="2" t="str">
        <f t="shared" si="75"/>
        <v/>
      </c>
      <c r="R64" s="75" t="str">
        <f t="shared" si="75"/>
        <v/>
      </c>
      <c r="S64" s="75" t="str">
        <f t="shared" si="75"/>
        <v/>
      </c>
      <c r="T64" s="1"/>
      <c r="U64" s="2" t="str">
        <f t="shared" si="76"/>
        <v/>
      </c>
      <c r="V64" s="2" t="str">
        <f t="shared" si="76"/>
        <v/>
      </c>
      <c r="W64" s="2" t="str">
        <f t="shared" si="76"/>
        <v/>
      </c>
      <c r="X64" s="2" t="str">
        <f t="shared" si="76"/>
        <v/>
      </c>
      <c r="Y64" s="2" t="str">
        <f t="shared" si="76"/>
        <v/>
      </c>
      <c r="Z64" s="2" t="str">
        <f t="shared" si="76"/>
        <v/>
      </c>
      <c r="AA64" s="2" t="str">
        <f t="shared" si="76"/>
        <v/>
      </c>
      <c r="AB64" s="2" t="str">
        <f t="shared" si="76"/>
        <v/>
      </c>
      <c r="AC64" s="2" t="str">
        <f t="shared" si="76"/>
        <v/>
      </c>
      <c r="AD64" s="2" t="str">
        <f t="shared" si="76"/>
        <v/>
      </c>
      <c r="AE64" s="2" t="str">
        <f t="shared" si="76"/>
        <v/>
      </c>
      <c r="AF64" s="2" t="str">
        <f t="shared" si="76"/>
        <v/>
      </c>
      <c r="AG64" s="2" t="str">
        <f t="shared" si="76"/>
        <v/>
      </c>
      <c r="AH64" s="2" t="str">
        <f t="shared" si="76"/>
        <v/>
      </c>
      <c r="AI64" s="2" t="str">
        <f t="shared" si="76"/>
        <v/>
      </c>
      <c r="AJ64" s="2" t="str">
        <f t="shared" si="76"/>
        <v/>
      </c>
      <c r="AK64" s="2" t="str">
        <f t="shared" si="76"/>
        <v/>
      </c>
      <c r="AL64" s="2" t="str">
        <f t="shared" si="76"/>
        <v/>
      </c>
      <c r="AM64" s="2" t="str">
        <f t="shared" si="76"/>
        <v/>
      </c>
      <c r="AN64" s="2" t="str">
        <f t="shared" si="76"/>
        <v/>
      </c>
      <c r="AO64" s="2" t="str">
        <f t="shared" si="76"/>
        <v/>
      </c>
      <c r="AP64" s="2" t="str">
        <f t="shared" si="76"/>
        <v/>
      </c>
      <c r="AQ64" s="2" t="str">
        <f t="shared" si="76"/>
        <v/>
      </c>
      <c r="AR64" s="2" t="str">
        <f t="shared" si="76"/>
        <v/>
      </c>
      <c r="AS64" s="2" t="str">
        <f t="shared" si="76"/>
        <v/>
      </c>
      <c r="AT64" s="2" t="str">
        <f t="shared" si="76"/>
        <v/>
      </c>
      <c r="AU64" s="2" t="str">
        <f t="shared" si="76"/>
        <v/>
      </c>
      <c r="AV64" s="2" t="str">
        <f t="shared" si="76"/>
        <v/>
      </c>
      <c r="AW64" s="2" t="str">
        <f t="shared" si="76"/>
        <v/>
      </c>
      <c r="AX64" s="2" t="str">
        <f t="shared" si="76"/>
        <v/>
      </c>
      <c r="AY64" s="2" t="str">
        <f t="shared" si="76"/>
        <v/>
      </c>
      <c r="AZ64" s="2" t="str">
        <f t="shared" si="76"/>
        <v/>
      </c>
      <c r="BA64" s="2" t="str">
        <f t="shared" si="76"/>
        <v/>
      </c>
      <c r="BB64" s="2" t="str">
        <f t="shared" si="76"/>
        <v/>
      </c>
      <c r="BC64" s="2" t="str">
        <f t="shared" si="76"/>
        <v/>
      </c>
      <c r="BD64" s="2" t="str">
        <f t="shared" si="76"/>
        <v/>
      </c>
      <c r="BF64" s="84" t="str">
        <f t="shared" si="77"/>
        <v>-</v>
      </c>
      <c r="BG64" s="84" t="str">
        <f t="shared" si="77"/>
        <v>-</v>
      </c>
      <c r="BH64" s="84" t="str">
        <f t="shared" si="77"/>
        <v>-</v>
      </c>
      <c r="BI64" s="84" t="str">
        <f t="shared" si="77"/>
        <v>-</v>
      </c>
      <c r="BJ64" s="84" t="str">
        <f t="shared" si="77"/>
        <v>-</v>
      </c>
      <c r="BK64" s="84" t="str">
        <f t="shared" si="77"/>
        <v>-</v>
      </c>
      <c r="BL64" s="84" t="str">
        <f t="shared" si="77"/>
        <v>-</v>
      </c>
      <c r="BM64" s="84" t="str">
        <f t="shared" si="77"/>
        <v>-</v>
      </c>
      <c r="BN64" s="84" t="str">
        <f t="shared" si="77"/>
        <v>-</v>
      </c>
      <c r="BO64" s="84" t="str">
        <f t="shared" si="77"/>
        <v>-</v>
      </c>
      <c r="BP64" s="84" t="str">
        <f t="shared" si="77"/>
        <v>-</v>
      </c>
      <c r="BQ64" s="84" t="str">
        <f t="shared" si="77"/>
        <v>-</v>
      </c>
    </row>
    <row r="65" spans="1:69" x14ac:dyDescent="0.25">
      <c r="A65" s="16" t="s">
        <v>195</v>
      </c>
      <c r="B65" s="16" t="s">
        <v>45</v>
      </c>
      <c r="C65" s="65" t="str">
        <f t="shared" si="74"/>
        <v/>
      </c>
      <c r="D65" s="65" t="str">
        <f t="shared" si="74"/>
        <v/>
      </c>
      <c r="E65" s="65" t="str">
        <f t="shared" si="74"/>
        <v/>
      </c>
      <c r="F65" s="65" t="str">
        <f t="shared" si="78"/>
        <v/>
      </c>
      <c r="H65" s="2" t="str">
        <f t="shared" si="75"/>
        <v/>
      </c>
      <c r="I65" s="2" t="str">
        <f t="shared" si="75"/>
        <v/>
      </c>
      <c r="J65" s="2" t="str">
        <f t="shared" si="75"/>
        <v/>
      </c>
      <c r="K65" s="2" t="str">
        <f t="shared" si="75"/>
        <v/>
      </c>
      <c r="L65" s="2" t="str">
        <f t="shared" si="75"/>
        <v/>
      </c>
      <c r="M65" s="2" t="str">
        <f t="shared" si="75"/>
        <v/>
      </c>
      <c r="N65" s="2" t="str">
        <f t="shared" si="75"/>
        <v/>
      </c>
      <c r="O65" s="2" t="str">
        <f t="shared" si="75"/>
        <v/>
      </c>
      <c r="P65" s="2" t="str">
        <f t="shared" si="75"/>
        <v/>
      </c>
      <c r="Q65" s="2" t="str">
        <f t="shared" si="75"/>
        <v/>
      </c>
      <c r="R65" s="75" t="str">
        <f t="shared" si="75"/>
        <v/>
      </c>
      <c r="S65" s="75" t="str">
        <f t="shared" si="75"/>
        <v/>
      </c>
      <c r="T65" s="1"/>
      <c r="U65" s="2" t="str">
        <f t="shared" si="76"/>
        <v/>
      </c>
      <c r="V65" s="2" t="str">
        <f t="shared" si="76"/>
        <v/>
      </c>
      <c r="W65" s="2" t="str">
        <f t="shared" si="76"/>
        <v/>
      </c>
      <c r="X65" s="2" t="str">
        <f t="shared" si="76"/>
        <v/>
      </c>
      <c r="Y65" s="2" t="str">
        <f t="shared" si="76"/>
        <v/>
      </c>
      <c r="Z65" s="2" t="str">
        <f t="shared" si="76"/>
        <v/>
      </c>
      <c r="AA65" s="2" t="str">
        <f t="shared" si="76"/>
        <v/>
      </c>
      <c r="AB65" s="2" t="str">
        <f t="shared" si="76"/>
        <v/>
      </c>
      <c r="AC65" s="2" t="str">
        <f t="shared" si="76"/>
        <v/>
      </c>
      <c r="AD65" s="2" t="str">
        <f t="shared" si="76"/>
        <v/>
      </c>
      <c r="AE65" s="2" t="str">
        <f t="shared" si="76"/>
        <v/>
      </c>
      <c r="AF65" s="2" t="str">
        <f t="shared" si="76"/>
        <v/>
      </c>
      <c r="AG65" s="2" t="str">
        <f t="shared" si="76"/>
        <v/>
      </c>
      <c r="AH65" s="2" t="str">
        <f t="shared" si="76"/>
        <v/>
      </c>
      <c r="AI65" s="2" t="str">
        <f t="shared" si="76"/>
        <v/>
      </c>
      <c r="AJ65" s="2" t="str">
        <f t="shared" si="76"/>
        <v/>
      </c>
      <c r="AK65" s="2" t="str">
        <f t="shared" si="76"/>
        <v/>
      </c>
      <c r="AL65" s="2" t="str">
        <f t="shared" si="76"/>
        <v/>
      </c>
      <c r="AM65" s="2" t="str">
        <f t="shared" si="76"/>
        <v/>
      </c>
      <c r="AN65" s="2" t="str">
        <f t="shared" si="76"/>
        <v/>
      </c>
      <c r="AO65" s="2" t="str">
        <f t="shared" si="76"/>
        <v/>
      </c>
      <c r="AP65" s="2" t="str">
        <f t="shared" si="76"/>
        <v/>
      </c>
      <c r="AQ65" s="2" t="str">
        <f t="shared" si="76"/>
        <v/>
      </c>
      <c r="AR65" s="2" t="str">
        <f t="shared" si="76"/>
        <v/>
      </c>
      <c r="AS65" s="2" t="str">
        <f t="shared" si="76"/>
        <v/>
      </c>
      <c r="AT65" s="2" t="str">
        <f t="shared" si="76"/>
        <v/>
      </c>
      <c r="AU65" s="2" t="str">
        <f t="shared" si="76"/>
        <v/>
      </c>
      <c r="AV65" s="2" t="str">
        <f t="shared" si="76"/>
        <v/>
      </c>
      <c r="AW65" s="2" t="str">
        <f t="shared" si="76"/>
        <v/>
      </c>
      <c r="AX65" s="2" t="str">
        <f t="shared" si="76"/>
        <v/>
      </c>
      <c r="AY65" s="2" t="str">
        <f t="shared" si="76"/>
        <v/>
      </c>
      <c r="AZ65" s="2" t="str">
        <f t="shared" si="76"/>
        <v/>
      </c>
      <c r="BA65" s="2" t="str">
        <f t="shared" si="76"/>
        <v/>
      </c>
      <c r="BB65" s="2" t="str">
        <f t="shared" si="76"/>
        <v/>
      </c>
      <c r="BC65" s="2" t="str">
        <f t="shared" si="76"/>
        <v/>
      </c>
      <c r="BD65" s="2" t="str">
        <f t="shared" si="76"/>
        <v/>
      </c>
      <c r="BF65" s="84" t="str">
        <f t="shared" si="77"/>
        <v>-</v>
      </c>
      <c r="BG65" s="84" t="str">
        <f t="shared" si="77"/>
        <v>-</v>
      </c>
      <c r="BH65" s="84" t="str">
        <f t="shared" si="77"/>
        <v>-</v>
      </c>
      <c r="BI65" s="84" t="str">
        <f t="shared" si="77"/>
        <v>-</v>
      </c>
      <c r="BJ65" s="84" t="str">
        <f t="shared" si="77"/>
        <v>-</v>
      </c>
      <c r="BK65" s="84" t="str">
        <f t="shared" si="77"/>
        <v>-</v>
      </c>
      <c r="BL65" s="84" t="str">
        <f t="shared" si="77"/>
        <v>-</v>
      </c>
      <c r="BM65" s="84" t="str">
        <f t="shared" si="77"/>
        <v>-</v>
      </c>
      <c r="BN65" s="84" t="str">
        <f t="shared" si="77"/>
        <v>-</v>
      </c>
      <c r="BO65" s="84" t="str">
        <f t="shared" si="77"/>
        <v>-</v>
      </c>
      <c r="BP65" s="84" t="str">
        <f t="shared" si="77"/>
        <v>-</v>
      </c>
      <c r="BQ65" s="84" t="str">
        <f t="shared" si="77"/>
        <v>-</v>
      </c>
    </row>
    <row r="66" spans="1:69" x14ac:dyDescent="0.25">
      <c r="A66" s="16" t="s">
        <v>196</v>
      </c>
      <c r="B66" s="16" t="s">
        <v>46</v>
      </c>
      <c r="C66" s="65" t="str">
        <f t="shared" si="74"/>
        <v/>
      </c>
      <c r="D66" s="65" t="str">
        <f t="shared" si="74"/>
        <v/>
      </c>
      <c r="E66" s="65" t="str">
        <f t="shared" si="74"/>
        <v/>
      </c>
      <c r="F66" s="65" t="str">
        <f t="shared" si="78"/>
        <v/>
      </c>
      <c r="H66" s="2" t="str">
        <f t="shared" si="75"/>
        <v/>
      </c>
      <c r="I66" s="2" t="str">
        <f t="shared" si="75"/>
        <v/>
      </c>
      <c r="J66" s="2" t="str">
        <f t="shared" si="75"/>
        <v/>
      </c>
      <c r="K66" s="2" t="str">
        <f t="shared" si="75"/>
        <v/>
      </c>
      <c r="L66" s="2" t="str">
        <f t="shared" si="75"/>
        <v/>
      </c>
      <c r="M66" s="2" t="str">
        <f t="shared" si="75"/>
        <v/>
      </c>
      <c r="N66" s="2" t="str">
        <f t="shared" si="75"/>
        <v/>
      </c>
      <c r="O66" s="2" t="str">
        <f t="shared" si="75"/>
        <v/>
      </c>
      <c r="P66" s="2" t="str">
        <f t="shared" si="75"/>
        <v/>
      </c>
      <c r="Q66" s="2" t="str">
        <f t="shared" si="75"/>
        <v/>
      </c>
      <c r="R66" s="75" t="str">
        <f t="shared" si="75"/>
        <v/>
      </c>
      <c r="S66" s="75" t="str">
        <f t="shared" si="75"/>
        <v/>
      </c>
      <c r="T66" s="1"/>
      <c r="U66" s="2" t="str">
        <f t="shared" si="76"/>
        <v/>
      </c>
      <c r="V66" s="2" t="str">
        <f t="shared" si="76"/>
        <v/>
      </c>
      <c r="W66" s="2" t="str">
        <f t="shared" si="76"/>
        <v/>
      </c>
      <c r="X66" s="2" t="str">
        <f t="shared" si="76"/>
        <v/>
      </c>
      <c r="Y66" s="2" t="str">
        <f t="shared" si="76"/>
        <v/>
      </c>
      <c r="Z66" s="2" t="str">
        <f t="shared" si="76"/>
        <v/>
      </c>
      <c r="AA66" s="2" t="str">
        <f t="shared" si="76"/>
        <v/>
      </c>
      <c r="AB66" s="2" t="str">
        <f t="shared" si="76"/>
        <v/>
      </c>
      <c r="AC66" s="2" t="str">
        <f t="shared" si="76"/>
        <v/>
      </c>
      <c r="AD66" s="2" t="str">
        <f t="shared" si="76"/>
        <v/>
      </c>
      <c r="AE66" s="2" t="str">
        <f t="shared" si="76"/>
        <v/>
      </c>
      <c r="AF66" s="2" t="str">
        <f t="shared" si="76"/>
        <v/>
      </c>
      <c r="AG66" s="2" t="str">
        <f t="shared" si="76"/>
        <v/>
      </c>
      <c r="AH66" s="2" t="str">
        <f t="shared" si="76"/>
        <v/>
      </c>
      <c r="AI66" s="2" t="str">
        <f t="shared" si="76"/>
        <v/>
      </c>
      <c r="AJ66" s="2" t="str">
        <f t="shared" si="76"/>
        <v/>
      </c>
      <c r="AK66" s="2" t="str">
        <f t="shared" si="76"/>
        <v/>
      </c>
      <c r="AL66" s="2" t="str">
        <f t="shared" si="76"/>
        <v/>
      </c>
      <c r="AM66" s="2" t="str">
        <f t="shared" si="76"/>
        <v/>
      </c>
      <c r="AN66" s="2" t="str">
        <f t="shared" si="76"/>
        <v/>
      </c>
      <c r="AO66" s="2" t="str">
        <f t="shared" si="76"/>
        <v/>
      </c>
      <c r="AP66" s="2" t="str">
        <f t="shared" si="76"/>
        <v/>
      </c>
      <c r="AQ66" s="2" t="str">
        <f t="shared" si="76"/>
        <v/>
      </c>
      <c r="AR66" s="2" t="str">
        <f t="shared" si="76"/>
        <v/>
      </c>
      <c r="AS66" s="2" t="str">
        <f t="shared" si="76"/>
        <v/>
      </c>
      <c r="AT66" s="2" t="str">
        <f t="shared" si="76"/>
        <v/>
      </c>
      <c r="AU66" s="2" t="str">
        <f t="shared" si="76"/>
        <v/>
      </c>
      <c r="AV66" s="2" t="str">
        <f t="shared" si="76"/>
        <v/>
      </c>
      <c r="AW66" s="2" t="str">
        <f t="shared" si="76"/>
        <v/>
      </c>
      <c r="AX66" s="2" t="str">
        <f t="shared" si="76"/>
        <v/>
      </c>
      <c r="AY66" s="2" t="str">
        <f t="shared" si="76"/>
        <v/>
      </c>
      <c r="AZ66" s="2" t="str">
        <f t="shared" si="76"/>
        <v/>
      </c>
      <c r="BA66" s="2" t="str">
        <f t="shared" si="76"/>
        <v/>
      </c>
      <c r="BB66" s="2" t="str">
        <f t="shared" si="76"/>
        <v/>
      </c>
      <c r="BC66" s="2" t="str">
        <f t="shared" si="76"/>
        <v/>
      </c>
      <c r="BD66" s="2" t="str">
        <f t="shared" si="76"/>
        <v/>
      </c>
      <c r="BF66" s="84" t="str">
        <f t="shared" si="77"/>
        <v>-</v>
      </c>
      <c r="BG66" s="84" t="str">
        <f t="shared" si="77"/>
        <v>-</v>
      </c>
      <c r="BH66" s="84" t="str">
        <f t="shared" si="77"/>
        <v>-</v>
      </c>
      <c r="BI66" s="84" t="str">
        <f t="shared" si="77"/>
        <v>-</v>
      </c>
      <c r="BJ66" s="84" t="str">
        <f t="shared" si="77"/>
        <v>-</v>
      </c>
      <c r="BK66" s="84" t="str">
        <f t="shared" si="77"/>
        <v>-</v>
      </c>
      <c r="BL66" s="84" t="str">
        <f t="shared" si="77"/>
        <v>-</v>
      </c>
      <c r="BM66" s="84" t="str">
        <f t="shared" si="77"/>
        <v>-</v>
      </c>
      <c r="BN66" s="84" t="str">
        <f t="shared" si="77"/>
        <v>-</v>
      </c>
      <c r="BO66" s="84" t="str">
        <f t="shared" si="77"/>
        <v>-</v>
      </c>
      <c r="BP66" s="84" t="str">
        <f t="shared" si="77"/>
        <v>-</v>
      </c>
      <c r="BQ66" s="84" t="str">
        <f t="shared" si="77"/>
        <v>-</v>
      </c>
    </row>
    <row r="67" spans="1:69" x14ac:dyDescent="0.25">
      <c r="A67" s="16" t="s">
        <v>197</v>
      </c>
      <c r="B67" s="16" t="s">
        <v>47</v>
      </c>
      <c r="C67" s="65" t="str">
        <f t="shared" si="74"/>
        <v/>
      </c>
      <c r="D67" s="65" t="str">
        <f t="shared" si="74"/>
        <v/>
      </c>
      <c r="E67" s="65" t="str">
        <f t="shared" si="74"/>
        <v/>
      </c>
      <c r="F67" s="65" t="str">
        <f t="shared" si="78"/>
        <v/>
      </c>
      <c r="H67" s="2" t="str">
        <f t="shared" si="75"/>
        <v/>
      </c>
      <c r="I67" s="2" t="str">
        <f t="shared" si="75"/>
        <v/>
      </c>
      <c r="J67" s="2" t="str">
        <f t="shared" si="75"/>
        <v/>
      </c>
      <c r="K67" s="2" t="str">
        <f t="shared" si="75"/>
        <v/>
      </c>
      <c r="L67" s="2" t="str">
        <f t="shared" si="75"/>
        <v/>
      </c>
      <c r="M67" s="2" t="str">
        <f t="shared" si="75"/>
        <v/>
      </c>
      <c r="N67" s="2" t="str">
        <f t="shared" si="75"/>
        <v/>
      </c>
      <c r="O67" s="2" t="str">
        <f t="shared" si="75"/>
        <v/>
      </c>
      <c r="P67" s="2" t="str">
        <f t="shared" si="75"/>
        <v/>
      </c>
      <c r="Q67" s="2" t="str">
        <f t="shared" si="75"/>
        <v/>
      </c>
      <c r="R67" s="75" t="str">
        <f t="shared" si="75"/>
        <v/>
      </c>
      <c r="S67" s="75" t="str">
        <f t="shared" si="75"/>
        <v/>
      </c>
      <c r="T67" s="1"/>
      <c r="U67" s="2" t="str">
        <f t="shared" si="76"/>
        <v/>
      </c>
      <c r="V67" s="2" t="str">
        <f t="shared" si="76"/>
        <v/>
      </c>
      <c r="W67" s="2" t="str">
        <f t="shared" si="76"/>
        <v/>
      </c>
      <c r="X67" s="2" t="str">
        <f t="shared" si="76"/>
        <v/>
      </c>
      <c r="Y67" s="2" t="str">
        <f t="shared" si="76"/>
        <v/>
      </c>
      <c r="Z67" s="2" t="str">
        <f t="shared" si="76"/>
        <v/>
      </c>
      <c r="AA67" s="2" t="str">
        <f t="shared" si="76"/>
        <v/>
      </c>
      <c r="AB67" s="2" t="str">
        <f t="shared" si="76"/>
        <v/>
      </c>
      <c r="AC67" s="2" t="str">
        <f t="shared" si="76"/>
        <v/>
      </c>
      <c r="AD67" s="2" t="str">
        <f t="shared" si="76"/>
        <v/>
      </c>
      <c r="AE67" s="2" t="str">
        <f t="shared" si="76"/>
        <v/>
      </c>
      <c r="AF67" s="2" t="str">
        <f t="shared" si="76"/>
        <v/>
      </c>
      <c r="AG67" s="2" t="str">
        <f t="shared" si="76"/>
        <v/>
      </c>
      <c r="AH67" s="2" t="str">
        <f t="shared" si="76"/>
        <v/>
      </c>
      <c r="AI67" s="2" t="str">
        <f t="shared" si="76"/>
        <v/>
      </c>
      <c r="AJ67" s="2" t="str">
        <f t="shared" si="76"/>
        <v/>
      </c>
      <c r="AK67" s="2" t="str">
        <f t="shared" si="76"/>
        <v/>
      </c>
      <c r="AL67" s="2" t="str">
        <f t="shared" si="76"/>
        <v/>
      </c>
      <c r="AM67" s="2" t="str">
        <f t="shared" si="76"/>
        <v/>
      </c>
      <c r="AN67" s="2" t="str">
        <f t="shared" si="76"/>
        <v/>
      </c>
      <c r="AO67" s="2" t="str">
        <f t="shared" si="76"/>
        <v/>
      </c>
      <c r="AP67" s="2" t="str">
        <f t="shared" si="76"/>
        <v/>
      </c>
      <c r="AQ67" s="2" t="str">
        <f t="shared" si="76"/>
        <v/>
      </c>
      <c r="AR67" s="2" t="str">
        <f t="shared" si="76"/>
        <v/>
      </c>
      <c r="AS67" s="2" t="str">
        <f t="shared" si="76"/>
        <v/>
      </c>
      <c r="AT67" s="2" t="str">
        <f t="shared" si="76"/>
        <v/>
      </c>
      <c r="AU67" s="2" t="str">
        <f t="shared" si="76"/>
        <v/>
      </c>
      <c r="AV67" s="2" t="str">
        <f t="shared" si="76"/>
        <v/>
      </c>
      <c r="AW67" s="2" t="str">
        <f t="shared" si="76"/>
        <v/>
      </c>
      <c r="AX67" s="2" t="str">
        <f t="shared" si="76"/>
        <v/>
      </c>
      <c r="AY67" s="2" t="str">
        <f t="shared" si="76"/>
        <v/>
      </c>
      <c r="AZ67" s="2" t="str">
        <f t="shared" si="76"/>
        <v/>
      </c>
      <c r="BA67" s="2" t="str">
        <f t="shared" si="76"/>
        <v/>
      </c>
      <c r="BB67" s="2" t="str">
        <f t="shared" si="76"/>
        <v/>
      </c>
      <c r="BC67" s="2" t="str">
        <f t="shared" si="76"/>
        <v/>
      </c>
      <c r="BD67" s="2" t="str">
        <f t="shared" si="76"/>
        <v/>
      </c>
      <c r="BF67" s="84" t="str">
        <f t="shared" si="77"/>
        <v>-</v>
      </c>
      <c r="BG67" s="84" t="str">
        <f t="shared" si="77"/>
        <v>-</v>
      </c>
      <c r="BH67" s="84" t="str">
        <f t="shared" si="77"/>
        <v>-</v>
      </c>
      <c r="BI67" s="84" t="str">
        <f t="shared" si="77"/>
        <v>-</v>
      </c>
      <c r="BJ67" s="84" t="str">
        <f t="shared" si="77"/>
        <v>-</v>
      </c>
      <c r="BK67" s="84" t="str">
        <f t="shared" si="77"/>
        <v>-</v>
      </c>
      <c r="BL67" s="84" t="str">
        <f t="shared" si="77"/>
        <v>-</v>
      </c>
      <c r="BM67" s="84" t="str">
        <f t="shared" si="77"/>
        <v>-</v>
      </c>
      <c r="BN67" s="84" t="str">
        <f t="shared" si="77"/>
        <v>-</v>
      </c>
      <c r="BO67" s="84" t="str">
        <f t="shared" si="77"/>
        <v>-</v>
      </c>
      <c r="BP67" s="84" t="str">
        <f t="shared" si="77"/>
        <v>-</v>
      </c>
      <c r="BQ67" s="84" t="str">
        <f t="shared" si="77"/>
        <v>-</v>
      </c>
    </row>
    <row r="68" spans="1:69" x14ac:dyDescent="0.25">
      <c r="A68" s="16" t="s">
        <v>198</v>
      </c>
      <c r="B68" s="16" t="s">
        <v>48</v>
      </c>
      <c r="C68" s="65" t="str">
        <f t="shared" si="74"/>
        <v/>
      </c>
      <c r="D68" s="65" t="str">
        <f t="shared" si="74"/>
        <v/>
      </c>
      <c r="E68" s="65" t="str">
        <f t="shared" si="74"/>
        <v/>
      </c>
      <c r="F68" s="65" t="str">
        <f t="shared" si="78"/>
        <v/>
      </c>
      <c r="H68" s="2" t="str">
        <f t="shared" si="75"/>
        <v/>
      </c>
      <c r="I68" s="2" t="str">
        <f t="shared" si="75"/>
        <v/>
      </c>
      <c r="J68" s="2" t="str">
        <f t="shared" si="75"/>
        <v/>
      </c>
      <c r="K68" s="2" t="str">
        <f t="shared" si="75"/>
        <v/>
      </c>
      <c r="L68" s="2" t="str">
        <f t="shared" si="75"/>
        <v/>
      </c>
      <c r="M68" s="2" t="str">
        <f t="shared" si="75"/>
        <v/>
      </c>
      <c r="N68" s="2" t="str">
        <f t="shared" si="75"/>
        <v/>
      </c>
      <c r="O68" s="2" t="str">
        <f t="shared" si="75"/>
        <v/>
      </c>
      <c r="P68" s="2" t="str">
        <f t="shared" si="75"/>
        <v/>
      </c>
      <c r="Q68" s="2" t="str">
        <f t="shared" si="75"/>
        <v/>
      </c>
      <c r="R68" s="75" t="str">
        <f t="shared" si="75"/>
        <v/>
      </c>
      <c r="S68" s="75" t="str">
        <f t="shared" si="75"/>
        <v/>
      </c>
      <c r="T68" s="1"/>
      <c r="U68" s="2" t="str">
        <f t="shared" si="76"/>
        <v/>
      </c>
      <c r="V68" s="2" t="str">
        <f t="shared" si="76"/>
        <v/>
      </c>
      <c r="W68" s="2" t="str">
        <f t="shared" si="76"/>
        <v/>
      </c>
      <c r="X68" s="2" t="str">
        <f t="shared" si="76"/>
        <v/>
      </c>
      <c r="Y68" s="2" t="str">
        <f t="shared" si="76"/>
        <v/>
      </c>
      <c r="Z68" s="2" t="str">
        <f t="shared" si="76"/>
        <v/>
      </c>
      <c r="AA68" s="2" t="str">
        <f t="shared" si="76"/>
        <v/>
      </c>
      <c r="AB68" s="2" t="str">
        <f t="shared" si="76"/>
        <v/>
      </c>
      <c r="AC68" s="2" t="str">
        <f t="shared" si="76"/>
        <v/>
      </c>
      <c r="AD68" s="2" t="str">
        <f t="shared" si="76"/>
        <v/>
      </c>
      <c r="AE68" s="2" t="str">
        <f t="shared" si="76"/>
        <v/>
      </c>
      <c r="AF68" s="2" t="str">
        <f t="shared" si="76"/>
        <v/>
      </c>
      <c r="AG68" s="2" t="str">
        <f t="shared" si="76"/>
        <v/>
      </c>
      <c r="AH68" s="2" t="str">
        <f t="shared" si="76"/>
        <v/>
      </c>
      <c r="AI68" s="2" t="str">
        <f t="shared" si="76"/>
        <v/>
      </c>
      <c r="AJ68" s="2" t="str">
        <f t="shared" si="76"/>
        <v/>
      </c>
      <c r="AK68" s="2" t="str">
        <f t="shared" si="76"/>
        <v/>
      </c>
      <c r="AL68" s="2" t="str">
        <f t="shared" si="76"/>
        <v/>
      </c>
      <c r="AM68" s="2" t="str">
        <f t="shared" si="76"/>
        <v/>
      </c>
      <c r="AN68" s="2" t="str">
        <f t="shared" si="76"/>
        <v/>
      </c>
      <c r="AO68" s="2" t="str">
        <f t="shared" si="76"/>
        <v/>
      </c>
      <c r="AP68" s="2" t="str">
        <f t="shared" si="76"/>
        <v/>
      </c>
      <c r="AQ68" s="2" t="str">
        <f t="shared" si="76"/>
        <v/>
      </c>
      <c r="AR68" s="2" t="str">
        <f t="shared" si="76"/>
        <v/>
      </c>
      <c r="AS68" s="2" t="str">
        <f t="shared" si="76"/>
        <v/>
      </c>
      <c r="AT68" s="2" t="str">
        <f t="shared" si="76"/>
        <v/>
      </c>
      <c r="AU68" s="2" t="str">
        <f t="shared" si="76"/>
        <v/>
      </c>
      <c r="AV68" s="2" t="str">
        <f t="shared" si="76"/>
        <v/>
      </c>
      <c r="AW68" s="2" t="str">
        <f t="shared" si="76"/>
        <v/>
      </c>
      <c r="AX68" s="2" t="str">
        <f t="shared" si="76"/>
        <v/>
      </c>
      <c r="AY68" s="2" t="str">
        <f t="shared" si="76"/>
        <v/>
      </c>
      <c r="AZ68" s="2" t="str">
        <f t="shared" si="76"/>
        <v/>
      </c>
      <c r="BA68" s="2" t="str">
        <f t="shared" si="76"/>
        <v/>
      </c>
      <c r="BB68" s="2" t="str">
        <f t="shared" si="76"/>
        <v/>
      </c>
      <c r="BC68" s="2" t="str">
        <f t="shared" si="76"/>
        <v/>
      </c>
      <c r="BD68" s="2" t="str">
        <f t="shared" si="76"/>
        <v/>
      </c>
      <c r="BF68" s="84" t="str">
        <f t="shared" si="77"/>
        <v>-</v>
      </c>
      <c r="BG68" s="84" t="str">
        <f t="shared" si="77"/>
        <v>-</v>
      </c>
      <c r="BH68" s="84" t="str">
        <f t="shared" si="77"/>
        <v>-</v>
      </c>
      <c r="BI68" s="84" t="str">
        <f t="shared" si="77"/>
        <v>-</v>
      </c>
      <c r="BJ68" s="84" t="str">
        <f t="shared" si="77"/>
        <v>-</v>
      </c>
      <c r="BK68" s="84" t="str">
        <f t="shared" si="77"/>
        <v>-</v>
      </c>
      <c r="BL68" s="84" t="str">
        <f t="shared" si="77"/>
        <v>-</v>
      </c>
      <c r="BM68" s="84" t="str">
        <f t="shared" si="77"/>
        <v>-</v>
      </c>
      <c r="BN68" s="84" t="str">
        <f t="shared" si="77"/>
        <v>-</v>
      </c>
      <c r="BO68" s="84" t="str">
        <f t="shared" si="77"/>
        <v>-</v>
      </c>
      <c r="BP68" s="84" t="str">
        <f t="shared" si="77"/>
        <v>-</v>
      </c>
      <c r="BQ68" s="84" t="str">
        <f t="shared" si="77"/>
        <v>-</v>
      </c>
    </row>
    <row r="69" spans="1:69" x14ac:dyDescent="0.25">
      <c r="A69" s="16" t="s">
        <v>199</v>
      </c>
      <c r="B69" s="16" t="s">
        <v>49</v>
      </c>
      <c r="C69" s="65" t="str">
        <f t="shared" si="74"/>
        <v/>
      </c>
      <c r="D69" s="65" t="str">
        <f t="shared" si="74"/>
        <v/>
      </c>
      <c r="E69" s="65" t="str">
        <f t="shared" si="74"/>
        <v/>
      </c>
      <c r="F69" s="65" t="str">
        <f t="shared" si="78"/>
        <v/>
      </c>
      <c r="H69" s="2" t="str">
        <f t="shared" si="75"/>
        <v/>
      </c>
      <c r="I69" s="2" t="str">
        <f t="shared" si="75"/>
        <v/>
      </c>
      <c r="J69" s="2" t="str">
        <f t="shared" si="75"/>
        <v/>
      </c>
      <c r="K69" s="2" t="str">
        <f t="shared" si="75"/>
        <v/>
      </c>
      <c r="L69" s="2" t="str">
        <f t="shared" si="75"/>
        <v/>
      </c>
      <c r="M69" s="2" t="str">
        <f t="shared" si="75"/>
        <v/>
      </c>
      <c r="N69" s="2" t="str">
        <f t="shared" si="75"/>
        <v/>
      </c>
      <c r="O69" s="2" t="str">
        <f t="shared" si="75"/>
        <v/>
      </c>
      <c r="P69" s="2" t="str">
        <f t="shared" si="75"/>
        <v/>
      </c>
      <c r="Q69" s="2" t="str">
        <f t="shared" si="75"/>
        <v/>
      </c>
      <c r="R69" s="75" t="str">
        <f t="shared" si="75"/>
        <v/>
      </c>
      <c r="S69" s="75" t="str">
        <f t="shared" si="75"/>
        <v/>
      </c>
      <c r="T69" s="1"/>
      <c r="U69" s="2" t="str">
        <f t="shared" si="76"/>
        <v/>
      </c>
      <c r="V69" s="2" t="str">
        <f t="shared" si="76"/>
        <v/>
      </c>
      <c r="W69" s="2" t="str">
        <f t="shared" si="76"/>
        <v/>
      </c>
      <c r="X69" s="2" t="str">
        <f t="shared" si="76"/>
        <v/>
      </c>
      <c r="Y69" s="2" t="str">
        <f t="shared" si="76"/>
        <v/>
      </c>
      <c r="Z69" s="2" t="str">
        <f t="shared" si="76"/>
        <v/>
      </c>
      <c r="AA69" s="2" t="str">
        <f t="shared" si="76"/>
        <v/>
      </c>
      <c r="AB69" s="2" t="str">
        <f t="shared" si="76"/>
        <v/>
      </c>
      <c r="AC69" s="2" t="str">
        <f t="shared" si="76"/>
        <v/>
      </c>
      <c r="AD69" s="2" t="str">
        <f t="shared" si="76"/>
        <v/>
      </c>
      <c r="AE69" s="2" t="str">
        <f t="shared" si="76"/>
        <v/>
      </c>
      <c r="AF69" s="2" t="str">
        <f t="shared" si="76"/>
        <v/>
      </c>
      <c r="AG69" s="2" t="str">
        <f t="shared" si="76"/>
        <v/>
      </c>
      <c r="AH69" s="2" t="str">
        <f t="shared" si="76"/>
        <v/>
      </c>
      <c r="AI69" s="2" t="str">
        <f t="shared" si="76"/>
        <v/>
      </c>
      <c r="AJ69" s="2" t="str">
        <f t="shared" si="76"/>
        <v/>
      </c>
      <c r="AK69" s="2" t="str">
        <f t="shared" si="76"/>
        <v/>
      </c>
      <c r="AL69" s="2" t="str">
        <f t="shared" si="76"/>
        <v/>
      </c>
      <c r="AM69" s="2" t="str">
        <f t="shared" si="76"/>
        <v/>
      </c>
      <c r="AN69" s="2" t="str">
        <f t="shared" si="76"/>
        <v/>
      </c>
      <c r="AO69" s="2" t="str">
        <f t="shared" si="76"/>
        <v/>
      </c>
      <c r="AP69" s="2" t="str">
        <f t="shared" si="76"/>
        <v/>
      </c>
      <c r="AQ69" s="2" t="str">
        <f t="shared" si="76"/>
        <v/>
      </c>
      <c r="AR69" s="2" t="str">
        <f t="shared" si="76"/>
        <v/>
      </c>
      <c r="AS69" s="2" t="str">
        <f t="shared" si="76"/>
        <v/>
      </c>
      <c r="AT69" s="2" t="str">
        <f t="shared" si="76"/>
        <v/>
      </c>
      <c r="AU69" s="2" t="str">
        <f t="shared" si="76"/>
        <v/>
      </c>
      <c r="AV69" s="2" t="str">
        <f t="shared" si="76"/>
        <v/>
      </c>
      <c r="AW69" s="2" t="str">
        <f t="shared" si="76"/>
        <v/>
      </c>
      <c r="AX69" s="2" t="str">
        <f t="shared" si="76"/>
        <v/>
      </c>
      <c r="AY69" s="2" t="str">
        <f t="shared" si="76"/>
        <v/>
      </c>
      <c r="AZ69" s="2" t="str">
        <f t="shared" si="76"/>
        <v/>
      </c>
      <c r="BA69" s="2" t="str">
        <f t="shared" si="76"/>
        <v/>
      </c>
      <c r="BB69" s="2" t="str">
        <f t="shared" si="76"/>
        <v/>
      </c>
      <c r="BC69" s="2" t="str">
        <f t="shared" si="76"/>
        <v/>
      </c>
      <c r="BD69" s="2" t="str">
        <f t="shared" si="76"/>
        <v/>
      </c>
      <c r="BF69" s="84" t="str">
        <f t="shared" si="77"/>
        <v>-</v>
      </c>
      <c r="BG69" s="84" t="str">
        <f t="shared" si="77"/>
        <v>-</v>
      </c>
      <c r="BH69" s="84" t="str">
        <f t="shared" si="77"/>
        <v>-</v>
      </c>
      <c r="BI69" s="84" t="str">
        <f t="shared" si="77"/>
        <v>-</v>
      </c>
      <c r="BJ69" s="84" t="str">
        <f t="shared" si="77"/>
        <v>-</v>
      </c>
      <c r="BK69" s="84" t="str">
        <f t="shared" si="77"/>
        <v>-</v>
      </c>
      <c r="BL69" s="84" t="str">
        <f t="shared" si="77"/>
        <v>-</v>
      </c>
      <c r="BM69" s="84" t="str">
        <f t="shared" si="77"/>
        <v>-</v>
      </c>
      <c r="BN69" s="84" t="str">
        <f t="shared" si="77"/>
        <v>-</v>
      </c>
      <c r="BO69" s="84" t="str">
        <f t="shared" si="77"/>
        <v>-</v>
      </c>
      <c r="BP69" s="84" t="str">
        <f t="shared" si="77"/>
        <v>-</v>
      </c>
      <c r="BQ69" s="84" t="str">
        <f t="shared" si="77"/>
        <v>-</v>
      </c>
    </row>
    <row r="70" spans="1:69" x14ac:dyDescent="0.25">
      <c r="A70" s="16" t="s">
        <v>200</v>
      </c>
      <c r="B70" s="16" t="s">
        <v>50</v>
      </c>
      <c r="C70" s="70" t="str">
        <f t="shared" si="74"/>
        <v/>
      </c>
      <c r="D70" s="65" t="str">
        <f t="shared" si="74"/>
        <v/>
      </c>
      <c r="E70" s="65" t="str">
        <f t="shared" si="74"/>
        <v/>
      </c>
      <c r="F70" s="65" t="str">
        <f>IFERROR(E70/D70,"")</f>
        <v/>
      </c>
      <c r="H70" s="2" t="str">
        <f t="shared" si="75"/>
        <v/>
      </c>
      <c r="I70" s="2" t="str">
        <f t="shared" si="75"/>
        <v/>
      </c>
      <c r="J70" s="2" t="str">
        <f t="shared" si="75"/>
        <v/>
      </c>
      <c r="K70" s="2" t="str">
        <f t="shared" si="75"/>
        <v/>
      </c>
      <c r="L70" s="2" t="str">
        <f t="shared" si="75"/>
        <v/>
      </c>
      <c r="M70" s="2" t="str">
        <f t="shared" si="75"/>
        <v/>
      </c>
      <c r="N70" s="2" t="str">
        <f t="shared" si="75"/>
        <v/>
      </c>
      <c r="O70" s="2" t="str">
        <f t="shared" si="75"/>
        <v/>
      </c>
      <c r="P70" s="2" t="str">
        <f t="shared" si="75"/>
        <v/>
      </c>
      <c r="Q70" s="2" t="str">
        <f t="shared" si="75"/>
        <v/>
      </c>
      <c r="R70" s="75" t="str">
        <f t="shared" si="75"/>
        <v/>
      </c>
      <c r="S70" s="75" t="str">
        <f t="shared" si="75"/>
        <v/>
      </c>
      <c r="T70" s="1"/>
      <c r="U70" s="2" t="str">
        <f t="shared" si="76"/>
        <v/>
      </c>
      <c r="V70" s="2" t="str">
        <f t="shared" si="76"/>
        <v/>
      </c>
      <c r="W70" s="2" t="str">
        <f t="shared" si="76"/>
        <v/>
      </c>
      <c r="X70" s="2" t="str">
        <f t="shared" ref="X70:BD70" si="79">IFERROR(X56/X$59,"")</f>
        <v/>
      </c>
      <c r="Y70" s="2" t="str">
        <f t="shared" si="79"/>
        <v/>
      </c>
      <c r="Z70" s="2" t="str">
        <f t="shared" si="79"/>
        <v/>
      </c>
      <c r="AA70" s="2" t="str">
        <f t="shared" si="79"/>
        <v/>
      </c>
      <c r="AB70" s="2" t="str">
        <f t="shared" si="79"/>
        <v/>
      </c>
      <c r="AC70" s="2" t="str">
        <f t="shared" si="79"/>
        <v/>
      </c>
      <c r="AD70" s="2" t="str">
        <f t="shared" si="79"/>
        <v/>
      </c>
      <c r="AE70" s="2" t="str">
        <f t="shared" si="79"/>
        <v/>
      </c>
      <c r="AF70" s="2" t="str">
        <f t="shared" si="79"/>
        <v/>
      </c>
      <c r="AG70" s="2" t="str">
        <f t="shared" si="79"/>
        <v/>
      </c>
      <c r="AH70" s="2" t="str">
        <f t="shared" si="79"/>
        <v/>
      </c>
      <c r="AI70" s="2" t="str">
        <f t="shared" si="79"/>
        <v/>
      </c>
      <c r="AJ70" s="2" t="str">
        <f t="shared" si="79"/>
        <v/>
      </c>
      <c r="AK70" s="2" t="str">
        <f t="shared" si="79"/>
        <v/>
      </c>
      <c r="AL70" s="2" t="str">
        <f t="shared" si="79"/>
        <v/>
      </c>
      <c r="AM70" s="2" t="str">
        <f t="shared" si="79"/>
        <v/>
      </c>
      <c r="AN70" s="2" t="str">
        <f t="shared" si="79"/>
        <v/>
      </c>
      <c r="AO70" s="2" t="str">
        <f t="shared" si="79"/>
        <v/>
      </c>
      <c r="AP70" s="2" t="str">
        <f t="shared" si="79"/>
        <v/>
      </c>
      <c r="AQ70" s="2" t="str">
        <f t="shared" si="79"/>
        <v/>
      </c>
      <c r="AR70" s="2" t="str">
        <f t="shared" si="79"/>
        <v/>
      </c>
      <c r="AS70" s="2" t="str">
        <f t="shared" si="79"/>
        <v/>
      </c>
      <c r="AT70" s="2" t="str">
        <f t="shared" si="79"/>
        <v/>
      </c>
      <c r="AU70" s="2" t="str">
        <f t="shared" si="79"/>
        <v/>
      </c>
      <c r="AV70" s="2" t="str">
        <f t="shared" si="79"/>
        <v/>
      </c>
      <c r="AW70" s="2" t="str">
        <f t="shared" si="79"/>
        <v/>
      </c>
      <c r="AX70" s="2" t="str">
        <f t="shared" si="79"/>
        <v/>
      </c>
      <c r="AY70" s="2" t="str">
        <f t="shared" si="79"/>
        <v/>
      </c>
      <c r="AZ70" s="2" t="str">
        <f t="shared" si="79"/>
        <v/>
      </c>
      <c r="BA70" s="2" t="str">
        <f t="shared" si="79"/>
        <v/>
      </c>
      <c r="BB70" s="2" t="str">
        <f t="shared" si="79"/>
        <v/>
      </c>
      <c r="BC70" s="2" t="str">
        <f t="shared" si="79"/>
        <v/>
      </c>
      <c r="BD70" s="2" t="str">
        <f t="shared" si="79"/>
        <v/>
      </c>
      <c r="BF70" s="84" t="str">
        <f t="shared" si="77"/>
        <v>-</v>
      </c>
      <c r="BG70" s="84" t="str">
        <f t="shared" si="77"/>
        <v>-</v>
      </c>
      <c r="BH70" s="84" t="str">
        <f t="shared" si="77"/>
        <v>-</v>
      </c>
      <c r="BI70" s="84" t="str">
        <f t="shared" si="77"/>
        <v>-</v>
      </c>
      <c r="BJ70" s="84" t="str">
        <f t="shared" si="77"/>
        <v>-</v>
      </c>
      <c r="BK70" s="84" t="str">
        <f t="shared" si="77"/>
        <v>-</v>
      </c>
      <c r="BL70" s="84" t="str">
        <f t="shared" si="77"/>
        <v>-</v>
      </c>
      <c r="BM70" s="84" t="str">
        <f t="shared" si="77"/>
        <v>-</v>
      </c>
      <c r="BN70" s="84" t="str">
        <f t="shared" si="77"/>
        <v>-</v>
      </c>
      <c r="BO70" s="84" t="str">
        <f t="shared" si="77"/>
        <v>-</v>
      </c>
      <c r="BP70" s="84" t="str">
        <f t="shared" si="77"/>
        <v>-</v>
      </c>
      <c r="BQ70" s="84" t="str">
        <f t="shared" si="77"/>
        <v>-</v>
      </c>
    </row>
    <row r="71" spans="1:69" x14ac:dyDescent="0.25">
      <c r="A71" s="16"/>
      <c r="B71" s="3" t="s">
        <v>153</v>
      </c>
      <c r="C71" s="65" t="str">
        <f t="shared" ref="C71" si="80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1">IFERROR(I58/I$59,"")</f>
        <v/>
      </c>
      <c r="J71" s="2" t="str">
        <f t="shared" si="81"/>
        <v/>
      </c>
      <c r="K71" s="2" t="str">
        <f t="shared" si="81"/>
        <v/>
      </c>
      <c r="L71" s="2" t="str">
        <f t="shared" si="81"/>
        <v/>
      </c>
      <c r="M71" s="2" t="str">
        <f t="shared" si="81"/>
        <v/>
      </c>
      <c r="N71" s="2" t="str">
        <f t="shared" si="81"/>
        <v/>
      </c>
      <c r="O71" s="2" t="str">
        <f t="shared" si="81"/>
        <v/>
      </c>
      <c r="P71" s="2" t="str">
        <f t="shared" si="81"/>
        <v/>
      </c>
      <c r="Q71" s="2" t="str">
        <f t="shared" si="81"/>
        <v/>
      </c>
      <c r="R71" s="75" t="str">
        <f t="shared" si="81"/>
        <v/>
      </c>
      <c r="S71" s="75" t="str">
        <f t="shared" si="81"/>
        <v/>
      </c>
      <c r="T71" s="1"/>
      <c r="U71" s="2" t="str">
        <f t="shared" ref="U71:BD72" si="82">IFERROR(U58/U$59,"")</f>
        <v/>
      </c>
      <c r="V71" s="2" t="str">
        <f t="shared" si="82"/>
        <v/>
      </c>
      <c r="W71" s="2" t="str">
        <f t="shared" si="82"/>
        <v/>
      </c>
      <c r="X71" s="2" t="str">
        <f t="shared" si="82"/>
        <v/>
      </c>
      <c r="Y71" s="2" t="str">
        <f t="shared" si="82"/>
        <v/>
      </c>
      <c r="Z71" s="2" t="str">
        <f t="shared" si="82"/>
        <v/>
      </c>
      <c r="AA71" s="2" t="str">
        <f t="shared" si="82"/>
        <v/>
      </c>
      <c r="AB71" s="2" t="str">
        <f t="shared" si="82"/>
        <v/>
      </c>
      <c r="AC71" s="2" t="str">
        <f t="shared" si="82"/>
        <v/>
      </c>
      <c r="AD71" s="2" t="str">
        <f t="shared" si="82"/>
        <v/>
      </c>
      <c r="AE71" s="2" t="str">
        <f t="shared" si="82"/>
        <v/>
      </c>
      <c r="AF71" s="2" t="str">
        <f t="shared" si="82"/>
        <v/>
      </c>
      <c r="AG71" s="2" t="str">
        <f t="shared" si="82"/>
        <v/>
      </c>
      <c r="AH71" s="2" t="str">
        <f t="shared" si="82"/>
        <v/>
      </c>
      <c r="AI71" s="2" t="str">
        <f t="shared" si="82"/>
        <v/>
      </c>
      <c r="AJ71" s="2" t="str">
        <f t="shared" si="82"/>
        <v/>
      </c>
      <c r="AK71" s="2" t="str">
        <f t="shared" si="82"/>
        <v/>
      </c>
      <c r="AL71" s="2" t="str">
        <f t="shared" si="82"/>
        <v/>
      </c>
      <c r="AM71" s="2" t="str">
        <f t="shared" si="82"/>
        <v/>
      </c>
      <c r="AN71" s="2" t="str">
        <f t="shared" si="82"/>
        <v/>
      </c>
      <c r="AO71" s="2" t="str">
        <f t="shared" si="82"/>
        <v/>
      </c>
      <c r="AP71" s="2" t="str">
        <f t="shared" si="82"/>
        <v/>
      </c>
      <c r="AQ71" s="2" t="str">
        <f t="shared" si="82"/>
        <v/>
      </c>
      <c r="AR71" s="2" t="str">
        <f t="shared" si="82"/>
        <v/>
      </c>
      <c r="AS71" s="2" t="str">
        <f t="shared" si="82"/>
        <v/>
      </c>
      <c r="AT71" s="2" t="str">
        <f t="shared" si="82"/>
        <v/>
      </c>
      <c r="AU71" s="2" t="str">
        <f t="shared" si="82"/>
        <v/>
      </c>
      <c r="AV71" s="2" t="str">
        <f t="shared" si="82"/>
        <v/>
      </c>
      <c r="AW71" s="2" t="str">
        <f t="shared" si="82"/>
        <v/>
      </c>
      <c r="AX71" s="2" t="str">
        <f t="shared" si="82"/>
        <v/>
      </c>
      <c r="AY71" s="2" t="str">
        <f t="shared" si="82"/>
        <v/>
      </c>
      <c r="AZ71" s="2" t="str">
        <f t="shared" si="82"/>
        <v/>
      </c>
      <c r="BA71" s="2" t="str">
        <f t="shared" si="82"/>
        <v/>
      </c>
      <c r="BB71" s="2" t="str">
        <f t="shared" si="82"/>
        <v/>
      </c>
      <c r="BC71" s="2" t="str">
        <f t="shared" si="82"/>
        <v/>
      </c>
      <c r="BD71" s="2" t="str">
        <f t="shared" si="82"/>
        <v/>
      </c>
      <c r="BF71" s="84" t="str">
        <f t="shared" si="77"/>
        <v>-</v>
      </c>
      <c r="BG71" s="84" t="str">
        <f t="shared" si="77"/>
        <v>-</v>
      </c>
      <c r="BH71" s="84" t="str">
        <f t="shared" si="77"/>
        <v>-</v>
      </c>
      <c r="BI71" s="84" t="str">
        <f t="shared" si="77"/>
        <v>-</v>
      </c>
      <c r="BJ71" s="84" t="str">
        <f t="shared" si="77"/>
        <v>-</v>
      </c>
      <c r="BK71" s="84" t="str">
        <f t="shared" si="77"/>
        <v>-</v>
      </c>
      <c r="BL71" s="84" t="str">
        <f t="shared" si="77"/>
        <v>-</v>
      </c>
      <c r="BM71" s="84" t="str">
        <f t="shared" si="77"/>
        <v>-</v>
      </c>
      <c r="BN71" s="84" t="str">
        <f t="shared" si="77"/>
        <v>-</v>
      </c>
      <c r="BO71" s="84" t="str">
        <f t="shared" si="77"/>
        <v>-</v>
      </c>
      <c r="BP71" s="84" t="str">
        <f t="shared" si="77"/>
        <v>-</v>
      </c>
      <c r="BQ71" s="84" t="str">
        <f t="shared" si="77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8"/>
        <v/>
      </c>
      <c r="G72" s="33"/>
      <c r="H72" s="2" t="str">
        <f>IFERROR(H59/H$59,"")</f>
        <v/>
      </c>
      <c r="I72" s="2" t="str">
        <f t="shared" si="81"/>
        <v/>
      </c>
      <c r="J72" s="2" t="str">
        <f t="shared" si="81"/>
        <v/>
      </c>
      <c r="K72" s="2" t="str">
        <f t="shared" si="81"/>
        <v/>
      </c>
      <c r="L72" s="2" t="str">
        <f t="shared" si="81"/>
        <v/>
      </c>
      <c r="M72" s="2" t="str">
        <f t="shared" si="81"/>
        <v/>
      </c>
      <c r="N72" s="2" t="str">
        <f t="shared" si="81"/>
        <v/>
      </c>
      <c r="O72" s="2" t="str">
        <f t="shared" si="81"/>
        <v/>
      </c>
      <c r="P72" s="2" t="str">
        <f t="shared" si="81"/>
        <v/>
      </c>
      <c r="Q72" s="2" t="str">
        <f t="shared" si="81"/>
        <v/>
      </c>
      <c r="R72" s="75" t="str">
        <f t="shared" si="81"/>
        <v/>
      </c>
      <c r="S72" s="75" t="str">
        <f t="shared" si="81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2"/>
        <v/>
      </c>
      <c r="Y72" s="2" t="str">
        <f t="shared" si="82"/>
        <v/>
      </c>
      <c r="Z72" s="2" t="str">
        <f t="shared" si="82"/>
        <v/>
      </c>
      <c r="AA72" s="2" t="str">
        <f t="shared" si="82"/>
        <v/>
      </c>
      <c r="AB72" s="2" t="str">
        <f t="shared" si="82"/>
        <v/>
      </c>
      <c r="AC72" s="2" t="str">
        <f t="shared" si="82"/>
        <v/>
      </c>
      <c r="AD72" s="2" t="str">
        <f t="shared" si="82"/>
        <v/>
      </c>
      <c r="AE72" s="2" t="str">
        <f t="shared" si="82"/>
        <v/>
      </c>
      <c r="AF72" s="2" t="str">
        <f t="shared" si="82"/>
        <v/>
      </c>
      <c r="AG72" s="2" t="str">
        <f t="shared" si="82"/>
        <v/>
      </c>
      <c r="AH72" s="2" t="str">
        <f t="shared" si="82"/>
        <v/>
      </c>
      <c r="AI72" s="2" t="str">
        <f t="shared" si="82"/>
        <v/>
      </c>
      <c r="AJ72" s="2" t="str">
        <f t="shared" si="82"/>
        <v/>
      </c>
      <c r="AK72" s="2" t="str">
        <f t="shared" si="82"/>
        <v/>
      </c>
      <c r="AL72" s="2" t="str">
        <f t="shared" si="82"/>
        <v/>
      </c>
      <c r="AM72" s="2" t="str">
        <f t="shared" si="82"/>
        <v/>
      </c>
      <c r="AN72" s="2" t="str">
        <f t="shared" si="82"/>
        <v/>
      </c>
      <c r="AO72" s="2" t="str">
        <f t="shared" si="82"/>
        <v/>
      </c>
      <c r="AP72" s="2" t="str">
        <f t="shared" si="82"/>
        <v/>
      </c>
      <c r="AQ72" s="2" t="str">
        <f t="shared" si="82"/>
        <v/>
      </c>
      <c r="AR72" s="2" t="str">
        <f t="shared" si="82"/>
        <v/>
      </c>
      <c r="AS72" s="2" t="str">
        <f t="shared" si="82"/>
        <v/>
      </c>
      <c r="AT72" s="2" t="str">
        <f t="shared" si="82"/>
        <v/>
      </c>
      <c r="AU72" s="2" t="str">
        <f t="shared" si="82"/>
        <v/>
      </c>
      <c r="AV72" s="2" t="str">
        <f t="shared" si="82"/>
        <v/>
      </c>
      <c r="AW72" s="2" t="str">
        <f t="shared" si="82"/>
        <v/>
      </c>
      <c r="AX72" s="2" t="str">
        <f t="shared" si="82"/>
        <v/>
      </c>
      <c r="AY72" s="2" t="str">
        <f t="shared" si="82"/>
        <v/>
      </c>
      <c r="AZ72" s="2" t="str">
        <f t="shared" si="82"/>
        <v/>
      </c>
      <c r="BA72" s="2" t="str">
        <f t="shared" si="82"/>
        <v/>
      </c>
      <c r="BB72" s="2" t="str">
        <f t="shared" si="82"/>
        <v/>
      </c>
      <c r="BC72" s="2" t="str">
        <f t="shared" si="82"/>
        <v/>
      </c>
      <c r="BD72" s="2" t="str">
        <f>IFERROR(BD59/BD$59,"")</f>
        <v/>
      </c>
      <c r="BE72" s="33"/>
      <c r="BF72" s="84" t="str">
        <f t="shared" si="77"/>
        <v>-</v>
      </c>
      <c r="BG72" s="84" t="str">
        <f t="shared" si="77"/>
        <v>-</v>
      </c>
      <c r="BH72" s="84" t="str">
        <f t="shared" si="77"/>
        <v>-</v>
      </c>
      <c r="BI72" s="84" t="str">
        <f t="shared" si="77"/>
        <v>-</v>
      </c>
      <c r="BJ72" s="84" t="str">
        <f t="shared" si="77"/>
        <v>-</v>
      </c>
      <c r="BK72" s="84" t="str">
        <f t="shared" si="77"/>
        <v>-</v>
      </c>
      <c r="BL72" s="84" t="str">
        <f t="shared" si="77"/>
        <v>-</v>
      </c>
      <c r="BM72" s="84" t="str">
        <f t="shared" si="77"/>
        <v>-</v>
      </c>
      <c r="BN72" s="84" t="str">
        <f t="shared" si="77"/>
        <v>-</v>
      </c>
      <c r="BO72" s="84" t="str">
        <f t="shared" si="77"/>
        <v>-</v>
      </c>
      <c r="BP72" s="84" t="str">
        <f t="shared" si="77"/>
        <v>-</v>
      </c>
      <c r="BQ72" s="84" t="str">
        <f t="shared" si="77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Q85" si="83">IFERROR(AS76/AG76,"-")</f>
        <v>-</v>
      </c>
      <c r="BG76" s="84" t="str">
        <f t="shared" si="83"/>
        <v>-</v>
      </c>
      <c r="BH76" s="84" t="str">
        <f t="shared" si="83"/>
        <v>-</v>
      </c>
      <c r="BI76" s="84" t="str">
        <f t="shared" si="83"/>
        <v>-</v>
      </c>
      <c r="BJ76" s="84" t="str">
        <f t="shared" si="83"/>
        <v>-</v>
      </c>
      <c r="BK76" s="84" t="str">
        <f t="shared" si="83"/>
        <v>-</v>
      </c>
      <c r="BL76" s="84" t="str">
        <f t="shared" si="83"/>
        <v>-</v>
      </c>
      <c r="BM76" s="84" t="str">
        <f t="shared" si="83"/>
        <v>-</v>
      </c>
      <c r="BN76" s="84" t="str">
        <f t="shared" si="83"/>
        <v>-</v>
      </c>
      <c r="BO76" s="84" t="str">
        <f t="shared" si="83"/>
        <v>-</v>
      </c>
      <c r="BP76" s="84" t="str">
        <f t="shared" si="83"/>
        <v>-</v>
      </c>
      <c r="BQ76" s="84" t="str">
        <f t="shared" si="83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4">INDEX(U77:AF77,$B$2)</f>
        <v>0</v>
      </c>
      <c r="D77" s="81">
        <f t="shared" ref="D77:D83" si="85">INDEX(AG77:AR77,$B$2)</f>
        <v>0</v>
      </c>
      <c r="E77" s="81">
        <f t="shared" ref="E77:E83" si="86">INDEX(AS77:BD77,$B$2)</f>
        <v>0</v>
      </c>
      <c r="F77" s="65" t="str">
        <f t="shared" ref="F77:F83" si="87">IFERROR(E77/D77,"")</f>
        <v/>
      </c>
      <c r="H77" s="4">
        <f t="shared" ref="H77:H85" si="88">W77</f>
        <v>0</v>
      </c>
      <c r="I77" s="4">
        <f t="shared" ref="I77:I85" si="89">Z77</f>
        <v>0</v>
      </c>
      <c r="J77" s="4">
        <f t="shared" ref="J77:J85" si="90">AC77</f>
        <v>0</v>
      </c>
      <c r="K77" s="69">
        <f t="shared" ref="K77:K85" si="91">AF77</f>
        <v>0</v>
      </c>
      <c r="L77" s="4">
        <f t="shared" ref="L77:L85" si="92">AI77</f>
        <v>0</v>
      </c>
      <c r="M77" s="4">
        <f t="shared" ref="M77:M85" si="93">AL77</f>
        <v>0</v>
      </c>
      <c r="N77" s="4">
        <f t="shared" ref="N77:N85" si="94">AO77</f>
        <v>0</v>
      </c>
      <c r="O77" s="4">
        <f t="shared" ref="O77:O85" si="95">AR77</f>
        <v>0</v>
      </c>
      <c r="P77" s="4">
        <f t="shared" ref="P77:P85" si="96">INDEX(AS77:AU77,IF($B$2&gt;3,3,$B$2))</f>
        <v>0</v>
      </c>
      <c r="Q77" s="4">
        <f t="shared" ref="Q77:Q85" si="97">INDEX(AV77:AX77,IF($B$2&gt;6,3,$B$2-3))</f>
        <v>0</v>
      </c>
      <c r="R77" s="4">
        <f t="shared" ref="R77:R84" si="98">IFERROR(INDEX(AY77:BA77,IF($B$2&gt;9,3,$B$2-6)),"-")</f>
        <v>0</v>
      </c>
      <c r="S77" s="69" t="str">
        <f t="shared" ref="S77:S85" si="99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83"/>
        <v>-</v>
      </c>
      <c r="BG77" s="84" t="str">
        <f t="shared" si="83"/>
        <v>-</v>
      </c>
      <c r="BH77" s="84" t="str">
        <f t="shared" si="83"/>
        <v>-</v>
      </c>
      <c r="BI77" s="84" t="str">
        <f t="shared" si="83"/>
        <v>-</v>
      </c>
      <c r="BJ77" s="84" t="str">
        <f t="shared" si="83"/>
        <v>-</v>
      </c>
      <c r="BK77" s="84" t="str">
        <f t="shared" si="83"/>
        <v>-</v>
      </c>
      <c r="BL77" s="84" t="str">
        <f t="shared" si="83"/>
        <v>-</v>
      </c>
      <c r="BM77" s="84" t="str">
        <f t="shared" si="83"/>
        <v>-</v>
      </c>
      <c r="BN77" s="84" t="str">
        <f t="shared" si="83"/>
        <v>-</v>
      </c>
      <c r="BO77" s="84" t="str">
        <f t="shared" si="83"/>
        <v>-</v>
      </c>
      <c r="BP77" s="84" t="str">
        <f t="shared" si="83"/>
        <v>-</v>
      </c>
      <c r="BQ77" s="84" t="str">
        <f t="shared" si="83"/>
        <v>-</v>
      </c>
    </row>
    <row r="78" spans="1:69" x14ac:dyDescent="0.25">
      <c r="A78" s="16" t="s">
        <v>137</v>
      </c>
      <c r="B78" s="16" t="s">
        <v>45</v>
      </c>
      <c r="C78" s="81">
        <f t="shared" si="84"/>
        <v>0</v>
      </c>
      <c r="D78" s="81">
        <f t="shared" si="85"/>
        <v>0</v>
      </c>
      <c r="E78" s="81">
        <f t="shared" si="86"/>
        <v>0</v>
      </c>
      <c r="F78" s="65" t="str">
        <f t="shared" si="87"/>
        <v/>
      </c>
      <c r="H78" s="4">
        <f t="shared" si="88"/>
        <v>0</v>
      </c>
      <c r="I78" s="4">
        <f t="shared" si="89"/>
        <v>0</v>
      </c>
      <c r="J78" s="4">
        <f t="shared" si="90"/>
        <v>0</v>
      </c>
      <c r="K78" s="69">
        <f t="shared" si="91"/>
        <v>0</v>
      </c>
      <c r="L78" s="4">
        <f t="shared" si="92"/>
        <v>0</v>
      </c>
      <c r="M78" s="4">
        <f t="shared" si="93"/>
        <v>0</v>
      </c>
      <c r="N78" s="4">
        <f t="shared" si="94"/>
        <v>0</v>
      </c>
      <c r="O78" s="4">
        <f t="shared" si="95"/>
        <v>0</v>
      </c>
      <c r="P78" s="4">
        <f t="shared" si="96"/>
        <v>0</v>
      </c>
      <c r="Q78" s="4">
        <f t="shared" si="97"/>
        <v>0</v>
      </c>
      <c r="R78" s="4">
        <f t="shared" si="98"/>
        <v>0</v>
      </c>
      <c r="S78" s="69" t="str">
        <f t="shared" si="99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83"/>
        <v>-</v>
      </c>
      <c r="BG78" s="84" t="str">
        <f t="shared" si="83"/>
        <v>-</v>
      </c>
      <c r="BH78" s="84" t="str">
        <f t="shared" si="83"/>
        <v>-</v>
      </c>
      <c r="BI78" s="84" t="str">
        <f t="shared" si="83"/>
        <v>-</v>
      </c>
      <c r="BJ78" s="84" t="str">
        <f t="shared" si="83"/>
        <v>-</v>
      </c>
      <c r="BK78" s="84" t="str">
        <f t="shared" si="83"/>
        <v>-</v>
      </c>
      <c r="BL78" s="84" t="str">
        <f t="shared" si="83"/>
        <v>-</v>
      </c>
      <c r="BM78" s="84" t="str">
        <f t="shared" si="83"/>
        <v>-</v>
      </c>
      <c r="BN78" s="84" t="str">
        <f t="shared" si="83"/>
        <v>-</v>
      </c>
      <c r="BO78" s="84" t="str">
        <f t="shared" si="83"/>
        <v>-</v>
      </c>
      <c r="BP78" s="84" t="str">
        <f t="shared" si="83"/>
        <v>-</v>
      </c>
      <c r="BQ78" s="84" t="str">
        <f t="shared" si="83"/>
        <v>-</v>
      </c>
    </row>
    <row r="79" spans="1:69" x14ac:dyDescent="0.25">
      <c r="A79" s="16" t="s">
        <v>138</v>
      </c>
      <c r="B79" s="16" t="s">
        <v>46</v>
      </c>
      <c r="C79" s="81">
        <f t="shared" si="84"/>
        <v>0</v>
      </c>
      <c r="D79" s="81">
        <f t="shared" si="85"/>
        <v>0</v>
      </c>
      <c r="E79" s="81">
        <f t="shared" si="86"/>
        <v>0</v>
      </c>
      <c r="F79" s="65" t="str">
        <f t="shared" si="87"/>
        <v/>
      </c>
      <c r="H79" s="4">
        <f t="shared" si="88"/>
        <v>0</v>
      </c>
      <c r="I79" s="4">
        <f t="shared" si="89"/>
        <v>0</v>
      </c>
      <c r="J79" s="4">
        <f t="shared" si="90"/>
        <v>0</v>
      </c>
      <c r="K79" s="69">
        <f t="shared" si="91"/>
        <v>0</v>
      </c>
      <c r="L79" s="4">
        <f t="shared" si="92"/>
        <v>0</v>
      </c>
      <c r="M79" s="4">
        <f t="shared" si="93"/>
        <v>0</v>
      </c>
      <c r="N79" s="4">
        <f t="shared" si="94"/>
        <v>0</v>
      </c>
      <c r="O79" s="4">
        <f t="shared" si="95"/>
        <v>0</v>
      </c>
      <c r="P79" s="4">
        <f t="shared" si="96"/>
        <v>0</v>
      </c>
      <c r="Q79" s="4">
        <f t="shared" si="97"/>
        <v>0</v>
      </c>
      <c r="R79" s="4">
        <f t="shared" si="98"/>
        <v>0</v>
      </c>
      <c r="S79" s="69" t="str">
        <f t="shared" si="99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83"/>
        <v>-</v>
      </c>
      <c r="BG79" s="84" t="str">
        <f t="shared" si="83"/>
        <v>-</v>
      </c>
      <c r="BH79" s="84" t="str">
        <f t="shared" si="83"/>
        <v>-</v>
      </c>
      <c r="BI79" s="84" t="str">
        <f t="shared" si="83"/>
        <v>-</v>
      </c>
      <c r="BJ79" s="84" t="str">
        <f t="shared" si="83"/>
        <v>-</v>
      </c>
      <c r="BK79" s="84" t="str">
        <f t="shared" si="83"/>
        <v>-</v>
      </c>
      <c r="BL79" s="84" t="str">
        <f t="shared" si="83"/>
        <v>-</v>
      </c>
      <c r="BM79" s="84" t="str">
        <f t="shared" si="83"/>
        <v>-</v>
      </c>
      <c r="BN79" s="84" t="str">
        <f t="shared" si="83"/>
        <v>-</v>
      </c>
      <c r="BO79" s="84" t="str">
        <f t="shared" si="83"/>
        <v>-</v>
      </c>
      <c r="BP79" s="84" t="str">
        <f t="shared" si="83"/>
        <v>-</v>
      </c>
      <c r="BQ79" s="84" t="str">
        <f t="shared" si="83"/>
        <v>-</v>
      </c>
    </row>
    <row r="80" spans="1:69" x14ac:dyDescent="0.25">
      <c r="A80" s="16" t="s">
        <v>139</v>
      </c>
      <c r="B80" s="16" t="s">
        <v>47</v>
      </c>
      <c r="C80" s="81">
        <f t="shared" si="84"/>
        <v>0</v>
      </c>
      <c r="D80" s="81">
        <f t="shared" si="85"/>
        <v>0</v>
      </c>
      <c r="E80" s="81">
        <f t="shared" si="86"/>
        <v>0</v>
      </c>
      <c r="F80" s="65" t="str">
        <f t="shared" si="87"/>
        <v/>
      </c>
      <c r="H80" s="4">
        <f t="shared" si="88"/>
        <v>0</v>
      </c>
      <c r="I80" s="4">
        <f t="shared" si="89"/>
        <v>0</v>
      </c>
      <c r="J80" s="4">
        <f t="shared" si="90"/>
        <v>0</v>
      </c>
      <c r="K80" s="69">
        <f t="shared" si="91"/>
        <v>0</v>
      </c>
      <c r="L80" s="4">
        <f t="shared" si="92"/>
        <v>0</v>
      </c>
      <c r="M80" s="4">
        <f t="shared" si="93"/>
        <v>0</v>
      </c>
      <c r="N80" s="4">
        <f t="shared" si="94"/>
        <v>0</v>
      </c>
      <c r="O80" s="4">
        <f t="shared" si="95"/>
        <v>0</v>
      </c>
      <c r="P80" s="4">
        <f t="shared" si="96"/>
        <v>0</v>
      </c>
      <c r="Q80" s="4">
        <f t="shared" si="97"/>
        <v>0</v>
      </c>
      <c r="R80" s="4">
        <f t="shared" si="98"/>
        <v>0</v>
      </c>
      <c r="S80" s="69" t="str">
        <f t="shared" si="99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83"/>
        <v>-</v>
      </c>
      <c r="BG80" s="84" t="str">
        <f t="shared" si="83"/>
        <v>-</v>
      </c>
      <c r="BH80" s="84" t="str">
        <f t="shared" si="83"/>
        <v>-</v>
      </c>
      <c r="BI80" s="84" t="str">
        <f t="shared" si="83"/>
        <v>-</v>
      </c>
      <c r="BJ80" s="84" t="str">
        <f t="shared" si="83"/>
        <v>-</v>
      </c>
      <c r="BK80" s="84" t="str">
        <f t="shared" si="83"/>
        <v>-</v>
      </c>
      <c r="BL80" s="84" t="str">
        <f t="shared" si="83"/>
        <v>-</v>
      </c>
      <c r="BM80" s="84" t="str">
        <f t="shared" si="83"/>
        <v>-</v>
      </c>
      <c r="BN80" s="84" t="str">
        <f t="shared" si="83"/>
        <v>-</v>
      </c>
      <c r="BO80" s="84" t="str">
        <f t="shared" si="83"/>
        <v>-</v>
      </c>
      <c r="BP80" s="84" t="str">
        <f t="shared" si="83"/>
        <v>-</v>
      </c>
      <c r="BQ80" s="84" t="str">
        <f t="shared" si="83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5"/>
        <v>0</v>
      </c>
      <c r="E81" s="81">
        <f t="shared" si="86"/>
        <v>0</v>
      </c>
      <c r="F81" s="65" t="str">
        <f t="shared" si="87"/>
        <v/>
      </c>
      <c r="H81" s="4">
        <f t="shared" si="88"/>
        <v>0</v>
      </c>
      <c r="I81" s="4">
        <f t="shared" si="89"/>
        <v>0</v>
      </c>
      <c r="J81" s="4">
        <f t="shared" si="90"/>
        <v>0</v>
      </c>
      <c r="K81" s="69">
        <f t="shared" si="91"/>
        <v>0</v>
      </c>
      <c r="L81" s="4">
        <f t="shared" si="92"/>
        <v>0</v>
      </c>
      <c r="M81" s="4">
        <f t="shared" si="93"/>
        <v>0</v>
      </c>
      <c r="N81" s="4">
        <f t="shared" si="94"/>
        <v>0</v>
      </c>
      <c r="O81" s="4">
        <f t="shared" si="95"/>
        <v>0</v>
      </c>
      <c r="P81" s="4">
        <f t="shared" si="96"/>
        <v>0</v>
      </c>
      <c r="Q81" s="4">
        <f t="shared" si="97"/>
        <v>0</v>
      </c>
      <c r="R81" s="4">
        <f t="shared" si="98"/>
        <v>0</v>
      </c>
      <c r="S81" s="69" t="str">
        <f t="shared" si="99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83"/>
        <v>-</v>
      </c>
      <c r="BG81" s="84" t="str">
        <f t="shared" si="83"/>
        <v>-</v>
      </c>
      <c r="BH81" s="84" t="str">
        <f t="shared" si="83"/>
        <v>-</v>
      </c>
      <c r="BI81" s="84" t="str">
        <f t="shared" si="83"/>
        <v>-</v>
      </c>
      <c r="BJ81" s="84" t="str">
        <f t="shared" si="83"/>
        <v>-</v>
      </c>
      <c r="BK81" s="84" t="str">
        <f t="shared" si="83"/>
        <v>-</v>
      </c>
      <c r="BL81" s="84" t="str">
        <f t="shared" si="83"/>
        <v>-</v>
      </c>
      <c r="BM81" s="84" t="str">
        <f t="shared" si="83"/>
        <v>-</v>
      </c>
      <c r="BN81" s="84" t="str">
        <f t="shared" si="83"/>
        <v>-</v>
      </c>
      <c r="BO81" s="84" t="str">
        <f t="shared" si="83"/>
        <v>-</v>
      </c>
      <c r="BP81" s="84" t="str">
        <f t="shared" si="83"/>
        <v>-</v>
      </c>
      <c r="BQ81" s="84" t="str">
        <f t="shared" si="83"/>
        <v>-</v>
      </c>
    </row>
    <row r="82" spans="1:69" x14ac:dyDescent="0.25">
      <c r="A82" s="16" t="s">
        <v>141</v>
      </c>
      <c r="B82" s="16" t="s">
        <v>49</v>
      </c>
      <c r="C82" s="81">
        <f t="shared" si="84"/>
        <v>0</v>
      </c>
      <c r="D82" s="81">
        <f t="shared" si="85"/>
        <v>0</v>
      </c>
      <c r="E82" s="81">
        <f t="shared" si="86"/>
        <v>0</v>
      </c>
      <c r="F82" s="65" t="str">
        <f t="shared" si="87"/>
        <v/>
      </c>
      <c r="H82" s="4">
        <f t="shared" si="88"/>
        <v>0</v>
      </c>
      <c r="I82" s="4">
        <f t="shared" si="89"/>
        <v>0</v>
      </c>
      <c r="J82" s="4">
        <f t="shared" si="90"/>
        <v>0</v>
      </c>
      <c r="K82" s="69">
        <f t="shared" si="91"/>
        <v>0</v>
      </c>
      <c r="L82" s="4">
        <f t="shared" si="92"/>
        <v>0</v>
      </c>
      <c r="M82" s="4">
        <f t="shared" si="93"/>
        <v>0</v>
      </c>
      <c r="N82" s="4">
        <f t="shared" si="94"/>
        <v>0</v>
      </c>
      <c r="O82" s="4">
        <f t="shared" si="95"/>
        <v>0</v>
      </c>
      <c r="P82" s="4">
        <f t="shared" si="96"/>
        <v>0</v>
      </c>
      <c r="Q82" s="4">
        <f t="shared" si="97"/>
        <v>0</v>
      </c>
      <c r="R82" s="4">
        <f t="shared" si="98"/>
        <v>0</v>
      </c>
      <c r="S82" s="69" t="str">
        <f t="shared" si="99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83"/>
        <v>-</v>
      </c>
      <c r="BG82" s="84" t="str">
        <f t="shared" si="83"/>
        <v>-</v>
      </c>
      <c r="BH82" s="84" t="str">
        <f t="shared" si="83"/>
        <v>-</v>
      </c>
      <c r="BI82" s="84" t="str">
        <f t="shared" si="83"/>
        <v>-</v>
      </c>
      <c r="BJ82" s="84" t="str">
        <f t="shared" si="83"/>
        <v>-</v>
      </c>
      <c r="BK82" s="84" t="str">
        <f t="shared" si="83"/>
        <v>-</v>
      </c>
      <c r="BL82" s="84" t="str">
        <f t="shared" si="83"/>
        <v>-</v>
      </c>
      <c r="BM82" s="84" t="str">
        <f t="shared" si="83"/>
        <v>-</v>
      </c>
      <c r="BN82" s="84" t="str">
        <f t="shared" si="83"/>
        <v>-</v>
      </c>
      <c r="BO82" s="84" t="str">
        <f t="shared" si="83"/>
        <v>-</v>
      </c>
      <c r="BP82" s="84" t="str">
        <f t="shared" si="83"/>
        <v>-</v>
      </c>
      <c r="BQ82" s="84" t="str">
        <f t="shared" si="83"/>
        <v>-</v>
      </c>
    </row>
    <row r="83" spans="1:69" x14ac:dyDescent="0.25">
      <c r="A83" s="16" t="s">
        <v>142</v>
      </c>
      <c r="B83" s="16" t="s">
        <v>50</v>
      </c>
      <c r="C83" s="81">
        <f t="shared" si="84"/>
        <v>0</v>
      </c>
      <c r="D83" s="81">
        <f t="shared" si="85"/>
        <v>0</v>
      </c>
      <c r="E83" s="81">
        <f t="shared" si="86"/>
        <v>0</v>
      </c>
      <c r="F83" s="65" t="str">
        <f t="shared" si="87"/>
        <v/>
      </c>
      <c r="G83" s="11"/>
      <c r="H83" s="4">
        <f t="shared" si="88"/>
        <v>0</v>
      </c>
      <c r="I83" s="4">
        <f t="shared" si="89"/>
        <v>0</v>
      </c>
      <c r="J83" s="4">
        <f t="shared" si="90"/>
        <v>0</v>
      </c>
      <c r="K83" s="69">
        <f t="shared" si="91"/>
        <v>0</v>
      </c>
      <c r="L83" s="4">
        <f t="shared" si="92"/>
        <v>0</v>
      </c>
      <c r="M83" s="4">
        <f t="shared" si="93"/>
        <v>0</v>
      </c>
      <c r="N83" s="4">
        <f t="shared" si="94"/>
        <v>0</v>
      </c>
      <c r="O83" s="4">
        <f t="shared" si="95"/>
        <v>0</v>
      </c>
      <c r="P83" s="4">
        <f t="shared" si="96"/>
        <v>0</v>
      </c>
      <c r="Q83" s="4">
        <f t="shared" si="97"/>
        <v>0</v>
      </c>
      <c r="R83" s="4">
        <f t="shared" si="98"/>
        <v>0</v>
      </c>
      <c r="S83" s="69" t="str">
        <f t="shared" si="99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83"/>
        <v>-</v>
      </c>
      <c r="BG83" s="84" t="str">
        <f t="shared" si="83"/>
        <v>-</v>
      </c>
      <c r="BH83" s="84" t="str">
        <f t="shared" si="83"/>
        <v>-</v>
      </c>
      <c r="BI83" s="84" t="str">
        <f t="shared" si="83"/>
        <v>-</v>
      </c>
      <c r="BJ83" s="84" t="str">
        <f t="shared" si="83"/>
        <v>-</v>
      </c>
      <c r="BK83" s="84" t="str">
        <f t="shared" si="83"/>
        <v>-</v>
      </c>
      <c r="BL83" s="84" t="str">
        <f t="shared" si="83"/>
        <v>-</v>
      </c>
      <c r="BM83" s="84" t="str">
        <f t="shared" si="83"/>
        <v>-</v>
      </c>
      <c r="BN83" s="84" t="str">
        <f t="shared" si="83"/>
        <v>-</v>
      </c>
      <c r="BO83" s="84" t="str">
        <f t="shared" si="83"/>
        <v>-</v>
      </c>
      <c r="BP83" s="84" t="str">
        <f t="shared" si="83"/>
        <v>-</v>
      </c>
      <c r="BQ83" s="84" t="str">
        <f t="shared" si="83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0">SUM(D76:D82)</f>
        <v>0</v>
      </c>
      <c r="E84" s="81">
        <f t="shared" si="100"/>
        <v>0</v>
      </c>
      <c r="F84" s="65" t="str">
        <f>IFERROR(E84/D84,"")</f>
        <v/>
      </c>
      <c r="G84" s="11"/>
      <c r="H84" s="4">
        <f t="shared" si="88"/>
        <v>0</v>
      </c>
      <c r="I84" s="4">
        <f t="shared" si="89"/>
        <v>0</v>
      </c>
      <c r="J84" s="4">
        <f t="shared" si="90"/>
        <v>0</v>
      </c>
      <c r="K84" s="69">
        <f t="shared" si="91"/>
        <v>0</v>
      </c>
      <c r="L84" s="4">
        <f t="shared" si="92"/>
        <v>0</v>
      </c>
      <c r="M84" s="4">
        <f t="shared" si="93"/>
        <v>0</v>
      </c>
      <c r="N84" s="4">
        <f t="shared" si="94"/>
        <v>0</v>
      </c>
      <c r="O84" s="4">
        <f t="shared" si="95"/>
        <v>0</v>
      </c>
      <c r="P84" s="4">
        <f t="shared" si="96"/>
        <v>0</v>
      </c>
      <c r="Q84" s="4">
        <f t="shared" si="97"/>
        <v>0</v>
      </c>
      <c r="R84" s="4">
        <f t="shared" si="98"/>
        <v>0</v>
      </c>
      <c r="S84" s="69" t="str">
        <f t="shared" si="99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1">SUM(W76:W82)</f>
        <v>0</v>
      </c>
      <c r="X84" s="61">
        <f t="shared" si="101"/>
        <v>0</v>
      </c>
      <c r="Y84" s="61">
        <f t="shared" si="101"/>
        <v>0</v>
      </c>
      <c r="Z84" s="61">
        <f t="shared" si="101"/>
        <v>0</v>
      </c>
      <c r="AA84" s="61">
        <f t="shared" si="101"/>
        <v>0</v>
      </c>
      <c r="AB84" s="61">
        <f t="shared" si="101"/>
        <v>0</v>
      </c>
      <c r="AC84" s="61">
        <f t="shared" si="101"/>
        <v>0</v>
      </c>
      <c r="AD84" s="61">
        <f t="shared" si="101"/>
        <v>0</v>
      </c>
      <c r="AE84" s="61">
        <f t="shared" si="101"/>
        <v>0</v>
      </c>
      <c r="AF84" s="61">
        <f t="shared" si="101"/>
        <v>0</v>
      </c>
      <c r="AG84" s="61">
        <f t="shared" si="101"/>
        <v>0</v>
      </c>
      <c r="AH84" s="61">
        <f t="shared" si="101"/>
        <v>0</v>
      </c>
      <c r="AI84" s="61">
        <f t="shared" si="101"/>
        <v>0</v>
      </c>
      <c r="AJ84" s="61">
        <f>SUM(AJ76:AJ82)</f>
        <v>0</v>
      </c>
      <c r="AK84" s="61">
        <f t="shared" si="101"/>
        <v>0</v>
      </c>
      <c r="AL84" s="61">
        <f t="shared" si="101"/>
        <v>0</v>
      </c>
      <c r="AM84" s="61">
        <f t="shared" si="101"/>
        <v>0</v>
      </c>
      <c r="AN84" s="61">
        <f t="shared" si="101"/>
        <v>0</v>
      </c>
      <c r="AO84" s="61">
        <f t="shared" si="101"/>
        <v>0</v>
      </c>
      <c r="AP84" s="61">
        <f t="shared" si="101"/>
        <v>0</v>
      </c>
      <c r="AQ84" s="61">
        <f t="shared" si="101"/>
        <v>0</v>
      </c>
      <c r="AR84" s="61">
        <f t="shared" si="101"/>
        <v>0</v>
      </c>
      <c r="AS84" s="61">
        <f t="shared" si="101"/>
        <v>0</v>
      </c>
      <c r="AT84" s="61">
        <f t="shared" si="101"/>
        <v>0</v>
      </c>
      <c r="AU84" s="61">
        <f t="shared" si="101"/>
        <v>0</v>
      </c>
      <c r="AV84" s="61">
        <f t="shared" si="101"/>
        <v>0</v>
      </c>
      <c r="AW84" s="61">
        <f t="shared" si="101"/>
        <v>0</v>
      </c>
      <c r="AX84" s="61">
        <f t="shared" si="101"/>
        <v>0</v>
      </c>
      <c r="AY84" s="61">
        <f t="shared" si="101"/>
        <v>0</v>
      </c>
      <c r="AZ84" s="61">
        <f t="shared" si="101"/>
        <v>0</v>
      </c>
      <c r="BA84" s="61">
        <f t="shared" si="101"/>
        <v>0</v>
      </c>
      <c r="BB84" s="61">
        <f t="shared" si="101"/>
        <v>0</v>
      </c>
      <c r="BC84" s="61">
        <f t="shared" si="101"/>
        <v>0</v>
      </c>
      <c r="BD84" s="61">
        <f t="shared" si="101"/>
        <v>0</v>
      </c>
      <c r="BE84" s="11"/>
      <c r="BF84" s="84" t="str">
        <f t="shared" si="83"/>
        <v>-</v>
      </c>
      <c r="BG84" s="84" t="str">
        <f t="shared" si="83"/>
        <v>-</v>
      </c>
      <c r="BH84" s="84" t="str">
        <f t="shared" si="83"/>
        <v>-</v>
      </c>
      <c r="BI84" s="84" t="str">
        <f t="shared" si="83"/>
        <v>-</v>
      </c>
      <c r="BJ84" s="84" t="str">
        <f t="shared" si="83"/>
        <v>-</v>
      </c>
      <c r="BK84" s="84" t="str">
        <f t="shared" si="83"/>
        <v>-</v>
      </c>
      <c r="BL84" s="84" t="str">
        <f t="shared" si="83"/>
        <v>-</v>
      </c>
      <c r="BM84" s="84" t="str">
        <f t="shared" si="83"/>
        <v>-</v>
      </c>
      <c r="BN84" s="84" t="str">
        <f t="shared" si="83"/>
        <v>-</v>
      </c>
      <c r="BO84" s="84" t="str">
        <f t="shared" si="83"/>
        <v>-</v>
      </c>
      <c r="BP84" s="84" t="str">
        <f t="shared" si="83"/>
        <v>-</v>
      </c>
      <c r="BQ84" s="84" t="str">
        <f t="shared" si="83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8"/>
        <v>0</v>
      </c>
      <c r="I85" s="4">
        <f t="shared" si="89"/>
        <v>0</v>
      </c>
      <c r="J85" s="4">
        <f t="shared" si="90"/>
        <v>0</v>
      </c>
      <c r="K85" s="69">
        <f t="shared" si="91"/>
        <v>0</v>
      </c>
      <c r="L85" s="4">
        <f t="shared" si="92"/>
        <v>0</v>
      </c>
      <c r="M85" s="4">
        <f t="shared" si="93"/>
        <v>0</v>
      </c>
      <c r="N85" s="4">
        <f t="shared" si="94"/>
        <v>0</v>
      </c>
      <c r="O85" s="4">
        <f t="shared" si="95"/>
        <v>0</v>
      </c>
      <c r="P85" s="4">
        <f t="shared" si="96"/>
        <v>0</v>
      </c>
      <c r="Q85" s="4">
        <f t="shared" si="97"/>
        <v>0</v>
      </c>
      <c r="R85" s="4">
        <f>IFERROR(INDEX(AY85:BA85,IF($B$2&gt;9,3,$B$2-6)),"-")</f>
        <v>0</v>
      </c>
      <c r="S85" s="69" t="str">
        <f t="shared" si="99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83"/>
        <v>-</v>
      </c>
      <c r="BG85" s="84" t="str">
        <f t="shared" si="83"/>
        <v>-</v>
      </c>
      <c r="BH85" s="84" t="str">
        <f t="shared" si="83"/>
        <v>-</v>
      </c>
      <c r="BI85" s="84" t="str">
        <f t="shared" si="83"/>
        <v>-</v>
      </c>
      <c r="BJ85" s="84" t="str">
        <f t="shared" si="83"/>
        <v>-</v>
      </c>
      <c r="BK85" s="84" t="str">
        <f t="shared" si="83"/>
        <v>-</v>
      </c>
      <c r="BL85" s="84" t="str">
        <f t="shared" si="83"/>
        <v>-</v>
      </c>
      <c r="BM85" s="84" t="str">
        <f t="shared" si="83"/>
        <v>-</v>
      </c>
      <c r="BN85" s="84" t="str">
        <f t="shared" si="83"/>
        <v>-</v>
      </c>
      <c r="BO85" s="84" t="str">
        <f t="shared" si="83"/>
        <v>-</v>
      </c>
      <c r="BP85" s="84" t="str">
        <f t="shared" si="83"/>
        <v>-</v>
      </c>
      <c r="BQ85" s="84" t="str">
        <f t="shared" si="83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    : INDEX(U88:AF88,$B$2))</f>
        <v>0</v>
      </c>
      <c r="D88" s="71">
        <f>SUM(AG88                                                  : INDEX(AG88:AR88,$B$2))</f>
        <v>0</v>
      </c>
      <c r="E88" s="71">
        <f>SUM(AS88                                                   : INDEX(AS88:BD88,$B$2))</f>
        <v>0</v>
      </c>
      <c r="F88" s="65" t="str">
        <f t="shared" ref="F88:F95" si="102">IFERROR(E88/D88,"")</f>
        <v/>
      </c>
      <c r="G88" s="33"/>
      <c r="H88" s="4">
        <f>SUM(U88:W88)</f>
        <v>0</v>
      </c>
      <c r="I88" s="4">
        <f t="shared" ref="I88:I97" si="103">SUM(X88:Z88)</f>
        <v>0</v>
      </c>
      <c r="J88" s="4">
        <f>SUM(AA88:AC88)</f>
        <v>0</v>
      </c>
      <c r="K88" s="4">
        <f t="shared" ref="K88:K97" si="104">SUM(AD88:AF88)</f>
        <v>0</v>
      </c>
      <c r="L88" s="4">
        <f t="shared" ref="L88:L97" si="105">SUM(AG88:AI88)</f>
        <v>0</v>
      </c>
      <c r="M88" s="4">
        <f t="shared" ref="M88:M97" si="106">SUM(AJ88:AL88)</f>
        <v>0</v>
      </c>
      <c r="N88" s="4">
        <f t="shared" ref="N88:N97" si="107">SUM(AM88:AO88)</f>
        <v>0</v>
      </c>
      <c r="O88" s="4">
        <f t="shared" ref="O88:O97" si="108">SUM(AP88:AR88)</f>
        <v>0</v>
      </c>
      <c r="P88" s="4">
        <f t="shared" ref="P88:P97" si="109">SUM(AS88:AU88)</f>
        <v>0</v>
      </c>
      <c r="Q88" s="4">
        <f t="shared" ref="Q88:Q97" si="110">SUM(AV88:AX88)</f>
        <v>0</v>
      </c>
      <c r="R88" s="4">
        <f t="shared" ref="R88:R97" si="111">SUM(AY88:BA88)</f>
        <v>0</v>
      </c>
      <c r="S88" s="4">
        <f t="shared" ref="S88:S97" si="112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Q97" si="113">IFERROR(AS88/AG88,"-")</f>
        <v>-</v>
      </c>
      <c r="BG88" s="84" t="str">
        <f t="shared" si="113"/>
        <v>-</v>
      </c>
      <c r="BH88" s="84" t="str">
        <f t="shared" si="113"/>
        <v>-</v>
      </c>
      <c r="BI88" s="84" t="str">
        <f t="shared" si="113"/>
        <v>-</v>
      </c>
      <c r="BJ88" s="84" t="str">
        <f t="shared" si="113"/>
        <v>-</v>
      </c>
      <c r="BK88" s="84" t="str">
        <f t="shared" si="113"/>
        <v>-</v>
      </c>
      <c r="BL88" s="84" t="str">
        <f t="shared" si="113"/>
        <v>-</v>
      </c>
      <c r="BM88" s="84" t="str">
        <f t="shared" si="113"/>
        <v>-</v>
      </c>
      <c r="BN88" s="84" t="str">
        <f t="shared" si="113"/>
        <v>-</v>
      </c>
      <c r="BO88" s="84" t="str">
        <f t="shared" si="113"/>
        <v>-</v>
      </c>
      <c r="BP88" s="84" t="str">
        <f t="shared" si="113"/>
        <v>-</v>
      </c>
      <c r="BQ88" s="84" t="str">
        <f t="shared" si="113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    : INDEX(U89:AF89,$B$2))</f>
        <v>0</v>
      </c>
      <c r="D89" s="71">
        <f>SUM(AG89                                                  : INDEX(AG89:AR89,$B$2))</f>
        <v>0</v>
      </c>
      <c r="E89" s="71">
        <f>SUM(AS89                                                   : INDEX(AS89:BD89,$B$2))</f>
        <v>0</v>
      </c>
      <c r="F89" s="65" t="str">
        <f t="shared" si="102"/>
        <v/>
      </c>
      <c r="G89" s="33"/>
      <c r="H89" s="4">
        <f t="shared" ref="H89:H97" si="114">SUM(U89:W89)</f>
        <v>0</v>
      </c>
      <c r="I89" s="4">
        <f t="shared" si="103"/>
        <v>0</v>
      </c>
      <c r="J89" s="4">
        <f t="shared" ref="J89:J97" si="115">SUM(AA89:AC89)</f>
        <v>0</v>
      </c>
      <c r="K89" s="4">
        <f t="shared" si="104"/>
        <v>0</v>
      </c>
      <c r="L89" s="4">
        <f t="shared" si="105"/>
        <v>0</v>
      </c>
      <c r="M89" s="4">
        <f t="shared" si="106"/>
        <v>0</v>
      </c>
      <c r="N89" s="4">
        <f t="shared" si="107"/>
        <v>0</v>
      </c>
      <c r="O89" s="4">
        <f t="shared" si="108"/>
        <v>0</v>
      </c>
      <c r="P89" s="4">
        <f t="shared" si="109"/>
        <v>0</v>
      </c>
      <c r="Q89" s="4">
        <f t="shared" si="110"/>
        <v>0</v>
      </c>
      <c r="R89" s="4">
        <f t="shared" si="111"/>
        <v>0</v>
      </c>
      <c r="S89" s="4">
        <f t="shared" si="112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13"/>
        <v>-</v>
      </c>
      <c r="BG89" s="84" t="str">
        <f t="shared" si="113"/>
        <v>-</v>
      </c>
      <c r="BH89" s="84" t="str">
        <f t="shared" si="113"/>
        <v>-</v>
      </c>
      <c r="BI89" s="84" t="str">
        <f t="shared" si="113"/>
        <v>-</v>
      </c>
      <c r="BJ89" s="84" t="str">
        <f t="shared" si="113"/>
        <v>-</v>
      </c>
      <c r="BK89" s="84" t="str">
        <f t="shared" si="113"/>
        <v>-</v>
      </c>
      <c r="BL89" s="84" t="str">
        <f t="shared" si="113"/>
        <v>-</v>
      </c>
      <c r="BM89" s="84" t="str">
        <f t="shared" si="113"/>
        <v>-</v>
      </c>
      <c r="BN89" s="84" t="str">
        <f t="shared" si="113"/>
        <v>-</v>
      </c>
      <c r="BO89" s="84" t="str">
        <f t="shared" si="113"/>
        <v>-</v>
      </c>
      <c r="BP89" s="84" t="str">
        <f t="shared" si="113"/>
        <v>-</v>
      </c>
      <c r="BQ89" s="84" t="str">
        <f t="shared" si="113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    : INDEX(U90:AF90,$B$2))</f>
        <v>0</v>
      </c>
      <c r="D90" s="71">
        <f>SUM(AG90                                                  : INDEX(AG90:AR90,$B$2))</f>
        <v>0</v>
      </c>
      <c r="E90" s="71">
        <f>SUM(AS90                                                   : INDEX(AS90:BD90,$B$2))</f>
        <v>0</v>
      </c>
      <c r="F90" s="65" t="str">
        <f t="shared" si="102"/>
        <v/>
      </c>
      <c r="G90" s="33"/>
      <c r="H90" s="4">
        <f t="shared" si="114"/>
        <v>0</v>
      </c>
      <c r="I90" s="4">
        <f t="shared" si="103"/>
        <v>0</v>
      </c>
      <c r="J90" s="4">
        <f t="shared" si="115"/>
        <v>0</v>
      </c>
      <c r="K90" s="4">
        <f t="shared" si="104"/>
        <v>0</v>
      </c>
      <c r="L90" s="4">
        <f t="shared" si="105"/>
        <v>0</v>
      </c>
      <c r="M90" s="4">
        <f t="shared" si="106"/>
        <v>0</v>
      </c>
      <c r="N90" s="4">
        <f t="shared" si="107"/>
        <v>0</v>
      </c>
      <c r="O90" s="4">
        <f t="shared" si="108"/>
        <v>0</v>
      </c>
      <c r="P90" s="4">
        <f t="shared" si="109"/>
        <v>0</v>
      </c>
      <c r="Q90" s="4">
        <f t="shared" si="110"/>
        <v>0</v>
      </c>
      <c r="R90" s="4">
        <f t="shared" si="111"/>
        <v>0</v>
      </c>
      <c r="S90" s="4">
        <f t="shared" si="112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13"/>
        <v>-</v>
      </c>
      <c r="BG90" s="84" t="str">
        <f t="shared" si="113"/>
        <v>-</v>
      </c>
      <c r="BH90" s="84" t="str">
        <f t="shared" si="113"/>
        <v>-</v>
      </c>
      <c r="BI90" s="84" t="str">
        <f t="shared" si="113"/>
        <v>-</v>
      </c>
      <c r="BJ90" s="84" t="str">
        <f t="shared" si="113"/>
        <v>-</v>
      </c>
      <c r="BK90" s="84" t="str">
        <f t="shared" si="113"/>
        <v>-</v>
      </c>
      <c r="BL90" s="84" t="str">
        <f t="shared" si="113"/>
        <v>-</v>
      </c>
      <c r="BM90" s="84" t="str">
        <f t="shared" si="113"/>
        <v>-</v>
      </c>
      <c r="BN90" s="84" t="str">
        <f t="shared" si="113"/>
        <v>-</v>
      </c>
      <c r="BO90" s="84" t="str">
        <f t="shared" si="113"/>
        <v>-</v>
      </c>
      <c r="BP90" s="84" t="str">
        <f t="shared" si="113"/>
        <v>-</v>
      </c>
      <c r="BQ90" s="84" t="str">
        <f t="shared" si="113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    : INDEX(U91:AF91,$B$2))</f>
        <v>0</v>
      </c>
      <c r="D91" s="71">
        <f>SUM(AG91                                                  : INDEX(AG91:AR91,$B$2))</f>
        <v>0</v>
      </c>
      <c r="E91" s="71">
        <f>SUM(AS91                                                   : INDEX(AS91:BD91,$B$2))</f>
        <v>0</v>
      </c>
      <c r="F91" s="65" t="str">
        <f t="shared" si="102"/>
        <v/>
      </c>
      <c r="G91" s="33"/>
      <c r="H91" s="4">
        <f t="shared" si="114"/>
        <v>0</v>
      </c>
      <c r="I91" s="4">
        <f t="shared" si="103"/>
        <v>0</v>
      </c>
      <c r="J91" s="4">
        <f t="shared" si="115"/>
        <v>0</v>
      </c>
      <c r="K91" s="4">
        <f t="shared" si="104"/>
        <v>0</v>
      </c>
      <c r="L91" s="4">
        <f t="shared" si="105"/>
        <v>0</v>
      </c>
      <c r="M91" s="4">
        <f t="shared" si="106"/>
        <v>0</v>
      </c>
      <c r="N91" s="4">
        <f t="shared" si="107"/>
        <v>0</v>
      </c>
      <c r="O91" s="4">
        <f t="shared" si="108"/>
        <v>0</v>
      </c>
      <c r="P91" s="4">
        <f t="shared" si="109"/>
        <v>0</v>
      </c>
      <c r="Q91" s="4">
        <f t="shared" si="110"/>
        <v>0</v>
      </c>
      <c r="R91" s="4">
        <f t="shared" si="111"/>
        <v>0</v>
      </c>
      <c r="S91" s="4">
        <f t="shared" si="112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13"/>
        <v>-</v>
      </c>
      <c r="BG91" s="84" t="str">
        <f t="shared" si="113"/>
        <v>-</v>
      </c>
      <c r="BH91" s="84" t="str">
        <f t="shared" si="113"/>
        <v>-</v>
      </c>
      <c r="BI91" s="84" t="str">
        <f t="shared" si="113"/>
        <v>-</v>
      </c>
      <c r="BJ91" s="84" t="str">
        <f t="shared" si="113"/>
        <v>-</v>
      </c>
      <c r="BK91" s="84" t="str">
        <f t="shared" si="113"/>
        <v>-</v>
      </c>
      <c r="BL91" s="84" t="str">
        <f t="shared" si="113"/>
        <v>-</v>
      </c>
      <c r="BM91" s="84" t="str">
        <f t="shared" si="113"/>
        <v>-</v>
      </c>
      <c r="BN91" s="84" t="str">
        <f t="shared" si="113"/>
        <v>-</v>
      </c>
      <c r="BO91" s="84" t="str">
        <f t="shared" si="113"/>
        <v>-</v>
      </c>
      <c r="BP91" s="84" t="str">
        <f t="shared" si="113"/>
        <v>-</v>
      </c>
      <c r="BQ91" s="84" t="str">
        <f t="shared" si="113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    : INDEX(U92:AF92,$B$2))</f>
        <v>0</v>
      </c>
      <c r="D92" s="71">
        <f>SUM(AG92                                                  : INDEX(AG92:AR92,$B$2))</f>
        <v>0</v>
      </c>
      <c r="E92" s="71">
        <f>SUM(AS92                                                   : INDEX(AS92:BD92,$B$2))</f>
        <v>0</v>
      </c>
      <c r="F92" s="65" t="str">
        <f t="shared" si="102"/>
        <v/>
      </c>
      <c r="G92" s="33"/>
      <c r="H92" s="4">
        <f t="shared" si="114"/>
        <v>0</v>
      </c>
      <c r="I92" s="4">
        <f t="shared" si="103"/>
        <v>0</v>
      </c>
      <c r="J92" s="4">
        <f t="shared" si="115"/>
        <v>0</v>
      </c>
      <c r="K92" s="4">
        <f t="shared" si="104"/>
        <v>0</v>
      </c>
      <c r="L92" s="4">
        <f t="shared" si="105"/>
        <v>0</v>
      </c>
      <c r="M92" s="4">
        <f t="shared" si="106"/>
        <v>0</v>
      </c>
      <c r="N92" s="4">
        <f t="shared" si="107"/>
        <v>0</v>
      </c>
      <c r="O92" s="4">
        <f t="shared" si="108"/>
        <v>0</v>
      </c>
      <c r="P92" s="4">
        <f t="shared" si="109"/>
        <v>0</v>
      </c>
      <c r="Q92" s="4">
        <f t="shared" si="110"/>
        <v>0</v>
      </c>
      <c r="R92" s="4">
        <f t="shared" si="111"/>
        <v>0</v>
      </c>
      <c r="S92" s="4">
        <f t="shared" si="112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13"/>
        <v>-</v>
      </c>
      <c r="BG92" s="84" t="str">
        <f t="shared" si="113"/>
        <v>-</v>
      </c>
      <c r="BH92" s="84" t="str">
        <f t="shared" si="113"/>
        <v>-</v>
      </c>
      <c r="BI92" s="84" t="str">
        <f t="shared" si="113"/>
        <v>-</v>
      </c>
      <c r="BJ92" s="84" t="str">
        <f t="shared" si="113"/>
        <v>-</v>
      </c>
      <c r="BK92" s="84" t="str">
        <f t="shared" si="113"/>
        <v>-</v>
      </c>
      <c r="BL92" s="84" t="str">
        <f t="shared" si="113"/>
        <v>-</v>
      </c>
      <c r="BM92" s="84" t="str">
        <f t="shared" si="113"/>
        <v>-</v>
      </c>
      <c r="BN92" s="84" t="str">
        <f t="shared" si="113"/>
        <v>-</v>
      </c>
      <c r="BO92" s="84" t="str">
        <f t="shared" si="113"/>
        <v>-</v>
      </c>
      <c r="BP92" s="84" t="str">
        <f t="shared" si="113"/>
        <v>-</v>
      </c>
      <c r="BQ92" s="84" t="str">
        <f t="shared" si="113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    : INDEX(U93:AF93,$B$2))</f>
        <v>0</v>
      </c>
      <c r="D93" s="71">
        <f>SUM(AG93                                                  : INDEX(AG93:AR93,$B$2))</f>
        <v>0</v>
      </c>
      <c r="E93" s="71">
        <f>SUM(AS93                                                   : INDEX(AS93:BD93,$B$2))</f>
        <v>0</v>
      </c>
      <c r="F93" s="65" t="str">
        <f t="shared" si="102"/>
        <v/>
      </c>
      <c r="G93" s="33"/>
      <c r="H93" s="4">
        <f t="shared" si="114"/>
        <v>0</v>
      </c>
      <c r="I93" s="4">
        <f t="shared" si="103"/>
        <v>0</v>
      </c>
      <c r="J93" s="4">
        <f t="shared" si="115"/>
        <v>0</v>
      </c>
      <c r="K93" s="4">
        <f t="shared" si="104"/>
        <v>0</v>
      </c>
      <c r="L93" s="4">
        <f t="shared" si="105"/>
        <v>0</v>
      </c>
      <c r="M93" s="4">
        <f t="shared" si="106"/>
        <v>0</v>
      </c>
      <c r="N93" s="4">
        <f t="shared" si="107"/>
        <v>0</v>
      </c>
      <c r="O93" s="4">
        <f t="shared" si="108"/>
        <v>0</v>
      </c>
      <c r="P93" s="4">
        <f t="shared" si="109"/>
        <v>0</v>
      </c>
      <c r="Q93" s="4">
        <f t="shared" si="110"/>
        <v>0</v>
      </c>
      <c r="R93" s="4">
        <f t="shared" si="111"/>
        <v>0</v>
      </c>
      <c r="S93" s="4">
        <f t="shared" si="112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13"/>
        <v>-</v>
      </c>
      <c r="BG93" s="84" t="str">
        <f t="shared" si="113"/>
        <v>-</v>
      </c>
      <c r="BH93" s="84" t="str">
        <f t="shared" si="113"/>
        <v>-</v>
      </c>
      <c r="BI93" s="84" t="str">
        <f t="shared" si="113"/>
        <v>-</v>
      </c>
      <c r="BJ93" s="84" t="str">
        <f t="shared" si="113"/>
        <v>-</v>
      </c>
      <c r="BK93" s="84" t="str">
        <f t="shared" si="113"/>
        <v>-</v>
      </c>
      <c r="BL93" s="84" t="str">
        <f t="shared" si="113"/>
        <v>-</v>
      </c>
      <c r="BM93" s="84" t="str">
        <f t="shared" si="113"/>
        <v>-</v>
      </c>
      <c r="BN93" s="84" t="str">
        <f t="shared" si="113"/>
        <v>-</v>
      </c>
      <c r="BO93" s="84" t="str">
        <f t="shared" si="113"/>
        <v>-</v>
      </c>
      <c r="BP93" s="84" t="str">
        <f t="shared" si="113"/>
        <v>-</v>
      </c>
      <c r="BQ93" s="84" t="str">
        <f t="shared" si="113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    : INDEX(U94:AF94,$B$2))</f>
        <v>0</v>
      </c>
      <c r="D94" s="71">
        <f>SUM(AG94                                                  : INDEX(AG94:AR94,$B$2))</f>
        <v>0</v>
      </c>
      <c r="E94" s="71">
        <f>SUM(AS94                                                   : INDEX(AS94:BD94,$B$2))</f>
        <v>0</v>
      </c>
      <c r="F94" s="65" t="str">
        <f t="shared" si="102"/>
        <v/>
      </c>
      <c r="G94" s="33"/>
      <c r="H94" s="4">
        <f t="shared" si="114"/>
        <v>0</v>
      </c>
      <c r="I94" s="4">
        <f t="shared" si="103"/>
        <v>0</v>
      </c>
      <c r="J94" s="4">
        <f t="shared" si="115"/>
        <v>0</v>
      </c>
      <c r="K94" s="4">
        <f t="shared" si="104"/>
        <v>0</v>
      </c>
      <c r="L94" s="4">
        <f t="shared" si="105"/>
        <v>0</v>
      </c>
      <c r="M94" s="4">
        <f t="shared" si="106"/>
        <v>0</v>
      </c>
      <c r="N94" s="4">
        <f t="shared" si="107"/>
        <v>0</v>
      </c>
      <c r="O94" s="4">
        <f t="shared" si="108"/>
        <v>0</v>
      </c>
      <c r="P94" s="4">
        <f t="shared" si="109"/>
        <v>0</v>
      </c>
      <c r="Q94" s="4">
        <f t="shared" si="110"/>
        <v>0</v>
      </c>
      <c r="R94" s="4">
        <f t="shared" si="111"/>
        <v>0</v>
      </c>
      <c r="S94" s="4">
        <f t="shared" si="112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113"/>
        <v>-</v>
      </c>
      <c r="BG94" s="84" t="str">
        <f t="shared" si="113"/>
        <v>-</v>
      </c>
      <c r="BH94" s="84" t="str">
        <f t="shared" si="113"/>
        <v>-</v>
      </c>
      <c r="BI94" s="84" t="str">
        <f t="shared" si="113"/>
        <v>-</v>
      </c>
      <c r="BJ94" s="84" t="str">
        <f t="shared" si="113"/>
        <v>-</v>
      </c>
      <c r="BK94" s="84" t="str">
        <f t="shared" si="113"/>
        <v>-</v>
      </c>
      <c r="BL94" s="84" t="str">
        <f t="shared" si="113"/>
        <v>-</v>
      </c>
      <c r="BM94" s="84" t="str">
        <f t="shared" si="113"/>
        <v>-</v>
      </c>
      <c r="BN94" s="84" t="str">
        <f t="shared" si="113"/>
        <v>-</v>
      </c>
      <c r="BO94" s="84" t="str">
        <f t="shared" si="113"/>
        <v>-</v>
      </c>
      <c r="BP94" s="84" t="str">
        <f t="shared" si="113"/>
        <v>-</v>
      </c>
      <c r="BQ94" s="84" t="str">
        <f t="shared" si="113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    : INDEX(U95:AF95,$B$2))</f>
        <v>0</v>
      </c>
      <c r="D95" s="71">
        <f>SUM(AG95                                                  : INDEX(AG95:AR95,$B$2))</f>
        <v>0</v>
      </c>
      <c r="E95" s="71">
        <f>SUM(AS95                                                   : INDEX(AS95:BD95,$B$2))</f>
        <v>0</v>
      </c>
      <c r="F95" s="65" t="str">
        <f t="shared" si="102"/>
        <v/>
      </c>
      <c r="G95" s="33"/>
      <c r="H95" s="4">
        <f t="shared" si="114"/>
        <v>0</v>
      </c>
      <c r="I95" s="4">
        <f t="shared" si="103"/>
        <v>0</v>
      </c>
      <c r="J95" s="4">
        <f t="shared" si="115"/>
        <v>0</v>
      </c>
      <c r="K95" s="4">
        <f t="shared" si="104"/>
        <v>0</v>
      </c>
      <c r="L95" s="4">
        <f t="shared" si="105"/>
        <v>0</v>
      </c>
      <c r="M95" s="4">
        <f t="shared" si="106"/>
        <v>0</v>
      </c>
      <c r="N95" s="4">
        <f t="shared" si="107"/>
        <v>0</v>
      </c>
      <c r="O95" s="4">
        <f t="shared" si="108"/>
        <v>0</v>
      </c>
      <c r="P95" s="4">
        <f t="shared" si="109"/>
        <v>0</v>
      </c>
      <c r="Q95" s="4">
        <f t="shared" si="110"/>
        <v>0</v>
      </c>
      <c r="R95" s="4">
        <f t="shared" si="111"/>
        <v>0</v>
      </c>
      <c r="S95" s="4">
        <f t="shared" si="112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113"/>
        <v>-</v>
      </c>
      <c r="BG95" s="84" t="str">
        <f t="shared" si="113"/>
        <v>-</v>
      </c>
      <c r="BH95" s="84" t="str">
        <f t="shared" si="113"/>
        <v>-</v>
      </c>
      <c r="BI95" s="84" t="str">
        <f t="shared" si="113"/>
        <v>-</v>
      </c>
      <c r="BJ95" s="84" t="str">
        <f t="shared" si="113"/>
        <v>-</v>
      </c>
      <c r="BK95" s="84" t="str">
        <f t="shared" si="113"/>
        <v>-</v>
      </c>
      <c r="BL95" s="84" t="str">
        <f t="shared" si="113"/>
        <v>-</v>
      </c>
      <c r="BM95" s="84" t="str">
        <f t="shared" si="113"/>
        <v>-</v>
      </c>
      <c r="BN95" s="84" t="str">
        <f t="shared" si="113"/>
        <v>-</v>
      </c>
      <c r="BO95" s="84" t="str">
        <f t="shared" si="113"/>
        <v>-</v>
      </c>
      <c r="BP95" s="84" t="str">
        <f t="shared" si="113"/>
        <v>-</v>
      </c>
      <c r="BQ95" s="84" t="str">
        <f t="shared" si="113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0</v>
      </c>
      <c r="D96" s="72">
        <f t="shared" ref="D96" si="116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4"/>
        <v>0</v>
      </c>
      <c r="I96" s="4">
        <f t="shared" si="103"/>
        <v>0</v>
      </c>
      <c r="J96" s="4">
        <f t="shared" si="115"/>
        <v>0</v>
      </c>
      <c r="K96" s="4">
        <f t="shared" si="104"/>
        <v>0</v>
      </c>
      <c r="L96" s="4">
        <f t="shared" si="105"/>
        <v>0</v>
      </c>
      <c r="M96" s="4">
        <f t="shared" si="106"/>
        <v>0</v>
      </c>
      <c r="N96" s="4">
        <f t="shared" si="107"/>
        <v>0</v>
      </c>
      <c r="O96" s="4">
        <f t="shared" si="108"/>
        <v>0</v>
      </c>
      <c r="P96" s="4">
        <f t="shared" si="109"/>
        <v>0</v>
      </c>
      <c r="Q96" s="4">
        <f t="shared" si="110"/>
        <v>0</v>
      </c>
      <c r="R96" s="4">
        <f t="shared" si="111"/>
        <v>0</v>
      </c>
      <c r="S96" s="4">
        <f t="shared" si="112"/>
        <v>0</v>
      </c>
      <c r="T96" s="7"/>
      <c r="U96" s="61">
        <f>SUM(U88:U94)</f>
        <v>0</v>
      </c>
      <c r="V96" s="61">
        <f t="shared" ref="V96:AY96" si="117">SUM(V88:V94)</f>
        <v>0</v>
      </c>
      <c r="W96" s="61">
        <f t="shared" si="117"/>
        <v>0</v>
      </c>
      <c r="X96" s="61">
        <f t="shared" si="117"/>
        <v>0</v>
      </c>
      <c r="Y96" s="61">
        <f t="shared" si="117"/>
        <v>0</v>
      </c>
      <c r="Z96" s="61">
        <f t="shared" si="117"/>
        <v>0</v>
      </c>
      <c r="AA96" s="61">
        <f t="shared" si="117"/>
        <v>0</v>
      </c>
      <c r="AB96" s="61">
        <f t="shared" si="117"/>
        <v>0</v>
      </c>
      <c r="AC96" s="61">
        <f t="shared" si="117"/>
        <v>0</v>
      </c>
      <c r="AD96" s="61">
        <f t="shared" si="117"/>
        <v>0</v>
      </c>
      <c r="AE96" s="61">
        <f t="shared" si="117"/>
        <v>0</v>
      </c>
      <c r="AF96" s="61">
        <f t="shared" si="117"/>
        <v>0</v>
      </c>
      <c r="AG96" s="61">
        <f t="shared" si="117"/>
        <v>0</v>
      </c>
      <c r="AH96" s="61">
        <f t="shared" si="117"/>
        <v>0</v>
      </c>
      <c r="AI96" s="61">
        <f t="shared" si="117"/>
        <v>0</v>
      </c>
      <c r="AJ96" s="61">
        <f>SUM(AJ88:AJ94)</f>
        <v>0</v>
      </c>
      <c r="AK96" s="61">
        <f t="shared" si="117"/>
        <v>0</v>
      </c>
      <c r="AL96" s="61">
        <f t="shared" si="117"/>
        <v>0</v>
      </c>
      <c r="AM96" s="61">
        <f t="shared" si="117"/>
        <v>0</v>
      </c>
      <c r="AN96" s="61">
        <f t="shared" si="117"/>
        <v>0</v>
      </c>
      <c r="AO96" s="61">
        <f t="shared" si="117"/>
        <v>0</v>
      </c>
      <c r="AP96" s="61">
        <f t="shared" si="117"/>
        <v>0</v>
      </c>
      <c r="AQ96" s="61">
        <f t="shared" si="117"/>
        <v>0</v>
      </c>
      <c r="AR96" s="61">
        <f t="shared" si="117"/>
        <v>0</v>
      </c>
      <c r="AS96" s="61">
        <f t="shared" si="117"/>
        <v>0</v>
      </c>
      <c r="AT96" s="61">
        <f t="shared" si="117"/>
        <v>0</v>
      </c>
      <c r="AU96" s="61">
        <f t="shared" si="117"/>
        <v>0</v>
      </c>
      <c r="AV96" s="61">
        <f t="shared" si="117"/>
        <v>0</v>
      </c>
      <c r="AW96" s="61">
        <f t="shared" si="117"/>
        <v>0</v>
      </c>
      <c r="AX96" s="61">
        <f t="shared" si="117"/>
        <v>0</v>
      </c>
      <c r="AY96" s="61">
        <f t="shared" si="117"/>
        <v>0</v>
      </c>
      <c r="AZ96" s="61"/>
      <c r="BA96" s="61"/>
      <c r="BB96" s="61"/>
      <c r="BC96" s="61"/>
      <c r="BD96" s="61"/>
      <c r="BF96" s="84" t="str">
        <f t="shared" si="113"/>
        <v>-</v>
      </c>
      <c r="BG96" s="84" t="str">
        <f t="shared" si="113"/>
        <v>-</v>
      </c>
      <c r="BH96" s="84" t="str">
        <f t="shared" si="113"/>
        <v>-</v>
      </c>
      <c r="BI96" s="84" t="str">
        <f t="shared" si="113"/>
        <v>-</v>
      </c>
      <c r="BJ96" s="84" t="str">
        <f t="shared" si="113"/>
        <v>-</v>
      </c>
      <c r="BK96" s="84" t="str">
        <f t="shared" si="113"/>
        <v>-</v>
      </c>
      <c r="BL96" s="84" t="str">
        <f t="shared" si="113"/>
        <v>-</v>
      </c>
      <c r="BM96" s="84" t="str">
        <f t="shared" si="113"/>
        <v>-</v>
      </c>
      <c r="BN96" s="84" t="str">
        <f t="shared" si="113"/>
        <v>-</v>
      </c>
      <c r="BO96" s="84" t="str">
        <f t="shared" si="113"/>
        <v>-</v>
      </c>
      <c r="BP96" s="84" t="str">
        <f t="shared" si="113"/>
        <v>-</v>
      </c>
      <c r="BQ96" s="84" t="str">
        <f t="shared" si="113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8">SUM(D88:D95)</f>
        <v>0</v>
      </c>
      <c r="E97" s="72">
        <f t="shared" si="118"/>
        <v>0</v>
      </c>
      <c r="F97" s="65" t="str">
        <f>IFERROR(E97/D97,"")</f>
        <v/>
      </c>
      <c r="G97" s="33"/>
      <c r="H97" s="4">
        <f t="shared" si="114"/>
        <v>0</v>
      </c>
      <c r="I97" s="4">
        <f t="shared" si="103"/>
        <v>0</v>
      </c>
      <c r="J97" s="4">
        <f t="shared" si="115"/>
        <v>0</v>
      </c>
      <c r="K97" s="4">
        <f t="shared" si="104"/>
        <v>0</v>
      </c>
      <c r="L97" s="4">
        <f t="shared" si="105"/>
        <v>0</v>
      </c>
      <c r="M97" s="4">
        <f t="shared" si="106"/>
        <v>0</v>
      </c>
      <c r="N97" s="4">
        <f t="shared" si="107"/>
        <v>0</v>
      </c>
      <c r="O97" s="4">
        <f t="shared" si="108"/>
        <v>0</v>
      </c>
      <c r="P97" s="4">
        <f t="shared" si="109"/>
        <v>0</v>
      </c>
      <c r="Q97" s="4">
        <f t="shared" si="110"/>
        <v>0</v>
      </c>
      <c r="R97" s="4">
        <f t="shared" si="111"/>
        <v>0</v>
      </c>
      <c r="S97" s="4">
        <f t="shared" si="112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113"/>
        <v>-</v>
      </c>
      <c r="BG97" s="84" t="str">
        <f t="shared" si="113"/>
        <v>-</v>
      </c>
      <c r="BH97" s="84" t="str">
        <f t="shared" si="113"/>
        <v>-</v>
      </c>
      <c r="BI97" s="84" t="str">
        <f t="shared" si="113"/>
        <v>-</v>
      </c>
      <c r="BJ97" s="84" t="str">
        <f t="shared" si="113"/>
        <v>-</v>
      </c>
      <c r="BK97" s="84" t="str">
        <f t="shared" si="113"/>
        <v>-</v>
      </c>
      <c r="BL97" s="84" t="str">
        <f t="shared" si="113"/>
        <v>-</v>
      </c>
      <c r="BM97" s="84" t="str">
        <f t="shared" si="113"/>
        <v>-</v>
      </c>
      <c r="BN97" s="84" t="str">
        <f t="shared" si="113"/>
        <v>-</v>
      </c>
      <c r="BO97" s="84" t="str">
        <f t="shared" si="113"/>
        <v>-</v>
      </c>
      <c r="BP97" s="84" t="str">
        <f t="shared" si="113"/>
        <v>-</v>
      </c>
      <c r="BQ97" s="84" t="str">
        <f t="shared" si="113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4" t="str">
        <f t="shared" ref="BF100:BQ109" si="119">IFERROR(AS100/AG100,"-")</f>
        <v>-</v>
      </c>
      <c r="BG100" s="84" t="str">
        <f t="shared" si="119"/>
        <v>-</v>
      </c>
      <c r="BH100" s="84" t="str">
        <f t="shared" si="119"/>
        <v>-</v>
      </c>
      <c r="BI100" s="84" t="str">
        <f t="shared" si="119"/>
        <v>-</v>
      </c>
      <c r="BJ100" s="84" t="str">
        <f t="shared" si="119"/>
        <v>-</v>
      </c>
      <c r="BK100" s="84" t="str">
        <f t="shared" si="119"/>
        <v>-</v>
      </c>
      <c r="BL100" s="84" t="str">
        <f t="shared" si="119"/>
        <v>-</v>
      </c>
      <c r="BM100" s="84" t="str">
        <f t="shared" si="119"/>
        <v>-</v>
      </c>
      <c r="BN100" s="84" t="str">
        <f t="shared" si="119"/>
        <v>-</v>
      </c>
      <c r="BO100" s="84" t="str">
        <f t="shared" si="119"/>
        <v>-</v>
      </c>
      <c r="BP100" s="84" t="str">
        <f t="shared" si="119"/>
        <v>-</v>
      </c>
      <c r="BQ100" s="84" t="str">
        <f t="shared" si="119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0">IFERROR(E101/D101,"")</f>
        <v/>
      </c>
      <c r="G101" s="8"/>
      <c r="H101" s="8" t="str">
        <f t="shared" ref="H101:H109" si="121">IFERROR(H89/(AVERAGE(U77,U77)+AVERAGE(U77,V77)+AVERAGE(V77,W77)),"")</f>
        <v/>
      </c>
      <c r="I101" s="8" t="str">
        <f t="shared" ref="I101:I109" si="122">IFERROR(I89/(AVERAGE(W77,X77)+AVERAGE(X77,Y77)+AVERAGE(Y77,Z77)),"")</f>
        <v/>
      </c>
      <c r="J101" s="8" t="str">
        <f t="shared" ref="J101:J109" si="123">IFERROR(J89/(AVERAGE(Z77,AA77)+AVERAGE(AA77,AB77)+AVERAGE(AB77,AC77)),"")</f>
        <v/>
      </c>
      <c r="K101" s="8" t="str">
        <f t="shared" ref="K101:K109" si="124">IFERROR(K89/(AVERAGE(AC77,AD77)+AVERAGE(AD77,AE77)+AVERAGE(AE77,AF77)),"")</f>
        <v/>
      </c>
      <c r="L101" s="8" t="str">
        <f t="shared" ref="L101:L109" si="125">IFERROR(L89/(AVERAGE(AF77,AG77)+AVERAGE(AG77,AH77)+AVERAGE(AH77,AI77)),"")</f>
        <v/>
      </c>
      <c r="M101" s="8" t="str">
        <f t="shared" ref="M101:M109" si="126">IFERROR(M89/(AVERAGE(AI77,AJ77)+AVERAGE(AJ77,AK77)+AVERAGE(AK77,AL77)),"")</f>
        <v/>
      </c>
      <c r="N101" s="8" t="str">
        <f t="shared" ref="N101:N109" si="127">IFERROR(N89/(AVERAGE(AL77,AM77)+AVERAGE(AM77,AN77)+AVERAGE(AN77,AO77)),"")</f>
        <v/>
      </c>
      <c r="O101" s="8" t="str">
        <f t="shared" ref="O101:O109" si="128">IFERROR(O89/(AVERAGE(AO77,AP77)+AVERAGE(AP77,AQ77)+AVERAGE(AQ77,AR77)),"")</f>
        <v/>
      </c>
      <c r="P101" s="8" t="str">
        <f t="shared" ref="P101:P108" si="129">IFERROR(P89/(AVERAGE(AR77,AS77)+AVERAGE(AS77,AT77)+AVERAGE(AT77,AU77)),"")</f>
        <v/>
      </c>
      <c r="Q101" s="8" t="str">
        <f t="shared" ref="Q101:Q109" si="130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4" t="str">
        <f t="shared" si="119"/>
        <v>-</v>
      </c>
      <c r="BG101" s="84" t="str">
        <f t="shared" si="119"/>
        <v>-</v>
      </c>
      <c r="BH101" s="84" t="str">
        <f t="shared" si="119"/>
        <v>-</v>
      </c>
      <c r="BI101" s="84" t="str">
        <f t="shared" si="119"/>
        <v>-</v>
      </c>
      <c r="BJ101" s="84" t="str">
        <f t="shared" si="119"/>
        <v>-</v>
      </c>
      <c r="BK101" s="84" t="str">
        <f t="shared" si="119"/>
        <v>-</v>
      </c>
      <c r="BL101" s="84" t="str">
        <f t="shared" si="119"/>
        <v>-</v>
      </c>
      <c r="BM101" s="84" t="str">
        <f t="shared" si="119"/>
        <v>-</v>
      </c>
      <c r="BN101" s="84" t="str">
        <f t="shared" si="119"/>
        <v>-</v>
      </c>
      <c r="BO101" s="84" t="str">
        <f t="shared" si="119"/>
        <v>-</v>
      </c>
      <c r="BP101" s="84" t="str">
        <f t="shared" si="119"/>
        <v>-</v>
      </c>
      <c r="BQ101" s="84" t="str">
        <f t="shared" si="119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0"/>
        <v/>
      </c>
      <c r="G102" s="8"/>
      <c r="H102" s="8" t="str">
        <f t="shared" si="121"/>
        <v/>
      </c>
      <c r="I102" s="8" t="str">
        <f t="shared" si="122"/>
        <v/>
      </c>
      <c r="J102" s="8" t="str">
        <f t="shared" si="123"/>
        <v/>
      </c>
      <c r="K102" s="8" t="str">
        <f t="shared" si="124"/>
        <v/>
      </c>
      <c r="L102" s="8" t="str">
        <f t="shared" si="125"/>
        <v/>
      </c>
      <c r="M102" s="8" t="str">
        <f t="shared" si="126"/>
        <v/>
      </c>
      <c r="N102" s="8" t="str">
        <f t="shared" si="127"/>
        <v/>
      </c>
      <c r="O102" s="8" t="str">
        <f t="shared" si="128"/>
        <v/>
      </c>
      <c r="P102" s="8" t="str">
        <f t="shared" si="129"/>
        <v/>
      </c>
      <c r="Q102" s="8" t="str">
        <f t="shared" si="130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4" t="str">
        <f t="shared" si="119"/>
        <v>-</v>
      </c>
      <c r="BG102" s="84" t="str">
        <f t="shared" si="119"/>
        <v>-</v>
      </c>
      <c r="BH102" s="84" t="str">
        <f t="shared" si="119"/>
        <v>-</v>
      </c>
      <c r="BI102" s="84" t="str">
        <f t="shared" si="119"/>
        <v>-</v>
      </c>
      <c r="BJ102" s="84" t="str">
        <f t="shared" si="119"/>
        <v>-</v>
      </c>
      <c r="BK102" s="84" t="str">
        <f t="shared" si="119"/>
        <v>-</v>
      </c>
      <c r="BL102" s="84" t="str">
        <f t="shared" si="119"/>
        <v>-</v>
      </c>
      <c r="BM102" s="84" t="str">
        <f t="shared" si="119"/>
        <v>-</v>
      </c>
      <c r="BN102" s="84" t="str">
        <f t="shared" si="119"/>
        <v>-</v>
      </c>
      <c r="BO102" s="84" t="str">
        <f t="shared" si="119"/>
        <v>-</v>
      </c>
      <c r="BP102" s="84" t="str">
        <f t="shared" si="119"/>
        <v>-</v>
      </c>
      <c r="BQ102" s="84" t="str">
        <f t="shared" si="119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0"/>
        <v/>
      </c>
      <c r="G103" s="8"/>
      <c r="H103" s="8" t="str">
        <f t="shared" si="121"/>
        <v/>
      </c>
      <c r="I103" s="8" t="str">
        <f t="shared" si="122"/>
        <v/>
      </c>
      <c r="J103" s="8" t="str">
        <f t="shared" si="123"/>
        <v/>
      </c>
      <c r="K103" s="8" t="str">
        <f t="shared" si="124"/>
        <v/>
      </c>
      <c r="L103" s="8" t="str">
        <f t="shared" si="125"/>
        <v/>
      </c>
      <c r="M103" s="8" t="str">
        <f t="shared" si="126"/>
        <v/>
      </c>
      <c r="N103" s="8" t="str">
        <f t="shared" si="127"/>
        <v/>
      </c>
      <c r="O103" s="8" t="str">
        <f t="shared" si="128"/>
        <v/>
      </c>
      <c r="P103" s="8" t="str">
        <f t="shared" si="129"/>
        <v/>
      </c>
      <c r="Q103" s="8" t="str">
        <f t="shared" si="130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4" t="str">
        <f t="shared" si="119"/>
        <v>-</v>
      </c>
      <c r="BG103" s="84" t="str">
        <f t="shared" si="119"/>
        <v>-</v>
      </c>
      <c r="BH103" s="84" t="str">
        <f t="shared" si="119"/>
        <v>-</v>
      </c>
      <c r="BI103" s="84" t="str">
        <f t="shared" si="119"/>
        <v>-</v>
      </c>
      <c r="BJ103" s="84" t="str">
        <f t="shared" si="119"/>
        <v>-</v>
      </c>
      <c r="BK103" s="84" t="str">
        <f t="shared" si="119"/>
        <v>-</v>
      </c>
      <c r="BL103" s="84" t="str">
        <f t="shared" si="119"/>
        <v>-</v>
      </c>
      <c r="BM103" s="84" t="str">
        <f t="shared" si="119"/>
        <v>-</v>
      </c>
      <c r="BN103" s="84" t="str">
        <f t="shared" si="119"/>
        <v>-</v>
      </c>
      <c r="BO103" s="84" t="str">
        <f t="shared" si="119"/>
        <v>-</v>
      </c>
      <c r="BP103" s="84" t="str">
        <f t="shared" si="119"/>
        <v>-</v>
      </c>
      <c r="BQ103" s="84" t="str">
        <f t="shared" si="119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0"/>
        <v/>
      </c>
      <c r="G104" s="8"/>
      <c r="H104" s="8" t="str">
        <f t="shared" si="121"/>
        <v/>
      </c>
      <c r="I104" s="8" t="str">
        <f t="shared" si="122"/>
        <v/>
      </c>
      <c r="J104" s="8" t="str">
        <f t="shared" si="123"/>
        <v/>
      </c>
      <c r="K104" s="8" t="str">
        <f t="shared" si="124"/>
        <v/>
      </c>
      <c r="L104" s="8" t="str">
        <f t="shared" si="125"/>
        <v/>
      </c>
      <c r="M104" s="8" t="str">
        <f t="shared" si="126"/>
        <v/>
      </c>
      <c r="N104" s="8" t="str">
        <f t="shared" si="127"/>
        <v/>
      </c>
      <c r="O104" s="8" t="str">
        <f t="shared" si="128"/>
        <v/>
      </c>
      <c r="P104" s="8" t="str">
        <f t="shared" si="129"/>
        <v/>
      </c>
      <c r="Q104" s="8" t="str">
        <f t="shared" si="130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4" t="str">
        <f t="shared" si="119"/>
        <v>-</v>
      </c>
      <c r="BG104" s="84" t="str">
        <f t="shared" si="119"/>
        <v>-</v>
      </c>
      <c r="BH104" s="84" t="str">
        <f t="shared" si="119"/>
        <v>-</v>
      </c>
      <c r="BI104" s="84" t="str">
        <f t="shared" si="119"/>
        <v>-</v>
      </c>
      <c r="BJ104" s="84" t="str">
        <f t="shared" si="119"/>
        <v>-</v>
      </c>
      <c r="BK104" s="84" t="str">
        <f t="shared" si="119"/>
        <v>-</v>
      </c>
      <c r="BL104" s="84" t="str">
        <f t="shared" si="119"/>
        <v>-</v>
      </c>
      <c r="BM104" s="84" t="str">
        <f t="shared" si="119"/>
        <v>-</v>
      </c>
      <c r="BN104" s="84" t="str">
        <f t="shared" si="119"/>
        <v>-</v>
      </c>
      <c r="BO104" s="84" t="str">
        <f t="shared" si="119"/>
        <v>-</v>
      </c>
      <c r="BP104" s="84" t="str">
        <f t="shared" si="119"/>
        <v>-</v>
      </c>
      <c r="BQ104" s="84" t="str">
        <f t="shared" si="119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0"/>
        <v/>
      </c>
      <c r="G105" s="8"/>
      <c r="H105" s="8" t="str">
        <f t="shared" si="121"/>
        <v/>
      </c>
      <c r="I105" s="8" t="str">
        <f t="shared" si="122"/>
        <v/>
      </c>
      <c r="J105" s="8" t="str">
        <f t="shared" si="123"/>
        <v/>
      </c>
      <c r="K105" s="8" t="str">
        <f t="shared" si="124"/>
        <v/>
      </c>
      <c r="L105" s="8" t="str">
        <f t="shared" si="125"/>
        <v/>
      </c>
      <c r="M105" s="8" t="str">
        <f t="shared" si="126"/>
        <v/>
      </c>
      <c r="N105" s="8" t="str">
        <f t="shared" si="127"/>
        <v/>
      </c>
      <c r="O105" s="8" t="str">
        <f t="shared" si="128"/>
        <v/>
      </c>
      <c r="P105" s="8" t="str">
        <f t="shared" si="129"/>
        <v/>
      </c>
      <c r="Q105" s="8" t="str">
        <f t="shared" si="130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4" t="str">
        <f t="shared" si="119"/>
        <v>-</v>
      </c>
      <c r="BG105" s="84" t="str">
        <f t="shared" si="119"/>
        <v>-</v>
      </c>
      <c r="BH105" s="84" t="str">
        <f t="shared" si="119"/>
        <v>-</v>
      </c>
      <c r="BI105" s="84" t="str">
        <f t="shared" si="119"/>
        <v>-</v>
      </c>
      <c r="BJ105" s="84" t="str">
        <f t="shared" si="119"/>
        <v>-</v>
      </c>
      <c r="BK105" s="84" t="str">
        <f t="shared" si="119"/>
        <v>-</v>
      </c>
      <c r="BL105" s="84" t="str">
        <f t="shared" si="119"/>
        <v>-</v>
      </c>
      <c r="BM105" s="84" t="str">
        <f t="shared" si="119"/>
        <v>-</v>
      </c>
      <c r="BN105" s="84" t="str">
        <f t="shared" si="119"/>
        <v>-</v>
      </c>
      <c r="BO105" s="84" t="str">
        <f t="shared" si="119"/>
        <v>-</v>
      </c>
      <c r="BP105" s="84" t="str">
        <f t="shared" si="119"/>
        <v>-</v>
      </c>
      <c r="BQ105" s="84" t="str">
        <f t="shared" si="119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0"/>
        <v/>
      </c>
      <c r="G106" s="8"/>
      <c r="H106" s="8" t="str">
        <f t="shared" si="121"/>
        <v/>
      </c>
      <c r="I106" s="8" t="str">
        <f t="shared" si="122"/>
        <v/>
      </c>
      <c r="J106" s="8" t="str">
        <f t="shared" si="123"/>
        <v/>
      </c>
      <c r="K106" s="8" t="str">
        <f t="shared" si="124"/>
        <v/>
      </c>
      <c r="L106" s="8" t="str">
        <f t="shared" si="125"/>
        <v/>
      </c>
      <c r="M106" s="8" t="str">
        <f t="shared" si="126"/>
        <v/>
      </c>
      <c r="N106" s="8" t="str">
        <f t="shared" si="127"/>
        <v/>
      </c>
      <c r="O106" s="8" t="str">
        <f t="shared" si="128"/>
        <v/>
      </c>
      <c r="P106" s="8" t="str">
        <f t="shared" si="129"/>
        <v/>
      </c>
      <c r="Q106" s="8" t="str">
        <f t="shared" si="130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4" t="str">
        <f t="shared" si="119"/>
        <v>-</v>
      </c>
      <c r="BG106" s="84" t="str">
        <f t="shared" si="119"/>
        <v>-</v>
      </c>
      <c r="BH106" s="84" t="str">
        <f t="shared" si="119"/>
        <v>-</v>
      </c>
      <c r="BI106" s="84" t="str">
        <f t="shared" si="119"/>
        <v>-</v>
      </c>
      <c r="BJ106" s="84" t="str">
        <f t="shared" si="119"/>
        <v>-</v>
      </c>
      <c r="BK106" s="84" t="str">
        <f t="shared" si="119"/>
        <v>-</v>
      </c>
      <c r="BL106" s="84" t="str">
        <f t="shared" si="119"/>
        <v>-</v>
      </c>
      <c r="BM106" s="84" t="str">
        <f t="shared" si="119"/>
        <v>-</v>
      </c>
      <c r="BN106" s="84" t="str">
        <f t="shared" si="119"/>
        <v>-</v>
      </c>
      <c r="BO106" s="84" t="str">
        <f t="shared" si="119"/>
        <v>-</v>
      </c>
      <c r="BP106" s="84" t="str">
        <f t="shared" si="119"/>
        <v>-</v>
      </c>
      <c r="BQ106" s="84" t="str">
        <f t="shared" si="119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0"/>
        <v/>
      </c>
      <c r="G107" s="8"/>
      <c r="H107" s="8" t="str">
        <f t="shared" si="121"/>
        <v/>
      </c>
      <c r="I107" s="8" t="str">
        <f t="shared" si="122"/>
        <v/>
      </c>
      <c r="J107" s="8" t="str">
        <f t="shared" si="123"/>
        <v/>
      </c>
      <c r="K107" s="8" t="str">
        <f t="shared" si="124"/>
        <v/>
      </c>
      <c r="L107" s="8" t="str">
        <f t="shared" si="125"/>
        <v/>
      </c>
      <c r="M107" s="8" t="str">
        <f t="shared" si="126"/>
        <v/>
      </c>
      <c r="N107" s="8" t="str">
        <f t="shared" si="127"/>
        <v/>
      </c>
      <c r="O107" s="8" t="str">
        <f t="shared" si="128"/>
        <v/>
      </c>
      <c r="P107" s="8" t="str">
        <f>IFERROR(P95/(AVERAGE(AR83,AS83)+AVERAGE(AS83,AT83)+AVERAGE(AT83,AU83)),"")</f>
        <v/>
      </c>
      <c r="Q107" s="8" t="str">
        <f t="shared" si="130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4" t="str">
        <f t="shared" si="119"/>
        <v>-</v>
      </c>
      <c r="BG107" s="84" t="str">
        <f t="shared" si="119"/>
        <v>-</v>
      </c>
      <c r="BH107" s="84" t="str">
        <f t="shared" si="119"/>
        <v>-</v>
      </c>
      <c r="BI107" s="84" t="str">
        <f t="shared" si="119"/>
        <v>-</v>
      </c>
      <c r="BJ107" s="84" t="str">
        <f t="shared" si="119"/>
        <v>-</v>
      </c>
      <c r="BK107" s="84" t="str">
        <f t="shared" si="119"/>
        <v>-</v>
      </c>
      <c r="BL107" s="84" t="str">
        <f t="shared" si="119"/>
        <v>-</v>
      </c>
      <c r="BM107" s="84" t="str">
        <f t="shared" si="119"/>
        <v>-</v>
      </c>
      <c r="BN107" s="84" t="str">
        <f t="shared" si="119"/>
        <v>-</v>
      </c>
      <c r="BO107" s="84" t="str">
        <f t="shared" si="119"/>
        <v>-</v>
      </c>
      <c r="BP107" s="84" t="str">
        <f t="shared" si="119"/>
        <v>-</v>
      </c>
      <c r="BQ107" s="84" t="str">
        <f t="shared" si="119"/>
        <v>-</v>
      </c>
      <c r="BR107" s="8"/>
      <c r="BS107" s="8"/>
    </row>
    <row r="108" spans="1:71" x14ac:dyDescent="0.25">
      <c r="A108" s="44" t="s">
        <v>425</v>
      </c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0"/>
        <v/>
      </c>
      <c r="G108" s="8"/>
      <c r="H108" s="8" t="str">
        <f t="shared" si="121"/>
        <v/>
      </c>
      <c r="I108" s="8" t="str">
        <f t="shared" si="122"/>
        <v/>
      </c>
      <c r="J108" s="8" t="str">
        <f t="shared" si="123"/>
        <v/>
      </c>
      <c r="K108" s="8" t="str">
        <f t="shared" si="124"/>
        <v/>
      </c>
      <c r="L108" s="8" t="str">
        <f t="shared" si="125"/>
        <v/>
      </c>
      <c r="M108" s="8" t="str">
        <f t="shared" si="126"/>
        <v/>
      </c>
      <c r="N108" s="8" t="str">
        <f t="shared" si="127"/>
        <v/>
      </c>
      <c r="O108" s="8" t="str">
        <f t="shared" si="128"/>
        <v/>
      </c>
      <c r="P108" s="8" t="str">
        <f t="shared" si="129"/>
        <v/>
      </c>
      <c r="Q108" s="8" t="str">
        <f t="shared" si="130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4" t="str">
        <f t="shared" si="119"/>
        <v>-</v>
      </c>
      <c r="BG108" s="84" t="str">
        <f t="shared" si="119"/>
        <v>-</v>
      </c>
      <c r="BH108" s="84" t="str">
        <f t="shared" si="119"/>
        <v>-</v>
      </c>
      <c r="BI108" s="84" t="str">
        <f t="shared" si="119"/>
        <v>-</v>
      </c>
      <c r="BJ108" s="84" t="str">
        <f t="shared" si="119"/>
        <v>-</v>
      </c>
      <c r="BK108" s="84" t="str">
        <f t="shared" si="119"/>
        <v>-</v>
      </c>
      <c r="BL108" s="84" t="str">
        <f t="shared" si="119"/>
        <v>-</v>
      </c>
      <c r="BM108" s="84" t="str">
        <f t="shared" si="119"/>
        <v>-</v>
      </c>
      <c r="BN108" s="84" t="str">
        <f t="shared" si="119"/>
        <v>-</v>
      </c>
      <c r="BO108" s="84" t="str">
        <f t="shared" si="119"/>
        <v>-</v>
      </c>
      <c r="BP108" s="84" t="str">
        <f t="shared" si="119"/>
        <v>-</v>
      </c>
      <c r="BQ108" s="84" t="str">
        <f t="shared" si="119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0"/>
        <v/>
      </c>
      <c r="G109" s="8"/>
      <c r="H109" s="8" t="str">
        <f t="shared" si="121"/>
        <v/>
      </c>
      <c r="I109" s="8" t="str">
        <f t="shared" si="122"/>
        <v/>
      </c>
      <c r="J109" s="8" t="str">
        <f t="shared" si="123"/>
        <v/>
      </c>
      <c r="K109" s="8" t="str">
        <f t="shared" si="124"/>
        <v/>
      </c>
      <c r="L109" s="8" t="str">
        <f t="shared" si="125"/>
        <v/>
      </c>
      <c r="M109" s="8" t="str">
        <f t="shared" si="126"/>
        <v/>
      </c>
      <c r="N109" s="8" t="str">
        <f t="shared" si="127"/>
        <v/>
      </c>
      <c r="O109" s="8" t="str">
        <f t="shared" si="128"/>
        <v/>
      </c>
      <c r="P109" s="8" t="str">
        <f>IFERROR(P97/(AVERAGE(AR85,AS85)+AVERAGE(AS85,AT85)+AVERAGE(AT85,AU85)),"")</f>
        <v/>
      </c>
      <c r="Q109" s="8" t="str">
        <f t="shared" si="130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4" t="str">
        <f t="shared" si="119"/>
        <v>-</v>
      </c>
      <c r="BG109" s="84" t="str">
        <f t="shared" si="119"/>
        <v>-</v>
      </c>
      <c r="BH109" s="84" t="str">
        <f t="shared" si="119"/>
        <v>-</v>
      </c>
      <c r="BI109" s="84" t="str">
        <f t="shared" si="119"/>
        <v>-</v>
      </c>
      <c r="BJ109" s="84" t="str">
        <f t="shared" si="119"/>
        <v>-</v>
      </c>
      <c r="BK109" s="84" t="str">
        <f t="shared" si="119"/>
        <v>-</v>
      </c>
      <c r="BL109" s="84" t="str">
        <f t="shared" si="119"/>
        <v>-</v>
      </c>
      <c r="BM109" s="84" t="str">
        <f t="shared" si="119"/>
        <v>-</v>
      </c>
      <c r="BN109" s="84" t="str">
        <f t="shared" si="119"/>
        <v>-</v>
      </c>
      <c r="BO109" s="84" t="str">
        <f t="shared" si="119"/>
        <v>-</v>
      </c>
      <c r="BP109" s="84" t="str">
        <f t="shared" si="119"/>
        <v>-</v>
      </c>
      <c r="BQ109" s="84" t="str">
        <f t="shared" si="119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    : INDEX(U112:AF112,$B$2))</f>
        <v>0</v>
      </c>
      <c r="D112" s="71">
        <f>SUM(AG112                                                   : INDEX(AG112:AR112,$B$2))</f>
        <v>0</v>
      </c>
      <c r="E112" s="71">
        <f>SUM(AS112                      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1">SUM(X112:Z112)</f>
        <v>0</v>
      </c>
      <c r="J112" s="4">
        <f>SUM(AA112:AC112)</f>
        <v>0</v>
      </c>
      <c r="K112" s="4">
        <f t="shared" ref="K112:K121" si="132">SUM(AD112:AF112)</f>
        <v>0</v>
      </c>
      <c r="L112" s="4">
        <f t="shared" ref="L112:L121" si="133">SUM(AG112:AI112)</f>
        <v>0</v>
      </c>
      <c r="M112" s="4">
        <f t="shared" ref="M112:M121" si="134">SUM(AJ112:AL112)</f>
        <v>0</v>
      </c>
      <c r="N112" s="4">
        <f t="shared" ref="N112:N121" si="135">SUM(AM112:AO112)</f>
        <v>0</v>
      </c>
      <c r="O112" s="4">
        <f t="shared" ref="O112:O121" si="136">SUM(AP112:AR112)</f>
        <v>0</v>
      </c>
      <c r="P112" s="4">
        <f t="shared" ref="P112:P121" si="137">SUM(AS112:AU112)</f>
        <v>0</v>
      </c>
      <c r="Q112" s="4">
        <f t="shared" ref="Q112:Q121" si="138">SUM(AV112:AX112)</f>
        <v>0</v>
      </c>
      <c r="R112" s="4">
        <f t="shared" ref="R112:R121" si="139">SUM(AY112:BA112)</f>
        <v>0</v>
      </c>
      <c r="S112" s="4">
        <f t="shared" ref="S112:S121" si="140">SUM(BB112:BD112)</f>
        <v>0</v>
      </c>
      <c r="AR112" s="4"/>
      <c r="BF112" s="84" t="str">
        <f t="shared" ref="BF112:BQ121" si="141">IFERROR(AS112/AG112,"-")</f>
        <v>-</v>
      </c>
      <c r="BG112" s="84" t="str">
        <f t="shared" si="141"/>
        <v>-</v>
      </c>
      <c r="BH112" s="84" t="str">
        <f t="shared" si="141"/>
        <v>-</v>
      </c>
      <c r="BI112" s="84" t="str">
        <f t="shared" si="141"/>
        <v>-</v>
      </c>
      <c r="BJ112" s="84" t="str">
        <f t="shared" si="141"/>
        <v>-</v>
      </c>
      <c r="BK112" s="84" t="str">
        <f t="shared" si="141"/>
        <v>-</v>
      </c>
      <c r="BL112" s="84" t="str">
        <f t="shared" si="141"/>
        <v>-</v>
      </c>
      <c r="BM112" s="84" t="str">
        <f t="shared" si="141"/>
        <v>-</v>
      </c>
      <c r="BN112" s="84" t="str">
        <f t="shared" si="141"/>
        <v>-</v>
      </c>
      <c r="BO112" s="84" t="str">
        <f t="shared" si="141"/>
        <v>-</v>
      </c>
      <c r="BP112" s="84" t="str">
        <f t="shared" si="141"/>
        <v>-</v>
      </c>
      <c r="BQ112" s="84" t="str">
        <f t="shared" si="141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    : INDEX(U113:AF113,$B$2))</f>
        <v>0</v>
      </c>
      <c r="D113" s="71">
        <f>SUM(AG113                                                   : INDEX(AG113:AR113,$B$2))</f>
        <v>0</v>
      </c>
      <c r="E113" s="71">
        <f>SUM(AS113                                                   : INDEX(AS113:BD113,$B$2))</f>
        <v>0</v>
      </c>
      <c r="F113" s="65" t="str">
        <f t="shared" ref="F113:F120" si="142">IFERROR(E113/D113,"")</f>
        <v/>
      </c>
      <c r="H113" s="4">
        <f t="shared" ref="H113:H121" si="143">SUM(U113:W113)</f>
        <v>0</v>
      </c>
      <c r="I113" s="4">
        <f t="shared" si="131"/>
        <v>0</v>
      </c>
      <c r="J113" s="4">
        <f t="shared" ref="J113:J121" si="144">SUM(AA113:AC113)</f>
        <v>0</v>
      </c>
      <c r="K113" s="4">
        <f t="shared" si="132"/>
        <v>0</v>
      </c>
      <c r="L113" s="4">
        <f t="shared" si="133"/>
        <v>0</v>
      </c>
      <c r="M113" s="4">
        <f t="shared" si="134"/>
        <v>0</v>
      </c>
      <c r="N113" s="4">
        <f t="shared" si="135"/>
        <v>0</v>
      </c>
      <c r="O113" s="4">
        <f t="shared" si="136"/>
        <v>0</v>
      </c>
      <c r="P113" s="4">
        <f t="shared" si="137"/>
        <v>0</v>
      </c>
      <c r="Q113" s="4">
        <f t="shared" si="138"/>
        <v>0</v>
      </c>
      <c r="R113" s="4">
        <f t="shared" si="139"/>
        <v>0</v>
      </c>
      <c r="S113" s="4">
        <f t="shared" si="140"/>
        <v>0</v>
      </c>
      <c r="AR113" s="4"/>
      <c r="BF113" s="84" t="str">
        <f t="shared" si="141"/>
        <v>-</v>
      </c>
      <c r="BG113" s="84" t="str">
        <f t="shared" si="141"/>
        <v>-</v>
      </c>
      <c r="BH113" s="84" t="str">
        <f t="shared" si="141"/>
        <v>-</v>
      </c>
      <c r="BI113" s="84" t="str">
        <f t="shared" si="141"/>
        <v>-</v>
      </c>
      <c r="BJ113" s="84" t="str">
        <f t="shared" si="141"/>
        <v>-</v>
      </c>
      <c r="BK113" s="84" t="str">
        <f t="shared" si="141"/>
        <v>-</v>
      </c>
      <c r="BL113" s="84" t="str">
        <f t="shared" si="141"/>
        <v>-</v>
      </c>
      <c r="BM113" s="84" t="str">
        <f t="shared" si="141"/>
        <v>-</v>
      </c>
      <c r="BN113" s="84" t="str">
        <f t="shared" si="141"/>
        <v>-</v>
      </c>
      <c r="BO113" s="84" t="str">
        <f t="shared" si="141"/>
        <v>-</v>
      </c>
      <c r="BP113" s="84" t="str">
        <f t="shared" si="141"/>
        <v>-</v>
      </c>
      <c r="BQ113" s="84" t="str">
        <f t="shared" si="141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    : INDEX(U114:AF114,$B$2))</f>
        <v>0</v>
      </c>
      <c r="D114" s="71">
        <f>SUM(AG114                                                   : INDEX(AG114:AR114,$B$2))</f>
        <v>0</v>
      </c>
      <c r="E114" s="71">
        <f>SUM(AS114                                                   : INDEX(AS114:BD114,$B$2))</f>
        <v>0</v>
      </c>
      <c r="F114" s="65" t="str">
        <f t="shared" si="142"/>
        <v/>
      </c>
      <c r="H114" s="4">
        <f t="shared" si="143"/>
        <v>0</v>
      </c>
      <c r="I114" s="4">
        <f t="shared" si="131"/>
        <v>0</v>
      </c>
      <c r="J114" s="4">
        <f t="shared" si="144"/>
        <v>0</v>
      </c>
      <c r="K114" s="4">
        <f t="shared" si="132"/>
        <v>0</v>
      </c>
      <c r="L114" s="4">
        <f t="shared" si="133"/>
        <v>0</v>
      </c>
      <c r="M114" s="4">
        <f t="shared" si="134"/>
        <v>0</v>
      </c>
      <c r="N114" s="4">
        <f t="shared" si="135"/>
        <v>0</v>
      </c>
      <c r="O114" s="4">
        <f t="shared" si="136"/>
        <v>0</v>
      </c>
      <c r="P114" s="4">
        <f t="shared" si="137"/>
        <v>0</v>
      </c>
      <c r="Q114" s="4">
        <f t="shared" si="138"/>
        <v>0</v>
      </c>
      <c r="R114" s="4">
        <f t="shared" si="139"/>
        <v>0</v>
      </c>
      <c r="S114" s="4">
        <f t="shared" si="140"/>
        <v>0</v>
      </c>
      <c r="AR114" s="4"/>
      <c r="BF114" s="84" t="str">
        <f t="shared" si="141"/>
        <v>-</v>
      </c>
      <c r="BG114" s="84" t="str">
        <f t="shared" si="141"/>
        <v>-</v>
      </c>
      <c r="BH114" s="84" t="str">
        <f t="shared" si="141"/>
        <v>-</v>
      </c>
      <c r="BI114" s="84" t="str">
        <f t="shared" si="141"/>
        <v>-</v>
      </c>
      <c r="BJ114" s="84" t="str">
        <f t="shared" si="141"/>
        <v>-</v>
      </c>
      <c r="BK114" s="84" t="str">
        <f t="shared" si="141"/>
        <v>-</v>
      </c>
      <c r="BL114" s="84" t="str">
        <f t="shared" si="141"/>
        <v>-</v>
      </c>
      <c r="BM114" s="84" t="str">
        <f t="shared" si="141"/>
        <v>-</v>
      </c>
      <c r="BN114" s="84" t="str">
        <f t="shared" si="141"/>
        <v>-</v>
      </c>
      <c r="BO114" s="84" t="str">
        <f t="shared" si="141"/>
        <v>-</v>
      </c>
      <c r="BP114" s="84" t="str">
        <f t="shared" si="141"/>
        <v>-</v>
      </c>
      <c r="BQ114" s="84" t="str">
        <f t="shared" si="141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    : INDEX(U115:AF115,$B$2))</f>
        <v>0</v>
      </c>
      <c r="D115" s="71">
        <f>SUM(AG115                                                   : INDEX(AG115:AR115,$B$2))</f>
        <v>0</v>
      </c>
      <c r="E115" s="71">
        <f>SUM(AS115                                                   : INDEX(AS115:BD115,$B$2))</f>
        <v>0</v>
      </c>
      <c r="F115" s="65" t="str">
        <f t="shared" si="142"/>
        <v/>
      </c>
      <c r="H115" s="4">
        <f t="shared" si="143"/>
        <v>0</v>
      </c>
      <c r="I115" s="4">
        <f t="shared" si="131"/>
        <v>0</v>
      </c>
      <c r="J115" s="4">
        <f t="shared" si="144"/>
        <v>0</v>
      </c>
      <c r="K115" s="4">
        <f t="shared" si="132"/>
        <v>0</v>
      </c>
      <c r="L115" s="4">
        <f t="shared" si="133"/>
        <v>0</v>
      </c>
      <c r="M115" s="4">
        <f t="shared" si="134"/>
        <v>0</v>
      </c>
      <c r="N115" s="4">
        <f t="shared" si="135"/>
        <v>0</v>
      </c>
      <c r="O115" s="4">
        <f t="shared" si="136"/>
        <v>0</v>
      </c>
      <c r="P115" s="4">
        <f t="shared" si="137"/>
        <v>0</v>
      </c>
      <c r="Q115" s="4">
        <f t="shared" si="138"/>
        <v>0</v>
      </c>
      <c r="R115" s="4">
        <f t="shared" si="139"/>
        <v>0</v>
      </c>
      <c r="S115" s="4">
        <f t="shared" si="140"/>
        <v>0</v>
      </c>
      <c r="AR115" s="4"/>
      <c r="BF115" s="84" t="str">
        <f t="shared" si="141"/>
        <v>-</v>
      </c>
      <c r="BG115" s="84" t="str">
        <f t="shared" si="141"/>
        <v>-</v>
      </c>
      <c r="BH115" s="84" t="str">
        <f t="shared" si="141"/>
        <v>-</v>
      </c>
      <c r="BI115" s="84" t="str">
        <f t="shared" si="141"/>
        <v>-</v>
      </c>
      <c r="BJ115" s="84" t="str">
        <f t="shared" si="141"/>
        <v>-</v>
      </c>
      <c r="BK115" s="84" t="str">
        <f t="shared" si="141"/>
        <v>-</v>
      </c>
      <c r="BL115" s="84" t="str">
        <f t="shared" si="141"/>
        <v>-</v>
      </c>
      <c r="BM115" s="84" t="str">
        <f t="shared" si="141"/>
        <v>-</v>
      </c>
      <c r="BN115" s="84" t="str">
        <f t="shared" si="141"/>
        <v>-</v>
      </c>
      <c r="BO115" s="84" t="str">
        <f t="shared" si="141"/>
        <v>-</v>
      </c>
      <c r="BP115" s="84" t="str">
        <f t="shared" si="141"/>
        <v>-</v>
      </c>
      <c r="BQ115" s="84" t="str">
        <f t="shared" si="141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    : INDEX(U116:AF116,$B$2))</f>
        <v>0</v>
      </c>
      <c r="D116" s="71">
        <f>SUM(AG116                                                   : INDEX(AG116:AR116,$B$2))</f>
        <v>0</v>
      </c>
      <c r="E116" s="71">
        <f>SUM(AS116                                                   : INDEX(AS116:BD116,$B$2))</f>
        <v>0</v>
      </c>
      <c r="F116" s="65" t="str">
        <f t="shared" si="142"/>
        <v/>
      </c>
      <c r="H116" s="4">
        <f t="shared" si="143"/>
        <v>0</v>
      </c>
      <c r="I116" s="4">
        <f t="shared" si="131"/>
        <v>0</v>
      </c>
      <c r="J116" s="4">
        <f t="shared" si="144"/>
        <v>0</v>
      </c>
      <c r="K116" s="4">
        <f t="shared" si="132"/>
        <v>0</v>
      </c>
      <c r="L116" s="4">
        <f t="shared" si="133"/>
        <v>0</v>
      </c>
      <c r="M116" s="4">
        <f t="shared" si="134"/>
        <v>0</v>
      </c>
      <c r="N116" s="4">
        <f t="shared" si="135"/>
        <v>0</v>
      </c>
      <c r="O116" s="4">
        <f t="shared" si="136"/>
        <v>0</v>
      </c>
      <c r="P116" s="4">
        <f t="shared" si="137"/>
        <v>0</v>
      </c>
      <c r="Q116" s="4">
        <f t="shared" si="138"/>
        <v>0</v>
      </c>
      <c r="R116" s="4">
        <f t="shared" si="139"/>
        <v>0</v>
      </c>
      <c r="S116" s="4">
        <f t="shared" si="140"/>
        <v>0</v>
      </c>
      <c r="AR116" s="4"/>
      <c r="BF116" s="84" t="str">
        <f t="shared" si="141"/>
        <v>-</v>
      </c>
      <c r="BG116" s="84" t="str">
        <f t="shared" si="141"/>
        <v>-</v>
      </c>
      <c r="BH116" s="84" t="str">
        <f t="shared" si="141"/>
        <v>-</v>
      </c>
      <c r="BI116" s="84" t="str">
        <f t="shared" si="141"/>
        <v>-</v>
      </c>
      <c r="BJ116" s="84" t="str">
        <f t="shared" si="141"/>
        <v>-</v>
      </c>
      <c r="BK116" s="84" t="str">
        <f t="shared" si="141"/>
        <v>-</v>
      </c>
      <c r="BL116" s="84" t="str">
        <f t="shared" si="141"/>
        <v>-</v>
      </c>
      <c r="BM116" s="84" t="str">
        <f t="shared" si="141"/>
        <v>-</v>
      </c>
      <c r="BN116" s="84" t="str">
        <f t="shared" si="141"/>
        <v>-</v>
      </c>
      <c r="BO116" s="84" t="str">
        <f t="shared" si="141"/>
        <v>-</v>
      </c>
      <c r="BP116" s="84" t="str">
        <f t="shared" si="141"/>
        <v>-</v>
      </c>
      <c r="BQ116" s="84" t="str">
        <f t="shared" si="141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    : INDEX(U117:AF117,$B$2))</f>
        <v>0</v>
      </c>
      <c r="D117" s="71">
        <f>SUM(AG117                                                   : INDEX(AG117:AR117,$B$2))</f>
        <v>0</v>
      </c>
      <c r="E117" s="71">
        <f>SUM(AS117                                                   : INDEX(AS117:BD117,$B$2))</f>
        <v>0</v>
      </c>
      <c r="F117" s="65" t="str">
        <f t="shared" si="142"/>
        <v/>
      </c>
      <c r="H117" s="4">
        <f t="shared" si="143"/>
        <v>0</v>
      </c>
      <c r="I117" s="4">
        <f t="shared" si="131"/>
        <v>0</v>
      </c>
      <c r="J117" s="4">
        <f t="shared" si="144"/>
        <v>0</v>
      </c>
      <c r="K117" s="4">
        <f t="shared" si="132"/>
        <v>0</v>
      </c>
      <c r="L117" s="4">
        <f t="shared" si="133"/>
        <v>0</v>
      </c>
      <c r="M117" s="4">
        <f t="shared" si="134"/>
        <v>0</v>
      </c>
      <c r="N117" s="4">
        <f t="shared" si="135"/>
        <v>0</v>
      </c>
      <c r="O117" s="4">
        <f t="shared" si="136"/>
        <v>0</v>
      </c>
      <c r="P117" s="4">
        <f t="shared" si="137"/>
        <v>0</v>
      </c>
      <c r="Q117" s="4">
        <f t="shared" si="138"/>
        <v>0</v>
      </c>
      <c r="R117" s="4">
        <f t="shared" si="139"/>
        <v>0</v>
      </c>
      <c r="S117" s="4">
        <f t="shared" si="140"/>
        <v>0</v>
      </c>
      <c r="AR117" s="4"/>
      <c r="BF117" s="84" t="str">
        <f t="shared" si="141"/>
        <v>-</v>
      </c>
      <c r="BG117" s="84" t="str">
        <f t="shared" si="141"/>
        <v>-</v>
      </c>
      <c r="BH117" s="84" t="str">
        <f t="shared" si="141"/>
        <v>-</v>
      </c>
      <c r="BI117" s="84" t="str">
        <f t="shared" si="141"/>
        <v>-</v>
      </c>
      <c r="BJ117" s="84" t="str">
        <f t="shared" si="141"/>
        <v>-</v>
      </c>
      <c r="BK117" s="84" t="str">
        <f t="shared" si="141"/>
        <v>-</v>
      </c>
      <c r="BL117" s="84" t="str">
        <f t="shared" si="141"/>
        <v>-</v>
      </c>
      <c r="BM117" s="84" t="str">
        <f t="shared" si="141"/>
        <v>-</v>
      </c>
      <c r="BN117" s="84" t="str">
        <f t="shared" si="141"/>
        <v>-</v>
      </c>
      <c r="BO117" s="84" t="str">
        <f t="shared" si="141"/>
        <v>-</v>
      </c>
      <c r="BP117" s="84" t="str">
        <f t="shared" si="141"/>
        <v>-</v>
      </c>
      <c r="BQ117" s="84" t="str">
        <f t="shared" si="141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    : INDEX(U118:AF118,$B$2))</f>
        <v>0</v>
      </c>
      <c r="D118" s="71">
        <f>SUM(AG118                                                   : INDEX(AG118:AR118,$B$2))</f>
        <v>0</v>
      </c>
      <c r="E118" s="71">
        <f>SUM(AS118                                                   : INDEX(AS118:BD118,$B$2))</f>
        <v>0</v>
      </c>
      <c r="F118" s="65" t="str">
        <f t="shared" si="142"/>
        <v/>
      </c>
      <c r="H118" s="4">
        <f t="shared" si="143"/>
        <v>0</v>
      </c>
      <c r="I118" s="4">
        <f t="shared" si="131"/>
        <v>0</v>
      </c>
      <c r="J118" s="4">
        <f t="shared" si="144"/>
        <v>0</v>
      </c>
      <c r="K118" s="4">
        <f t="shared" si="132"/>
        <v>0</v>
      </c>
      <c r="L118" s="4">
        <f t="shared" si="133"/>
        <v>0</v>
      </c>
      <c r="M118" s="4">
        <f t="shared" si="134"/>
        <v>0</v>
      </c>
      <c r="N118" s="4">
        <f t="shared" si="135"/>
        <v>0</v>
      </c>
      <c r="O118" s="4">
        <f t="shared" si="136"/>
        <v>0</v>
      </c>
      <c r="P118" s="4">
        <f t="shared" si="137"/>
        <v>0</v>
      </c>
      <c r="Q118" s="4">
        <f t="shared" si="138"/>
        <v>0</v>
      </c>
      <c r="R118" s="4">
        <f t="shared" si="139"/>
        <v>0</v>
      </c>
      <c r="S118" s="4">
        <f t="shared" si="140"/>
        <v>0</v>
      </c>
      <c r="AR118" s="4"/>
      <c r="BF118" s="84" t="str">
        <f t="shared" si="141"/>
        <v>-</v>
      </c>
      <c r="BG118" s="84" t="str">
        <f t="shared" si="141"/>
        <v>-</v>
      </c>
      <c r="BH118" s="84" t="str">
        <f t="shared" si="141"/>
        <v>-</v>
      </c>
      <c r="BI118" s="84" t="str">
        <f t="shared" si="141"/>
        <v>-</v>
      </c>
      <c r="BJ118" s="84" t="str">
        <f t="shared" si="141"/>
        <v>-</v>
      </c>
      <c r="BK118" s="84" t="str">
        <f t="shared" si="141"/>
        <v>-</v>
      </c>
      <c r="BL118" s="84" t="str">
        <f t="shared" si="141"/>
        <v>-</v>
      </c>
      <c r="BM118" s="84" t="str">
        <f t="shared" si="141"/>
        <v>-</v>
      </c>
      <c r="BN118" s="84" t="str">
        <f t="shared" si="141"/>
        <v>-</v>
      </c>
      <c r="BO118" s="84" t="str">
        <f t="shared" si="141"/>
        <v>-</v>
      </c>
      <c r="BP118" s="84" t="str">
        <f t="shared" si="141"/>
        <v>-</v>
      </c>
      <c r="BQ118" s="84" t="str">
        <f t="shared" si="141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    : INDEX(U119:AF119,$B$2))</f>
        <v>0</v>
      </c>
      <c r="D119" s="71">
        <f>SUM(AG119                                                   : INDEX(AG119:AR119,$B$2))</f>
        <v>0</v>
      </c>
      <c r="E119" s="71">
        <f>SUM(AS119                                                   : INDEX(AS119:BD119,$B$2))</f>
        <v>0</v>
      </c>
      <c r="F119" s="65" t="str">
        <f t="shared" si="142"/>
        <v/>
      </c>
      <c r="H119" s="4">
        <f t="shared" si="143"/>
        <v>0</v>
      </c>
      <c r="I119" s="4">
        <f t="shared" si="131"/>
        <v>0</v>
      </c>
      <c r="J119" s="4">
        <f t="shared" si="144"/>
        <v>0</v>
      </c>
      <c r="K119" s="4">
        <f t="shared" si="132"/>
        <v>0</v>
      </c>
      <c r="L119" s="4">
        <f t="shared" si="133"/>
        <v>0</v>
      </c>
      <c r="M119" s="4">
        <f t="shared" si="134"/>
        <v>0</v>
      </c>
      <c r="N119" s="4">
        <f t="shared" si="135"/>
        <v>0</v>
      </c>
      <c r="O119" s="4">
        <f t="shared" si="136"/>
        <v>0</v>
      </c>
      <c r="P119" s="4">
        <f t="shared" si="137"/>
        <v>0</v>
      </c>
      <c r="Q119" s="4">
        <f t="shared" si="138"/>
        <v>0</v>
      </c>
      <c r="R119" s="4">
        <f t="shared" si="139"/>
        <v>0</v>
      </c>
      <c r="S119" s="4">
        <f t="shared" si="140"/>
        <v>0</v>
      </c>
      <c r="T119" s="7"/>
      <c r="AR119" s="4"/>
      <c r="BF119" s="84" t="str">
        <f t="shared" si="141"/>
        <v>-</v>
      </c>
      <c r="BG119" s="84" t="str">
        <f t="shared" si="141"/>
        <v>-</v>
      </c>
      <c r="BH119" s="84" t="str">
        <f t="shared" si="141"/>
        <v>-</v>
      </c>
      <c r="BI119" s="84" t="str">
        <f t="shared" si="141"/>
        <v>-</v>
      </c>
      <c r="BJ119" s="84" t="str">
        <f t="shared" si="141"/>
        <v>-</v>
      </c>
      <c r="BK119" s="84" t="str">
        <f t="shared" si="141"/>
        <v>-</v>
      </c>
      <c r="BL119" s="84" t="str">
        <f t="shared" si="141"/>
        <v>-</v>
      </c>
      <c r="BM119" s="84" t="str">
        <f t="shared" si="141"/>
        <v>-</v>
      </c>
      <c r="BN119" s="84" t="str">
        <f t="shared" si="141"/>
        <v>-</v>
      </c>
      <c r="BO119" s="84" t="str">
        <f t="shared" si="141"/>
        <v>-</v>
      </c>
      <c r="BP119" s="84" t="str">
        <f t="shared" si="141"/>
        <v>-</v>
      </c>
      <c r="BQ119" s="84" t="str">
        <f t="shared" si="141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5">SUM(D112:D118)</f>
        <v>0</v>
      </c>
      <c r="E120" s="69">
        <f t="shared" si="145"/>
        <v>0</v>
      </c>
      <c r="F120" s="65" t="str">
        <f t="shared" si="142"/>
        <v/>
      </c>
      <c r="H120" s="4">
        <f t="shared" si="143"/>
        <v>0</v>
      </c>
      <c r="I120" s="4">
        <f t="shared" si="131"/>
        <v>0</v>
      </c>
      <c r="J120" s="4">
        <f t="shared" si="144"/>
        <v>0</v>
      </c>
      <c r="K120" s="4">
        <f t="shared" si="132"/>
        <v>0</v>
      </c>
      <c r="L120" s="4">
        <f t="shared" si="133"/>
        <v>0</v>
      </c>
      <c r="M120" s="4">
        <f t="shared" si="134"/>
        <v>0</v>
      </c>
      <c r="N120" s="4">
        <f t="shared" si="135"/>
        <v>0</v>
      </c>
      <c r="O120" s="4">
        <f t="shared" si="136"/>
        <v>0</v>
      </c>
      <c r="P120" s="4">
        <f t="shared" si="137"/>
        <v>0</v>
      </c>
      <c r="Q120" s="4">
        <f t="shared" si="138"/>
        <v>0</v>
      </c>
      <c r="R120" s="4">
        <f t="shared" si="139"/>
        <v>0</v>
      </c>
      <c r="S120" s="4">
        <f t="shared" si="140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6">SUM(Y112:Y118)</f>
        <v>0</v>
      </c>
      <c r="Z120" s="61">
        <f t="shared" si="146"/>
        <v>0</v>
      </c>
      <c r="AA120" s="61">
        <f t="shared" si="146"/>
        <v>0</v>
      </c>
      <c r="AB120" s="61">
        <f t="shared" si="146"/>
        <v>0</v>
      </c>
      <c r="AC120" s="61">
        <f t="shared" si="146"/>
        <v>0</v>
      </c>
      <c r="AD120" s="61">
        <f t="shared" si="146"/>
        <v>0</v>
      </c>
      <c r="AE120" s="61">
        <f t="shared" si="146"/>
        <v>0</v>
      </c>
      <c r="AF120" s="61">
        <f t="shared" si="146"/>
        <v>0</v>
      </c>
      <c r="AG120" s="61">
        <f t="shared" si="146"/>
        <v>0</v>
      </c>
      <c r="AH120" s="61">
        <f t="shared" si="146"/>
        <v>0</v>
      </c>
      <c r="AI120" s="61">
        <f t="shared" si="146"/>
        <v>0</v>
      </c>
      <c r="AJ120" s="61">
        <f>SUM(AJ112:AJ118)</f>
        <v>0</v>
      </c>
      <c r="AK120" s="61">
        <f t="shared" si="146"/>
        <v>0</v>
      </c>
      <c r="AL120" s="61">
        <f t="shared" si="146"/>
        <v>0</v>
      </c>
      <c r="AM120" s="61">
        <f t="shared" si="146"/>
        <v>0</v>
      </c>
      <c r="AN120" s="61">
        <f t="shared" si="146"/>
        <v>0</v>
      </c>
      <c r="AO120" s="61">
        <f t="shared" si="146"/>
        <v>0</v>
      </c>
      <c r="AP120" s="61">
        <f t="shared" si="146"/>
        <v>0</v>
      </c>
      <c r="AQ120" s="61">
        <f t="shared" si="146"/>
        <v>0</v>
      </c>
      <c r="AR120" s="61">
        <f t="shared" si="146"/>
        <v>0</v>
      </c>
      <c r="AS120" s="61">
        <f t="shared" si="146"/>
        <v>0</v>
      </c>
      <c r="AT120" s="61">
        <f t="shared" si="146"/>
        <v>0</v>
      </c>
      <c r="AU120" s="61">
        <f t="shared" si="146"/>
        <v>0</v>
      </c>
      <c r="AV120" s="61">
        <f t="shared" si="146"/>
        <v>0</v>
      </c>
      <c r="AW120" s="61">
        <f t="shared" si="146"/>
        <v>0</v>
      </c>
      <c r="AX120" s="61">
        <f t="shared" si="146"/>
        <v>0</v>
      </c>
      <c r="AY120" s="61">
        <f t="shared" si="146"/>
        <v>0</v>
      </c>
      <c r="AZ120" s="61">
        <f t="shared" si="146"/>
        <v>0</v>
      </c>
      <c r="BA120" s="61">
        <f t="shared" si="146"/>
        <v>0</v>
      </c>
      <c r="BB120" s="61">
        <f t="shared" si="146"/>
        <v>0</v>
      </c>
      <c r="BC120" s="61">
        <f t="shared" si="146"/>
        <v>0</v>
      </c>
      <c r="BD120" s="61">
        <f t="shared" si="146"/>
        <v>0</v>
      </c>
      <c r="BF120" s="84" t="str">
        <f t="shared" si="141"/>
        <v>-</v>
      </c>
      <c r="BG120" s="84" t="str">
        <f t="shared" si="141"/>
        <v>-</v>
      </c>
      <c r="BH120" s="84" t="str">
        <f t="shared" si="141"/>
        <v>-</v>
      </c>
      <c r="BI120" s="84" t="str">
        <f t="shared" si="141"/>
        <v>-</v>
      </c>
      <c r="BJ120" s="84" t="str">
        <f t="shared" si="141"/>
        <v>-</v>
      </c>
      <c r="BK120" s="84" t="str">
        <f t="shared" si="141"/>
        <v>-</v>
      </c>
      <c r="BL120" s="84" t="str">
        <f t="shared" si="141"/>
        <v>-</v>
      </c>
      <c r="BM120" s="84" t="str">
        <f t="shared" si="141"/>
        <v>-</v>
      </c>
      <c r="BN120" s="84" t="str">
        <f t="shared" si="141"/>
        <v>-</v>
      </c>
      <c r="BO120" s="84" t="str">
        <f t="shared" si="141"/>
        <v>-</v>
      </c>
      <c r="BP120" s="84" t="str">
        <f t="shared" si="141"/>
        <v>-</v>
      </c>
      <c r="BQ120" s="84" t="str">
        <f t="shared" si="141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7">SUM(D112:D119)</f>
        <v>0</v>
      </c>
      <c r="E121" s="69">
        <f t="shared" si="147"/>
        <v>0</v>
      </c>
      <c r="F121" s="65" t="str">
        <f>IFERROR(E121/D121,"")</f>
        <v/>
      </c>
      <c r="H121" s="4">
        <f t="shared" si="143"/>
        <v>0</v>
      </c>
      <c r="I121" s="4">
        <f t="shared" si="131"/>
        <v>0</v>
      </c>
      <c r="J121" s="4">
        <f t="shared" si="144"/>
        <v>0</v>
      </c>
      <c r="K121" s="4">
        <f t="shared" si="132"/>
        <v>0</v>
      </c>
      <c r="L121" s="4">
        <f t="shared" si="133"/>
        <v>0</v>
      </c>
      <c r="M121" s="4">
        <f t="shared" si="134"/>
        <v>0</v>
      </c>
      <c r="N121" s="4">
        <f t="shared" si="135"/>
        <v>0</v>
      </c>
      <c r="O121" s="4">
        <f t="shared" si="136"/>
        <v>0</v>
      </c>
      <c r="P121" s="4">
        <f t="shared" si="137"/>
        <v>0</v>
      </c>
      <c r="Q121" s="4">
        <f t="shared" si="138"/>
        <v>0</v>
      </c>
      <c r="R121" s="4">
        <f t="shared" si="139"/>
        <v>0</v>
      </c>
      <c r="S121" s="4">
        <f t="shared" si="140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141"/>
        <v>-</v>
      </c>
      <c r="BG121" s="84" t="str">
        <f t="shared" si="141"/>
        <v>-</v>
      </c>
      <c r="BH121" s="84" t="str">
        <f t="shared" si="141"/>
        <v>-</v>
      </c>
      <c r="BI121" s="84" t="str">
        <f t="shared" si="141"/>
        <v>-</v>
      </c>
      <c r="BJ121" s="84" t="str">
        <f t="shared" si="141"/>
        <v>-</v>
      </c>
      <c r="BK121" s="84" t="str">
        <f t="shared" si="141"/>
        <v>-</v>
      </c>
      <c r="BL121" s="84" t="str">
        <f t="shared" si="141"/>
        <v>-</v>
      </c>
      <c r="BM121" s="84" t="str">
        <f t="shared" si="141"/>
        <v>-</v>
      </c>
      <c r="BN121" s="84" t="str">
        <f t="shared" si="141"/>
        <v>-</v>
      </c>
      <c r="BO121" s="84" t="str">
        <f t="shared" si="141"/>
        <v>-</v>
      </c>
      <c r="BP121" s="84" t="str">
        <f t="shared" si="141"/>
        <v>-</v>
      </c>
      <c r="BQ121" s="84" t="str">
        <f t="shared" si="1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48">IFERROR(C49/C112,"-")</f>
        <v>-</v>
      </c>
      <c r="D124" s="66" t="str">
        <f t="shared" si="148"/>
        <v>-</v>
      </c>
      <c r="E124" s="66" t="str">
        <f t="shared" si="148"/>
        <v>-</v>
      </c>
      <c r="F124" s="65" t="str">
        <f t="shared" ref="F124:F132" si="149">IFERROR(E124/D124,"")</f>
        <v/>
      </c>
      <c r="H124" s="66" t="str">
        <f t="shared" ref="H124:S131" si="150">IFERROR(H49/H112,"-")</f>
        <v>-</v>
      </c>
      <c r="I124" s="66" t="str">
        <f t="shared" si="150"/>
        <v>-</v>
      </c>
      <c r="J124" s="66" t="str">
        <f t="shared" si="150"/>
        <v>-</v>
      </c>
      <c r="K124" s="66" t="str">
        <f t="shared" si="150"/>
        <v>-</v>
      </c>
      <c r="L124" s="66" t="str">
        <f t="shared" si="150"/>
        <v>-</v>
      </c>
      <c r="M124" s="66" t="str">
        <f t="shared" si="150"/>
        <v>-</v>
      </c>
      <c r="N124" s="66" t="str">
        <f t="shared" si="150"/>
        <v>-</v>
      </c>
      <c r="O124" s="66" t="str">
        <f t="shared" si="150"/>
        <v>-</v>
      </c>
      <c r="P124" s="66" t="str">
        <f t="shared" si="150"/>
        <v>-</v>
      </c>
      <c r="Q124" s="66" t="str">
        <f t="shared" si="150"/>
        <v>-</v>
      </c>
      <c r="R124" s="66" t="str">
        <f t="shared" si="150"/>
        <v>-</v>
      </c>
      <c r="S124" s="66" t="str">
        <f t="shared" si="150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Q133" si="151">IFERROR(AS124/AG124,"-")</f>
        <v>-</v>
      </c>
      <c r="BG124" s="84" t="str">
        <f t="shared" si="151"/>
        <v>-</v>
      </c>
      <c r="BH124" s="84" t="str">
        <f t="shared" si="151"/>
        <v>-</v>
      </c>
      <c r="BI124" s="84" t="str">
        <f t="shared" si="151"/>
        <v>-</v>
      </c>
      <c r="BJ124" s="84" t="str">
        <f t="shared" si="151"/>
        <v>-</v>
      </c>
      <c r="BK124" s="84" t="str">
        <f t="shared" si="151"/>
        <v>-</v>
      </c>
      <c r="BL124" s="84" t="str">
        <f t="shared" si="151"/>
        <v>-</v>
      </c>
      <c r="BM124" s="84" t="str">
        <f t="shared" si="151"/>
        <v>-</v>
      </c>
      <c r="BN124" s="84" t="str">
        <f t="shared" si="151"/>
        <v>-</v>
      </c>
      <c r="BO124" s="84" t="str">
        <f t="shared" si="151"/>
        <v>-</v>
      </c>
      <c r="BP124" s="84" t="str">
        <f t="shared" si="151"/>
        <v>-</v>
      </c>
      <c r="BQ124" s="84" t="str">
        <f t="shared" si="151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48"/>
        <v>-</v>
      </c>
      <c r="D125" s="66" t="str">
        <f t="shared" si="148"/>
        <v>-</v>
      </c>
      <c r="E125" s="66" t="str">
        <f t="shared" si="148"/>
        <v>-</v>
      </c>
      <c r="F125" s="65" t="str">
        <f t="shared" si="149"/>
        <v/>
      </c>
      <c r="H125" s="66" t="str">
        <f t="shared" si="150"/>
        <v>-</v>
      </c>
      <c r="I125" s="66" t="str">
        <f t="shared" si="150"/>
        <v>-</v>
      </c>
      <c r="J125" s="66" t="str">
        <f t="shared" si="150"/>
        <v>-</v>
      </c>
      <c r="K125" s="66" t="str">
        <f t="shared" si="150"/>
        <v>-</v>
      </c>
      <c r="L125" s="66" t="str">
        <f t="shared" si="150"/>
        <v>-</v>
      </c>
      <c r="M125" s="66" t="str">
        <f t="shared" si="150"/>
        <v>-</v>
      </c>
      <c r="N125" s="66" t="str">
        <f t="shared" si="150"/>
        <v>-</v>
      </c>
      <c r="O125" s="66" t="str">
        <f t="shared" si="150"/>
        <v>-</v>
      </c>
      <c r="P125" s="66" t="str">
        <f t="shared" si="150"/>
        <v>-</v>
      </c>
      <c r="Q125" s="66" t="str">
        <f t="shared" si="150"/>
        <v>-</v>
      </c>
      <c r="R125" s="66" t="str">
        <f t="shared" si="150"/>
        <v>-</v>
      </c>
      <c r="S125" s="66" t="str">
        <f t="shared" si="150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151"/>
        <v>-</v>
      </c>
      <c r="BG125" s="84" t="str">
        <f t="shared" si="151"/>
        <v>-</v>
      </c>
      <c r="BH125" s="84" t="str">
        <f t="shared" si="151"/>
        <v>-</v>
      </c>
      <c r="BI125" s="84" t="str">
        <f t="shared" si="151"/>
        <v>-</v>
      </c>
      <c r="BJ125" s="84" t="str">
        <f t="shared" si="151"/>
        <v>-</v>
      </c>
      <c r="BK125" s="84" t="str">
        <f t="shared" si="151"/>
        <v>-</v>
      </c>
      <c r="BL125" s="84" t="str">
        <f t="shared" si="151"/>
        <v>-</v>
      </c>
      <c r="BM125" s="84" t="str">
        <f t="shared" si="151"/>
        <v>-</v>
      </c>
      <c r="BN125" s="84" t="str">
        <f t="shared" si="151"/>
        <v>-</v>
      </c>
      <c r="BO125" s="84" t="str">
        <f t="shared" si="151"/>
        <v>-</v>
      </c>
      <c r="BP125" s="84" t="str">
        <f t="shared" si="151"/>
        <v>-</v>
      </c>
      <c r="BQ125" s="84" t="str">
        <f t="shared" si="151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48"/>
        <v>-</v>
      </c>
      <c r="D126" s="66" t="str">
        <f t="shared" si="148"/>
        <v>-</v>
      </c>
      <c r="E126" s="66" t="str">
        <f t="shared" si="148"/>
        <v>-</v>
      </c>
      <c r="F126" s="65" t="str">
        <f t="shared" si="149"/>
        <v/>
      </c>
      <c r="H126" s="66" t="str">
        <f t="shared" si="150"/>
        <v>-</v>
      </c>
      <c r="I126" s="66" t="str">
        <f t="shared" si="150"/>
        <v>-</v>
      </c>
      <c r="J126" s="66" t="str">
        <f t="shared" si="150"/>
        <v>-</v>
      </c>
      <c r="K126" s="66" t="str">
        <f t="shared" si="150"/>
        <v>-</v>
      </c>
      <c r="L126" s="66" t="str">
        <f t="shared" si="150"/>
        <v>-</v>
      </c>
      <c r="M126" s="66" t="str">
        <f t="shared" si="150"/>
        <v>-</v>
      </c>
      <c r="N126" s="66" t="str">
        <f t="shared" si="150"/>
        <v>-</v>
      </c>
      <c r="O126" s="66" t="str">
        <f t="shared" si="150"/>
        <v>-</v>
      </c>
      <c r="P126" s="66" t="str">
        <f t="shared" si="150"/>
        <v>-</v>
      </c>
      <c r="Q126" s="66" t="str">
        <f t="shared" si="150"/>
        <v>-</v>
      </c>
      <c r="R126" s="66" t="str">
        <f t="shared" si="150"/>
        <v>-</v>
      </c>
      <c r="S126" s="66" t="str">
        <f t="shared" si="150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151"/>
        <v>-</v>
      </c>
      <c r="BG126" s="84" t="str">
        <f t="shared" si="151"/>
        <v>-</v>
      </c>
      <c r="BH126" s="84" t="str">
        <f t="shared" si="151"/>
        <v>-</v>
      </c>
      <c r="BI126" s="84" t="str">
        <f t="shared" si="151"/>
        <v>-</v>
      </c>
      <c r="BJ126" s="84" t="str">
        <f t="shared" si="151"/>
        <v>-</v>
      </c>
      <c r="BK126" s="84" t="str">
        <f t="shared" si="151"/>
        <v>-</v>
      </c>
      <c r="BL126" s="84" t="str">
        <f t="shared" si="151"/>
        <v>-</v>
      </c>
      <c r="BM126" s="84" t="str">
        <f t="shared" si="151"/>
        <v>-</v>
      </c>
      <c r="BN126" s="84" t="str">
        <f t="shared" si="151"/>
        <v>-</v>
      </c>
      <c r="BO126" s="84" t="str">
        <f t="shared" si="151"/>
        <v>-</v>
      </c>
      <c r="BP126" s="84" t="str">
        <f t="shared" si="151"/>
        <v>-</v>
      </c>
      <c r="BQ126" s="84" t="str">
        <f t="shared" si="151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48"/>
        <v>-</v>
      </c>
      <c r="D127" s="66" t="str">
        <f t="shared" si="148"/>
        <v>-</v>
      </c>
      <c r="E127" s="66" t="str">
        <f t="shared" si="148"/>
        <v>-</v>
      </c>
      <c r="F127" s="65" t="str">
        <f t="shared" si="149"/>
        <v/>
      </c>
      <c r="H127" s="66" t="str">
        <f t="shared" si="150"/>
        <v>-</v>
      </c>
      <c r="I127" s="66" t="str">
        <f t="shared" si="150"/>
        <v>-</v>
      </c>
      <c r="J127" s="66" t="str">
        <f t="shared" si="150"/>
        <v>-</v>
      </c>
      <c r="K127" s="66" t="str">
        <f t="shared" si="150"/>
        <v>-</v>
      </c>
      <c r="L127" s="66" t="str">
        <f t="shared" si="150"/>
        <v>-</v>
      </c>
      <c r="M127" s="66" t="str">
        <f t="shared" si="150"/>
        <v>-</v>
      </c>
      <c r="N127" s="66" t="str">
        <f t="shared" si="150"/>
        <v>-</v>
      </c>
      <c r="O127" s="66" t="str">
        <f t="shared" si="150"/>
        <v>-</v>
      </c>
      <c r="P127" s="66" t="str">
        <f t="shared" si="150"/>
        <v>-</v>
      </c>
      <c r="Q127" s="66" t="str">
        <f t="shared" si="150"/>
        <v>-</v>
      </c>
      <c r="R127" s="66" t="str">
        <f t="shared" si="150"/>
        <v>-</v>
      </c>
      <c r="S127" s="66" t="str">
        <f t="shared" si="150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151"/>
        <v>-</v>
      </c>
      <c r="BG127" s="84" t="str">
        <f t="shared" si="151"/>
        <v>-</v>
      </c>
      <c r="BH127" s="84" t="str">
        <f t="shared" si="151"/>
        <v>-</v>
      </c>
      <c r="BI127" s="84" t="str">
        <f t="shared" si="151"/>
        <v>-</v>
      </c>
      <c r="BJ127" s="84" t="str">
        <f t="shared" si="151"/>
        <v>-</v>
      </c>
      <c r="BK127" s="84" t="str">
        <f t="shared" si="151"/>
        <v>-</v>
      </c>
      <c r="BL127" s="84" t="str">
        <f t="shared" si="151"/>
        <v>-</v>
      </c>
      <c r="BM127" s="84" t="str">
        <f t="shared" si="151"/>
        <v>-</v>
      </c>
      <c r="BN127" s="84" t="str">
        <f t="shared" si="151"/>
        <v>-</v>
      </c>
      <c r="BO127" s="84" t="str">
        <f t="shared" si="151"/>
        <v>-</v>
      </c>
      <c r="BP127" s="84" t="str">
        <f t="shared" si="151"/>
        <v>-</v>
      </c>
      <c r="BQ127" s="84" t="str">
        <f t="shared" si="151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48"/>
        <v>-</v>
      </c>
      <c r="D128" s="66" t="str">
        <f t="shared" si="148"/>
        <v>-</v>
      </c>
      <c r="E128" s="66" t="str">
        <f t="shared" si="148"/>
        <v>-</v>
      </c>
      <c r="F128" s="65" t="str">
        <f t="shared" si="149"/>
        <v/>
      </c>
      <c r="H128" s="66" t="str">
        <f t="shared" si="150"/>
        <v>-</v>
      </c>
      <c r="I128" s="66" t="str">
        <f t="shared" si="150"/>
        <v>-</v>
      </c>
      <c r="J128" s="66" t="str">
        <f t="shared" si="150"/>
        <v>-</v>
      </c>
      <c r="K128" s="66" t="str">
        <f t="shared" si="150"/>
        <v>-</v>
      </c>
      <c r="L128" s="66" t="str">
        <f t="shared" si="150"/>
        <v>-</v>
      </c>
      <c r="M128" s="66" t="str">
        <f t="shared" si="150"/>
        <v>-</v>
      </c>
      <c r="N128" s="66" t="str">
        <f t="shared" si="150"/>
        <v>-</v>
      </c>
      <c r="O128" s="66" t="str">
        <f t="shared" si="150"/>
        <v>-</v>
      </c>
      <c r="P128" s="66" t="str">
        <f t="shared" si="150"/>
        <v>-</v>
      </c>
      <c r="Q128" s="66" t="str">
        <f t="shared" si="150"/>
        <v>-</v>
      </c>
      <c r="R128" s="66" t="str">
        <f t="shared" si="150"/>
        <v>-</v>
      </c>
      <c r="S128" s="66" t="str">
        <f t="shared" si="150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151"/>
        <v>-</v>
      </c>
      <c r="BG128" s="84" t="str">
        <f t="shared" si="151"/>
        <v>-</v>
      </c>
      <c r="BH128" s="84" t="str">
        <f t="shared" si="151"/>
        <v>-</v>
      </c>
      <c r="BI128" s="84" t="str">
        <f t="shared" si="151"/>
        <v>-</v>
      </c>
      <c r="BJ128" s="84" t="str">
        <f t="shared" si="151"/>
        <v>-</v>
      </c>
      <c r="BK128" s="84" t="str">
        <f t="shared" si="151"/>
        <v>-</v>
      </c>
      <c r="BL128" s="84" t="str">
        <f t="shared" si="151"/>
        <v>-</v>
      </c>
      <c r="BM128" s="84" t="str">
        <f t="shared" si="151"/>
        <v>-</v>
      </c>
      <c r="BN128" s="84" t="str">
        <f t="shared" si="151"/>
        <v>-</v>
      </c>
      <c r="BO128" s="84" t="str">
        <f t="shared" si="151"/>
        <v>-</v>
      </c>
      <c r="BP128" s="84" t="str">
        <f t="shared" si="151"/>
        <v>-</v>
      </c>
      <c r="BQ128" s="84" t="str">
        <f t="shared" si="151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48"/>
        <v>-</v>
      </c>
      <c r="D129" s="66" t="str">
        <f t="shared" si="148"/>
        <v>-</v>
      </c>
      <c r="E129" s="66" t="str">
        <f t="shared" si="148"/>
        <v>-</v>
      </c>
      <c r="F129" s="65" t="str">
        <f t="shared" si="149"/>
        <v/>
      </c>
      <c r="H129" s="66" t="str">
        <f t="shared" si="150"/>
        <v>-</v>
      </c>
      <c r="I129" s="66" t="str">
        <f t="shared" si="150"/>
        <v>-</v>
      </c>
      <c r="J129" s="66" t="str">
        <f t="shared" si="150"/>
        <v>-</v>
      </c>
      <c r="K129" s="66" t="str">
        <f t="shared" si="150"/>
        <v>-</v>
      </c>
      <c r="L129" s="66" t="str">
        <f t="shared" si="150"/>
        <v>-</v>
      </c>
      <c r="M129" s="66" t="str">
        <f t="shared" si="150"/>
        <v>-</v>
      </c>
      <c r="N129" s="66" t="str">
        <f t="shared" si="150"/>
        <v>-</v>
      </c>
      <c r="O129" s="66" t="str">
        <f t="shared" si="150"/>
        <v>-</v>
      </c>
      <c r="P129" s="66" t="str">
        <f t="shared" si="150"/>
        <v>-</v>
      </c>
      <c r="Q129" s="66" t="str">
        <f t="shared" si="150"/>
        <v>-</v>
      </c>
      <c r="R129" s="66" t="str">
        <f t="shared" si="150"/>
        <v>-</v>
      </c>
      <c r="S129" s="66" t="str">
        <f t="shared" si="150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151"/>
        <v>-</v>
      </c>
      <c r="BG129" s="84" t="str">
        <f t="shared" si="151"/>
        <v>-</v>
      </c>
      <c r="BH129" s="84" t="str">
        <f t="shared" si="151"/>
        <v>-</v>
      </c>
      <c r="BI129" s="84" t="str">
        <f t="shared" si="151"/>
        <v>-</v>
      </c>
      <c r="BJ129" s="84" t="str">
        <f t="shared" si="151"/>
        <v>-</v>
      </c>
      <c r="BK129" s="84" t="str">
        <f t="shared" si="151"/>
        <v>-</v>
      </c>
      <c r="BL129" s="84" t="str">
        <f t="shared" si="151"/>
        <v>-</v>
      </c>
      <c r="BM129" s="84" t="str">
        <f t="shared" si="151"/>
        <v>-</v>
      </c>
      <c r="BN129" s="84" t="str">
        <f t="shared" si="151"/>
        <v>-</v>
      </c>
      <c r="BO129" s="84" t="str">
        <f t="shared" si="151"/>
        <v>-</v>
      </c>
      <c r="BP129" s="84" t="str">
        <f t="shared" si="151"/>
        <v>-</v>
      </c>
      <c r="BQ129" s="84" t="str">
        <f t="shared" si="151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48"/>
        <v>-</v>
      </c>
      <c r="D130" s="66" t="str">
        <f t="shared" si="148"/>
        <v>-</v>
      </c>
      <c r="E130" s="66" t="str">
        <f t="shared" si="148"/>
        <v>-</v>
      </c>
      <c r="F130" s="65" t="str">
        <f t="shared" si="149"/>
        <v/>
      </c>
      <c r="H130" s="66" t="str">
        <f t="shared" si="150"/>
        <v>-</v>
      </c>
      <c r="I130" s="66" t="str">
        <f t="shared" si="150"/>
        <v>-</v>
      </c>
      <c r="J130" s="66" t="str">
        <f t="shared" si="150"/>
        <v>-</v>
      </c>
      <c r="K130" s="66" t="str">
        <f t="shared" si="150"/>
        <v>-</v>
      </c>
      <c r="L130" s="66" t="str">
        <f t="shared" si="150"/>
        <v>-</v>
      </c>
      <c r="M130" s="66" t="str">
        <f t="shared" si="150"/>
        <v>-</v>
      </c>
      <c r="N130" s="66" t="str">
        <f t="shared" si="150"/>
        <v>-</v>
      </c>
      <c r="O130" s="66" t="str">
        <f t="shared" si="150"/>
        <v>-</v>
      </c>
      <c r="P130" s="66" t="str">
        <f t="shared" si="150"/>
        <v>-</v>
      </c>
      <c r="Q130" s="66" t="str">
        <f t="shared" si="150"/>
        <v>-</v>
      </c>
      <c r="R130" s="66" t="str">
        <f t="shared" si="150"/>
        <v>-</v>
      </c>
      <c r="S130" s="66" t="str">
        <f t="shared" si="150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151"/>
        <v>-</v>
      </c>
      <c r="BG130" s="84" t="str">
        <f t="shared" si="151"/>
        <v>-</v>
      </c>
      <c r="BH130" s="84" t="str">
        <f t="shared" si="151"/>
        <v>-</v>
      </c>
      <c r="BI130" s="84" t="str">
        <f t="shared" si="151"/>
        <v>-</v>
      </c>
      <c r="BJ130" s="84" t="str">
        <f t="shared" si="151"/>
        <v>-</v>
      </c>
      <c r="BK130" s="84" t="str">
        <f t="shared" si="151"/>
        <v>-</v>
      </c>
      <c r="BL130" s="84" t="str">
        <f t="shared" si="151"/>
        <v>-</v>
      </c>
      <c r="BM130" s="84" t="str">
        <f t="shared" si="151"/>
        <v>-</v>
      </c>
      <c r="BN130" s="84" t="str">
        <f t="shared" si="151"/>
        <v>-</v>
      </c>
      <c r="BO130" s="84" t="str">
        <f t="shared" si="151"/>
        <v>-</v>
      </c>
      <c r="BP130" s="84" t="str">
        <f t="shared" si="151"/>
        <v>-</v>
      </c>
      <c r="BQ130" s="84" t="str">
        <f t="shared" si="151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48"/>
        <v>-</v>
      </c>
      <c r="D131" s="66" t="str">
        <f t="shared" si="148"/>
        <v>-</v>
      </c>
      <c r="E131" s="66" t="str">
        <f t="shared" si="148"/>
        <v>-</v>
      </c>
      <c r="F131" s="65" t="str">
        <f t="shared" si="149"/>
        <v/>
      </c>
      <c r="H131" s="66" t="str">
        <f t="shared" si="150"/>
        <v>-</v>
      </c>
      <c r="I131" s="66" t="str">
        <f t="shared" si="150"/>
        <v>-</v>
      </c>
      <c r="J131" s="66" t="str">
        <f t="shared" si="150"/>
        <v>-</v>
      </c>
      <c r="K131" s="66" t="str">
        <f t="shared" si="150"/>
        <v>-</v>
      </c>
      <c r="L131" s="66" t="str">
        <f t="shared" si="150"/>
        <v>-</v>
      </c>
      <c r="M131" s="66" t="str">
        <f t="shared" si="150"/>
        <v>-</v>
      </c>
      <c r="N131" s="66" t="str">
        <f t="shared" si="150"/>
        <v>-</v>
      </c>
      <c r="O131" s="66" t="str">
        <f t="shared" si="150"/>
        <v>-</v>
      </c>
      <c r="P131" s="66" t="str">
        <f t="shared" si="150"/>
        <v>-</v>
      </c>
      <c r="Q131" s="66" t="str">
        <f t="shared" si="150"/>
        <v>-</v>
      </c>
      <c r="R131" s="66" t="str">
        <f t="shared" si="150"/>
        <v>-</v>
      </c>
      <c r="S131" s="66" t="str">
        <f t="shared" si="150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151"/>
        <v>-</v>
      </c>
      <c r="BG131" s="84" t="str">
        <f t="shared" si="151"/>
        <v>-</v>
      </c>
      <c r="BH131" s="84" t="str">
        <f t="shared" si="151"/>
        <v>-</v>
      </c>
      <c r="BI131" s="84" t="str">
        <f t="shared" si="151"/>
        <v>-</v>
      </c>
      <c r="BJ131" s="84" t="str">
        <f t="shared" si="151"/>
        <v>-</v>
      </c>
      <c r="BK131" s="84" t="str">
        <f t="shared" si="151"/>
        <v>-</v>
      </c>
      <c r="BL131" s="84" t="str">
        <f t="shared" si="151"/>
        <v>-</v>
      </c>
      <c r="BM131" s="84" t="str">
        <f t="shared" si="151"/>
        <v>-</v>
      </c>
      <c r="BN131" s="84" t="str">
        <f t="shared" si="151"/>
        <v>-</v>
      </c>
      <c r="BO131" s="84" t="str">
        <f t="shared" si="151"/>
        <v>-</v>
      </c>
      <c r="BP131" s="84" t="str">
        <f t="shared" si="151"/>
        <v>-</v>
      </c>
      <c r="BQ131" s="84" t="str">
        <f t="shared" si="151"/>
        <v>-</v>
      </c>
    </row>
    <row r="132" spans="1:69" x14ac:dyDescent="0.25">
      <c r="A132" s="44" t="s">
        <v>426</v>
      </c>
      <c r="B132" s="3" t="s">
        <v>153</v>
      </c>
      <c r="C132" s="66" t="str">
        <f t="shared" ref="C132:E133" si="152">IFERROR(C58/C120,"-")</f>
        <v>-</v>
      </c>
      <c r="D132" s="66" t="str">
        <f t="shared" si="152"/>
        <v>-</v>
      </c>
      <c r="E132" s="66" t="str">
        <f t="shared" si="152"/>
        <v>-</v>
      </c>
      <c r="F132" s="65" t="str">
        <f t="shared" si="149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AY132" si="153">IFERROR(V58/V120,"-")</f>
        <v>-</v>
      </c>
      <c r="W132" s="71" t="str">
        <f t="shared" si="153"/>
        <v>-</v>
      </c>
      <c r="X132" s="71" t="str">
        <f t="shared" si="153"/>
        <v>-</v>
      </c>
      <c r="Y132" s="71" t="str">
        <f t="shared" si="153"/>
        <v>-</v>
      </c>
      <c r="Z132" s="71" t="str">
        <f t="shared" si="153"/>
        <v>-</v>
      </c>
      <c r="AA132" s="71" t="str">
        <f t="shared" si="153"/>
        <v>-</v>
      </c>
      <c r="AB132" s="71" t="str">
        <f t="shared" si="153"/>
        <v>-</v>
      </c>
      <c r="AC132" s="71" t="str">
        <f t="shared" si="153"/>
        <v>-</v>
      </c>
      <c r="AD132" s="71" t="str">
        <f t="shared" si="153"/>
        <v>-</v>
      </c>
      <c r="AE132" s="71" t="str">
        <f t="shared" si="153"/>
        <v>-</v>
      </c>
      <c r="AF132" s="71" t="str">
        <f t="shared" si="153"/>
        <v>-</v>
      </c>
      <c r="AG132" s="71" t="str">
        <f t="shared" si="153"/>
        <v>-</v>
      </c>
      <c r="AH132" s="71" t="str">
        <f t="shared" si="153"/>
        <v>-</v>
      </c>
      <c r="AI132" s="71" t="str">
        <f t="shared" si="153"/>
        <v>-</v>
      </c>
      <c r="AJ132" s="71" t="str">
        <f t="shared" si="153"/>
        <v>-</v>
      </c>
      <c r="AK132" s="71" t="str">
        <f t="shared" si="153"/>
        <v>-</v>
      </c>
      <c r="AL132" s="71" t="str">
        <f t="shared" si="153"/>
        <v>-</v>
      </c>
      <c r="AM132" s="71" t="str">
        <f t="shared" si="153"/>
        <v>-</v>
      </c>
      <c r="AN132" s="71" t="str">
        <f t="shared" si="153"/>
        <v>-</v>
      </c>
      <c r="AO132" s="71" t="str">
        <f t="shared" si="153"/>
        <v>-</v>
      </c>
      <c r="AP132" s="71" t="str">
        <f t="shared" si="153"/>
        <v>-</v>
      </c>
      <c r="AQ132" s="71" t="str">
        <f t="shared" si="153"/>
        <v>-</v>
      </c>
      <c r="AR132" s="71" t="str">
        <f t="shared" si="153"/>
        <v>-</v>
      </c>
      <c r="AS132" s="71" t="str">
        <f t="shared" si="153"/>
        <v>-</v>
      </c>
      <c r="AT132" s="71" t="str">
        <f t="shared" si="153"/>
        <v>-</v>
      </c>
      <c r="AU132" s="71" t="str">
        <f t="shared" si="153"/>
        <v>-</v>
      </c>
      <c r="AV132" s="71" t="str">
        <f t="shared" si="153"/>
        <v>-</v>
      </c>
      <c r="AW132" s="71" t="str">
        <f t="shared" si="153"/>
        <v>-</v>
      </c>
      <c r="AX132" s="71" t="str">
        <f t="shared" si="153"/>
        <v>-</v>
      </c>
      <c r="AY132" s="71" t="str">
        <f t="shared" si="153"/>
        <v>-</v>
      </c>
      <c r="AZ132" s="71"/>
      <c r="BA132" s="71"/>
      <c r="BB132" s="71"/>
      <c r="BC132" s="71"/>
      <c r="BD132" s="71"/>
      <c r="BF132" s="84" t="str">
        <f t="shared" si="151"/>
        <v>-</v>
      </c>
      <c r="BG132" s="84" t="str">
        <f t="shared" si="151"/>
        <v>-</v>
      </c>
      <c r="BH132" s="84" t="str">
        <f t="shared" si="151"/>
        <v>-</v>
      </c>
      <c r="BI132" s="84" t="str">
        <f t="shared" si="151"/>
        <v>-</v>
      </c>
      <c r="BJ132" s="84" t="str">
        <f t="shared" si="151"/>
        <v>-</v>
      </c>
      <c r="BK132" s="84" t="str">
        <f t="shared" si="151"/>
        <v>-</v>
      </c>
      <c r="BL132" s="84" t="str">
        <f t="shared" si="151"/>
        <v>-</v>
      </c>
      <c r="BM132" s="84" t="str">
        <f t="shared" si="151"/>
        <v>-</v>
      </c>
      <c r="BN132" s="84" t="str">
        <f t="shared" si="151"/>
        <v>-</v>
      </c>
      <c r="BO132" s="84" t="str">
        <f t="shared" si="151"/>
        <v>-</v>
      </c>
      <c r="BP132" s="84" t="str">
        <f t="shared" si="151"/>
        <v>-</v>
      </c>
      <c r="BQ132" s="84" t="str">
        <f t="shared" si="151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2"/>
        <v>-</v>
      </c>
      <c r="E133" s="66" t="str">
        <f t="shared" si="152"/>
        <v>-</v>
      </c>
      <c r="F133" s="65" t="str">
        <f>IFERROR(E133/D133,"")</f>
        <v/>
      </c>
      <c r="H133" s="66" t="str">
        <f t="shared" ref="H133:S133" si="154">IFERROR(H59/H121,"-")</f>
        <v>-</v>
      </c>
      <c r="I133" s="66" t="str">
        <f t="shared" si="154"/>
        <v>-</v>
      </c>
      <c r="J133" s="66" t="str">
        <f t="shared" si="154"/>
        <v>-</v>
      </c>
      <c r="K133" s="66" t="str">
        <f t="shared" si="154"/>
        <v>-</v>
      </c>
      <c r="L133" s="66" t="str">
        <f t="shared" si="154"/>
        <v>-</v>
      </c>
      <c r="M133" s="66" t="str">
        <f t="shared" si="154"/>
        <v>-</v>
      </c>
      <c r="N133" s="66" t="str">
        <f t="shared" si="154"/>
        <v>-</v>
      </c>
      <c r="O133" s="66" t="str">
        <f t="shared" si="154"/>
        <v>-</v>
      </c>
      <c r="P133" s="66" t="str">
        <f t="shared" si="154"/>
        <v>-</v>
      </c>
      <c r="Q133" s="66" t="str">
        <f t="shared" si="154"/>
        <v>-</v>
      </c>
      <c r="R133" s="66" t="str">
        <f t="shared" si="154"/>
        <v>-</v>
      </c>
      <c r="S133" s="66" t="str">
        <f t="shared" si="154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151"/>
        <v>-</v>
      </c>
      <c r="BG133" s="84" t="str">
        <f t="shared" si="151"/>
        <v>-</v>
      </c>
      <c r="BH133" s="84" t="str">
        <f t="shared" si="151"/>
        <v>-</v>
      </c>
      <c r="BI133" s="84" t="str">
        <f t="shared" si="151"/>
        <v>-</v>
      </c>
      <c r="BJ133" s="84" t="str">
        <f t="shared" si="151"/>
        <v>-</v>
      </c>
      <c r="BK133" s="84" t="str">
        <f t="shared" si="151"/>
        <v>-</v>
      </c>
      <c r="BL133" s="84" t="str">
        <f t="shared" si="151"/>
        <v>-</v>
      </c>
      <c r="BM133" s="84" t="str">
        <f t="shared" si="151"/>
        <v>-</v>
      </c>
      <c r="BN133" s="84" t="str">
        <f t="shared" si="151"/>
        <v>-</v>
      </c>
      <c r="BO133" s="84" t="str">
        <f t="shared" si="151"/>
        <v>-</v>
      </c>
      <c r="BP133" s="84" t="str">
        <f t="shared" si="151"/>
        <v>-</v>
      </c>
      <c r="BQ133" s="84" t="str">
        <f t="shared" si="151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5">IFERROR(C112/C88,"-")</f>
        <v>-</v>
      </c>
      <c r="D136" s="66" t="str">
        <f t="shared" si="155"/>
        <v>-</v>
      </c>
      <c r="E136" s="66" t="str">
        <f t="shared" si="155"/>
        <v>-</v>
      </c>
      <c r="F136" s="65" t="str">
        <f t="shared" ref="F136:F144" si="156">IFERROR(E136/D136,"")</f>
        <v/>
      </c>
      <c r="H136" s="66" t="str">
        <f t="shared" ref="H136:S145" si="157">IFERROR(H112/H88,"-")</f>
        <v>-</v>
      </c>
      <c r="I136" s="66" t="str">
        <f t="shared" si="157"/>
        <v>-</v>
      </c>
      <c r="J136" s="66" t="str">
        <f t="shared" si="157"/>
        <v>-</v>
      </c>
      <c r="K136" s="66" t="str">
        <f t="shared" si="157"/>
        <v>-</v>
      </c>
      <c r="L136" s="66" t="str">
        <f t="shared" si="157"/>
        <v>-</v>
      </c>
      <c r="M136" s="66" t="str">
        <f t="shared" si="157"/>
        <v>-</v>
      </c>
      <c r="N136" s="66" t="str">
        <f t="shared" si="157"/>
        <v>-</v>
      </c>
      <c r="O136" s="66" t="str">
        <f t="shared" si="157"/>
        <v>-</v>
      </c>
      <c r="P136" s="66" t="str">
        <f t="shared" si="157"/>
        <v>-</v>
      </c>
      <c r="Q136" s="66" t="str">
        <f t="shared" si="157"/>
        <v>-</v>
      </c>
      <c r="R136" s="66" t="str">
        <f t="shared" si="157"/>
        <v>-</v>
      </c>
      <c r="S136" s="66" t="str">
        <f t="shared" si="157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Q145" si="158">IFERROR(AS136/AG136,"-")</f>
        <v>-</v>
      </c>
      <c r="BG136" s="84" t="str">
        <f t="shared" si="158"/>
        <v>-</v>
      </c>
      <c r="BH136" s="84" t="str">
        <f t="shared" si="158"/>
        <v>-</v>
      </c>
      <c r="BI136" s="84" t="str">
        <f t="shared" si="158"/>
        <v>-</v>
      </c>
      <c r="BJ136" s="84" t="str">
        <f t="shared" si="158"/>
        <v>-</v>
      </c>
      <c r="BK136" s="84" t="str">
        <f t="shared" si="158"/>
        <v>-</v>
      </c>
      <c r="BL136" s="84" t="str">
        <f t="shared" si="158"/>
        <v>-</v>
      </c>
      <c r="BM136" s="84" t="str">
        <f t="shared" si="158"/>
        <v>-</v>
      </c>
      <c r="BN136" s="84" t="str">
        <f t="shared" si="158"/>
        <v>-</v>
      </c>
      <c r="BO136" s="84" t="str">
        <f t="shared" si="158"/>
        <v>-</v>
      </c>
      <c r="BP136" s="84" t="str">
        <f t="shared" si="158"/>
        <v>-</v>
      </c>
      <c r="BQ136" s="84" t="str">
        <f t="shared" si="158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5"/>
        <v>-</v>
      </c>
      <c r="D137" s="66" t="str">
        <f t="shared" si="155"/>
        <v>-</v>
      </c>
      <c r="E137" s="66" t="str">
        <f t="shared" si="155"/>
        <v>-</v>
      </c>
      <c r="F137" s="65" t="str">
        <f>IFERROR(E137/D137,"")</f>
        <v/>
      </c>
      <c r="H137" s="66" t="str">
        <f t="shared" si="157"/>
        <v>-</v>
      </c>
      <c r="I137" s="66" t="str">
        <f t="shared" si="157"/>
        <v>-</v>
      </c>
      <c r="J137" s="66" t="str">
        <f t="shared" si="157"/>
        <v>-</v>
      </c>
      <c r="K137" s="66" t="str">
        <f t="shared" si="157"/>
        <v>-</v>
      </c>
      <c r="L137" s="66" t="str">
        <f t="shared" si="157"/>
        <v>-</v>
      </c>
      <c r="M137" s="66" t="str">
        <f t="shared" si="157"/>
        <v>-</v>
      </c>
      <c r="N137" s="66" t="str">
        <f t="shared" si="157"/>
        <v>-</v>
      </c>
      <c r="O137" s="66" t="str">
        <f t="shared" si="157"/>
        <v>-</v>
      </c>
      <c r="P137" s="66" t="str">
        <f t="shared" si="157"/>
        <v>-</v>
      </c>
      <c r="Q137" s="66" t="str">
        <f t="shared" si="157"/>
        <v>-</v>
      </c>
      <c r="R137" s="66" t="str">
        <f t="shared" si="157"/>
        <v>-</v>
      </c>
      <c r="S137" s="66" t="str">
        <f t="shared" si="157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158"/>
        <v>-</v>
      </c>
      <c r="BG137" s="84" t="str">
        <f t="shared" si="158"/>
        <v>-</v>
      </c>
      <c r="BH137" s="84" t="str">
        <f t="shared" si="158"/>
        <v>-</v>
      </c>
      <c r="BI137" s="84" t="str">
        <f t="shared" si="158"/>
        <v>-</v>
      </c>
      <c r="BJ137" s="84" t="str">
        <f t="shared" si="158"/>
        <v>-</v>
      </c>
      <c r="BK137" s="84" t="str">
        <f t="shared" si="158"/>
        <v>-</v>
      </c>
      <c r="BL137" s="84" t="str">
        <f t="shared" si="158"/>
        <v>-</v>
      </c>
      <c r="BM137" s="84" t="str">
        <f t="shared" si="158"/>
        <v>-</v>
      </c>
      <c r="BN137" s="84" t="str">
        <f t="shared" si="158"/>
        <v>-</v>
      </c>
      <c r="BO137" s="84" t="str">
        <f t="shared" si="158"/>
        <v>-</v>
      </c>
      <c r="BP137" s="84" t="str">
        <f t="shared" si="158"/>
        <v>-</v>
      </c>
      <c r="BQ137" s="84" t="str">
        <f t="shared" si="158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5"/>
        <v>-</v>
      </c>
      <c r="D138" s="66" t="str">
        <f t="shared" si="155"/>
        <v>-</v>
      </c>
      <c r="E138" s="66" t="str">
        <f t="shared" si="155"/>
        <v>-</v>
      </c>
      <c r="F138" s="65" t="str">
        <f t="shared" si="156"/>
        <v/>
      </c>
      <c r="H138" s="66" t="str">
        <f t="shared" si="157"/>
        <v>-</v>
      </c>
      <c r="I138" s="66" t="str">
        <f t="shared" si="157"/>
        <v>-</v>
      </c>
      <c r="J138" s="66" t="str">
        <f t="shared" si="157"/>
        <v>-</v>
      </c>
      <c r="K138" s="66" t="str">
        <f t="shared" si="157"/>
        <v>-</v>
      </c>
      <c r="L138" s="66" t="str">
        <f t="shared" si="157"/>
        <v>-</v>
      </c>
      <c r="M138" s="66" t="str">
        <f t="shared" si="157"/>
        <v>-</v>
      </c>
      <c r="N138" s="66" t="str">
        <f t="shared" si="157"/>
        <v>-</v>
      </c>
      <c r="O138" s="66" t="str">
        <f t="shared" si="157"/>
        <v>-</v>
      </c>
      <c r="P138" s="66" t="str">
        <f t="shared" si="157"/>
        <v>-</v>
      </c>
      <c r="Q138" s="66" t="str">
        <f t="shared" si="157"/>
        <v>-</v>
      </c>
      <c r="R138" s="66" t="str">
        <f t="shared" si="157"/>
        <v>-</v>
      </c>
      <c r="S138" s="66" t="str">
        <f t="shared" si="157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158"/>
        <v>-</v>
      </c>
      <c r="BG138" s="84" t="str">
        <f t="shared" si="158"/>
        <v>-</v>
      </c>
      <c r="BH138" s="84" t="str">
        <f t="shared" si="158"/>
        <v>-</v>
      </c>
      <c r="BI138" s="84" t="str">
        <f t="shared" si="158"/>
        <v>-</v>
      </c>
      <c r="BJ138" s="84" t="str">
        <f t="shared" si="158"/>
        <v>-</v>
      </c>
      <c r="BK138" s="84" t="str">
        <f t="shared" si="158"/>
        <v>-</v>
      </c>
      <c r="BL138" s="84" t="str">
        <f t="shared" si="158"/>
        <v>-</v>
      </c>
      <c r="BM138" s="84" t="str">
        <f t="shared" si="158"/>
        <v>-</v>
      </c>
      <c r="BN138" s="84" t="str">
        <f t="shared" si="158"/>
        <v>-</v>
      </c>
      <c r="BO138" s="84" t="str">
        <f t="shared" si="158"/>
        <v>-</v>
      </c>
      <c r="BP138" s="84" t="str">
        <f t="shared" si="158"/>
        <v>-</v>
      </c>
      <c r="BQ138" s="84" t="str">
        <f t="shared" si="158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5"/>
        <v>-</v>
      </c>
      <c r="D139" s="66" t="str">
        <f t="shared" si="155"/>
        <v>-</v>
      </c>
      <c r="E139" s="66" t="str">
        <f t="shared" si="155"/>
        <v>-</v>
      </c>
      <c r="F139" s="65" t="str">
        <f t="shared" si="156"/>
        <v/>
      </c>
      <c r="H139" s="66" t="str">
        <f t="shared" si="157"/>
        <v>-</v>
      </c>
      <c r="I139" s="66" t="str">
        <f t="shared" si="157"/>
        <v>-</v>
      </c>
      <c r="J139" s="66" t="str">
        <f t="shared" si="157"/>
        <v>-</v>
      </c>
      <c r="K139" s="66" t="str">
        <f t="shared" si="157"/>
        <v>-</v>
      </c>
      <c r="L139" s="66" t="str">
        <f t="shared" si="157"/>
        <v>-</v>
      </c>
      <c r="M139" s="66" t="str">
        <f t="shared" si="157"/>
        <v>-</v>
      </c>
      <c r="N139" s="66" t="str">
        <f t="shared" si="157"/>
        <v>-</v>
      </c>
      <c r="O139" s="66" t="str">
        <f t="shared" si="157"/>
        <v>-</v>
      </c>
      <c r="P139" s="66" t="str">
        <f t="shared" si="157"/>
        <v>-</v>
      </c>
      <c r="Q139" s="66" t="str">
        <f t="shared" si="157"/>
        <v>-</v>
      </c>
      <c r="R139" s="66" t="str">
        <f t="shared" si="157"/>
        <v>-</v>
      </c>
      <c r="S139" s="66" t="str">
        <f t="shared" si="157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158"/>
        <v>-</v>
      </c>
      <c r="BG139" s="84" t="str">
        <f t="shared" si="158"/>
        <v>-</v>
      </c>
      <c r="BH139" s="84" t="str">
        <f t="shared" si="158"/>
        <v>-</v>
      </c>
      <c r="BI139" s="84" t="str">
        <f t="shared" si="158"/>
        <v>-</v>
      </c>
      <c r="BJ139" s="84" t="str">
        <f t="shared" si="158"/>
        <v>-</v>
      </c>
      <c r="BK139" s="84" t="str">
        <f t="shared" si="158"/>
        <v>-</v>
      </c>
      <c r="BL139" s="84" t="str">
        <f t="shared" si="158"/>
        <v>-</v>
      </c>
      <c r="BM139" s="84" t="str">
        <f t="shared" si="158"/>
        <v>-</v>
      </c>
      <c r="BN139" s="84" t="str">
        <f t="shared" si="158"/>
        <v>-</v>
      </c>
      <c r="BO139" s="84" t="str">
        <f t="shared" si="158"/>
        <v>-</v>
      </c>
      <c r="BP139" s="84" t="str">
        <f t="shared" si="158"/>
        <v>-</v>
      </c>
      <c r="BQ139" s="84" t="str">
        <f t="shared" si="158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5"/>
        <v>-</v>
      </c>
      <c r="D140" s="66" t="str">
        <f t="shared" si="155"/>
        <v>-</v>
      </c>
      <c r="E140" s="66" t="str">
        <f t="shared" si="155"/>
        <v>-</v>
      </c>
      <c r="F140" s="65" t="str">
        <f t="shared" si="156"/>
        <v/>
      </c>
      <c r="H140" s="66" t="str">
        <f t="shared" si="157"/>
        <v>-</v>
      </c>
      <c r="I140" s="66" t="str">
        <f t="shared" si="157"/>
        <v>-</v>
      </c>
      <c r="J140" s="66" t="str">
        <f t="shared" si="157"/>
        <v>-</v>
      </c>
      <c r="K140" s="66" t="str">
        <f t="shared" si="157"/>
        <v>-</v>
      </c>
      <c r="L140" s="66" t="str">
        <f t="shared" si="157"/>
        <v>-</v>
      </c>
      <c r="M140" s="66" t="str">
        <f t="shared" si="157"/>
        <v>-</v>
      </c>
      <c r="N140" s="66" t="str">
        <f t="shared" si="157"/>
        <v>-</v>
      </c>
      <c r="O140" s="66" t="str">
        <f t="shared" si="157"/>
        <v>-</v>
      </c>
      <c r="P140" s="66" t="str">
        <f t="shared" si="157"/>
        <v>-</v>
      </c>
      <c r="Q140" s="66" t="str">
        <f t="shared" si="157"/>
        <v>-</v>
      </c>
      <c r="R140" s="66" t="str">
        <f t="shared" si="157"/>
        <v>-</v>
      </c>
      <c r="S140" s="66" t="str">
        <f t="shared" si="157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158"/>
        <v>-</v>
      </c>
      <c r="BG140" s="84" t="str">
        <f t="shared" si="158"/>
        <v>-</v>
      </c>
      <c r="BH140" s="84" t="str">
        <f t="shared" si="158"/>
        <v>-</v>
      </c>
      <c r="BI140" s="84" t="str">
        <f t="shared" si="158"/>
        <v>-</v>
      </c>
      <c r="BJ140" s="84" t="str">
        <f t="shared" si="158"/>
        <v>-</v>
      </c>
      <c r="BK140" s="84" t="str">
        <f t="shared" si="158"/>
        <v>-</v>
      </c>
      <c r="BL140" s="84" t="str">
        <f t="shared" si="158"/>
        <v>-</v>
      </c>
      <c r="BM140" s="84" t="str">
        <f t="shared" si="158"/>
        <v>-</v>
      </c>
      <c r="BN140" s="84" t="str">
        <f t="shared" si="158"/>
        <v>-</v>
      </c>
      <c r="BO140" s="84" t="str">
        <f t="shared" si="158"/>
        <v>-</v>
      </c>
      <c r="BP140" s="84" t="str">
        <f t="shared" si="158"/>
        <v>-</v>
      </c>
      <c r="BQ140" s="84" t="str">
        <f t="shared" si="158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5"/>
        <v>-</v>
      </c>
      <c r="D141" s="66" t="str">
        <f t="shared" si="155"/>
        <v>-</v>
      </c>
      <c r="E141" s="66" t="str">
        <f t="shared" si="155"/>
        <v>-</v>
      </c>
      <c r="F141" s="65" t="str">
        <f t="shared" si="156"/>
        <v/>
      </c>
      <c r="H141" s="66" t="str">
        <f t="shared" si="157"/>
        <v>-</v>
      </c>
      <c r="I141" s="66" t="str">
        <f t="shared" si="157"/>
        <v>-</v>
      </c>
      <c r="J141" s="66" t="str">
        <f t="shared" si="157"/>
        <v>-</v>
      </c>
      <c r="K141" s="66" t="str">
        <f t="shared" si="157"/>
        <v>-</v>
      </c>
      <c r="L141" s="66" t="str">
        <f t="shared" si="157"/>
        <v>-</v>
      </c>
      <c r="M141" s="66" t="str">
        <f t="shared" si="157"/>
        <v>-</v>
      </c>
      <c r="N141" s="66" t="str">
        <f t="shared" si="157"/>
        <v>-</v>
      </c>
      <c r="O141" s="66" t="str">
        <f t="shared" si="157"/>
        <v>-</v>
      </c>
      <c r="P141" s="66" t="str">
        <f t="shared" si="157"/>
        <v>-</v>
      </c>
      <c r="Q141" s="66" t="str">
        <f t="shared" si="157"/>
        <v>-</v>
      </c>
      <c r="R141" s="66" t="str">
        <f t="shared" si="157"/>
        <v>-</v>
      </c>
      <c r="S141" s="66" t="str">
        <f t="shared" si="157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158"/>
        <v>-</v>
      </c>
      <c r="BG141" s="84" t="str">
        <f t="shared" si="158"/>
        <v>-</v>
      </c>
      <c r="BH141" s="84" t="str">
        <f t="shared" si="158"/>
        <v>-</v>
      </c>
      <c r="BI141" s="84" t="str">
        <f t="shared" si="158"/>
        <v>-</v>
      </c>
      <c r="BJ141" s="84" t="str">
        <f t="shared" si="158"/>
        <v>-</v>
      </c>
      <c r="BK141" s="84" t="str">
        <f t="shared" si="158"/>
        <v>-</v>
      </c>
      <c r="BL141" s="84" t="str">
        <f t="shared" si="158"/>
        <v>-</v>
      </c>
      <c r="BM141" s="84" t="str">
        <f t="shared" si="158"/>
        <v>-</v>
      </c>
      <c r="BN141" s="84" t="str">
        <f t="shared" si="158"/>
        <v>-</v>
      </c>
      <c r="BO141" s="84" t="str">
        <f t="shared" si="158"/>
        <v>-</v>
      </c>
      <c r="BP141" s="84" t="str">
        <f t="shared" si="158"/>
        <v>-</v>
      </c>
      <c r="BQ141" s="84" t="str">
        <f t="shared" si="158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5"/>
        <v>-</v>
      </c>
      <c r="D142" s="66" t="str">
        <f t="shared" si="155"/>
        <v>-</v>
      </c>
      <c r="E142" s="66" t="str">
        <f t="shared" si="155"/>
        <v>-</v>
      </c>
      <c r="F142" s="65" t="str">
        <f t="shared" si="156"/>
        <v/>
      </c>
      <c r="H142" s="66" t="str">
        <f t="shared" si="157"/>
        <v>-</v>
      </c>
      <c r="I142" s="66" t="str">
        <f t="shared" si="157"/>
        <v>-</v>
      </c>
      <c r="J142" s="66" t="str">
        <f t="shared" si="157"/>
        <v>-</v>
      </c>
      <c r="K142" s="66" t="str">
        <f t="shared" si="157"/>
        <v>-</v>
      </c>
      <c r="L142" s="66" t="str">
        <f t="shared" si="157"/>
        <v>-</v>
      </c>
      <c r="M142" s="66" t="str">
        <f t="shared" si="157"/>
        <v>-</v>
      </c>
      <c r="N142" s="66" t="str">
        <f t="shared" si="157"/>
        <v>-</v>
      </c>
      <c r="O142" s="66" t="str">
        <f t="shared" si="157"/>
        <v>-</v>
      </c>
      <c r="P142" s="66" t="str">
        <f t="shared" si="157"/>
        <v>-</v>
      </c>
      <c r="Q142" s="66" t="str">
        <f t="shared" si="157"/>
        <v>-</v>
      </c>
      <c r="R142" s="66" t="str">
        <f t="shared" si="157"/>
        <v>-</v>
      </c>
      <c r="S142" s="66" t="str">
        <f t="shared" si="157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158"/>
        <v>-</v>
      </c>
      <c r="BG142" s="84" t="str">
        <f t="shared" si="158"/>
        <v>-</v>
      </c>
      <c r="BH142" s="84" t="str">
        <f t="shared" si="158"/>
        <v>-</v>
      </c>
      <c r="BI142" s="84" t="str">
        <f t="shared" si="158"/>
        <v>-</v>
      </c>
      <c r="BJ142" s="84" t="str">
        <f t="shared" si="158"/>
        <v>-</v>
      </c>
      <c r="BK142" s="84" t="str">
        <f t="shared" si="158"/>
        <v>-</v>
      </c>
      <c r="BL142" s="84" t="str">
        <f t="shared" si="158"/>
        <v>-</v>
      </c>
      <c r="BM142" s="84" t="str">
        <f t="shared" si="158"/>
        <v>-</v>
      </c>
      <c r="BN142" s="84" t="str">
        <f t="shared" si="158"/>
        <v>-</v>
      </c>
      <c r="BO142" s="84" t="str">
        <f t="shared" si="158"/>
        <v>-</v>
      </c>
      <c r="BP142" s="84" t="str">
        <f t="shared" si="158"/>
        <v>-</v>
      </c>
      <c r="BQ142" s="84" t="str">
        <f t="shared" si="158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5"/>
        <v>-</v>
      </c>
      <c r="D143" s="66" t="str">
        <f t="shared" si="155"/>
        <v>-</v>
      </c>
      <c r="E143" s="66" t="str">
        <f t="shared" si="155"/>
        <v>-</v>
      </c>
      <c r="F143" s="65" t="str">
        <f t="shared" si="156"/>
        <v/>
      </c>
      <c r="H143" s="66" t="str">
        <f t="shared" si="157"/>
        <v>-</v>
      </c>
      <c r="I143" s="66" t="str">
        <f t="shared" si="157"/>
        <v>-</v>
      </c>
      <c r="J143" s="66" t="str">
        <f t="shared" si="157"/>
        <v>-</v>
      </c>
      <c r="K143" s="66" t="str">
        <f t="shared" si="157"/>
        <v>-</v>
      </c>
      <c r="L143" s="66" t="str">
        <f t="shared" si="157"/>
        <v>-</v>
      </c>
      <c r="M143" s="66" t="str">
        <f t="shared" si="157"/>
        <v>-</v>
      </c>
      <c r="N143" s="66" t="str">
        <f t="shared" si="157"/>
        <v>-</v>
      </c>
      <c r="O143" s="66" t="str">
        <f t="shared" si="157"/>
        <v>-</v>
      </c>
      <c r="P143" s="66" t="str">
        <f t="shared" si="157"/>
        <v>-</v>
      </c>
      <c r="Q143" s="66" t="str">
        <f t="shared" si="157"/>
        <v>-</v>
      </c>
      <c r="R143" s="66" t="str">
        <f t="shared" si="157"/>
        <v>-</v>
      </c>
      <c r="S143" s="66" t="str">
        <f t="shared" si="157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158"/>
        <v>-</v>
      </c>
      <c r="BG143" s="84" t="str">
        <f t="shared" si="158"/>
        <v>-</v>
      </c>
      <c r="BH143" s="84" t="str">
        <f t="shared" si="158"/>
        <v>-</v>
      </c>
      <c r="BI143" s="84" t="str">
        <f t="shared" si="158"/>
        <v>-</v>
      </c>
      <c r="BJ143" s="84" t="str">
        <f t="shared" si="158"/>
        <v>-</v>
      </c>
      <c r="BK143" s="84" t="str">
        <f t="shared" si="158"/>
        <v>-</v>
      </c>
      <c r="BL143" s="84" t="str">
        <f t="shared" si="158"/>
        <v>-</v>
      </c>
      <c r="BM143" s="84" t="str">
        <f t="shared" si="158"/>
        <v>-</v>
      </c>
      <c r="BN143" s="84" t="str">
        <f t="shared" si="158"/>
        <v>-</v>
      </c>
      <c r="BO143" s="84" t="str">
        <f t="shared" si="158"/>
        <v>-</v>
      </c>
      <c r="BP143" s="84" t="str">
        <f t="shared" si="158"/>
        <v>-</v>
      </c>
      <c r="BQ143" s="84" t="str">
        <f t="shared" si="158"/>
        <v>-</v>
      </c>
    </row>
    <row r="144" spans="1:69" x14ac:dyDescent="0.25">
      <c r="A144" s="44" t="s">
        <v>427</v>
      </c>
      <c r="B144" s="3" t="s">
        <v>153</v>
      </c>
      <c r="C144" s="66" t="str">
        <f t="shared" si="155"/>
        <v>-</v>
      </c>
      <c r="D144" s="66" t="str">
        <f t="shared" si="155"/>
        <v>-</v>
      </c>
      <c r="E144" s="66" t="str">
        <f t="shared" si="155"/>
        <v>-</v>
      </c>
      <c r="F144" s="65" t="str">
        <f t="shared" si="156"/>
        <v/>
      </c>
      <c r="H144" s="66" t="str">
        <f t="shared" si="157"/>
        <v>-</v>
      </c>
      <c r="I144" s="66" t="str">
        <f>IFERROR(I120/I96,"-")</f>
        <v>-</v>
      </c>
      <c r="J144" s="66" t="str">
        <f t="shared" si="157"/>
        <v>-</v>
      </c>
      <c r="K144" s="66" t="str">
        <f t="shared" si="157"/>
        <v>-</v>
      </c>
      <c r="L144" s="66" t="str">
        <f t="shared" si="157"/>
        <v>-</v>
      </c>
      <c r="M144" s="66" t="str">
        <f t="shared" si="157"/>
        <v>-</v>
      </c>
      <c r="N144" s="66" t="str">
        <f t="shared" si="157"/>
        <v>-</v>
      </c>
      <c r="O144" s="66" t="str">
        <f t="shared" si="157"/>
        <v>-</v>
      </c>
      <c r="P144" s="66" t="str">
        <f t="shared" si="157"/>
        <v>-</v>
      </c>
      <c r="Q144" s="66" t="str">
        <f t="shared" si="157"/>
        <v>-</v>
      </c>
      <c r="R144" s="66" t="str">
        <f t="shared" si="157"/>
        <v>-</v>
      </c>
      <c r="S144" s="66" t="str">
        <f t="shared" si="157"/>
        <v>-</v>
      </c>
      <c r="T144" s="7"/>
      <c r="U144" s="71" t="str">
        <f>IFERROR(U120/U96,"-")</f>
        <v>-</v>
      </c>
      <c r="V144" s="71" t="str">
        <f t="shared" ref="V144:AY144" si="159">IFERROR(V120/V96,"-")</f>
        <v>-</v>
      </c>
      <c r="W144" s="71" t="str">
        <f t="shared" si="159"/>
        <v>-</v>
      </c>
      <c r="X144" s="71" t="str">
        <f t="shared" si="159"/>
        <v>-</v>
      </c>
      <c r="Y144" s="71" t="str">
        <f t="shared" si="159"/>
        <v>-</v>
      </c>
      <c r="Z144" s="71" t="str">
        <f t="shared" si="159"/>
        <v>-</v>
      </c>
      <c r="AA144" s="71" t="str">
        <f t="shared" si="159"/>
        <v>-</v>
      </c>
      <c r="AB144" s="71" t="str">
        <f t="shared" si="159"/>
        <v>-</v>
      </c>
      <c r="AC144" s="71" t="str">
        <f t="shared" si="159"/>
        <v>-</v>
      </c>
      <c r="AD144" s="71" t="str">
        <f t="shared" si="159"/>
        <v>-</v>
      </c>
      <c r="AE144" s="71" t="str">
        <f t="shared" si="159"/>
        <v>-</v>
      </c>
      <c r="AF144" s="71" t="str">
        <f t="shared" si="159"/>
        <v>-</v>
      </c>
      <c r="AG144" s="71" t="str">
        <f t="shared" si="159"/>
        <v>-</v>
      </c>
      <c r="AH144" s="71" t="str">
        <f t="shared" si="159"/>
        <v>-</v>
      </c>
      <c r="AI144" s="71" t="str">
        <f t="shared" si="159"/>
        <v>-</v>
      </c>
      <c r="AJ144" s="71" t="str">
        <f t="shared" si="159"/>
        <v>-</v>
      </c>
      <c r="AK144" s="71" t="str">
        <f t="shared" si="159"/>
        <v>-</v>
      </c>
      <c r="AL144" s="71" t="str">
        <f t="shared" si="159"/>
        <v>-</v>
      </c>
      <c r="AM144" s="71" t="str">
        <f t="shared" si="159"/>
        <v>-</v>
      </c>
      <c r="AN144" s="71" t="str">
        <f t="shared" si="159"/>
        <v>-</v>
      </c>
      <c r="AO144" s="71" t="str">
        <f t="shared" si="159"/>
        <v>-</v>
      </c>
      <c r="AP144" s="71" t="str">
        <f t="shared" si="159"/>
        <v>-</v>
      </c>
      <c r="AQ144" s="71" t="str">
        <f t="shared" si="159"/>
        <v>-</v>
      </c>
      <c r="AR144" s="71" t="str">
        <f t="shared" si="159"/>
        <v>-</v>
      </c>
      <c r="AS144" s="71" t="str">
        <f t="shared" si="159"/>
        <v>-</v>
      </c>
      <c r="AT144" s="71" t="str">
        <f t="shared" si="159"/>
        <v>-</v>
      </c>
      <c r="AU144" s="71" t="str">
        <f t="shared" si="159"/>
        <v>-</v>
      </c>
      <c r="AV144" s="71" t="str">
        <f t="shared" si="159"/>
        <v>-</v>
      </c>
      <c r="AW144" s="71" t="str">
        <f t="shared" si="159"/>
        <v>-</v>
      </c>
      <c r="AX144" s="71" t="str">
        <f t="shared" si="159"/>
        <v>-</v>
      </c>
      <c r="AY144" s="71" t="str">
        <f t="shared" si="159"/>
        <v>-</v>
      </c>
      <c r="AZ144" s="71"/>
      <c r="BA144" s="71"/>
      <c r="BB144" s="71"/>
      <c r="BC144" s="71"/>
      <c r="BD144" s="71"/>
      <c r="BF144" s="84" t="str">
        <f t="shared" si="158"/>
        <v>-</v>
      </c>
      <c r="BG144" s="84" t="str">
        <f t="shared" si="158"/>
        <v>-</v>
      </c>
      <c r="BH144" s="84" t="str">
        <f t="shared" si="158"/>
        <v>-</v>
      </c>
      <c r="BI144" s="84" t="str">
        <f t="shared" si="158"/>
        <v>-</v>
      </c>
      <c r="BJ144" s="84" t="str">
        <f t="shared" si="158"/>
        <v>-</v>
      </c>
      <c r="BK144" s="84" t="str">
        <f t="shared" si="158"/>
        <v>-</v>
      </c>
      <c r="BL144" s="84" t="str">
        <f t="shared" si="158"/>
        <v>-</v>
      </c>
      <c r="BM144" s="84" t="str">
        <f t="shared" si="158"/>
        <v>-</v>
      </c>
      <c r="BN144" s="84" t="str">
        <f t="shared" si="158"/>
        <v>-</v>
      </c>
      <c r="BO144" s="84" t="str">
        <f t="shared" si="158"/>
        <v>-</v>
      </c>
      <c r="BP144" s="84" t="str">
        <f t="shared" si="158"/>
        <v>-</v>
      </c>
      <c r="BQ144" s="84" t="str">
        <f t="shared" si="158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5"/>
        <v>-</v>
      </c>
      <c r="D145" s="66" t="str">
        <f t="shared" si="155"/>
        <v>-</v>
      </c>
      <c r="E145" s="66" t="str">
        <f t="shared" si="155"/>
        <v>-</v>
      </c>
      <c r="F145" s="65" t="str">
        <f>IFERROR(E145/D145,"")</f>
        <v/>
      </c>
      <c r="H145" s="66" t="str">
        <f t="shared" si="157"/>
        <v>-</v>
      </c>
      <c r="I145" s="66" t="str">
        <f>IFERROR(I121/I97,"-")</f>
        <v>-</v>
      </c>
      <c r="J145" s="66" t="str">
        <f t="shared" si="157"/>
        <v>-</v>
      </c>
      <c r="K145" s="66" t="str">
        <f t="shared" si="157"/>
        <v>-</v>
      </c>
      <c r="L145" s="66" t="str">
        <f t="shared" si="157"/>
        <v>-</v>
      </c>
      <c r="M145" s="66" t="str">
        <f t="shared" si="157"/>
        <v>-</v>
      </c>
      <c r="N145" s="66" t="str">
        <f t="shared" si="157"/>
        <v>-</v>
      </c>
      <c r="O145" s="66" t="str">
        <f t="shared" si="157"/>
        <v>-</v>
      </c>
      <c r="P145" s="66" t="str">
        <f t="shared" si="157"/>
        <v>-</v>
      </c>
      <c r="Q145" s="66" t="str">
        <f t="shared" si="157"/>
        <v>-</v>
      </c>
      <c r="R145" s="66" t="str">
        <f t="shared" si="157"/>
        <v>-</v>
      </c>
      <c r="S145" s="66" t="str">
        <f t="shared" si="157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158"/>
        <v>-</v>
      </c>
      <c r="BG145" s="84" t="str">
        <f t="shared" si="158"/>
        <v>-</v>
      </c>
      <c r="BH145" s="84" t="str">
        <f t="shared" si="158"/>
        <v>-</v>
      </c>
      <c r="BI145" s="84" t="str">
        <f t="shared" si="158"/>
        <v>-</v>
      </c>
      <c r="BJ145" s="84" t="str">
        <f t="shared" si="158"/>
        <v>-</v>
      </c>
      <c r="BK145" s="84" t="str">
        <f t="shared" si="158"/>
        <v>-</v>
      </c>
      <c r="BL145" s="84" t="str">
        <f t="shared" si="158"/>
        <v>-</v>
      </c>
      <c r="BM145" s="84" t="str">
        <f t="shared" si="158"/>
        <v>-</v>
      </c>
      <c r="BN145" s="84" t="str">
        <f t="shared" si="158"/>
        <v>-</v>
      </c>
      <c r="BO145" s="84" t="str">
        <f t="shared" si="158"/>
        <v>-</v>
      </c>
      <c r="BP145" s="84" t="str">
        <f t="shared" si="158"/>
        <v>-</v>
      </c>
      <c r="BQ145" s="84" t="str">
        <f t="shared" si="158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0">IFERROR(C49/C76,"-")</f>
        <v>-</v>
      </c>
      <c r="D148" s="66" t="str">
        <f t="shared" si="160"/>
        <v>-</v>
      </c>
      <c r="E148" s="66" t="str">
        <f t="shared" si="160"/>
        <v>-</v>
      </c>
      <c r="F148" s="65" t="str">
        <f t="shared" ref="F148:F157" si="161">IFERROR(E148/D148,"")</f>
        <v/>
      </c>
      <c r="H148" s="1" t="str">
        <f t="shared" ref="H148:S155" si="162">IFERROR(H49/H76,"")</f>
        <v/>
      </c>
      <c r="I148" s="1" t="str">
        <f t="shared" si="162"/>
        <v/>
      </c>
      <c r="J148" s="1" t="str">
        <f t="shared" si="162"/>
        <v/>
      </c>
      <c r="K148" s="1" t="str">
        <f t="shared" si="162"/>
        <v/>
      </c>
      <c r="L148" s="1" t="str">
        <f t="shared" si="162"/>
        <v/>
      </c>
      <c r="M148" s="1" t="str">
        <f t="shared" si="162"/>
        <v/>
      </c>
      <c r="N148" s="1" t="str">
        <f t="shared" si="162"/>
        <v/>
      </c>
      <c r="O148" s="1" t="str">
        <f t="shared" si="162"/>
        <v/>
      </c>
      <c r="P148" s="1" t="str">
        <f t="shared" si="162"/>
        <v/>
      </c>
      <c r="Q148" s="1" t="str">
        <f t="shared" si="162"/>
        <v/>
      </c>
      <c r="R148" s="11" t="str">
        <f t="shared" si="162"/>
        <v/>
      </c>
      <c r="S148" s="11" t="str">
        <f t="shared" si="162"/>
        <v/>
      </c>
      <c r="U148" s="1" t="str">
        <f t="shared" ref="U148:BD155" si="163">IFERROR(U49/U76,"")</f>
        <v/>
      </c>
      <c r="V148" s="1" t="str">
        <f t="shared" si="163"/>
        <v/>
      </c>
      <c r="W148" s="1" t="str">
        <f t="shared" si="163"/>
        <v/>
      </c>
      <c r="X148" s="1" t="str">
        <f t="shared" si="163"/>
        <v/>
      </c>
      <c r="Y148" s="1" t="str">
        <f t="shared" si="163"/>
        <v/>
      </c>
      <c r="Z148" s="1" t="str">
        <f t="shared" si="163"/>
        <v/>
      </c>
      <c r="AA148" s="1" t="str">
        <f t="shared" si="163"/>
        <v/>
      </c>
      <c r="AB148" s="1" t="str">
        <f t="shared" si="163"/>
        <v/>
      </c>
      <c r="AC148" s="1" t="str">
        <f t="shared" si="163"/>
        <v/>
      </c>
      <c r="AD148" s="1" t="str">
        <f t="shared" si="163"/>
        <v/>
      </c>
      <c r="AE148" s="1" t="str">
        <f t="shared" si="163"/>
        <v/>
      </c>
      <c r="AF148" s="1" t="str">
        <f t="shared" si="163"/>
        <v/>
      </c>
      <c r="AG148" s="1" t="str">
        <f t="shared" si="163"/>
        <v/>
      </c>
      <c r="AH148" s="1" t="str">
        <f t="shared" si="163"/>
        <v/>
      </c>
      <c r="AI148" s="1" t="str">
        <f t="shared" si="163"/>
        <v/>
      </c>
      <c r="AJ148" s="1" t="str">
        <f t="shared" si="163"/>
        <v/>
      </c>
      <c r="AK148" s="1" t="str">
        <f t="shared" si="163"/>
        <v/>
      </c>
      <c r="AL148" s="1" t="str">
        <f t="shared" si="163"/>
        <v/>
      </c>
      <c r="AM148" s="1" t="str">
        <f t="shared" si="163"/>
        <v/>
      </c>
      <c r="AN148" s="1" t="str">
        <f t="shared" si="163"/>
        <v/>
      </c>
      <c r="AO148" s="1" t="str">
        <f t="shared" si="163"/>
        <v/>
      </c>
      <c r="AP148" s="1" t="str">
        <f t="shared" si="163"/>
        <v/>
      </c>
      <c r="AQ148" s="1" t="str">
        <f t="shared" si="163"/>
        <v/>
      </c>
      <c r="AR148" s="1" t="str">
        <f t="shared" si="163"/>
        <v/>
      </c>
      <c r="AS148" s="1" t="str">
        <f t="shared" si="163"/>
        <v/>
      </c>
      <c r="AT148" s="1" t="str">
        <f t="shared" si="163"/>
        <v/>
      </c>
      <c r="AU148" s="1" t="str">
        <f t="shared" si="163"/>
        <v/>
      </c>
      <c r="AV148" s="1" t="str">
        <f t="shared" si="163"/>
        <v/>
      </c>
      <c r="AW148" s="1" t="str">
        <f t="shared" si="163"/>
        <v/>
      </c>
      <c r="AX148" s="1" t="str">
        <f t="shared" si="163"/>
        <v/>
      </c>
      <c r="AY148" s="1" t="str">
        <f t="shared" si="163"/>
        <v/>
      </c>
      <c r="AZ148" s="1" t="str">
        <f t="shared" si="163"/>
        <v/>
      </c>
      <c r="BA148" s="1" t="str">
        <f t="shared" si="163"/>
        <v/>
      </c>
      <c r="BB148" s="1" t="str">
        <f t="shared" si="163"/>
        <v/>
      </c>
      <c r="BC148" s="1" t="str">
        <f t="shared" si="163"/>
        <v/>
      </c>
      <c r="BD148" s="1" t="str">
        <f t="shared" si="163"/>
        <v/>
      </c>
      <c r="BF148" s="84" t="str">
        <f t="shared" ref="BF148:BQ157" si="164">IFERROR(AS148/AG148,"-")</f>
        <v>-</v>
      </c>
      <c r="BG148" s="84" t="str">
        <f t="shared" si="164"/>
        <v>-</v>
      </c>
      <c r="BH148" s="84" t="str">
        <f t="shared" si="164"/>
        <v>-</v>
      </c>
      <c r="BI148" s="84" t="str">
        <f t="shared" si="164"/>
        <v>-</v>
      </c>
      <c r="BJ148" s="84" t="str">
        <f t="shared" si="164"/>
        <v>-</v>
      </c>
      <c r="BK148" s="84" t="str">
        <f t="shared" si="164"/>
        <v>-</v>
      </c>
      <c r="BL148" s="84" t="str">
        <f t="shared" si="164"/>
        <v>-</v>
      </c>
      <c r="BM148" s="84" t="str">
        <f t="shared" si="164"/>
        <v>-</v>
      </c>
      <c r="BN148" s="84" t="str">
        <f t="shared" si="164"/>
        <v>-</v>
      </c>
      <c r="BO148" s="84" t="str">
        <f t="shared" si="164"/>
        <v>-</v>
      </c>
      <c r="BP148" s="84" t="str">
        <f t="shared" si="164"/>
        <v>-</v>
      </c>
      <c r="BQ148" s="84" t="str">
        <f t="shared" si="164"/>
        <v>-</v>
      </c>
    </row>
    <row r="149" spans="1:69" x14ac:dyDescent="0.25">
      <c r="A149" s="44"/>
      <c r="B149" s="22" t="s">
        <v>44</v>
      </c>
      <c r="C149" s="66" t="str">
        <f t="shared" si="160"/>
        <v>-</v>
      </c>
      <c r="D149" s="66" t="str">
        <f t="shared" si="160"/>
        <v>-</v>
      </c>
      <c r="E149" s="66" t="str">
        <f t="shared" si="160"/>
        <v>-</v>
      </c>
      <c r="F149" s="65" t="str">
        <f t="shared" si="161"/>
        <v/>
      </c>
      <c r="H149" s="1" t="str">
        <f t="shared" si="162"/>
        <v/>
      </c>
      <c r="I149" s="1" t="str">
        <f t="shared" si="162"/>
        <v/>
      </c>
      <c r="J149" s="1" t="str">
        <f t="shared" si="162"/>
        <v/>
      </c>
      <c r="K149" s="1" t="str">
        <f t="shared" si="162"/>
        <v/>
      </c>
      <c r="L149" s="1" t="str">
        <f t="shared" si="162"/>
        <v/>
      </c>
      <c r="M149" s="1" t="str">
        <f t="shared" si="162"/>
        <v/>
      </c>
      <c r="N149" s="1" t="str">
        <f t="shared" si="162"/>
        <v/>
      </c>
      <c r="O149" s="1" t="str">
        <f t="shared" si="162"/>
        <v/>
      </c>
      <c r="P149" s="1" t="str">
        <f t="shared" si="162"/>
        <v/>
      </c>
      <c r="Q149" s="1" t="str">
        <f t="shared" si="162"/>
        <v/>
      </c>
      <c r="R149" s="11" t="str">
        <f t="shared" si="162"/>
        <v/>
      </c>
      <c r="S149" s="11" t="str">
        <f t="shared" si="162"/>
        <v/>
      </c>
      <c r="U149" s="1" t="str">
        <f t="shared" si="163"/>
        <v/>
      </c>
      <c r="V149" s="1" t="str">
        <f t="shared" si="163"/>
        <v/>
      </c>
      <c r="W149" s="1" t="str">
        <f t="shared" si="163"/>
        <v/>
      </c>
      <c r="X149" s="1" t="str">
        <f t="shared" si="163"/>
        <v/>
      </c>
      <c r="Y149" s="1" t="str">
        <f t="shared" si="163"/>
        <v/>
      </c>
      <c r="Z149" s="1" t="str">
        <f t="shared" si="163"/>
        <v/>
      </c>
      <c r="AA149" s="1" t="str">
        <f t="shared" si="163"/>
        <v/>
      </c>
      <c r="AB149" s="1" t="str">
        <f t="shared" si="163"/>
        <v/>
      </c>
      <c r="AC149" s="1" t="str">
        <f t="shared" si="163"/>
        <v/>
      </c>
      <c r="AD149" s="1" t="str">
        <f t="shared" si="163"/>
        <v/>
      </c>
      <c r="AE149" s="1" t="str">
        <f t="shared" si="163"/>
        <v/>
      </c>
      <c r="AF149" s="1" t="str">
        <f t="shared" si="163"/>
        <v/>
      </c>
      <c r="AG149" s="1" t="str">
        <f t="shared" si="163"/>
        <v/>
      </c>
      <c r="AH149" s="1" t="str">
        <f t="shared" si="163"/>
        <v/>
      </c>
      <c r="AI149" s="1" t="str">
        <f t="shared" si="163"/>
        <v/>
      </c>
      <c r="AJ149" s="1" t="str">
        <f t="shared" si="163"/>
        <v/>
      </c>
      <c r="AK149" s="1" t="str">
        <f t="shared" si="163"/>
        <v/>
      </c>
      <c r="AL149" s="1" t="str">
        <f t="shared" si="163"/>
        <v/>
      </c>
      <c r="AM149" s="1" t="str">
        <f t="shared" si="163"/>
        <v/>
      </c>
      <c r="AN149" s="1" t="str">
        <f t="shared" si="163"/>
        <v/>
      </c>
      <c r="AO149" s="1" t="str">
        <f t="shared" si="163"/>
        <v/>
      </c>
      <c r="AP149" s="1" t="str">
        <f t="shared" si="163"/>
        <v/>
      </c>
      <c r="AQ149" s="1" t="str">
        <f t="shared" si="163"/>
        <v/>
      </c>
      <c r="AR149" s="1" t="str">
        <f t="shared" si="163"/>
        <v/>
      </c>
      <c r="AS149" s="1" t="str">
        <f t="shared" si="163"/>
        <v/>
      </c>
      <c r="AT149" s="1" t="str">
        <f t="shared" si="163"/>
        <v/>
      </c>
      <c r="AU149" s="1" t="str">
        <f t="shared" si="163"/>
        <v/>
      </c>
      <c r="AV149" s="1" t="str">
        <f t="shared" si="163"/>
        <v/>
      </c>
      <c r="AW149" s="1" t="str">
        <f t="shared" si="163"/>
        <v/>
      </c>
      <c r="AX149" s="1" t="str">
        <f t="shared" si="163"/>
        <v/>
      </c>
      <c r="AY149" s="1" t="str">
        <f t="shared" si="163"/>
        <v/>
      </c>
      <c r="AZ149" s="1" t="str">
        <f t="shared" si="163"/>
        <v/>
      </c>
      <c r="BA149" s="1" t="str">
        <f t="shared" si="163"/>
        <v/>
      </c>
      <c r="BB149" s="1" t="str">
        <f t="shared" si="163"/>
        <v/>
      </c>
      <c r="BC149" s="1" t="str">
        <f t="shared" si="163"/>
        <v/>
      </c>
      <c r="BD149" s="1" t="str">
        <f t="shared" si="163"/>
        <v/>
      </c>
      <c r="BF149" s="84" t="str">
        <f t="shared" si="164"/>
        <v>-</v>
      </c>
      <c r="BG149" s="84" t="str">
        <f t="shared" si="164"/>
        <v>-</v>
      </c>
      <c r="BH149" s="84" t="str">
        <f t="shared" si="164"/>
        <v>-</v>
      </c>
      <c r="BI149" s="84" t="str">
        <f t="shared" si="164"/>
        <v>-</v>
      </c>
      <c r="BJ149" s="84" t="str">
        <f t="shared" si="164"/>
        <v>-</v>
      </c>
      <c r="BK149" s="84" t="str">
        <f t="shared" si="164"/>
        <v>-</v>
      </c>
      <c r="BL149" s="84" t="str">
        <f t="shared" si="164"/>
        <v>-</v>
      </c>
      <c r="BM149" s="84" t="str">
        <f t="shared" si="164"/>
        <v>-</v>
      </c>
      <c r="BN149" s="84" t="str">
        <f t="shared" si="164"/>
        <v>-</v>
      </c>
      <c r="BO149" s="84" t="str">
        <f t="shared" si="164"/>
        <v>-</v>
      </c>
      <c r="BP149" s="84" t="str">
        <f t="shared" si="164"/>
        <v>-</v>
      </c>
      <c r="BQ149" s="84" t="str">
        <f t="shared" si="164"/>
        <v>-</v>
      </c>
    </row>
    <row r="150" spans="1:69" x14ac:dyDescent="0.25">
      <c r="A150" s="44"/>
      <c r="B150" s="22" t="s">
        <v>45</v>
      </c>
      <c r="C150" s="66" t="str">
        <f t="shared" si="160"/>
        <v>-</v>
      </c>
      <c r="D150" s="66" t="str">
        <f t="shared" si="160"/>
        <v>-</v>
      </c>
      <c r="E150" s="66" t="str">
        <f t="shared" si="160"/>
        <v>-</v>
      </c>
      <c r="F150" s="65" t="str">
        <f t="shared" si="161"/>
        <v/>
      </c>
      <c r="H150" s="1" t="str">
        <f t="shared" si="162"/>
        <v/>
      </c>
      <c r="I150" s="1" t="str">
        <f t="shared" si="162"/>
        <v/>
      </c>
      <c r="J150" s="1" t="str">
        <f t="shared" si="162"/>
        <v/>
      </c>
      <c r="K150" s="1" t="str">
        <f t="shared" si="162"/>
        <v/>
      </c>
      <c r="L150" s="1" t="str">
        <f t="shared" si="162"/>
        <v/>
      </c>
      <c r="M150" s="1" t="str">
        <f t="shared" si="162"/>
        <v/>
      </c>
      <c r="N150" s="1" t="str">
        <f t="shared" si="162"/>
        <v/>
      </c>
      <c r="O150" s="1" t="str">
        <f t="shared" si="162"/>
        <v/>
      </c>
      <c r="P150" s="1" t="str">
        <f t="shared" si="162"/>
        <v/>
      </c>
      <c r="Q150" s="1" t="str">
        <f t="shared" si="162"/>
        <v/>
      </c>
      <c r="R150" s="11" t="str">
        <f t="shared" si="162"/>
        <v/>
      </c>
      <c r="S150" s="11" t="str">
        <f t="shared" si="162"/>
        <v/>
      </c>
      <c r="U150" s="1" t="str">
        <f t="shared" si="163"/>
        <v/>
      </c>
      <c r="V150" s="1" t="str">
        <f t="shared" si="163"/>
        <v/>
      </c>
      <c r="W150" s="1" t="str">
        <f t="shared" si="163"/>
        <v/>
      </c>
      <c r="X150" s="1" t="str">
        <f t="shared" si="163"/>
        <v/>
      </c>
      <c r="Y150" s="1" t="str">
        <f t="shared" si="163"/>
        <v/>
      </c>
      <c r="Z150" s="1" t="str">
        <f t="shared" si="163"/>
        <v/>
      </c>
      <c r="AA150" s="1" t="str">
        <f t="shared" si="163"/>
        <v/>
      </c>
      <c r="AB150" s="1" t="str">
        <f t="shared" si="163"/>
        <v/>
      </c>
      <c r="AC150" s="1" t="str">
        <f t="shared" si="163"/>
        <v/>
      </c>
      <c r="AD150" s="1" t="str">
        <f t="shared" si="163"/>
        <v/>
      </c>
      <c r="AE150" s="1" t="str">
        <f t="shared" si="163"/>
        <v/>
      </c>
      <c r="AF150" s="1" t="str">
        <f t="shared" si="163"/>
        <v/>
      </c>
      <c r="AG150" s="1" t="str">
        <f t="shared" si="163"/>
        <v/>
      </c>
      <c r="AH150" s="1" t="str">
        <f t="shared" si="163"/>
        <v/>
      </c>
      <c r="AI150" s="1" t="str">
        <f t="shared" si="163"/>
        <v/>
      </c>
      <c r="AJ150" s="1" t="str">
        <f t="shared" si="163"/>
        <v/>
      </c>
      <c r="AK150" s="1" t="str">
        <f t="shared" si="163"/>
        <v/>
      </c>
      <c r="AL150" s="1" t="str">
        <f t="shared" si="163"/>
        <v/>
      </c>
      <c r="AM150" s="1" t="str">
        <f t="shared" si="163"/>
        <v/>
      </c>
      <c r="AN150" s="1" t="str">
        <f t="shared" si="163"/>
        <v/>
      </c>
      <c r="AO150" s="1" t="str">
        <f t="shared" si="163"/>
        <v/>
      </c>
      <c r="AP150" s="1" t="str">
        <f t="shared" si="163"/>
        <v/>
      </c>
      <c r="AQ150" s="1" t="str">
        <f t="shared" si="163"/>
        <v/>
      </c>
      <c r="AR150" s="1" t="str">
        <f t="shared" si="163"/>
        <v/>
      </c>
      <c r="AS150" s="1" t="str">
        <f t="shared" si="163"/>
        <v/>
      </c>
      <c r="AT150" s="1" t="str">
        <f t="shared" si="163"/>
        <v/>
      </c>
      <c r="AU150" s="1" t="str">
        <f t="shared" si="163"/>
        <v/>
      </c>
      <c r="AV150" s="1" t="str">
        <f t="shared" si="163"/>
        <v/>
      </c>
      <c r="AW150" s="1" t="str">
        <f t="shared" si="163"/>
        <v/>
      </c>
      <c r="AX150" s="1" t="str">
        <f t="shared" si="163"/>
        <v/>
      </c>
      <c r="AY150" s="1" t="str">
        <f t="shared" si="163"/>
        <v/>
      </c>
      <c r="AZ150" s="1" t="str">
        <f t="shared" si="163"/>
        <v/>
      </c>
      <c r="BA150" s="1" t="str">
        <f t="shared" si="163"/>
        <v/>
      </c>
      <c r="BB150" s="1" t="str">
        <f t="shared" si="163"/>
        <v/>
      </c>
      <c r="BC150" s="1" t="str">
        <f t="shared" si="163"/>
        <v/>
      </c>
      <c r="BD150" s="1" t="str">
        <f t="shared" si="163"/>
        <v/>
      </c>
      <c r="BF150" s="84" t="str">
        <f t="shared" si="164"/>
        <v>-</v>
      </c>
      <c r="BG150" s="84" t="str">
        <f t="shared" si="164"/>
        <v>-</v>
      </c>
      <c r="BH150" s="84" t="str">
        <f t="shared" si="164"/>
        <v>-</v>
      </c>
      <c r="BI150" s="84" t="str">
        <f t="shared" si="164"/>
        <v>-</v>
      </c>
      <c r="BJ150" s="84" t="str">
        <f t="shared" si="164"/>
        <v>-</v>
      </c>
      <c r="BK150" s="84" t="str">
        <f t="shared" si="164"/>
        <v>-</v>
      </c>
      <c r="BL150" s="84" t="str">
        <f t="shared" si="164"/>
        <v>-</v>
      </c>
      <c r="BM150" s="84" t="str">
        <f t="shared" si="164"/>
        <v>-</v>
      </c>
      <c r="BN150" s="84" t="str">
        <f t="shared" si="164"/>
        <v>-</v>
      </c>
      <c r="BO150" s="84" t="str">
        <f t="shared" si="164"/>
        <v>-</v>
      </c>
      <c r="BP150" s="84" t="str">
        <f t="shared" si="164"/>
        <v>-</v>
      </c>
      <c r="BQ150" s="84" t="str">
        <f t="shared" si="164"/>
        <v>-</v>
      </c>
    </row>
    <row r="151" spans="1:69" x14ac:dyDescent="0.25">
      <c r="A151" s="44"/>
      <c r="B151" s="22" t="s">
        <v>46</v>
      </c>
      <c r="C151" s="66" t="str">
        <f t="shared" si="160"/>
        <v>-</v>
      </c>
      <c r="D151" s="66" t="str">
        <f t="shared" si="160"/>
        <v>-</v>
      </c>
      <c r="E151" s="66" t="str">
        <f t="shared" si="160"/>
        <v>-</v>
      </c>
      <c r="F151" s="65" t="str">
        <f t="shared" si="161"/>
        <v/>
      </c>
      <c r="H151" s="1" t="str">
        <f t="shared" si="162"/>
        <v/>
      </c>
      <c r="I151" s="1" t="str">
        <f t="shared" si="162"/>
        <v/>
      </c>
      <c r="J151" s="1" t="str">
        <f t="shared" si="162"/>
        <v/>
      </c>
      <c r="K151" s="1" t="str">
        <f t="shared" si="162"/>
        <v/>
      </c>
      <c r="L151" s="1" t="str">
        <f t="shared" si="162"/>
        <v/>
      </c>
      <c r="M151" s="1" t="str">
        <f t="shared" si="162"/>
        <v/>
      </c>
      <c r="N151" s="1" t="str">
        <f t="shared" si="162"/>
        <v/>
      </c>
      <c r="O151" s="1" t="str">
        <f t="shared" si="162"/>
        <v/>
      </c>
      <c r="P151" s="1" t="str">
        <f t="shared" si="162"/>
        <v/>
      </c>
      <c r="Q151" s="1" t="str">
        <f t="shared" si="162"/>
        <v/>
      </c>
      <c r="R151" s="11" t="str">
        <f t="shared" si="162"/>
        <v/>
      </c>
      <c r="S151" s="11" t="str">
        <f t="shared" si="162"/>
        <v/>
      </c>
      <c r="U151" s="1" t="str">
        <f t="shared" si="163"/>
        <v/>
      </c>
      <c r="V151" s="1" t="str">
        <f t="shared" si="163"/>
        <v/>
      </c>
      <c r="W151" s="1" t="str">
        <f t="shared" si="163"/>
        <v/>
      </c>
      <c r="X151" s="1" t="str">
        <f t="shared" si="163"/>
        <v/>
      </c>
      <c r="Y151" s="1" t="str">
        <f t="shared" si="163"/>
        <v/>
      </c>
      <c r="Z151" s="1" t="str">
        <f t="shared" si="163"/>
        <v/>
      </c>
      <c r="AA151" s="1" t="str">
        <f t="shared" si="163"/>
        <v/>
      </c>
      <c r="AB151" s="1" t="str">
        <f t="shared" si="163"/>
        <v/>
      </c>
      <c r="AC151" s="1" t="str">
        <f t="shared" si="163"/>
        <v/>
      </c>
      <c r="AD151" s="1" t="str">
        <f t="shared" si="163"/>
        <v/>
      </c>
      <c r="AE151" s="1" t="str">
        <f t="shared" si="163"/>
        <v/>
      </c>
      <c r="AF151" s="1" t="str">
        <f t="shared" si="163"/>
        <v/>
      </c>
      <c r="AG151" s="1" t="str">
        <f t="shared" si="163"/>
        <v/>
      </c>
      <c r="AH151" s="1" t="str">
        <f t="shared" si="163"/>
        <v/>
      </c>
      <c r="AI151" s="1" t="str">
        <f t="shared" si="163"/>
        <v/>
      </c>
      <c r="AJ151" s="1" t="str">
        <f t="shared" si="163"/>
        <v/>
      </c>
      <c r="AK151" s="1" t="str">
        <f t="shared" si="163"/>
        <v/>
      </c>
      <c r="AL151" s="1" t="str">
        <f t="shared" si="163"/>
        <v/>
      </c>
      <c r="AM151" s="1" t="str">
        <f t="shared" si="163"/>
        <v/>
      </c>
      <c r="AN151" s="1" t="str">
        <f t="shared" si="163"/>
        <v/>
      </c>
      <c r="AO151" s="1" t="str">
        <f t="shared" si="163"/>
        <v/>
      </c>
      <c r="AP151" s="1" t="str">
        <f t="shared" si="163"/>
        <v/>
      </c>
      <c r="AQ151" s="1" t="str">
        <f t="shared" si="163"/>
        <v/>
      </c>
      <c r="AR151" s="1" t="str">
        <f t="shared" si="163"/>
        <v/>
      </c>
      <c r="AS151" s="1" t="str">
        <f t="shared" si="163"/>
        <v/>
      </c>
      <c r="AT151" s="1" t="str">
        <f t="shared" si="163"/>
        <v/>
      </c>
      <c r="AU151" s="1" t="str">
        <f t="shared" si="163"/>
        <v/>
      </c>
      <c r="AV151" s="1" t="str">
        <f t="shared" si="163"/>
        <v/>
      </c>
      <c r="AW151" s="1" t="str">
        <f t="shared" si="163"/>
        <v/>
      </c>
      <c r="AX151" s="1" t="str">
        <f t="shared" si="163"/>
        <v/>
      </c>
      <c r="AY151" s="1" t="str">
        <f t="shared" si="163"/>
        <v/>
      </c>
      <c r="AZ151" s="1" t="str">
        <f t="shared" si="163"/>
        <v/>
      </c>
      <c r="BA151" s="1" t="str">
        <f t="shared" si="163"/>
        <v/>
      </c>
      <c r="BB151" s="1" t="str">
        <f t="shared" si="163"/>
        <v/>
      </c>
      <c r="BC151" s="1" t="str">
        <f t="shared" si="163"/>
        <v/>
      </c>
      <c r="BD151" s="1" t="str">
        <f t="shared" si="163"/>
        <v/>
      </c>
      <c r="BF151" s="84" t="str">
        <f t="shared" si="164"/>
        <v>-</v>
      </c>
      <c r="BG151" s="84" t="str">
        <f t="shared" si="164"/>
        <v>-</v>
      </c>
      <c r="BH151" s="84" t="str">
        <f t="shared" si="164"/>
        <v>-</v>
      </c>
      <c r="BI151" s="84" t="str">
        <f t="shared" si="164"/>
        <v>-</v>
      </c>
      <c r="BJ151" s="84" t="str">
        <f t="shared" si="164"/>
        <v>-</v>
      </c>
      <c r="BK151" s="84" t="str">
        <f t="shared" si="164"/>
        <v>-</v>
      </c>
      <c r="BL151" s="84" t="str">
        <f t="shared" si="164"/>
        <v>-</v>
      </c>
      <c r="BM151" s="84" t="str">
        <f t="shared" si="164"/>
        <v>-</v>
      </c>
      <c r="BN151" s="84" t="str">
        <f t="shared" si="164"/>
        <v>-</v>
      </c>
      <c r="BO151" s="84" t="str">
        <f t="shared" si="164"/>
        <v>-</v>
      </c>
      <c r="BP151" s="84" t="str">
        <f t="shared" si="164"/>
        <v>-</v>
      </c>
      <c r="BQ151" s="84" t="str">
        <f t="shared" si="164"/>
        <v>-</v>
      </c>
    </row>
    <row r="152" spans="1:69" x14ac:dyDescent="0.25">
      <c r="A152" s="44"/>
      <c r="B152" s="22" t="s">
        <v>47</v>
      </c>
      <c r="C152" s="66" t="str">
        <f t="shared" si="160"/>
        <v>-</v>
      </c>
      <c r="D152" s="66" t="str">
        <f t="shared" si="160"/>
        <v>-</v>
      </c>
      <c r="E152" s="66" t="str">
        <f t="shared" si="160"/>
        <v>-</v>
      </c>
      <c r="F152" s="65" t="str">
        <f t="shared" si="161"/>
        <v/>
      </c>
      <c r="H152" s="1" t="str">
        <f t="shared" si="162"/>
        <v/>
      </c>
      <c r="I152" s="1" t="str">
        <f t="shared" si="162"/>
        <v/>
      </c>
      <c r="J152" s="1" t="str">
        <f t="shared" si="162"/>
        <v/>
      </c>
      <c r="K152" s="1" t="str">
        <f t="shared" si="162"/>
        <v/>
      </c>
      <c r="L152" s="1" t="str">
        <f t="shared" si="162"/>
        <v/>
      </c>
      <c r="M152" s="1" t="str">
        <f t="shared" si="162"/>
        <v/>
      </c>
      <c r="N152" s="1" t="str">
        <f t="shared" si="162"/>
        <v/>
      </c>
      <c r="O152" s="1" t="str">
        <f t="shared" si="162"/>
        <v/>
      </c>
      <c r="P152" s="1" t="str">
        <f t="shared" si="162"/>
        <v/>
      </c>
      <c r="Q152" s="1" t="str">
        <f t="shared" si="162"/>
        <v/>
      </c>
      <c r="R152" s="11" t="str">
        <f t="shared" si="162"/>
        <v/>
      </c>
      <c r="S152" s="11" t="str">
        <f t="shared" si="162"/>
        <v/>
      </c>
      <c r="U152" s="1" t="str">
        <f t="shared" si="163"/>
        <v/>
      </c>
      <c r="V152" s="1" t="str">
        <f t="shared" si="163"/>
        <v/>
      </c>
      <c r="W152" s="1" t="str">
        <f t="shared" si="163"/>
        <v/>
      </c>
      <c r="X152" s="1" t="str">
        <f t="shared" si="163"/>
        <v/>
      </c>
      <c r="Y152" s="1" t="str">
        <f t="shared" si="163"/>
        <v/>
      </c>
      <c r="Z152" s="1" t="str">
        <f t="shared" si="163"/>
        <v/>
      </c>
      <c r="AA152" s="1" t="str">
        <f t="shared" si="163"/>
        <v/>
      </c>
      <c r="AB152" s="1" t="str">
        <f t="shared" si="163"/>
        <v/>
      </c>
      <c r="AC152" s="1" t="str">
        <f t="shared" si="163"/>
        <v/>
      </c>
      <c r="AD152" s="1" t="str">
        <f t="shared" si="163"/>
        <v/>
      </c>
      <c r="AE152" s="1" t="str">
        <f t="shared" si="163"/>
        <v/>
      </c>
      <c r="AF152" s="1" t="str">
        <f t="shared" si="163"/>
        <v/>
      </c>
      <c r="AG152" s="1" t="str">
        <f t="shared" si="163"/>
        <v/>
      </c>
      <c r="AH152" s="1" t="str">
        <f t="shared" si="163"/>
        <v/>
      </c>
      <c r="AI152" s="1" t="str">
        <f t="shared" si="163"/>
        <v/>
      </c>
      <c r="AJ152" s="1" t="str">
        <f t="shared" si="163"/>
        <v/>
      </c>
      <c r="AK152" s="1" t="str">
        <f t="shared" si="163"/>
        <v/>
      </c>
      <c r="AL152" s="1" t="str">
        <f t="shared" si="163"/>
        <v/>
      </c>
      <c r="AM152" s="1" t="str">
        <f t="shared" si="163"/>
        <v/>
      </c>
      <c r="AN152" s="1" t="str">
        <f t="shared" si="163"/>
        <v/>
      </c>
      <c r="AO152" s="1" t="str">
        <f t="shared" si="163"/>
        <v/>
      </c>
      <c r="AP152" s="1" t="str">
        <f t="shared" si="163"/>
        <v/>
      </c>
      <c r="AQ152" s="1" t="str">
        <f t="shared" si="163"/>
        <v/>
      </c>
      <c r="AR152" s="1" t="str">
        <f t="shared" si="163"/>
        <v/>
      </c>
      <c r="AS152" s="1" t="str">
        <f t="shared" si="163"/>
        <v/>
      </c>
      <c r="AT152" s="1" t="str">
        <f t="shared" si="163"/>
        <v/>
      </c>
      <c r="AU152" s="1" t="str">
        <f t="shared" si="163"/>
        <v/>
      </c>
      <c r="AV152" s="1" t="str">
        <f t="shared" si="163"/>
        <v/>
      </c>
      <c r="AW152" s="1" t="str">
        <f t="shared" si="163"/>
        <v/>
      </c>
      <c r="AX152" s="1" t="str">
        <f t="shared" si="163"/>
        <v/>
      </c>
      <c r="AY152" s="1" t="str">
        <f t="shared" si="163"/>
        <v/>
      </c>
      <c r="AZ152" s="1" t="str">
        <f t="shared" si="163"/>
        <v/>
      </c>
      <c r="BA152" s="1" t="str">
        <f t="shared" si="163"/>
        <v/>
      </c>
      <c r="BB152" s="1" t="str">
        <f t="shared" si="163"/>
        <v/>
      </c>
      <c r="BC152" s="1" t="str">
        <f t="shared" si="163"/>
        <v/>
      </c>
      <c r="BD152" s="1" t="str">
        <f t="shared" si="163"/>
        <v/>
      </c>
      <c r="BF152" s="84" t="str">
        <f t="shared" si="164"/>
        <v>-</v>
      </c>
      <c r="BG152" s="84" t="str">
        <f t="shared" si="164"/>
        <v>-</v>
      </c>
      <c r="BH152" s="84" t="str">
        <f t="shared" si="164"/>
        <v>-</v>
      </c>
      <c r="BI152" s="84" t="str">
        <f t="shared" si="164"/>
        <v>-</v>
      </c>
      <c r="BJ152" s="84" t="str">
        <f t="shared" si="164"/>
        <v>-</v>
      </c>
      <c r="BK152" s="84" t="str">
        <f t="shared" si="164"/>
        <v>-</v>
      </c>
      <c r="BL152" s="84" t="str">
        <f t="shared" si="164"/>
        <v>-</v>
      </c>
      <c r="BM152" s="84" t="str">
        <f t="shared" si="164"/>
        <v>-</v>
      </c>
      <c r="BN152" s="84" t="str">
        <f t="shared" si="164"/>
        <v>-</v>
      </c>
      <c r="BO152" s="84" t="str">
        <f t="shared" si="164"/>
        <v>-</v>
      </c>
      <c r="BP152" s="84" t="str">
        <f t="shared" si="164"/>
        <v>-</v>
      </c>
      <c r="BQ152" s="84" t="str">
        <f t="shared" si="164"/>
        <v>-</v>
      </c>
    </row>
    <row r="153" spans="1:69" x14ac:dyDescent="0.25">
      <c r="A153" s="44"/>
      <c r="B153" s="22" t="s">
        <v>48</v>
      </c>
      <c r="C153" s="66" t="str">
        <f t="shared" si="160"/>
        <v>-</v>
      </c>
      <c r="D153" s="66" t="str">
        <f t="shared" si="160"/>
        <v>-</v>
      </c>
      <c r="E153" s="66" t="str">
        <f t="shared" si="160"/>
        <v>-</v>
      </c>
      <c r="F153" s="65" t="str">
        <f t="shared" si="161"/>
        <v/>
      </c>
      <c r="H153" s="1" t="str">
        <f t="shared" si="162"/>
        <v/>
      </c>
      <c r="I153" s="1" t="str">
        <f t="shared" si="162"/>
        <v/>
      </c>
      <c r="J153" s="1" t="str">
        <f t="shared" si="162"/>
        <v/>
      </c>
      <c r="K153" s="1" t="str">
        <f t="shared" si="162"/>
        <v/>
      </c>
      <c r="L153" s="1" t="str">
        <f t="shared" si="162"/>
        <v/>
      </c>
      <c r="M153" s="1" t="str">
        <f t="shared" si="162"/>
        <v/>
      </c>
      <c r="N153" s="1" t="str">
        <f t="shared" si="162"/>
        <v/>
      </c>
      <c r="O153" s="1" t="str">
        <f t="shared" si="162"/>
        <v/>
      </c>
      <c r="P153" s="1" t="str">
        <f t="shared" si="162"/>
        <v/>
      </c>
      <c r="Q153" s="1" t="str">
        <f t="shared" si="162"/>
        <v/>
      </c>
      <c r="R153" s="11" t="str">
        <f t="shared" si="162"/>
        <v/>
      </c>
      <c r="S153" s="11" t="str">
        <f t="shared" si="162"/>
        <v/>
      </c>
      <c r="U153" s="1" t="str">
        <f t="shared" si="163"/>
        <v/>
      </c>
      <c r="V153" s="1" t="str">
        <f t="shared" si="163"/>
        <v/>
      </c>
      <c r="W153" s="1" t="str">
        <f t="shared" si="163"/>
        <v/>
      </c>
      <c r="X153" s="1" t="str">
        <f t="shared" si="163"/>
        <v/>
      </c>
      <c r="Y153" s="1" t="str">
        <f t="shared" si="163"/>
        <v/>
      </c>
      <c r="Z153" s="1" t="str">
        <f t="shared" si="163"/>
        <v/>
      </c>
      <c r="AA153" s="1" t="str">
        <f t="shared" si="163"/>
        <v/>
      </c>
      <c r="AB153" s="1" t="str">
        <f t="shared" si="163"/>
        <v/>
      </c>
      <c r="AC153" s="1" t="str">
        <f t="shared" si="163"/>
        <v/>
      </c>
      <c r="AD153" s="1" t="str">
        <f t="shared" si="163"/>
        <v/>
      </c>
      <c r="AE153" s="1" t="str">
        <f t="shared" si="163"/>
        <v/>
      </c>
      <c r="AF153" s="1" t="str">
        <f t="shared" si="163"/>
        <v/>
      </c>
      <c r="AG153" s="1" t="str">
        <f t="shared" si="163"/>
        <v/>
      </c>
      <c r="AH153" s="1" t="str">
        <f t="shared" si="163"/>
        <v/>
      </c>
      <c r="AI153" s="1" t="str">
        <f t="shared" si="163"/>
        <v/>
      </c>
      <c r="AJ153" s="1" t="str">
        <f t="shared" si="163"/>
        <v/>
      </c>
      <c r="AK153" s="1" t="str">
        <f t="shared" si="163"/>
        <v/>
      </c>
      <c r="AL153" s="1" t="str">
        <f t="shared" si="163"/>
        <v/>
      </c>
      <c r="AM153" s="1" t="str">
        <f t="shared" si="163"/>
        <v/>
      </c>
      <c r="AN153" s="1" t="str">
        <f t="shared" si="163"/>
        <v/>
      </c>
      <c r="AO153" s="1" t="str">
        <f t="shared" si="163"/>
        <v/>
      </c>
      <c r="AP153" s="1" t="str">
        <f t="shared" si="163"/>
        <v/>
      </c>
      <c r="AQ153" s="1" t="str">
        <f t="shared" si="163"/>
        <v/>
      </c>
      <c r="AR153" s="1" t="str">
        <f t="shared" si="163"/>
        <v/>
      </c>
      <c r="AS153" s="1" t="str">
        <f t="shared" si="163"/>
        <v/>
      </c>
      <c r="AT153" s="1" t="str">
        <f t="shared" si="163"/>
        <v/>
      </c>
      <c r="AU153" s="1" t="str">
        <f t="shared" si="163"/>
        <v/>
      </c>
      <c r="AV153" s="1" t="str">
        <f t="shared" si="163"/>
        <v/>
      </c>
      <c r="AW153" s="1" t="str">
        <f t="shared" si="163"/>
        <v/>
      </c>
      <c r="AX153" s="1" t="str">
        <f t="shared" si="163"/>
        <v/>
      </c>
      <c r="AY153" s="1" t="str">
        <f t="shared" si="163"/>
        <v/>
      </c>
      <c r="AZ153" s="1" t="str">
        <f t="shared" si="163"/>
        <v/>
      </c>
      <c r="BA153" s="1" t="str">
        <f t="shared" si="163"/>
        <v/>
      </c>
      <c r="BB153" s="1" t="str">
        <f t="shared" si="163"/>
        <v/>
      </c>
      <c r="BC153" s="1" t="str">
        <f t="shared" si="163"/>
        <v/>
      </c>
      <c r="BD153" s="1" t="str">
        <f t="shared" si="163"/>
        <v/>
      </c>
      <c r="BF153" s="84" t="str">
        <f t="shared" si="164"/>
        <v>-</v>
      </c>
      <c r="BG153" s="84" t="str">
        <f t="shared" si="164"/>
        <v>-</v>
      </c>
      <c r="BH153" s="84" t="str">
        <f t="shared" si="164"/>
        <v>-</v>
      </c>
      <c r="BI153" s="84" t="str">
        <f t="shared" si="164"/>
        <v>-</v>
      </c>
      <c r="BJ153" s="84" t="str">
        <f t="shared" si="164"/>
        <v>-</v>
      </c>
      <c r="BK153" s="84" t="str">
        <f t="shared" si="164"/>
        <v>-</v>
      </c>
      <c r="BL153" s="84" t="str">
        <f t="shared" si="164"/>
        <v>-</v>
      </c>
      <c r="BM153" s="84" t="str">
        <f t="shared" si="164"/>
        <v>-</v>
      </c>
      <c r="BN153" s="84" t="str">
        <f t="shared" si="164"/>
        <v>-</v>
      </c>
      <c r="BO153" s="84" t="str">
        <f t="shared" si="164"/>
        <v>-</v>
      </c>
      <c r="BP153" s="84" t="str">
        <f t="shared" si="164"/>
        <v>-</v>
      </c>
      <c r="BQ153" s="84" t="str">
        <f t="shared" si="164"/>
        <v>-</v>
      </c>
    </row>
    <row r="154" spans="1:69" x14ac:dyDescent="0.25">
      <c r="A154" s="44"/>
      <c r="B154" s="22" t="s">
        <v>49</v>
      </c>
      <c r="C154" s="66" t="str">
        <f t="shared" si="160"/>
        <v>-</v>
      </c>
      <c r="D154" s="66" t="str">
        <f t="shared" si="160"/>
        <v>-</v>
      </c>
      <c r="E154" s="66" t="str">
        <f t="shared" si="160"/>
        <v>-</v>
      </c>
      <c r="F154" s="65" t="str">
        <f t="shared" si="161"/>
        <v/>
      </c>
      <c r="H154" s="1" t="str">
        <f t="shared" si="162"/>
        <v/>
      </c>
      <c r="I154" s="1" t="str">
        <f t="shared" si="162"/>
        <v/>
      </c>
      <c r="J154" s="1" t="str">
        <f t="shared" si="162"/>
        <v/>
      </c>
      <c r="K154" s="1" t="str">
        <f t="shared" si="162"/>
        <v/>
      </c>
      <c r="L154" s="1" t="str">
        <f t="shared" si="162"/>
        <v/>
      </c>
      <c r="M154" s="1" t="str">
        <f t="shared" si="162"/>
        <v/>
      </c>
      <c r="N154" s="1" t="str">
        <f t="shared" si="162"/>
        <v/>
      </c>
      <c r="O154" s="1" t="str">
        <f t="shared" si="162"/>
        <v/>
      </c>
      <c r="P154" s="1" t="str">
        <f t="shared" si="162"/>
        <v/>
      </c>
      <c r="Q154" s="1" t="str">
        <f t="shared" si="162"/>
        <v/>
      </c>
      <c r="R154" s="11" t="str">
        <f t="shared" si="162"/>
        <v/>
      </c>
      <c r="S154" s="11" t="str">
        <f t="shared" si="162"/>
        <v/>
      </c>
      <c r="U154" s="1" t="str">
        <f t="shared" si="163"/>
        <v/>
      </c>
      <c r="V154" s="1" t="str">
        <f t="shared" si="163"/>
        <v/>
      </c>
      <c r="W154" s="1" t="str">
        <f t="shared" si="163"/>
        <v/>
      </c>
      <c r="X154" s="1" t="str">
        <f t="shared" si="163"/>
        <v/>
      </c>
      <c r="Y154" s="1" t="str">
        <f t="shared" si="163"/>
        <v/>
      </c>
      <c r="Z154" s="1" t="str">
        <f t="shared" si="163"/>
        <v/>
      </c>
      <c r="AA154" s="1" t="str">
        <f t="shared" si="163"/>
        <v/>
      </c>
      <c r="AB154" s="1" t="str">
        <f t="shared" si="163"/>
        <v/>
      </c>
      <c r="AC154" s="1" t="str">
        <f t="shared" si="163"/>
        <v/>
      </c>
      <c r="AD154" s="1" t="str">
        <f t="shared" si="163"/>
        <v/>
      </c>
      <c r="AE154" s="1" t="str">
        <f t="shared" si="163"/>
        <v/>
      </c>
      <c r="AF154" s="1" t="str">
        <f t="shared" si="163"/>
        <v/>
      </c>
      <c r="AG154" s="1" t="str">
        <f t="shared" si="163"/>
        <v/>
      </c>
      <c r="AH154" s="1" t="str">
        <f t="shared" si="163"/>
        <v/>
      </c>
      <c r="AI154" s="1" t="str">
        <f t="shared" si="163"/>
        <v/>
      </c>
      <c r="AJ154" s="1" t="str">
        <f t="shared" si="163"/>
        <v/>
      </c>
      <c r="AK154" s="1" t="str">
        <f t="shared" si="163"/>
        <v/>
      </c>
      <c r="AL154" s="1" t="str">
        <f t="shared" si="163"/>
        <v/>
      </c>
      <c r="AM154" s="1" t="str">
        <f t="shared" si="163"/>
        <v/>
      </c>
      <c r="AN154" s="1" t="str">
        <f t="shared" si="163"/>
        <v/>
      </c>
      <c r="AO154" s="1" t="str">
        <f t="shared" si="163"/>
        <v/>
      </c>
      <c r="AP154" s="1" t="str">
        <f t="shared" si="163"/>
        <v/>
      </c>
      <c r="AQ154" s="1" t="str">
        <f t="shared" si="163"/>
        <v/>
      </c>
      <c r="AR154" s="1" t="str">
        <f t="shared" si="163"/>
        <v/>
      </c>
      <c r="AS154" s="1" t="str">
        <f t="shared" si="163"/>
        <v/>
      </c>
      <c r="AT154" s="1" t="str">
        <f t="shared" si="163"/>
        <v/>
      </c>
      <c r="AU154" s="1" t="str">
        <f t="shared" si="163"/>
        <v/>
      </c>
      <c r="AV154" s="1" t="str">
        <f t="shared" si="163"/>
        <v/>
      </c>
      <c r="AW154" s="1" t="str">
        <f t="shared" si="163"/>
        <v/>
      </c>
      <c r="AX154" s="1" t="str">
        <f t="shared" si="163"/>
        <v/>
      </c>
      <c r="AY154" s="1" t="str">
        <f t="shared" si="163"/>
        <v/>
      </c>
      <c r="AZ154" s="1" t="str">
        <f t="shared" si="163"/>
        <v/>
      </c>
      <c r="BA154" s="1" t="str">
        <f t="shared" si="163"/>
        <v/>
      </c>
      <c r="BB154" s="1" t="str">
        <f t="shared" si="163"/>
        <v/>
      </c>
      <c r="BC154" s="1" t="str">
        <f t="shared" si="163"/>
        <v/>
      </c>
      <c r="BD154" s="1" t="str">
        <f t="shared" si="163"/>
        <v/>
      </c>
      <c r="BF154" s="84" t="str">
        <f t="shared" si="164"/>
        <v>-</v>
      </c>
      <c r="BG154" s="84" t="str">
        <f t="shared" si="164"/>
        <v>-</v>
      </c>
      <c r="BH154" s="84" t="str">
        <f t="shared" si="164"/>
        <v>-</v>
      </c>
      <c r="BI154" s="84" t="str">
        <f t="shared" si="164"/>
        <v>-</v>
      </c>
      <c r="BJ154" s="84" t="str">
        <f t="shared" si="164"/>
        <v>-</v>
      </c>
      <c r="BK154" s="84" t="str">
        <f t="shared" si="164"/>
        <v>-</v>
      </c>
      <c r="BL154" s="84" t="str">
        <f t="shared" si="164"/>
        <v>-</v>
      </c>
      <c r="BM154" s="84" t="str">
        <f t="shared" si="164"/>
        <v>-</v>
      </c>
      <c r="BN154" s="84" t="str">
        <f t="shared" si="164"/>
        <v>-</v>
      </c>
      <c r="BO154" s="84" t="str">
        <f t="shared" si="164"/>
        <v>-</v>
      </c>
      <c r="BP154" s="84" t="str">
        <f t="shared" si="164"/>
        <v>-</v>
      </c>
      <c r="BQ154" s="84" t="str">
        <f t="shared" si="164"/>
        <v>-</v>
      </c>
    </row>
    <row r="155" spans="1:69" x14ac:dyDescent="0.25">
      <c r="A155" s="44"/>
      <c r="B155" s="22" t="s">
        <v>50</v>
      </c>
      <c r="C155" s="66" t="str">
        <f t="shared" si="160"/>
        <v>-</v>
      </c>
      <c r="D155" s="66" t="str">
        <f t="shared" si="160"/>
        <v>-</v>
      </c>
      <c r="E155" s="66" t="str">
        <f t="shared" si="160"/>
        <v>-</v>
      </c>
      <c r="F155" s="65" t="str">
        <f t="shared" si="161"/>
        <v/>
      </c>
      <c r="H155" s="1" t="str">
        <f t="shared" si="162"/>
        <v/>
      </c>
      <c r="I155" s="1" t="str">
        <f t="shared" si="162"/>
        <v/>
      </c>
      <c r="J155" s="1" t="str">
        <f t="shared" si="162"/>
        <v/>
      </c>
      <c r="K155" s="1" t="str">
        <f t="shared" si="162"/>
        <v/>
      </c>
      <c r="L155" s="1" t="str">
        <f t="shared" si="162"/>
        <v/>
      </c>
      <c r="M155" s="1" t="str">
        <f t="shared" si="162"/>
        <v/>
      </c>
      <c r="N155" s="1" t="str">
        <f t="shared" si="162"/>
        <v/>
      </c>
      <c r="O155" s="1" t="str">
        <f t="shared" si="162"/>
        <v/>
      </c>
      <c r="P155" s="1" t="str">
        <f t="shared" si="162"/>
        <v/>
      </c>
      <c r="Q155" s="1" t="str">
        <f t="shared" si="162"/>
        <v/>
      </c>
      <c r="R155" s="11" t="str">
        <f t="shared" si="162"/>
        <v/>
      </c>
      <c r="S155" s="11" t="str">
        <f t="shared" si="162"/>
        <v/>
      </c>
      <c r="U155" s="1" t="str">
        <f t="shared" si="163"/>
        <v/>
      </c>
      <c r="V155" s="1" t="str">
        <f t="shared" si="163"/>
        <v/>
      </c>
      <c r="W155" s="1" t="str">
        <f t="shared" si="163"/>
        <v/>
      </c>
      <c r="X155" s="1" t="str">
        <f t="shared" ref="X155:BD155" si="165">IFERROR(X56/X83,"")</f>
        <v/>
      </c>
      <c r="Y155" s="1" t="str">
        <f t="shared" si="165"/>
        <v/>
      </c>
      <c r="Z155" s="1" t="str">
        <f t="shared" si="165"/>
        <v/>
      </c>
      <c r="AA155" s="1" t="str">
        <f t="shared" si="165"/>
        <v/>
      </c>
      <c r="AB155" s="1" t="str">
        <f t="shared" si="165"/>
        <v/>
      </c>
      <c r="AC155" s="1" t="str">
        <f t="shared" si="165"/>
        <v/>
      </c>
      <c r="AD155" s="1" t="str">
        <f t="shared" si="165"/>
        <v/>
      </c>
      <c r="AE155" s="1" t="str">
        <f t="shared" si="165"/>
        <v/>
      </c>
      <c r="AF155" s="1" t="str">
        <f t="shared" si="165"/>
        <v/>
      </c>
      <c r="AG155" s="1" t="str">
        <f t="shared" si="165"/>
        <v/>
      </c>
      <c r="AH155" s="1" t="str">
        <f t="shared" si="165"/>
        <v/>
      </c>
      <c r="AI155" s="1" t="str">
        <f t="shared" si="165"/>
        <v/>
      </c>
      <c r="AJ155" s="1" t="str">
        <f t="shared" si="165"/>
        <v/>
      </c>
      <c r="AK155" s="1" t="str">
        <f t="shared" si="165"/>
        <v/>
      </c>
      <c r="AL155" s="1" t="str">
        <f t="shared" si="165"/>
        <v/>
      </c>
      <c r="AM155" s="1" t="str">
        <f t="shared" si="165"/>
        <v/>
      </c>
      <c r="AN155" s="1" t="str">
        <f t="shared" si="165"/>
        <v/>
      </c>
      <c r="AO155" s="1" t="str">
        <f t="shared" si="165"/>
        <v/>
      </c>
      <c r="AP155" s="1" t="str">
        <f t="shared" si="165"/>
        <v/>
      </c>
      <c r="AQ155" s="1" t="str">
        <f t="shared" si="165"/>
        <v/>
      </c>
      <c r="AR155" s="1" t="str">
        <f t="shared" si="165"/>
        <v/>
      </c>
      <c r="AS155" s="1" t="str">
        <f t="shared" si="165"/>
        <v/>
      </c>
      <c r="AT155" s="1" t="str">
        <f t="shared" si="165"/>
        <v/>
      </c>
      <c r="AU155" s="1" t="str">
        <f t="shared" si="165"/>
        <v/>
      </c>
      <c r="AV155" s="1" t="str">
        <f t="shared" si="165"/>
        <v/>
      </c>
      <c r="AW155" s="1" t="str">
        <f t="shared" si="165"/>
        <v/>
      </c>
      <c r="AX155" s="1" t="str">
        <f t="shared" si="165"/>
        <v/>
      </c>
      <c r="AY155" s="1" t="str">
        <f t="shared" si="165"/>
        <v/>
      </c>
      <c r="AZ155" s="1" t="str">
        <f t="shared" si="165"/>
        <v/>
      </c>
      <c r="BA155" s="1" t="str">
        <f t="shared" si="165"/>
        <v/>
      </c>
      <c r="BB155" s="1" t="str">
        <f t="shared" si="165"/>
        <v/>
      </c>
      <c r="BC155" s="1" t="str">
        <f t="shared" si="165"/>
        <v/>
      </c>
      <c r="BD155" s="1" t="str">
        <f t="shared" si="165"/>
        <v/>
      </c>
      <c r="BF155" s="84" t="str">
        <f t="shared" si="164"/>
        <v>-</v>
      </c>
      <c r="BG155" s="84" t="str">
        <f t="shared" si="164"/>
        <v>-</v>
      </c>
      <c r="BH155" s="84" t="str">
        <f t="shared" si="164"/>
        <v>-</v>
      </c>
      <c r="BI155" s="84" t="str">
        <f t="shared" si="164"/>
        <v>-</v>
      </c>
      <c r="BJ155" s="84" t="str">
        <f t="shared" si="164"/>
        <v>-</v>
      </c>
      <c r="BK155" s="84" t="str">
        <f t="shared" si="164"/>
        <v>-</v>
      </c>
      <c r="BL155" s="84" t="str">
        <f t="shared" si="164"/>
        <v>-</v>
      </c>
      <c r="BM155" s="84" t="str">
        <f t="shared" si="164"/>
        <v>-</v>
      </c>
      <c r="BN155" s="84" t="str">
        <f t="shared" si="164"/>
        <v>-</v>
      </c>
      <c r="BO155" s="84" t="str">
        <f t="shared" si="164"/>
        <v>-</v>
      </c>
      <c r="BP155" s="84" t="str">
        <f t="shared" si="164"/>
        <v>-</v>
      </c>
      <c r="BQ155" s="84" t="str">
        <f t="shared" si="164"/>
        <v>-</v>
      </c>
    </row>
    <row r="156" spans="1:69" x14ac:dyDescent="0.25">
      <c r="A156" s="44"/>
      <c r="B156" s="3" t="s">
        <v>153</v>
      </c>
      <c r="C156" s="66" t="str">
        <f t="shared" ref="C156:E157" si="166">IFERROR(C58/C84,"-")</f>
        <v>-</v>
      </c>
      <c r="D156" s="66" t="str">
        <f t="shared" si="166"/>
        <v>-</v>
      </c>
      <c r="E156" s="66" t="str">
        <f t="shared" si="166"/>
        <v>-</v>
      </c>
      <c r="F156" s="65" t="str">
        <f t="shared" si="161"/>
        <v/>
      </c>
      <c r="H156" s="1" t="str">
        <f t="shared" ref="H156:S157" si="167">IFERROR(H58/H84,"")</f>
        <v/>
      </c>
      <c r="I156" s="1" t="str">
        <f t="shared" si="167"/>
        <v/>
      </c>
      <c r="J156" s="1" t="str">
        <f t="shared" si="167"/>
        <v/>
      </c>
      <c r="K156" s="1" t="str">
        <f t="shared" si="167"/>
        <v/>
      </c>
      <c r="L156" s="1" t="str">
        <f t="shared" si="167"/>
        <v/>
      </c>
      <c r="M156" s="1" t="str">
        <f t="shared" si="167"/>
        <v/>
      </c>
      <c r="N156" s="1" t="str">
        <f t="shared" si="167"/>
        <v/>
      </c>
      <c r="O156" s="1" t="str">
        <f t="shared" si="167"/>
        <v/>
      </c>
      <c r="P156" s="1" t="str">
        <f t="shared" si="167"/>
        <v/>
      </c>
      <c r="Q156" s="1" t="str">
        <f t="shared" si="167"/>
        <v/>
      </c>
      <c r="R156" s="11" t="str">
        <f t="shared" si="167"/>
        <v/>
      </c>
      <c r="S156" s="11" t="str">
        <f t="shared" si="167"/>
        <v/>
      </c>
      <c r="U156" s="1" t="str">
        <f>IFERROR(U58/U84,"")</f>
        <v/>
      </c>
      <c r="V156" s="1" t="str">
        <f t="shared" ref="V156:BD156" si="168">IFERROR(V58/V84,"")</f>
        <v/>
      </c>
      <c r="W156" s="1" t="str">
        <f t="shared" si="168"/>
        <v/>
      </c>
      <c r="X156" s="1" t="str">
        <f t="shared" si="168"/>
        <v/>
      </c>
      <c r="Y156" s="1" t="str">
        <f t="shared" si="168"/>
        <v/>
      </c>
      <c r="Z156" s="1" t="str">
        <f t="shared" si="168"/>
        <v/>
      </c>
      <c r="AA156" s="1" t="str">
        <f t="shared" si="168"/>
        <v/>
      </c>
      <c r="AB156" s="1" t="str">
        <f t="shared" si="168"/>
        <v/>
      </c>
      <c r="AC156" s="1" t="str">
        <f t="shared" si="168"/>
        <v/>
      </c>
      <c r="AD156" s="1" t="str">
        <f t="shared" si="168"/>
        <v/>
      </c>
      <c r="AE156" s="1" t="str">
        <f t="shared" si="168"/>
        <v/>
      </c>
      <c r="AF156" s="1" t="str">
        <f t="shared" si="168"/>
        <v/>
      </c>
      <c r="AG156" s="1" t="str">
        <f t="shared" si="168"/>
        <v/>
      </c>
      <c r="AH156" s="1" t="str">
        <f t="shared" si="168"/>
        <v/>
      </c>
      <c r="AI156" s="1" t="str">
        <f t="shared" si="168"/>
        <v/>
      </c>
      <c r="AJ156" s="1" t="str">
        <f t="shared" si="168"/>
        <v/>
      </c>
      <c r="AK156" s="1" t="str">
        <f t="shared" si="168"/>
        <v/>
      </c>
      <c r="AL156" s="1" t="str">
        <f t="shared" si="168"/>
        <v/>
      </c>
      <c r="AM156" s="1" t="str">
        <f t="shared" si="168"/>
        <v/>
      </c>
      <c r="AN156" s="1" t="str">
        <f t="shared" si="168"/>
        <v/>
      </c>
      <c r="AO156" s="1" t="str">
        <f t="shared" si="168"/>
        <v/>
      </c>
      <c r="AP156" s="1" t="str">
        <f t="shared" si="168"/>
        <v/>
      </c>
      <c r="AQ156" s="1" t="str">
        <f t="shared" si="168"/>
        <v/>
      </c>
      <c r="AR156" s="1" t="str">
        <f t="shared" si="168"/>
        <v/>
      </c>
      <c r="AS156" s="1" t="str">
        <f t="shared" si="168"/>
        <v/>
      </c>
      <c r="AT156" s="1" t="str">
        <f t="shared" si="168"/>
        <v/>
      </c>
      <c r="AU156" s="1" t="str">
        <f t="shared" si="168"/>
        <v/>
      </c>
      <c r="AV156" s="1" t="str">
        <f t="shared" si="168"/>
        <v/>
      </c>
      <c r="AW156" s="1" t="str">
        <f t="shared" si="168"/>
        <v/>
      </c>
      <c r="AX156" s="1" t="str">
        <f t="shared" si="168"/>
        <v/>
      </c>
      <c r="AY156" s="1" t="str">
        <f t="shared" si="168"/>
        <v/>
      </c>
      <c r="AZ156" s="1" t="str">
        <f t="shared" si="168"/>
        <v/>
      </c>
      <c r="BA156" s="1" t="str">
        <f t="shared" si="168"/>
        <v/>
      </c>
      <c r="BB156" s="1" t="str">
        <f t="shared" si="168"/>
        <v/>
      </c>
      <c r="BC156" s="1" t="str">
        <f t="shared" si="168"/>
        <v/>
      </c>
      <c r="BD156" s="1" t="str">
        <f t="shared" si="168"/>
        <v/>
      </c>
      <c r="BF156" s="84" t="str">
        <f t="shared" si="164"/>
        <v>-</v>
      </c>
      <c r="BG156" s="84" t="str">
        <f t="shared" si="164"/>
        <v>-</v>
      </c>
      <c r="BH156" s="84" t="str">
        <f t="shared" si="164"/>
        <v>-</v>
      </c>
      <c r="BI156" s="84" t="str">
        <f t="shared" si="164"/>
        <v>-</v>
      </c>
      <c r="BJ156" s="84" t="str">
        <f t="shared" si="164"/>
        <v>-</v>
      </c>
      <c r="BK156" s="84" t="str">
        <f t="shared" si="164"/>
        <v>-</v>
      </c>
      <c r="BL156" s="84" t="str">
        <f t="shared" si="164"/>
        <v>-</v>
      </c>
      <c r="BM156" s="84" t="str">
        <f t="shared" si="164"/>
        <v>-</v>
      </c>
      <c r="BN156" s="84" t="str">
        <f t="shared" si="164"/>
        <v>-</v>
      </c>
      <c r="BO156" s="84" t="str">
        <f t="shared" si="164"/>
        <v>-</v>
      </c>
      <c r="BP156" s="84" t="str">
        <f t="shared" si="164"/>
        <v>-</v>
      </c>
      <c r="BQ156" s="84" t="str">
        <f t="shared" si="164"/>
        <v>-</v>
      </c>
    </row>
    <row r="157" spans="1:69" x14ac:dyDescent="0.25">
      <c r="A157" s="45"/>
      <c r="B157" s="3" t="s">
        <v>61</v>
      </c>
      <c r="C157" s="66" t="str">
        <f t="shared" si="166"/>
        <v>-</v>
      </c>
      <c r="D157" s="66" t="str">
        <f t="shared" si="166"/>
        <v>-</v>
      </c>
      <c r="E157" s="66" t="str">
        <f t="shared" si="166"/>
        <v>-</v>
      </c>
      <c r="F157" s="65" t="str">
        <f t="shared" si="161"/>
        <v/>
      </c>
      <c r="H157" s="1" t="str">
        <f t="shared" si="167"/>
        <v/>
      </c>
      <c r="I157" s="1" t="str">
        <f t="shared" si="167"/>
        <v/>
      </c>
      <c r="J157" s="1" t="str">
        <f t="shared" si="167"/>
        <v/>
      </c>
      <c r="K157" s="1" t="str">
        <f t="shared" si="167"/>
        <v/>
      </c>
      <c r="L157" s="1" t="str">
        <f t="shared" si="167"/>
        <v/>
      </c>
      <c r="M157" s="1" t="str">
        <f t="shared" si="167"/>
        <v/>
      </c>
      <c r="N157" s="1" t="str">
        <f t="shared" si="167"/>
        <v/>
      </c>
      <c r="O157" s="1" t="str">
        <f t="shared" si="167"/>
        <v/>
      </c>
      <c r="P157" s="1" t="str">
        <f t="shared" si="167"/>
        <v/>
      </c>
      <c r="Q157" s="1" t="str">
        <f t="shared" si="167"/>
        <v/>
      </c>
      <c r="R157" s="11" t="str">
        <f t="shared" si="167"/>
        <v/>
      </c>
      <c r="S157" s="11" t="str">
        <f t="shared" si="167"/>
        <v/>
      </c>
      <c r="U157" s="1" t="str">
        <f t="shared" ref="U157:BD157" si="169">IFERROR(U59/U85,"")</f>
        <v/>
      </c>
      <c r="V157" s="1" t="str">
        <f t="shared" si="169"/>
        <v/>
      </c>
      <c r="W157" s="1" t="str">
        <f t="shared" si="169"/>
        <v/>
      </c>
      <c r="X157" s="1" t="str">
        <f t="shared" si="169"/>
        <v/>
      </c>
      <c r="Y157" s="1" t="str">
        <f t="shared" si="169"/>
        <v/>
      </c>
      <c r="Z157" s="1" t="str">
        <f t="shared" si="169"/>
        <v/>
      </c>
      <c r="AA157" s="1" t="str">
        <f t="shared" si="169"/>
        <v/>
      </c>
      <c r="AB157" s="1" t="str">
        <f t="shared" si="169"/>
        <v/>
      </c>
      <c r="AC157" s="1" t="str">
        <f t="shared" si="169"/>
        <v/>
      </c>
      <c r="AD157" s="1" t="str">
        <f t="shared" si="169"/>
        <v/>
      </c>
      <c r="AE157" s="1" t="str">
        <f t="shared" si="169"/>
        <v/>
      </c>
      <c r="AF157" s="1" t="str">
        <f t="shared" si="169"/>
        <v/>
      </c>
      <c r="AG157" s="1" t="str">
        <f t="shared" si="169"/>
        <v/>
      </c>
      <c r="AH157" s="1" t="str">
        <f t="shared" si="169"/>
        <v/>
      </c>
      <c r="AI157" s="1" t="str">
        <f t="shared" si="169"/>
        <v/>
      </c>
      <c r="AJ157" s="1" t="str">
        <f t="shared" si="169"/>
        <v/>
      </c>
      <c r="AK157" s="1" t="str">
        <f t="shared" si="169"/>
        <v/>
      </c>
      <c r="AL157" s="1" t="str">
        <f t="shared" si="169"/>
        <v/>
      </c>
      <c r="AM157" s="1" t="str">
        <f t="shared" si="169"/>
        <v/>
      </c>
      <c r="AN157" s="1" t="str">
        <f t="shared" si="169"/>
        <v/>
      </c>
      <c r="AO157" s="1" t="str">
        <f t="shared" si="169"/>
        <v/>
      </c>
      <c r="AP157" s="1" t="str">
        <f t="shared" si="169"/>
        <v/>
      </c>
      <c r="AQ157" s="1" t="str">
        <f t="shared" si="169"/>
        <v/>
      </c>
      <c r="AR157" s="1" t="str">
        <f t="shared" si="169"/>
        <v/>
      </c>
      <c r="AS157" s="1" t="str">
        <f t="shared" si="169"/>
        <v/>
      </c>
      <c r="AT157" s="1" t="str">
        <f t="shared" si="169"/>
        <v/>
      </c>
      <c r="AU157" s="1" t="str">
        <f t="shared" si="169"/>
        <v/>
      </c>
      <c r="AV157" s="1" t="str">
        <f t="shared" si="169"/>
        <v/>
      </c>
      <c r="AW157" s="1" t="str">
        <f t="shared" si="169"/>
        <v/>
      </c>
      <c r="AX157" s="1" t="str">
        <f t="shared" si="169"/>
        <v/>
      </c>
      <c r="AY157" s="1" t="str">
        <f t="shared" si="169"/>
        <v/>
      </c>
      <c r="AZ157" s="1" t="str">
        <f t="shared" si="169"/>
        <v/>
      </c>
      <c r="BA157" s="1" t="str">
        <f t="shared" si="169"/>
        <v/>
      </c>
      <c r="BB157" s="1" t="str">
        <f t="shared" si="169"/>
        <v/>
      </c>
      <c r="BC157" s="1" t="str">
        <f t="shared" si="169"/>
        <v/>
      </c>
      <c r="BD157" s="1" t="str">
        <f t="shared" si="169"/>
        <v/>
      </c>
      <c r="BF157" s="84" t="str">
        <f t="shared" si="164"/>
        <v>-</v>
      </c>
      <c r="BG157" s="84" t="str">
        <f t="shared" si="164"/>
        <v>-</v>
      </c>
      <c r="BH157" s="84" t="str">
        <f t="shared" si="164"/>
        <v>-</v>
      </c>
      <c r="BI157" s="84" t="str">
        <f t="shared" si="164"/>
        <v>-</v>
      </c>
      <c r="BJ157" s="84" t="str">
        <f t="shared" si="164"/>
        <v>-</v>
      </c>
      <c r="BK157" s="84" t="str">
        <f t="shared" si="164"/>
        <v>-</v>
      </c>
      <c r="BL157" s="84" t="str">
        <f t="shared" si="164"/>
        <v>-</v>
      </c>
      <c r="BM157" s="84" t="str">
        <f t="shared" si="164"/>
        <v>-</v>
      </c>
      <c r="BN157" s="84" t="str">
        <f t="shared" si="164"/>
        <v>-</v>
      </c>
      <c r="BO157" s="84" t="str">
        <f t="shared" si="164"/>
        <v>-</v>
      </c>
      <c r="BP157" s="84" t="str">
        <f t="shared" si="164"/>
        <v>-</v>
      </c>
      <c r="BQ157" s="84" t="str">
        <f t="shared" si="164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    : INDEX(U160:AF160,$B$2))</f>
        <v>0</v>
      </c>
      <c r="D160" s="71">
        <f>SUM(AG160                                                  : INDEX(AG160:AR160,$B$2))</f>
        <v>0</v>
      </c>
      <c r="E160" s="71">
        <f>SUM(AS160                      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Q168" si="170">IFERROR(AS160/AG160,"-")</f>
        <v>-</v>
      </c>
      <c r="BG160" s="84" t="str">
        <f t="shared" si="170"/>
        <v>-</v>
      </c>
      <c r="BH160" s="84" t="str">
        <f t="shared" si="170"/>
        <v>-</v>
      </c>
      <c r="BI160" s="84" t="str">
        <f t="shared" si="170"/>
        <v>-</v>
      </c>
      <c r="BJ160" s="84" t="str">
        <f t="shared" si="170"/>
        <v>-</v>
      </c>
      <c r="BK160" s="84" t="str">
        <f t="shared" si="170"/>
        <v>-</v>
      </c>
      <c r="BL160" s="84" t="str">
        <f t="shared" si="170"/>
        <v>-</v>
      </c>
      <c r="BM160" s="84" t="str">
        <f t="shared" si="170"/>
        <v>-</v>
      </c>
      <c r="BN160" s="84" t="str">
        <f t="shared" si="170"/>
        <v>-</v>
      </c>
      <c r="BO160" s="84" t="str">
        <f t="shared" si="170"/>
        <v>-</v>
      </c>
      <c r="BP160" s="84" t="str">
        <f t="shared" si="170"/>
        <v>-</v>
      </c>
      <c r="BQ160" s="84" t="str">
        <f t="shared" si="170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    : INDEX(U161:AF161,$B$2))</f>
        <v>0</v>
      </c>
      <c r="D161" s="71">
        <f>SUM(AG161                                                  : INDEX(AG161:AR161,$B$2))</f>
        <v>0</v>
      </c>
      <c r="E161" s="71">
        <f>SUM(AS161                                                   : INDEX(AS161:BD161,$B$2))</f>
        <v>0</v>
      </c>
      <c r="F161" s="67" t="str">
        <f t="shared" ref="F161:F168" si="171">IFERROR(E161/D161,"-")</f>
        <v>-</v>
      </c>
      <c r="H161" s="4">
        <f t="shared" ref="H161:H164" si="172">SUM(U161:W161)</f>
        <v>0</v>
      </c>
      <c r="I161" s="4">
        <f t="shared" ref="I161:I164" si="173">SUM(X161:Z161)</f>
        <v>0</v>
      </c>
      <c r="J161" s="4">
        <f t="shared" ref="J161:J164" si="174">SUM(AA161:AC161)</f>
        <v>0</v>
      </c>
      <c r="K161" s="4">
        <f t="shared" ref="K161:K164" si="175">SUM(AD161:AF161)</f>
        <v>0</v>
      </c>
      <c r="L161" s="4">
        <f t="shared" ref="L161:L164" si="176">SUM(AG161:AI161)</f>
        <v>0</v>
      </c>
      <c r="M161" s="4">
        <f t="shared" ref="M161:M164" si="177">SUM(AJ161:AL161)</f>
        <v>0</v>
      </c>
      <c r="N161" s="4">
        <f t="shared" ref="N161:N164" si="178">SUM(AM161:AO161)</f>
        <v>0</v>
      </c>
      <c r="O161" s="4">
        <f t="shared" ref="O161:O164" si="179">SUM(AP161:AR161)</f>
        <v>0</v>
      </c>
      <c r="P161" s="4">
        <f t="shared" ref="P161:P164" si="180">SUM(AS161:AU161)</f>
        <v>0</v>
      </c>
      <c r="Q161" s="4">
        <f t="shared" ref="Q161:Q164" si="181">SUM(AV161:AX161)</f>
        <v>0</v>
      </c>
      <c r="R161" s="4">
        <f t="shared" ref="R161:R164" si="182">SUM(AY161:BA161)</f>
        <v>0</v>
      </c>
      <c r="S161" s="4">
        <f t="shared" ref="S161:S164" si="183">SUM(BB161:BD161)</f>
        <v>0</v>
      </c>
      <c r="BF161" s="84" t="str">
        <f t="shared" si="170"/>
        <v>-</v>
      </c>
      <c r="BG161" s="84" t="str">
        <f t="shared" si="170"/>
        <v>-</v>
      </c>
      <c r="BH161" s="84" t="str">
        <f t="shared" si="170"/>
        <v>-</v>
      </c>
      <c r="BI161" s="84" t="str">
        <f t="shared" si="170"/>
        <v>-</v>
      </c>
      <c r="BJ161" s="84" t="str">
        <f t="shared" si="170"/>
        <v>-</v>
      </c>
      <c r="BK161" s="84" t="str">
        <f t="shared" si="170"/>
        <v>-</v>
      </c>
      <c r="BL161" s="84" t="str">
        <f t="shared" si="170"/>
        <v>-</v>
      </c>
      <c r="BM161" s="84" t="str">
        <f t="shared" si="170"/>
        <v>-</v>
      </c>
      <c r="BN161" s="84" t="str">
        <f t="shared" si="170"/>
        <v>-</v>
      </c>
      <c r="BO161" s="84" t="str">
        <f t="shared" si="170"/>
        <v>-</v>
      </c>
      <c r="BP161" s="84" t="str">
        <f t="shared" si="170"/>
        <v>-</v>
      </c>
      <c r="BQ161" s="84" t="str">
        <f t="shared" si="170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    : INDEX(U162:AF162,$B$2))</f>
        <v>0</v>
      </c>
      <c r="D162" s="71">
        <f>SUM(AG162                                                  : INDEX(AG162:AR162,$B$2))</f>
        <v>0</v>
      </c>
      <c r="E162" s="71">
        <f>SUM(AS162                                                   : INDEX(AS162:BD162,$B$2))</f>
        <v>0</v>
      </c>
      <c r="F162" s="67" t="str">
        <f t="shared" si="171"/>
        <v>-</v>
      </c>
      <c r="H162" s="4">
        <f t="shared" si="172"/>
        <v>0</v>
      </c>
      <c r="I162" s="4">
        <f t="shared" si="173"/>
        <v>0</v>
      </c>
      <c r="J162" s="4">
        <f t="shared" si="174"/>
        <v>0</v>
      </c>
      <c r="K162" s="4">
        <f t="shared" si="175"/>
        <v>0</v>
      </c>
      <c r="L162" s="4">
        <f t="shared" si="176"/>
        <v>0</v>
      </c>
      <c r="M162" s="4">
        <f t="shared" si="177"/>
        <v>0</v>
      </c>
      <c r="N162" s="4">
        <f t="shared" si="178"/>
        <v>0</v>
      </c>
      <c r="O162" s="4">
        <f t="shared" si="179"/>
        <v>0</v>
      </c>
      <c r="P162" s="4">
        <f t="shared" si="180"/>
        <v>0</v>
      </c>
      <c r="Q162" s="4">
        <f t="shared" si="181"/>
        <v>0</v>
      </c>
      <c r="R162" s="4">
        <f t="shared" si="182"/>
        <v>0</v>
      </c>
      <c r="S162" s="4">
        <f t="shared" si="183"/>
        <v>0</v>
      </c>
      <c r="BF162" s="84" t="str">
        <f t="shared" si="170"/>
        <v>-</v>
      </c>
      <c r="BG162" s="84" t="str">
        <f t="shared" si="170"/>
        <v>-</v>
      </c>
      <c r="BH162" s="84" t="str">
        <f t="shared" si="170"/>
        <v>-</v>
      </c>
      <c r="BI162" s="84" t="str">
        <f t="shared" si="170"/>
        <v>-</v>
      </c>
      <c r="BJ162" s="84" t="str">
        <f t="shared" si="170"/>
        <v>-</v>
      </c>
      <c r="BK162" s="84" t="str">
        <f t="shared" si="170"/>
        <v>-</v>
      </c>
      <c r="BL162" s="84" t="str">
        <f t="shared" si="170"/>
        <v>-</v>
      </c>
      <c r="BM162" s="84" t="str">
        <f t="shared" si="170"/>
        <v>-</v>
      </c>
      <c r="BN162" s="84" t="str">
        <f t="shared" si="170"/>
        <v>-</v>
      </c>
      <c r="BO162" s="84" t="str">
        <f t="shared" si="170"/>
        <v>-</v>
      </c>
      <c r="BP162" s="84" t="str">
        <f t="shared" si="170"/>
        <v>-</v>
      </c>
      <c r="BQ162" s="84" t="str">
        <f t="shared" si="170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    : INDEX(U163:AF163,$B$2))</f>
        <v>0</v>
      </c>
      <c r="D163" s="71">
        <f>SUM(AG163                                                  : INDEX(AG163:AR163,$B$2))</f>
        <v>0</v>
      </c>
      <c r="E163" s="71">
        <f>SUM(AS163                                                   : INDEX(AS163:BD163,$B$2))</f>
        <v>0</v>
      </c>
      <c r="F163" s="67" t="str">
        <f t="shared" si="171"/>
        <v>-</v>
      </c>
      <c r="H163" s="4">
        <f t="shared" si="172"/>
        <v>0</v>
      </c>
      <c r="I163" s="4">
        <f t="shared" si="173"/>
        <v>0</v>
      </c>
      <c r="J163" s="4">
        <f t="shared" si="174"/>
        <v>0</v>
      </c>
      <c r="K163" s="4">
        <f t="shared" si="175"/>
        <v>0</v>
      </c>
      <c r="L163" s="4">
        <f t="shared" si="176"/>
        <v>0</v>
      </c>
      <c r="M163" s="4">
        <f t="shared" si="177"/>
        <v>0</v>
      </c>
      <c r="N163" s="4">
        <f t="shared" si="178"/>
        <v>0</v>
      </c>
      <c r="O163" s="4">
        <f t="shared" si="179"/>
        <v>0</v>
      </c>
      <c r="P163" s="4">
        <f t="shared" si="180"/>
        <v>0</v>
      </c>
      <c r="Q163" s="4">
        <f t="shared" si="181"/>
        <v>0</v>
      </c>
      <c r="R163" s="4">
        <f t="shared" si="182"/>
        <v>0</v>
      </c>
      <c r="S163" s="4">
        <f t="shared" si="183"/>
        <v>0</v>
      </c>
      <c r="BF163" s="84" t="str">
        <f t="shared" si="170"/>
        <v>-</v>
      </c>
      <c r="BG163" s="84" t="str">
        <f t="shared" si="170"/>
        <v>-</v>
      </c>
      <c r="BH163" s="84" t="str">
        <f t="shared" si="170"/>
        <v>-</v>
      </c>
      <c r="BI163" s="84" t="str">
        <f t="shared" si="170"/>
        <v>-</v>
      </c>
      <c r="BJ163" s="84" t="str">
        <f t="shared" si="170"/>
        <v>-</v>
      </c>
      <c r="BK163" s="84" t="str">
        <f t="shared" si="170"/>
        <v>-</v>
      </c>
      <c r="BL163" s="84" t="str">
        <f t="shared" si="170"/>
        <v>-</v>
      </c>
      <c r="BM163" s="84" t="str">
        <f t="shared" si="170"/>
        <v>-</v>
      </c>
      <c r="BN163" s="84" t="str">
        <f t="shared" si="170"/>
        <v>-</v>
      </c>
      <c r="BO163" s="84" t="str">
        <f t="shared" si="170"/>
        <v>-</v>
      </c>
      <c r="BP163" s="84" t="str">
        <f t="shared" si="170"/>
        <v>-</v>
      </c>
      <c r="BQ163" s="84" t="str">
        <f t="shared" si="170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    : INDEX(U164:AF164,$B$2))</f>
        <v>0</v>
      </c>
      <c r="D164" s="71">
        <f>SUM(AG164                                                  : INDEX(AG164:AR164,$B$2))</f>
        <v>0</v>
      </c>
      <c r="E164" s="71">
        <f>SUM(AS164                                                   : INDEX(AS164:BD164,$B$2))</f>
        <v>0</v>
      </c>
      <c r="F164" s="67" t="str">
        <f t="shared" si="171"/>
        <v>-</v>
      </c>
      <c r="H164" s="4">
        <f t="shared" si="172"/>
        <v>0</v>
      </c>
      <c r="I164" s="4">
        <f t="shared" si="173"/>
        <v>0</v>
      </c>
      <c r="J164" s="4">
        <f t="shared" si="174"/>
        <v>0</v>
      </c>
      <c r="K164" s="4">
        <f t="shared" si="175"/>
        <v>0</v>
      </c>
      <c r="L164" s="4">
        <f t="shared" si="176"/>
        <v>0</v>
      </c>
      <c r="M164" s="4">
        <f t="shared" si="177"/>
        <v>0</v>
      </c>
      <c r="N164" s="4">
        <f t="shared" si="178"/>
        <v>0</v>
      </c>
      <c r="O164" s="4">
        <f t="shared" si="179"/>
        <v>0</v>
      </c>
      <c r="P164" s="4">
        <f t="shared" si="180"/>
        <v>0</v>
      </c>
      <c r="Q164" s="4">
        <f t="shared" si="181"/>
        <v>0</v>
      </c>
      <c r="R164" s="4">
        <f t="shared" si="182"/>
        <v>0</v>
      </c>
      <c r="S164" s="4">
        <f t="shared" si="183"/>
        <v>0</v>
      </c>
      <c r="BF164" s="84" t="str">
        <f t="shared" si="170"/>
        <v>-</v>
      </c>
      <c r="BG164" s="84" t="str">
        <f t="shared" si="170"/>
        <v>-</v>
      </c>
      <c r="BH164" s="84" t="str">
        <f t="shared" si="170"/>
        <v>-</v>
      </c>
      <c r="BI164" s="84" t="str">
        <f t="shared" si="170"/>
        <v>-</v>
      </c>
      <c r="BJ164" s="84" t="str">
        <f t="shared" si="170"/>
        <v>-</v>
      </c>
      <c r="BK164" s="84" t="str">
        <f t="shared" si="170"/>
        <v>-</v>
      </c>
      <c r="BL164" s="84" t="str">
        <f t="shared" si="170"/>
        <v>-</v>
      </c>
      <c r="BM164" s="84" t="str">
        <f t="shared" si="170"/>
        <v>-</v>
      </c>
      <c r="BN164" s="84" t="str">
        <f t="shared" si="170"/>
        <v>-</v>
      </c>
      <c r="BO164" s="84" t="str">
        <f t="shared" si="170"/>
        <v>-</v>
      </c>
      <c r="BP164" s="84" t="str">
        <f t="shared" si="170"/>
        <v>-</v>
      </c>
      <c r="BQ164" s="84" t="str">
        <f t="shared" si="170"/>
        <v>-</v>
      </c>
    </row>
    <row r="165" spans="1:69" x14ac:dyDescent="0.25">
      <c r="A165" s="44"/>
      <c r="B165" s="22" t="s">
        <v>95</v>
      </c>
      <c r="C165" s="84" t="str">
        <f t="shared" ref="C165:E168" si="184">IFERROR(C161/C$160,"")</f>
        <v/>
      </c>
      <c r="D165" s="84" t="str">
        <f t="shared" si="184"/>
        <v/>
      </c>
      <c r="E165" s="84" t="str">
        <f t="shared" si="184"/>
        <v/>
      </c>
      <c r="F165" s="67" t="str">
        <f t="shared" si="171"/>
        <v>-</v>
      </c>
      <c r="H165" s="84" t="str">
        <f>IFERROR(H161/H$160,"")</f>
        <v/>
      </c>
      <c r="I165" s="84" t="str">
        <f t="shared" ref="I165:S168" si="185">IFERROR(I161/I$160,"")</f>
        <v/>
      </c>
      <c r="J165" s="84" t="str">
        <f t="shared" si="185"/>
        <v/>
      </c>
      <c r="K165" s="84" t="str">
        <f t="shared" si="185"/>
        <v/>
      </c>
      <c r="L165" s="84" t="str">
        <f t="shared" si="185"/>
        <v/>
      </c>
      <c r="M165" s="84" t="str">
        <f t="shared" si="185"/>
        <v/>
      </c>
      <c r="N165" s="84" t="str">
        <f t="shared" si="185"/>
        <v/>
      </c>
      <c r="O165" s="84" t="str">
        <f t="shared" si="185"/>
        <v/>
      </c>
      <c r="P165" s="84" t="str">
        <f t="shared" si="185"/>
        <v/>
      </c>
      <c r="Q165" s="84" t="str">
        <f t="shared" si="185"/>
        <v/>
      </c>
      <c r="R165" s="84" t="str">
        <f t="shared" si="185"/>
        <v/>
      </c>
      <c r="S165" s="84" t="str">
        <f t="shared" si="185"/>
        <v/>
      </c>
      <c r="U165" s="84" t="str">
        <f t="shared" ref="U165:AX168" si="186">IFERROR(U161/U$160,"")</f>
        <v/>
      </c>
      <c r="V165" s="84" t="str">
        <f t="shared" si="186"/>
        <v/>
      </c>
      <c r="W165" s="84" t="str">
        <f t="shared" si="186"/>
        <v/>
      </c>
      <c r="X165" s="84" t="str">
        <f t="shared" si="186"/>
        <v/>
      </c>
      <c r="Y165" s="84" t="str">
        <f t="shared" si="186"/>
        <v/>
      </c>
      <c r="Z165" s="84" t="str">
        <f t="shared" si="186"/>
        <v/>
      </c>
      <c r="AA165" s="84" t="str">
        <f t="shared" si="186"/>
        <v/>
      </c>
      <c r="AB165" s="84" t="str">
        <f t="shared" si="186"/>
        <v/>
      </c>
      <c r="AC165" s="84" t="str">
        <f t="shared" si="186"/>
        <v/>
      </c>
      <c r="AD165" s="84" t="str">
        <f t="shared" si="186"/>
        <v/>
      </c>
      <c r="AE165" s="84" t="str">
        <f t="shared" si="186"/>
        <v/>
      </c>
      <c r="AF165" s="84" t="str">
        <f t="shared" si="186"/>
        <v/>
      </c>
      <c r="AG165" s="84" t="str">
        <f t="shared" si="186"/>
        <v/>
      </c>
      <c r="AH165" s="84" t="str">
        <f t="shared" si="186"/>
        <v/>
      </c>
      <c r="AI165" s="84" t="str">
        <f t="shared" si="186"/>
        <v/>
      </c>
      <c r="AJ165" s="84" t="str">
        <f t="shared" si="186"/>
        <v/>
      </c>
      <c r="AK165" s="84" t="str">
        <f t="shared" si="186"/>
        <v/>
      </c>
      <c r="AL165" s="84" t="str">
        <f t="shared" si="186"/>
        <v/>
      </c>
      <c r="AM165" s="84" t="str">
        <f t="shared" si="186"/>
        <v/>
      </c>
      <c r="AN165" s="84" t="str">
        <f t="shared" si="186"/>
        <v/>
      </c>
      <c r="AO165" s="84" t="str">
        <f t="shared" si="186"/>
        <v/>
      </c>
      <c r="AP165" s="84" t="str">
        <f t="shared" si="186"/>
        <v/>
      </c>
      <c r="AQ165" s="84" t="str">
        <f t="shared" si="186"/>
        <v/>
      </c>
      <c r="AR165" s="84" t="str">
        <f t="shared" si="186"/>
        <v/>
      </c>
      <c r="AS165" s="84" t="str">
        <f t="shared" si="186"/>
        <v/>
      </c>
      <c r="AT165" s="84" t="str">
        <f t="shared" si="186"/>
        <v/>
      </c>
      <c r="AU165" s="84" t="str">
        <f t="shared" si="186"/>
        <v/>
      </c>
      <c r="AV165" s="84" t="str">
        <f t="shared" si="186"/>
        <v/>
      </c>
      <c r="AW165" s="84" t="str">
        <f t="shared" si="186"/>
        <v/>
      </c>
      <c r="AX165" s="84" t="str">
        <f t="shared" si="186"/>
        <v/>
      </c>
      <c r="AY165" s="84" t="str">
        <f>IFERROR(AY161/AY$160,"")</f>
        <v/>
      </c>
      <c r="AZ165" s="84" t="str">
        <f t="shared" ref="AZ165:BD165" si="187">IFERROR(AZ161/AZ$160,"")</f>
        <v/>
      </c>
      <c r="BA165" s="84" t="str">
        <f t="shared" si="187"/>
        <v/>
      </c>
      <c r="BB165" s="84" t="str">
        <f t="shared" si="187"/>
        <v/>
      </c>
      <c r="BC165" s="84" t="str">
        <f t="shared" si="187"/>
        <v/>
      </c>
      <c r="BD165" s="84" t="str">
        <f t="shared" si="187"/>
        <v/>
      </c>
      <c r="BF165" s="84" t="str">
        <f t="shared" si="170"/>
        <v>-</v>
      </c>
      <c r="BG165" s="84" t="str">
        <f t="shared" si="170"/>
        <v>-</v>
      </c>
      <c r="BH165" s="84" t="str">
        <f t="shared" si="170"/>
        <v>-</v>
      </c>
      <c r="BI165" s="84" t="str">
        <f t="shared" si="170"/>
        <v>-</v>
      </c>
      <c r="BJ165" s="84" t="str">
        <f t="shared" si="170"/>
        <v>-</v>
      </c>
      <c r="BK165" s="84" t="str">
        <f t="shared" si="170"/>
        <v>-</v>
      </c>
      <c r="BL165" s="84" t="str">
        <f t="shared" si="170"/>
        <v>-</v>
      </c>
      <c r="BM165" s="84" t="str">
        <f t="shared" si="170"/>
        <v>-</v>
      </c>
      <c r="BN165" s="84" t="str">
        <f t="shared" si="170"/>
        <v>-</v>
      </c>
      <c r="BO165" s="84" t="str">
        <f t="shared" si="170"/>
        <v>-</v>
      </c>
      <c r="BP165" s="84" t="str">
        <f t="shared" si="170"/>
        <v>-</v>
      </c>
      <c r="BQ165" s="84" t="str">
        <f t="shared" si="170"/>
        <v>-</v>
      </c>
    </row>
    <row r="166" spans="1:69" x14ac:dyDescent="0.25">
      <c r="A166" s="44"/>
      <c r="B166" s="22" t="s">
        <v>96</v>
      </c>
      <c r="C166" s="84" t="str">
        <f t="shared" si="184"/>
        <v/>
      </c>
      <c r="D166" s="84" t="str">
        <f t="shared" si="184"/>
        <v/>
      </c>
      <c r="E166" s="84" t="str">
        <f t="shared" si="184"/>
        <v/>
      </c>
      <c r="F166" s="67" t="str">
        <f t="shared" si="171"/>
        <v>-</v>
      </c>
      <c r="H166" s="84" t="str">
        <f>IFERROR(H162/H$160,"")</f>
        <v/>
      </c>
      <c r="I166" s="84" t="str">
        <f t="shared" si="185"/>
        <v/>
      </c>
      <c r="J166" s="84" t="str">
        <f t="shared" si="185"/>
        <v/>
      </c>
      <c r="K166" s="84" t="str">
        <f t="shared" si="185"/>
        <v/>
      </c>
      <c r="L166" s="84" t="str">
        <f t="shared" si="185"/>
        <v/>
      </c>
      <c r="M166" s="84" t="str">
        <f t="shared" si="185"/>
        <v/>
      </c>
      <c r="N166" s="84" t="str">
        <f t="shared" si="185"/>
        <v/>
      </c>
      <c r="O166" s="84" t="str">
        <f t="shared" si="185"/>
        <v/>
      </c>
      <c r="P166" s="84" t="str">
        <f t="shared" si="185"/>
        <v/>
      </c>
      <c r="Q166" s="84" t="str">
        <f t="shared" si="185"/>
        <v/>
      </c>
      <c r="R166" s="84" t="str">
        <f t="shared" si="185"/>
        <v/>
      </c>
      <c r="S166" s="84" t="str">
        <f t="shared" si="185"/>
        <v/>
      </c>
      <c r="U166" s="84" t="str">
        <f t="shared" si="186"/>
        <v/>
      </c>
      <c r="V166" s="84" t="str">
        <f t="shared" si="186"/>
        <v/>
      </c>
      <c r="W166" s="84" t="str">
        <f t="shared" si="186"/>
        <v/>
      </c>
      <c r="X166" s="84" t="str">
        <f t="shared" si="186"/>
        <v/>
      </c>
      <c r="Y166" s="84" t="str">
        <f t="shared" si="186"/>
        <v/>
      </c>
      <c r="Z166" s="84" t="str">
        <f t="shared" si="186"/>
        <v/>
      </c>
      <c r="AA166" s="84" t="str">
        <f t="shared" si="186"/>
        <v/>
      </c>
      <c r="AB166" s="84" t="str">
        <f t="shared" si="186"/>
        <v/>
      </c>
      <c r="AC166" s="84" t="str">
        <f t="shared" si="186"/>
        <v/>
      </c>
      <c r="AD166" s="84" t="str">
        <f t="shared" si="186"/>
        <v/>
      </c>
      <c r="AE166" s="84" t="str">
        <f t="shared" si="186"/>
        <v/>
      </c>
      <c r="AF166" s="84" t="str">
        <f t="shared" si="186"/>
        <v/>
      </c>
      <c r="AG166" s="84" t="str">
        <f t="shared" si="186"/>
        <v/>
      </c>
      <c r="AH166" s="84" t="str">
        <f t="shared" si="186"/>
        <v/>
      </c>
      <c r="AI166" s="84" t="str">
        <f t="shared" si="186"/>
        <v/>
      </c>
      <c r="AJ166" s="84" t="str">
        <f t="shared" si="186"/>
        <v/>
      </c>
      <c r="AK166" s="84" t="str">
        <f t="shared" si="186"/>
        <v/>
      </c>
      <c r="AL166" s="84" t="str">
        <f t="shared" si="186"/>
        <v/>
      </c>
      <c r="AM166" s="84" t="str">
        <f t="shared" si="186"/>
        <v/>
      </c>
      <c r="AN166" s="84" t="str">
        <f t="shared" si="186"/>
        <v/>
      </c>
      <c r="AO166" s="84" t="str">
        <f t="shared" si="186"/>
        <v/>
      </c>
      <c r="AP166" s="84" t="str">
        <f t="shared" si="186"/>
        <v/>
      </c>
      <c r="AQ166" s="84" t="str">
        <f t="shared" si="186"/>
        <v/>
      </c>
      <c r="AR166" s="84" t="str">
        <f t="shared" si="186"/>
        <v/>
      </c>
      <c r="AS166" s="84" t="str">
        <f t="shared" si="186"/>
        <v/>
      </c>
      <c r="AT166" s="84" t="str">
        <f t="shared" si="186"/>
        <v/>
      </c>
      <c r="AU166" s="84" t="str">
        <f t="shared" si="186"/>
        <v/>
      </c>
      <c r="AV166" s="84" t="str">
        <f t="shared" si="186"/>
        <v/>
      </c>
      <c r="AW166" s="84" t="str">
        <f t="shared" si="186"/>
        <v/>
      </c>
      <c r="AX166" s="84" t="str">
        <f t="shared" si="186"/>
        <v/>
      </c>
      <c r="AY166" s="84" t="str">
        <f t="shared" ref="AY166:BD168" si="188">IFERROR(AY162/AY$160,"")</f>
        <v/>
      </c>
      <c r="AZ166" s="84" t="str">
        <f t="shared" si="188"/>
        <v/>
      </c>
      <c r="BA166" s="84" t="str">
        <f t="shared" si="188"/>
        <v/>
      </c>
      <c r="BB166" s="84" t="str">
        <f t="shared" si="188"/>
        <v/>
      </c>
      <c r="BC166" s="84" t="str">
        <f t="shared" si="188"/>
        <v/>
      </c>
      <c r="BD166" s="84" t="str">
        <f t="shared" si="188"/>
        <v/>
      </c>
      <c r="BF166" s="84" t="str">
        <f t="shared" si="170"/>
        <v>-</v>
      </c>
      <c r="BG166" s="84" t="str">
        <f t="shared" si="170"/>
        <v>-</v>
      </c>
      <c r="BH166" s="84" t="str">
        <f t="shared" si="170"/>
        <v>-</v>
      </c>
      <c r="BI166" s="84" t="str">
        <f t="shared" si="170"/>
        <v>-</v>
      </c>
      <c r="BJ166" s="84" t="str">
        <f t="shared" si="170"/>
        <v>-</v>
      </c>
      <c r="BK166" s="84" t="str">
        <f t="shared" si="170"/>
        <v>-</v>
      </c>
      <c r="BL166" s="84" t="str">
        <f t="shared" si="170"/>
        <v>-</v>
      </c>
      <c r="BM166" s="84" t="str">
        <f t="shared" si="170"/>
        <v>-</v>
      </c>
      <c r="BN166" s="84" t="str">
        <f t="shared" si="170"/>
        <v>-</v>
      </c>
      <c r="BO166" s="84" t="str">
        <f t="shared" si="170"/>
        <v>-</v>
      </c>
      <c r="BP166" s="84" t="str">
        <f t="shared" si="170"/>
        <v>-</v>
      </c>
      <c r="BQ166" s="84" t="str">
        <f t="shared" si="170"/>
        <v>-</v>
      </c>
    </row>
    <row r="167" spans="1:69" x14ac:dyDescent="0.25">
      <c r="A167" s="44"/>
      <c r="B167" s="22" t="s">
        <v>97</v>
      </c>
      <c r="C167" s="84" t="str">
        <f t="shared" si="184"/>
        <v/>
      </c>
      <c r="D167" s="84" t="str">
        <f t="shared" si="184"/>
        <v/>
      </c>
      <c r="E167" s="84" t="str">
        <f t="shared" si="184"/>
        <v/>
      </c>
      <c r="F167" s="67" t="str">
        <f t="shared" si="171"/>
        <v>-</v>
      </c>
      <c r="H167" s="84" t="str">
        <f>IFERROR(H163/H$160,"")</f>
        <v/>
      </c>
      <c r="I167" s="84" t="str">
        <f t="shared" si="185"/>
        <v/>
      </c>
      <c r="J167" s="84" t="str">
        <f t="shared" si="185"/>
        <v/>
      </c>
      <c r="K167" s="84" t="str">
        <f t="shared" si="185"/>
        <v/>
      </c>
      <c r="L167" s="84" t="str">
        <f t="shared" si="185"/>
        <v/>
      </c>
      <c r="M167" s="84" t="str">
        <f t="shared" si="185"/>
        <v/>
      </c>
      <c r="N167" s="84" t="str">
        <f t="shared" si="185"/>
        <v/>
      </c>
      <c r="O167" s="84" t="str">
        <f t="shared" si="185"/>
        <v/>
      </c>
      <c r="P167" s="84" t="str">
        <f t="shared" si="185"/>
        <v/>
      </c>
      <c r="Q167" s="84" t="str">
        <f t="shared" si="185"/>
        <v/>
      </c>
      <c r="R167" s="84" t="str">
        <f t="shared" si="185"/>
        <v/>
      </c>
      <c r="S167" s="84" t="str">
        <f t="shared" si="185"/>
        <v/>
      </c>
      <c r="U167" s="84" t="str">
        <f t="shared" si="186"/>
        <v/>
      </c>
      <c r="V167" s="84" t="str">
        <f t="shared" si="186"/>
        <v/>
      </c>
      <c r="W167" s="84" t="str">
        <f t="shared" si="186"/>
        <v/>
      </c>
      <c r="X167" s="84" t="str">
        <f t="shared" si="186"/>
        <v/>
      </c>
      <c r="Y167" s="84" t="str">
        <f t="shared" si="186"/>
        <v/>
      </c>
      <c r="Z167" s="84" t="str">
        <f t="shared" si="186"/>
        <v/>
      </c>
      <c r="AA167" s="84" t="str">
        <f t="shared" si="186"/>
        <v/>
      </c>
      <c r="AB167" s="84" t="str">
        <f t="shared" si="186"/>
        <v/>
      </c>
      <c r="AC167" s="84" t="str">
        <f t="shared" si="186"/>
        <v/>
      </c>
      <c r="AD167" s="84" t="str">
        <f t="shared" si="186"/>
        <v/>
      </c>
      <c r="AE167" s="84" t="str">
        <f t="shared" si="186"/>
        <v/>
      </c>
      <c r="AF167" s="84" t="str">
        <f t="shared" si="186"/>
        <v/>
      </c>
      <c r="AG167" s="84" t="str">
        <f t="shared" si="186"/>
        <v/>
      </c>
      <c r="AH167" s="84" t="str">
        <f t="shared" si="186"/>
        <v/>
      </c>
      <c r="AI167" s="84" t="str">
        <f t="shared" si="186"/>
        <v/>
      </c>
      <c r="AJ167" s="84" t="str">
        <f t="shared" si="186"/>
        <v/>
      </c>
      <c r="AK167" s="84" t="str">
        <f t="shared" si="186"/>
        <v/>
      </c>
      <c r="AL167" s="84" t="str">
        <f t="shared" si="186"/>
        <v/>
      </c>
      <c r="AM167" s="84" t="str">
        <f t="shared" si="186"/>
        <v/>
      </c>
      <c r="AN167" s="84" t="str">
        <f t="shared" si="186"/>
        <v/>
      </c>
      <c r="AO167" s="84" t="str">
        <f t="shared" si="186"/>
        <v/>
      </c>
      <c r="AP167" s="84" t="str">
        <f t="shared" si="186"/>
        <v/>
      </c>
      <c r="AQ167" s="84" t="str">
        <f t="shared" si="186"/>
        <v/>
      </c>
      <c r="AR167" s="84" t="str">
        <f t="shared" si="186"/>
        <v/>
      </c>
      <c r="AS167" s="84" t="str">
        <f t="shared" si="186"/>
        <v/>
      </c>
      <c r="AT167" s="84" t="str">
        <f t="shared" si="186"/>
        <v/>
      </c>
      <c r="AU167" s="84" t="str">
        <f t="shared" si="186"/>
        <v/>
      </c>
      <c r="AV167" s="84" t="str">
        <f t="shared" si="186"/>
        <v/>
      </c>
      <c r="AW167" s="84" t="str">
        <f t="shared" si="186"/>
        <v/>
      </c>
      <c r="AX167" s="84" t="str">
        <f t="shared" si="186"/>
        <v/>
      </c>
      <c r="AY167" s="84" t="str">
        <f t="shared" si="188"/>
        <v/>
      </c>
      <c r="AZ167" s="84" t="str">
        <f t="shared" si="188"/>
        <v/>
      </c>
      <c r="BA167" s="84" t="str">
        <f t="shared" si="188"/>
        <v/>
      </c>
      <c r="BB167" s="84" t="str">
        <f t="shared" si="188"/>
        <v/>
      </c>
      <c r="BC167" s="84" t="str">
        <f t="shared" si="188"/>
        <v/>
      </c>
      <c r="BD167" s="84" t="str">
        <f t="shared" si="188"/>
        <v/>
      </c>
      <c r="BF167" s="84" t="str">
        <f t="shared" si="170"/>
        <v>-</v>
      </c>
      <c r="BG167" s="84" t="str">
        <f t="shared" si="170"/>
        <v>-</v>
      </c>
      <c r="BH167" s="84" t="str">
        <f t="shared" si="170"/>
        <v>-</v>
      </c>
      <c r="BI167" s="84" t="str">
        <f t="shared" si="170"/>
        <v>-</v>
      </c>
      <c r="BJ167" s="84" t="str">
        <f t="shared" si="170"/>
        <v>-</v>
      </c>
      <c r="BK167" s="84" t="str">
        <f t="shared" si="170"/>
        <v>-</v>
      </c>
      <c r="BL167" s="84" t="str">
        <f t="shared" si="170"/>
        <v>-</v>
      </c>
      <c r="BM167" s="84" t="str">
        <f t="shared" si="170"/>
        <v>-</v>
      </c>
      <c r="BN167" s="84" t="str">
        <f t="shared" si="170"/>
        <v>-</v>
      </c>
      <c r="BO167" s="84" t="str">
        <f t="shared" si="170"/>
        <v>-</v>
      </c>
      <c r="BP167" s="84" t="str">
        <f t="shared" si="170"/>
        <v>-</v>
      </c>
      <c r="BQ167" s="84" t="str">
        <f t="shared" si="170"/>
        <v>-</v>
      </c>
    </row>
    <row r="168" spans="1:69" x14ac:dyDescent="0.25">
      <c r="A168" s="44"/>
      <c r="B168" s="22" t="s">
        <v>98</v>
      </c>
      <c r="C168" s="84" t="str">
        <f t="shared" si="184"/>
        <v/>
      </c>
      <c r="D168" s="84" t="str">
        <f t="shared" si="184"/>
        <v/>
      </c>
      <c r="E168" s="84" t="str">
        <f t="shared" si="184"/>
        <v/>
      </c>
      <c r="F168" s="67" t="str">
        <f t="shared" si="171"/>
        <v>-</v>
      </c>
      <c r="H168" s="84" t="str">
        <f>IFERROR(H164/H$160,"")</f>
        <v/>
      </c>
      <c r="I168" s="84" t="str">
        <f t="shared" si="185"/>
        <v/>
      </c>
      <c r="J168" s="84" t="str">
        <f t="shared" si="185"/>
        <v/>
      </c>
      <c r="K168" s="84" t="str">
        <f t="shared" si="185"/>
        <v/>
      </c>
      <c r="L168" s="84" t="str">
        <f t="shared" si="185"/>
        <v/>
      </c>
      <c r="M168" s="84" t="str">
        <f t="shared" si="185"/>
        <v/>
      </c>
      <c r="N168" s="84" t="str">
        <f t="shared" si="185"/>
        <v/>
      </c>
      <c r="O168" s="84" t="str">
        <f t="shared" si="185"/>
        <v/>
      </c>
      <c r="P168" s="84" t="str">
        <f t="shared" si="185"/>
        <v/>
      </c>
      <c r="Q168" s="84" t="str">
        <f t="shared" si="185"/>
        <v/>
      </c>
      <c r="R168" s="84" t="str">
        <f t="shared" si="185"/>
        <v/>
      </c>
      <c r="S168" s="84" t="str">
        <f t="shared" si="185"/>
        <v/>
      </c>
      <c r="U168" s="84" t="str">
        <f t="shared" si="186"/>
        <v/>
      </c>
      <c r="V168" s="84" t="str">
        <f t="shared" si="186"/>
        <v/>
      </c>
      <c r="W168" s="84" t="str">
        <f t="shared" si="186"/>
        <v/>
      </c>
      <c r="X168" s="84" t="str">
        <f t="shared" si="186"/>
        <v/>
      </c>
      <c r="Y168" s="84" t="str">
        <f t="shared" si="186"/>
        <v/>
      </c>
      <c r="Z168" s="84" t="str">
        <f t="shared" si="186"/>
        <v/>
      </c>
      <c r="AA168" s="84" t="str">
        <f t="shared" si="186"/>
        <v/>
      </c>
      <c r="AB168" s="84" t="str">
        <f t="shared" si="186"/>
        <v/>
      </c>
      <c r="AC168" s="84" t="str">
        <f t="shared" si="186"/>
        <v/>
      </c>
      <c r="AD168" s="84" t="str">
        <f t="shared" si="186"/>
        <v/>
      </c>
      <c r="AE168" s="84" t="str">
        <f t="shared" si="186"/>
        <v/>
      </c>
      <c r="AF168" s="84" t="str">
        <f t="shared" si="186"/>
        <v/>
      </c>
      <c r="AG168" s="84" t="str">
        <f t="shared" si="186"/>
        <v/>
      </c>
      <c r="AH168" s="84" t="str">
        <f t="shared" si="186"/>
        <v/>
      </c>
      <c r="AI168" s="84" t="str">
        <f t="shared" si="186"/>
        <v/>
      </c>
      <c r="AJ168" s="84" t="str">
        <f t="shared" si="186"/>
        <v/>
      </c>
      <c r="AK168" s="84" t="str">
        <f t="shared" si="186"/>
        <v/>
      </c>
      <c r="AL168" s="84" t="str">
        <f t="shared" si="186"/>
        <v/>
      </c>
      <c r="AM168" s="84" t="str">
        <f t="shared" si="186"/>
        <v/>
      </c>
      <c r="AN168" s="84" t="str">
        <f t="shared" si="186"/>
        <v/>
      </c>
      <c r="AO168" s="84" t="str">
        <f t="shared" si="186"/>
        <v/>
      </c>
      <c r="AP168" s="84" t="str">
        <f t="shared" si="186"/>
        <v/>
      </c>
      <c r="AQ168" s="84" t="str">
        <f t="shared" si="186"/>
        <v/>
      </c>
      <c r="AR168" s="84" t="str">
        <f t="shared" si="186"/>
        <v/>
      </c>
      <c r="AS168" s="84" t="str">
        <f t="shared" si="186"/>
        <v/>
      </c>
      <c r="AT168" s="84" t="str">
        <f t="shared" si="186"/>
        <v/>
      </c>
      <c r="AU168" s="84" t="str">
        <f t="shared" si="186"/>
        <v/>
      </c>
      <c r="AV168" s="84" t="str">
        <f t="shared" si="186"/>
        <v/>
      </c>
      <c r="AW168" s="84" t="str">
        <f t="shared" si="186"/>
        <v/>
      </c>
      <c r="AX168" s="84" t="str">
        <f t="shared" si="186"/>
        <v/>
      </c>
      <c r="AY168" s="84" t="str">
        <f t="shared" si="188"/>
        <v/>
      </c>
      <c r="AZ168" s="84" t="str">
        <f t="shared" si="188"/>
        <v/>
      </c>
      <c r="BA168" s="84" t="str">
        <f t="shared" si="188"/>
        <v/>
      </c>
      <c r="BB168" s="84" t="str">
        <f t="shared" si="188"/>
        <v/>
      </c>
      <c r="BC168" s="84" t="str">
        <f t="shared" si="188"/>
        <v/>
      </c>
      <c r="BD168" s="84" t="str">
        <f t="shared" si="188"/>
        <v/>
      </c>
      <c r="BF168" s="84" t="str">
        <f t="shared" si="170"/>
        <v>-</v>
      </c>
      <c r="BG168" s="84" t="str">
        <f t="shared" si="170"/>
        <v>-</v>
      </c>
      <c r="BH168" s="84" t="str">
        <f t="shared" si="170"/>
        <v>-</v>
      </c>
      <c r="BI168" s="84" t="str">
        <f t="shared" si="170"/>
        <v>-</v>
      </c>
      <c r="BJ168" s="84" t="str">
        <f t="shared" si="170"/>
        <v>-</v>
      </c>
      <c r="BK168" s="84" t="str">
        <f t="shared" si="170"/>
        <v>-</v>
      </c>
      <c r="BL168" s="84" t="str">
        <f t="shared" si="170"/>
        <v>-</v>
      </c>
      <c r="BM168" s="84" t="str">
        <f t="shared" si="170"/>
        <v>-</v>
      </c>
      <c r="BN168" s="84" t="str">
        <f t="shared" si="170"/>
        <v>-</v>
      </c>
      <c r="BO168" s="84" t="str">
        <f t="shared" si="170"/>
        <v>-</v>
      </c>
      <c r="BP168" s="84" t="str">
        <f t="shared" si="170"/>
        <v>-</v>
      </c>
      <c r="BQ168" s="84" t="str">
        <f t="shared" si="170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    : INDEX(U171:AF171,$B$2))</f>
        <v>0</v>
      </c>
      <c r="D171" s="82">
        <f>SUM(AG171                                                    : INDEX(AG171:AR171,$B$2))</f>
        <v>0</v>
      </c>
      <c r="E171" s="82">
        <f>SUM(AS171                      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89">SUM(X171:Z171)</f>
        <v>0</v>
      </c>
      <c r="J171" s="4">
        <f>SUM(AA171:AC171)</f>
        <v>0</v>
      </c>
      <c r="K171" s="4">
        <f t="shared" ref="K171:K180" si="190">SUM(AD171:AF171)</f>
        <v>0</v>
      </c>
      <c r="L171" s="4">
        <f t="shared" ref="L171:L180" si="191">SUM(AG171:AI171)</f>
        <v>0</v>
      </c>
      <c r="M171" s="4">
        <f t="shared" ref="M171:M180" si="192">SUM(AJ171:AL171)</f>
        <v>0</v>
      </c>
      <c r="N171" s="4">
        <f t="shared" ref="N171:N180" si="193">SUM(AM171:AO171)</f>
        <v>0</v>
      </c>
      <c r="O171" s="4">
        <f t="shared" ref="O171:O180" si="194">SUM(AP171:AR171)</f>
        <v>0</v>
      </c>
      <c r="P171" s="4">
        <f t="shared" ref="P171:P180" si="195">SUM(AS171:AU171)</f>
        <v>0</v>
      </c>
      <c r="Q171" s="4">
        <f t="shared" ref="Q171:Q180" si="196">SUM(AV171:AX171)</f>
        <v>0</v>
      </c>
      <c r="R171" s="4">
        <f t="shared" ref="R171:R180" si="197">SUM(AY171:BA171)</f>
        <v>0</v>
      </c>
      <c r="S171" s="4">
        <f t="shared" ref="S171:S180" si="198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Q180" si="199">IFERROR(AS171/AG171,"-")</f>
        <v>-</v>
      </c>
      <c r="BG171" s="84" t="str">
        <f t="shared" si="199"/>
        <v>-</v>
      </c>
      <c r="BH171" s="84" t="str">
        <f t="shared" si="199"/>
        <v>-</v>
      </c>
      <c r="BI171" s="84" t="str">
        <f t="shared" si="199"/>
        <v>-</v>
      </c>
      <c r="BJ171" s="84" t="str">
        <f t="shared" si="199"/>
        <v>-</v>
      </c>
      <c r="BK171" s="84" t="str">
        <f t="shared" si="199"/>
        <v>-</v>
      </c>
      <c r="BL171" s="84" t="str">
        <f t="shared" si="199"/>
        <v>-</v>
      </c>
      <c r="BM171" s="84" t="str">
        <f t="shared" si="199"/>
        <v>-</v>
      </c>
      <c r="BN171" s="84" t="str">
        <f t="shared" si="199"/>
        <v>-</v>
      </c>
      <c r="BO171" s="84" t="str">
        <f t="shared" si="199"/>
        <v>-</v>
      </c>
      <c r="BP171" s="84" t="str">
        <f t="shared" si="199"/>
        <v>-</v>
      </c>
      <c r="BQ171" s="84" t="str">
        <f t="shared" si="199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    : INDEX(U172:AF172,$B$2))</f>
        <v>0</v>
      </c>
      <c r="D172" s="82">
        <f>SUM(AG172                                                    : INDEX(AG172:AR172,$B$2))</f>
        <v>0</v>
      </c>
      <c r="E172" s="82">
        <f>SUM(AS172                                                   : INDEX(AS172:BD172,$B$2))</f>
        <v>0</v>
      </c>
      <c r="F172" s="65" t="str">
        <f t="shared" ref="F172:F180" si="200">IFERROR(E172/D172,"")</f>
        <v/>
      </c>
      <c r="H172" s="4">
        <f t="shared" ref="H172:H180" si="201">SUM(U172:W172)</f>
        <v>0</v>
      </c>
      <c r="I172" s="4">
        <f t="shared" si="189"/>
        <v>0</v>
      </c>
      <c r="J172" s="4">
        <f t="shared" ref="J172:J180" si="202">SUM(AA172:AC172)</f>
        <v>0</v>
      </c>
      <c r="K172" s="4">
        <f t="shared" si="190"/>
        <v>0</v>
      </c>
      <c r="L172" s="4">
        <f t="shared" si="191"/>
        <v>0</v>
      </c>
      <c r="M172" s="4">
        <f t="shared" si="192"/>
        <v>0</v>
      </c>
      <c r="N172" s="4">
        <f t="shared" si="193"/>
        <v>0</v>
      </c>
      <c r="O172" s="4">
        <f t="shared" si="194"/>
        <v>0</v>
      </c>
      <c r="P172" s="4">
        <f t="shared" si="195"/>
        <v>0</v>
      </c>
      <c r="Q172" s="4">
        <f t="shared" si="196"/>
        <v>0</v>
      </c>
      <c r="R172" s="4">
        <f t="shared" si="197"/>
        <v>0</v>
      </c>
      <c r="S172" s="4">
        <f t="shared" si="198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199"/>
        <v>-</v>
      </c>
      <c r="BG172" s="84" t="str">
        <f t="shared" si="199"/>
        <v>-</v>
      </c>
      <c r="BH172" s="84" t="str">
        <f t="shared" si="199"/>
        <v>-</v>
      </c>
      <c r="BI172" s="84" t="str">
        <f t="shared" si="199"/>
        <v>-</v>
      </c>
      <c r="BJ172" s="84" t="str">
        <f t="shared" si="199"/>
        <v>-</v>
      </c>
      <c r="BK172" s="84" t="str">
        <f t="shared" si="199"/>
        <v>-</v>
      </c>
      <c r="BL172" s="84" t="str">
        <f t="shared" si="199"/>
        <v>-</v>
      </c>
      <c r="BM172" s="84" t="str">
        <f t="shared" si="199"/>
        <v>-</v>
      </c>
      <c r="BN172" s="84" t="str">
        <f t="shared" si="199"/>
        <v>-</v>
      </c>
      <c r="BO172" s="84" t="str">
        <f t="shared" si="199"/>
        <v>-</v>
      </c>
      <c r="BP172" s="84" t="str">
        <f t="shared" si="199"/>
        <v>-</v>
      </c>
      <c r="BQ172" s="84" t="str">
        <f t="shared" si="19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    : INDEX(U173:AF173,$B$2))</f>
        <v>0</v>
      </c>
      <c r="D173" s="82">
        <f>SUM(AG173                                                    : INDEX(AG173:AR173,$B$2))</f>
        <v>0</v>
      </c>
      <c r="E173" s="82">
        <f>SUM(AS173                                                   : INDEX(AS173:BD173,$B$2))</f>
        <v>0</v>
      </c>
      <c r="F173" s="65" t="str">
        <f t="shared" si="200"/>
        <v/>
      </c>
      <c r="H173" s="4">
        <f t="shared" si="201"/>
        <v>0</v>
      </c>
      <c r="I173" s="4">
        <f t="shared" si="189"/>
        <v>0</v>
      </c>
      <c r="J173" s="4">
        <f t="shared" si="202"/>
        <v>0</v>
      </c>
      <c r="K173" s="4">
        <f t="shared" si="190"/>
        <v>0</v>
      </c>
      <c r="L173" s="4">
        <f t="shared" si="191"/>
        <v>0</v>
      </c>
      <c r="M173" s="4">
        <f t="shared" si="192"/>
        <v>0</v>
      </c>
      <c r="N173" s="4">
        <f t="shared" si="193"/>
        <v>0</v>
      </c>
      <c r="O173" s="4">
        <f t="shared" si="194"/>
        <v>0</v>
      </c>
      <c r="P173" s="4">
        <f t="shared" si="195"/>
        <v>0</v>
      </c>
      <c r="Q173" s="4">
        <f t="shared" si="196"/>
        <v>0</v>
      </c>
      <c r="R173" s="4">
        <f t="shared" si="197"/>
        <v>0</v>
      </c>
      <c r="S173" s="4">
        <f t="shared" si="198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199"/>
        <v>-</v>
      </c>
      <c r="BG173" s="84" t="str">
        <f t="shared" si="199"/>
        <v>-</v>
      </c>
      <c r="BH173" s="84" t="str">
        <f t="shared" si="199"/>
        <v>-</v>
      </c>
      <c r="BI173" s="84" t="str">
        <f t="shared" si="199"/>
        <v>-</v>
      </c>
      <c r="BJ173" s="84" t="str">
        <f t="shared" si="199"/>
        <v>-</v>
      </c>
      <c r="BK173" s="84" t="str">
        <f t="shared" si="199"/>
        <v>-</v>
      </c>
      <c r="BL173" s="84" t="str">
        <f t="shared" si="199"/>
        <v>-</v>
      </c>
      <c r="BM173" s="84" t="str">
        <f t="shared" si="199"/>
        <v>-</v>
      </c>
      <c r="BN173" s="84" t="str">
        <f t="shared" si="199"/>
        <v>-</v>
      </c>
      <c r="BO173" s="84" t="str">
        <f t="shared" si="199"/>
        <v>-</v>
      </c>
      <c r="BP173" s="84" t="str">
        <f t="shared" si="199"/>
        <v>-</v>
      </c>
      <c r="BQ173" s="84" t="str">
        <f t="shared" si="19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    : INDEX(U174:AF174,$B$2))</f>
        <v>0</v>
      </c>
      <c r="D174" s="82">
        <f>SUM(AG174                                                    : INDEX(AG174:AR174,$B$2))</f>
        <v>0</v>
      </c>
      <c r="E174" s="82">
        <f>SUM(AS174                                                   : INDEX(AS174:BD174,$B$2))</f>
        <v>0</v>
      </c>
      <c r="F174" s="65" t="str">
        <f t="shared" si="200"/>
        <v/>
      </c>
      <c r="H174" s="4">
        <f t="shared" si="201"/>
        <v>0</v>
      </c>
      <c r="I174" s="4">
        <f t="shared" si="189"/>
        <v>0</v>
      </c>
      <c r="J174" s="4">
        <f t="shared" si="202"/>
        <v>0</v>
      </c>
      <c r="K174" s="4">
        <f t="shared" si="190"/>
        <v>0</v>
      </c>
      <c r="L174" s="4">
        <f t="shared" si="191"/>
        <v>0</v>
      </c>
      <c r="M174" s="4">
        <f t="shared" si="192"/>
        <v>0</v>
      </c>
      <c r="N174" s="4">
        <f t="shared" si="193"/>
        <v>0</v>
      </c>
      <c r="O174" s="4">
        <f t="shared" si="194"/>
        <v>0</v>
      </c>
      <c r="P174" s="4">
        <f t="shared" si="195"/>
        <v>0</v>
      </c>
      <c r="Q174" s="4">
        <f t="shared" si="196"/>
        <v>0</v>
      </c>
      <c r="R174" s="4">
        <f t="shared" si="197"/>
        <v>0</v>
      </c>
      <c r="S174" s="4">
        <f t="shared" si="198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199"/>
        <v>-</v>
      </c>
      <c r="BG174" s="84" t="str">
        <f t="shared" si="199"/>
        <v>-</v>
      </c>
      <c r="BH174" s="84" t="str">
        <f t="shared" si="199"/>
        <v>-</v>
      </c>
      <c r="BI174" s="84" t="str">
        <f t="shared" si="199"/>
        <v>-</v>
      </c>
      <c r="BJ174" s="84" t="str">
        <f t="shared" si="199"/>
        <v>-</v>
      </c>
      <c r="BK174" s="84" t="str">
        <f t="shared" si="199"/>
        <v>-</v>
      </c>
      <c r="BL174" s="84" t="str">
        <f t="shared" si="199"/>
        <v>-</v>
      </c>
      <c r="BM174" s="84" t="str">
        <f t="shared" si="199"/>
        <v>-</v>
      </c>
      <c r="BN174" s="84" t="str">
        <f t="shared" si="199"/>
        <v>-</v>
      </c>
      <c r="BO174" s="84" t="str">
        <f t="shared" si="199"/>
        <v>-</v>
      </c>
      <c r="BP174" s="84" t="str">
        <f t="shared" si="199"/>
        <v>-</v>
      </c>
      <c r="BQ174" s="84" t="str">
        <f t="shared" si="19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    : INDEX(U175:AF175,$B$2))</f>
        <v>0</v>
      </c>
      <c r="D175" s="82">
        <f>SUM(AG175                                                    : INDEX(AG175:AR175,$B$2))</f>
        <v>0</v>
      </c>
      <c r="E175" s="82">
        <f>SUM(AS175                                                   : INDEX(AS175:BD175,$B$2))</f>
        <v>0</v>
      </c>
      <c r="F175" s="65" t="str">
        <f t="shared" si="200"/>
        <v/>
      </c>
      <c r="H175" s="4">
        <f t="shared" si="201"/>
        <v>0</v>
      </c>
      <c r="I175" s="4">
        <f t="shared" si="189"/>
        <v>0</v>
      </c>
      <c r="J175" s="4">
        <f t="shared" si="202"/>
        <v>0</v>
      </c>
      <c r="K175" s="4">
        <f t="shared" si="190"/>
        <v>0</v>
      </c>
      <c r="L175" s="4">
        <f t="shared" si="191"/>
        <v>0</v>
      </c>
      <c r="M175" s="4">
        <f t="shared" si="192"/>
        <v>0</v>
      </c>
      <c r="N175" s="4">
        <f t="shared" si="193"/>
        <v>0</v>
      </c>
      <c r="O175" s="4">
        <f t="shared" si="194"/>
        <v>0</v>
      </c>
      <c r="P175" s="4">
        <f t="shared" si="195"/>
        <v>0</v>
      </c>
      <c r="Q175" s="4">
        <f t="shared" si="196"/>
        <v>0</v>
      </c>
      <c r="R175" s="4">
        <f t="shared" si="197"/>
        <v>0</v>
      </c>
      <c r="S175" s="4">
        <f t="shared" si="198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199"/>
        <v>-</v>
      </c>
      <c r="BG175" s="84" t="str">
        <f t="shared" si="199"/>
        <v>-</v>
      </c>
      <c r="BH175" s="84" t="str">
        <f t="shared" si="199"/>
        <v>-</v>
      </c>
      <c r="BI175" s="84" t="str">
        <f t="shared" si="199"/>
        <v>-</v>
      </c>
      <c r="BJ175" s="84" t="str">
        <f t="shared" si="199"/>
        <v>-</v>
      </c>
      <c r="BK175" s="84" t="str">
        <f t="shared" si="199"/>
        <v>-</v>
      </c>
      <c r="BL175" s="84" t="str">
        <f t="shared" si="199"/>
        <v>-</v>
      </c>
      <c r="BM175" s="84" t="str">
        <f t="shared" si="199"/>
        <v>-</v>
      </c>
      <c r="BN175" s="84" t="str">
        <f t="shared" si="199"/>
        <v>-</v>
      </c>
      <c r="BO175" s="84" t="str">
        <f t="shared" si="199"/>
        <v>-</v>
      </c>
      <c r="BP175" s="84" t="str">
        <f t="shared" si="199"/>
        <v>-</v>
      </c>
      <c r="BQ175" s="84" t="str">
        <f t="shared" si="19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    : INDEX(U176:AF176,$B$2))</f>
        <v>0</v>
      </c>
      <c r="D176" s="82">
        <f>SUM(AG176                                                    : INDEX(AG176:AR176,$B$2))</f>
        <v>0</v>
      </c>
      <c r="E176" s="82">
        <f>SUM(AS176                                                   : INDEX(AS176:BD176,$B$2))</f>
        <v>0</v>
      </c>
      <c r="F176" s="65" t="str">
        <f t="shared" si="200"/>
        <v/>
      </c>
      <c r="H176" s="4">
        <f t="shared" si="201"/>
        <v>0</v>
      </c>
      <c r="I176" s="4">
        <f t="shared" si="189"/>
        <v>0</v>
      </c>
      <c r="J176" s="4">
        <f t="shared" si="202"/>
        <v>0</v>
      </c>
      <c r="K176" s="4">
        <f t="shared" si="190"/>
        <v>0</v>
      </c>
      <c r="L176" s="4">
        <f t="shared" si="191"/>
        <v>0</v>
      </c>
      <c r="M176" s="4">
        <f t="shared" si="192"/>
        <v>0</v>
      </c>
      <c r="N176" s="4">
        <f t="shared" si="193"/>
        <v>0</v>
      </c>
      <c r="O176" s="4">
        <f t="shared" si="194"/>
        <v>0</v>
      </c>
      <c r="P176" s="4">
        <f t="shared" si="195"/>
        <v>0</v>
      </c>
      <c r="Q176" s="4">
        <f t="shared" si="196"/>
        <v>0</v>
      </c>
      <c r="R176" s="4">
        <f t="shared" si="197"/>
        <v>0</v>
      </c>
      <c r="S176" s="4">
        <f t="shared" si="198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199"/>
        <v>-</v>
      </c>
      <c r="BG176" s="84" t="str">
        <f t="shared" si="199"/>
        <v>-</v>
      </c>
      <c r="BH176" s="84" t="str">
        <f t="shared" si="199"/>
        <v>-</v>
      </c>
      <c r="BI176" s="84" t="str">
        <f t="shared" si="199"/>
        <v>-</v>
      </c>
      <c r="BJ176" s="84" t="str">
        <f t="shared" si="199"/>
        <v>-</v>
      </c>
      <c r="BK176" s="84" t="str">
        <f t="shared" si="199"/>
        <v>-</v>
      </c>
      <c r="BL176" s="84" t="str">
        <f t="shared" si="199"/>
        <v>-</v>
      </c>
      <c r="BM176" s="84" t="str">
        <f t="shared" si="199"/>
        <v>-</v>
      </c>
      <c r="BN176" s="84" t="str">
        <f t="shared" si="199"/>
        <v>-</v>
      </c>
      <c r="BO176" s="84" t="str">
        <f t="shared" si="199"/>
        <v>-</v>
      </c>
      <c r="BP176" s="84" t="str">
        <f t="shared" si="199"/>
        <v>-</v>
      </c>
      <c r="BQ176" s="84" t="str">
        <f t="shared" si="19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    : INDEX(U177:AF177,$B$2))</f>
        <v>0</v>
      </c>
      <c r="D177" s="82">
        <f>SUM(AG177                                                    : INDEX(AG177:AR177,$B$2))</f>
        <v>0</v>
      </c>
      <c r="E177" s="82">
        <f>SUM(AS177                                                   : INDEX(AS177:BD177,$B$2))</f>
        <v>0</v>
      </c>
      <c r="F177" s="65" t="str">
        <f t="shared" si="200"/>
        <v/>
      </c>
      <c r="H177" s="4">
        <f t="shared" si="201"/>
        <v>0</v>
      </c>
      <c r="I177" s="4">
        <f t="shared" si="189"/>
        <v>0</v>
      </c>
      <c r="J177" s="4">
        <f t="shared" si="202"/>
        <v>0</v>
      </c>
      <c r="K177" s="4">
        <f t="shared" si="190"/>
        <v>0</v>
      </c>
      <c r="L177" s="4">
        <f t="shared" si="191"/>
        <v>0</v>
      </c>
      <c r="M177" s="4">
        <f t="shared" si="192"/>
        <v>0</v>
      </c>
      <c r="N177" s="4">
        <f t="shared" si="193"/>
        <v>0</v>
      </c>
      <c r="O177" s="4">
        <f t="shared" si="194"/>
        <v>0</v>
      </c>
      <c r="P177" s="4">
        <f t="shared" si="195"/>
        <v>0</v>
      </c>
      <c r="Q177" s="4">
        <f t="shared" si="196"/>
        <v>0</v>
      </c>
      <c r="R177" s="4">
        <f t="shared" si="197"/>
        <v>0</v>
      </c>
      <c r="S177" s="4">
        <f t="shared" si="198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199"/>
        <v>-</v>
      </c>
      <c r="BG177" s="84" t="str">
        <f t="shared" si="199"/>
        <v>-</v>
      </c>
      <c r="BH177" s="84" t="str">
        <f t="shared" si="199"/>
        <v>-</v>
      </c>
      <c r="BI177" s="84" t="str">
        <f t="shared" si="199"/>
        <v>-</v>
      </c>
      <c r="BJ177" s="84" t="str">
        <f t="shared" si="199"/>
        <v>-</v>
      </c>
      <c r="BK177" s="84" t="str">
        <f t="shared" si="199"/>
        <v>-</v>
      </c>
      <c r="BL177" s="84" t="str">
        <f t="shared" si="199"/>
        <v>-</v>
      </c>
      <c r="BM177" s="84" t="str">
        <f t="shared" si="199"/>
        <v>-</v>
      </c>
      <c r="BN177" s="84" t="str">
        <f t="shared" si="199"/>
        <v>-</v>
      </c>
      <c r="BO177" s="84" t="str">
        <f t="shared" si="199"/>
        <v>-</v>
      </c>
      <c r="BP177" s="84" t="str">
        <f t="shared" si="199"/>
        <v>-</v>
      </c>
      <c r="BQ177" s="84" t="str">
        <f t="shared" si="19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    : INDEX(U178:AF178,$B$2))</f>
        <v>0</v>
      </c>
      <c r="D178" s="82">
        <f>SUM(AG178                                                    : INDEX(AG178:AR178,$B$2))</f>
        <v>0</v>
      </c>
      <c r="E178" s="82">
        <f>SUM(AS178                                                   : INDEX(AS178:BD178,$B$2))</f>
        <v>0</v>
      </c>
      <c r="F178" s="65" t="str">
        <f t="shared" si="200"/>
        <v/>
      </c>
      <c r="H178" s="4">
        <f t="shared" si="201"/>
        <v>0</v>
      </c>
      <c r="I178" s="4">
        <f t="shared" si="189"/>
        <v>0</v>
      </c>
      <c r="J178" s="4">
        <f t="shared" si="202"/>
        <v>0</v>
      </c>
      <c r="K178" s="4">
        <f t="shared" si="190"/>
        <v>0</v>
      </c>
      <c r="L178" s="4">
        <f t="shared" si="191"/>
        <v>0</v>
      </c>
      <c r="M178" s="4">
        <f t="shared" si="192"/>
        <v>0</v>
      </c>
      <c r="N178" s="4">
        <f t="shared" si="193"/>
        <v>0</v>
      </c>
      <c r="O178" s="4">
        <f t="shared" si="194"/>
        <v>0</v>
      </c>
      <c r="P178" s="4">
        <f t="shared" si="195"/>
        <v>0</v>
      </c>
      <c r="Q178" s="4">
        <f t="shared" si="196"/>
        <v>0</v>
      </c>
      <c r="R178" s="4">
        <f>SUM(AY178:BA178)</f>
        <v>0</v>
      </c>
      <c r="S178" s="4">
        <f t="shared" si="198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199"/>
        <v>-</v>
      </c>
      <c r="BG178" s="84" t="str">
        <f t="shared" si="199"/>
        <v>-</v>
      </c>
      <c r="BH178" s="84" t="str">
        <f t="shared" si="199"/>
        <v>-</v>
      </c>
      <c r="BI178" s="84" t="str">
        <f t="shared" si="199"/>
        <v>-</v>
      </c>
      <c r="BJ178" s="84" t="str">
        <f t="shared" si="199"/>
        <v>-</v>
      </c>
      <c r="BK178" s="84" t="str">
        <f t="shared" si="199"/>
        <v>-</v>
      </c>
      <c r="BL178" s="84" t="str">
        <f t="shared" si="199"/>
        <v>-</v>
      </c>
      <c r="BM178" s="84" t="str">
        <f t="shared" si="199"/>
        <v>-</v>
      </c>
      <c r="BN178" s="84" t="str">
        <f t="shared" si="199"/>
        <v>-</v>
      </c>
      <c r="BO178" s="84" t="str">
        <f t="shared" si="199"/>
        <v>-</v>
      </c>
      <c r="BP178" s="84" t="str">
        <f t="shared" si="199"/>
        <v>-</v>
      </c>
      <c r="BQ178" s="84" t="str">
        <f t="shared" si="199"/>
        <v>-</v>
      </c>
    </row>
    <row r="179" spans="1:69" x14ac:dyDescent="0.25">
      <c r="A179" s="44" t="s">
        <v>428</v>
      </c>
      <c r="B179" s="3" t="s">
        <v>153</v>
      </c>
      <c r="C179" s="82">
        <f>SUM(U179                                                   : INDEX(U179:AF179,$B$2))</f>
        <v>0</v>
      </c>
      <c r="D179" s="82">
        <f>SUM(AG179                                                    : INDEX(AG179:AR179,$B$2))</f>
        <v>0</v>
      </c>
      <c r="E179" s="82">
        <f>SUM(AS179                                                    : INDEX(AS179:BD179,$B$2))</f>
        <v>0</v>
      </c>
      <c r="F179" s="65" t="str">
        <f t="shared" si="200"/>
        <v/>
      </c>
      <c r="H179" s="4">
        <f t="shared" si="201"/>
        <v>0</v>
      </c>
      <c r="I179" s="4">
        <f t="shared" si="189"/>
        <v>0</v>
      </c>
      <c r="J179" s="4">
        <f t="shared" si="202"/>
        <v>0</v>
      </c>
      <c r="K179" s="4">
        <f t="shared" si="190"/>
        <v>0</v>
      </c>
      <c r="L179" s="4">
        <f t="shared" si="191"/>
        <v>0</v>
      </c>
      <c r="M179" s="4">
        <f t="shared" si="192"/>
        <v>0</v>
      </c>
      <c r="N179" s="4">
        <f t="shared" si="193"/>
        <v>0</v>
      </c>
      <c r="O179" s="4">
        <f t="shared" si="194"/>
        <v>0</v>
      </c>
      <c r="P179" s="4">
        <f t="shared" si="195"/>
        <v>0</v>
      </c>
      <c r="Q179" s="4">
        <f t="shared" si="196"/>
        <v>0</v>
      </c>
      <c r="R179" s="4">
        <f t="shared" si="197"/>
        <v>0</v>
      </c>
      <c r="S179" s="4">
        <f t="shared" si="198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AX179" si="203">SUM(Z171:Z177)</f>
        <v>0</v>
      </c>
      <c r="AA179" s="61">
        <f t="shared" si="203"/>
        <v>0</v>
      </c>
      <c r="AB179" s="61">
        <f t="shared" si="203"/>
        <v>0</v>
      </c>
      <c r="AC179" s="61">
        <f t="shared" si="203"/>
        <v>0</v>
      </c>
      <c r="AD179" s="61">
        <f t="shared" si="203"/>
        <v>0</v>
      </c>
      <c r="AE179" s="61">
        <f t="shared" si="203"/>
        <v>0</v>
      </c>
      <c r="AF179" s="61">
        <f t="shared" si="203"/>
        <v>0</v>
      </c>
      <c r="AG179" s="61">
        <f t="shared" si="203"/>
        <v>0</v>
      </c>
      <c r="AH179" s="61">
        <f t="shared" si="203"/>
        <v>0</v>
      </c>
      <c r="AI179" s="61">
        <f t="shared" si="203"/>
        <v>0</v>
      </c>
      <c r="AJ179" s="61">
        <f>SUM(AJ171:AJ177)</f>
        <v>0</v>
      </c>
      <c r="AK179" s="61">
        <f t="shared" si="203"/>
        <v>0</v>
      </c>
      <c r="AL179" s="61">
        <f t="shared" si="203"/>
        <v>0</v>
      </c>
      <c r="AM179" s="61">
        <f t="shared" si="203"/>
        <v>0</v>
      </c>
      <c r="AN179" s="61">
        <f t="shared" si="203"/>
        <v>0</v>
      </c>
      <c r="AO179" s="61">
        <f t="shared" si="203"/>
        <v>0</v>
      </c>
      <c r="AP179" s="61">
        <f t="shared" si="203"/>
        <v>0</v>
      </c>
      <c r="AQ179" s="61">
        <f t="shared" si="203"/>
        <v>0</v>
      </c>
      <c r="AR179" s="61">
        <f t="shared" si="203"/>
        <v>0</v>
      </c>
      <c r="AS179" s="61">
        <f t="shared" si="203"/>
        <v>0</v>
      </c>
      <c r="AT179" s="61">
        <f t="shared" si="203"/>
        <v>0</v>
      </c>
      <c r="AU179" s="61">
        <f t="shared" si="203"/>
        <v>0</v>
      </c>
      <c r="AV179" s="61">
        <f t="shared" si="203"/>
        <v>0</v>
      </c>
      <c r="AW179" s="61">
        <f t="shared" si="203"/>
        <v>0</v>
      </c>
      <c r="AX179" s="61">
        <f t="shared" si="203"/>
        <v>0</v>
      </c>
      <c r="AY179" s="61"/>
      <c r="AZ179" s="61"/>
      <c r="BA179" s="61"/>
      <c r="BB179" s="61"/>
      <c r="BC179" s="61"/>
      <c r="BD179" s="61"/>
      <c r="BF179" s="84" t="str">
        <f t="shared" si="199"/>
        <v>-</v>
      </c>
      <c r="BG179" s="84" t="str">
        <f t="shared" si="199"/>
        <v>-</v>
      </c>
      <c r="BH179" s="84" t="str">
        <f t="shared" si="199"/>
        <v>-</v>
      </c>
      <c r="BI179" s="84" t="str">
        <f t="shared" si="199"/>
        <v>-</v>
      </c>
      <c r="BJ179" s="84" t="str">
        <f t="shared" si="199"/>
        <v>-</v>
      </c>
      <c r="BK179" s="84" t="str">
        <f t="shared" si="199"/>
        <v>-</v>
      </c>
      <c r="BL179" s="84" t="str">
        <f t="shared" si="199"/>
        <v>-</v>
      </c>
      <c r="BM179" s="84" t="str">
        <f t="shared" si="199"/>
        <v>-</v>
      </c>
      <c r="BN179" s="84" t="str">
        <f t="shared" si="199"/>
        <v>-</v>
      </c>
      <c r="BO179" s="84" t="str">
        <f t="shared" si="199"/>
        <v>-</v>
      </c>
      <c r="BP179" s="84" t="str">
        <f t="shared" si="199"/>
        <v>-</v>
      </c>
      <c r="BQ179" s="84" t="str">
        <f t="shared" si="199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4">SUM(D171:D178)</f>
        <v>0</v>
      </c>
      <c r="E180" s="83">
        <f t="shared" si="204"/>
        <v>0</v>
      </c>
      <c r="F180" s="65" t="str">
        <f t="shared" si="200"/>
        <v/>
      </c>
      <c r="H180" s="4">
        <f t="shared" si="201"/>
        <v>0</v>
      </c>
      <c r="I180" s="4">
        <f t="shared" si="189"/>
        <v>0</v>
      </c>
      <c r="J180" s="4">
        <f t="shared" si="202"/>
        <v>0</v>
      </c>
      <c r="K180" s="4">
        <f t="shared" si="190"/>
        <v>0</v>
      </c>
      <c r="L180" s="4">
        <f t="shared" si="191"/>
        <v>0</v>
      </c>
      <c r="M180" s="4">
        <f t="shared" si="192"/>
        <v>0</v>
      </c>
      <c r="N180" s="4">
        <f t="shared" si="193"/>
        <v>0</v>
      </c>
      <c r="O180" s="4">
        <f t="shared" si="194"/>
        <v>0</v>
      </c>
      <c r="P180" s="4">
        <f t="shared" si="195"/>
        <v>0</v>
      </c>
      <c r="Q180" s="4">
        <f t="shared" si="196"/>
        <v>0</v>
      </c>
      <c r="R180" s="4">
        <f t="shared" si="197"/>
        <v>0</v>
      </c>
      <c r="S180" s="4">
        <f t="shared" si="198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199"/>
        <v>-</v>
      </c>
      <c r="BG180" s="84" t="str">
        <f t="shared" si="199"/>
        <v>-</v>
      </c>
      <c r="BH180" s="84" t="str">
        <f t="shared" si="199"/>
        <v>-</v>
      </c>
      <c r="BI180" s="84" t="str">
        <f t="shared" si="199"/>
        <v>-</v>
      </c>
      <c r="BJ180" s="84" t="str">
        <f t="shared" si="199"/>
        <v>-</v>
      </c>
      <c r="BK180" s="84" t="str">
        <f t="shared" si="199"/>
        <v>-</v>
      </c>
      <c r="BL180" s="84" t="str">
        <f t="shared" si="199"/>
        <v>-</v>
      </c>
      <c r="BM180" s="84" t="str">
        <f t="shared" si="199"/>
        <v>-</v>
      </c>
      <c r="BN180" s="84" t="str">
        <f t="shared" si="199"/>
        <v>-</v>
      </c>
      <c r="BO180" s="84" t="str">
        <f t="shared" si="199"/>
        <v>-</v>
      </c>
      <c r="BP180" s="84" t="str">
        <f t="shared" si="199"/>
        <v>-</v>
      </c>
      <c r="BQ180" s="84" t="str">
        <f t="shared" si="199"/>
        <v>-</v>
      </c>
    </row>
    <row r="182" spans="1:69" x14ac:dyDescent="0.25">
      <c r="A182" s="23" t="s">
        <v>440</v>
      </c>
      <c r="B182" s="23" t="s">
        <v>440</v>
      </c>
      <c r="C182" s="21" t="str">
        <f>$C$3</f>
        <v>YTD '15</v>
      </c>
      <c r="D182" s="21" t="str">
        <f>$D$3</f>
        <v>YTD '16</v>
      </c>
      <c r="E182" s="21" t="str">
        <f>$E$3</f>
        <v>YTD '17</v>
      </c>
      <c r="F182" s="21" t="str">
        <f>$F$3</f>
        <v>YoY</v>
      </c>
      <c r="G182" s="2" t="s">
        <v>33</v>
      </c>
      <c r="H182" s="27" t="str">
        <f>$H$3</f>
        <v>Q1 '15</v>
      </c>
      <c r="I182" s="27" t="str">
        <f>$I$3</f>
        <v>Q2 '15</v>
      </c>
      <c r="J182" s="27" t="str">
        <f>$J$3</f>
        <v>Q3 '15</v>
      </c>
      <c r="K182" s="27" t="str">
        <f>$K$3</f>
        <v>Q4 '15</v>
      </c>
      <c r="L182" s="30" t="str">
        <f>$L$3</f>
        <v>Q1 '16</v>
      </c>
      <c r="M182" s="30" t="str">
        <f>$M$3</f>
        <v>Q2 '16</v>
      </c>
      <c r="N182" s="30" t="str">
        <f>$N$3</f>
        <v>Q3 '16</v>
      </c>
      <c r="O182" s="30" t="str">
        <f>$O$3</f>
        <v>Q4 '16</v>
      </c>
      <c r="P182" s="27" t="str">
        <f>$P$3</f>
        <v>Q1 '17</v>
      </c>
      <c r="Q182" s="27" t="str">
        <f>$Q$3</f>
        <v>Q2 '17</v>
      </c>
      <c r="R182" s="27" t="str">
        <f>$R$3</f>
        <v>Q3 '17</v>
      </c>
      <c r="S182" s="27" t="str">
        <f>$S$3</f>
        <v>Q4 '17</v>
      </c>
      <c r="T182" s="17" t="s">
        <v>33</v>
      </c>
      <c r="U182" s="27" t="s">
        <v>1</v>
      </c>
      <c r="V182" s="27" t="s">
        <v>2</v>
      </c>
      <c r="W182" s="27" t="s">
        <v>3</v>
      </c>
      <c r="X182" s="27" t="s">
        <v>4</v>
      </c>
      <c r="Y182" s="27" t="s">
        <v>5</v>
      </c>
      <c r="Z182" s="27" t="s">
        <v>6</v>
      </c>
      <c r="AA182" s="27" t="s">
        <v>7</v>
      </c>
      <c r="AB182" s="27" t="s">
        <v>8</v>
      </c>
      <c r="AC182" s="27" t="s">
        <v>9</v>
      </c>
      <c r="AD182" s="27" t="s">
        <v>10</v>
      </c>
      <c r="AE182" s="27" t="s">
        <v>11</v>
      </c>
      <c r="AF182" s="27" t="s">
        <v>12</v>
      </c>
      <c r="AG182" s="29" t="s">
        <v>13</v>
      </c>
      <c r="AH182" s="29" t="s">
        <v>14</v>
      </c>
      <c r="AI182" s="29" t="s">
        <v>15</v>
      </c>
      <c r="AJ182" s="29" t="s">
        <v>16</v>
      </c>
      <c r="AK182" s="29" t="s">
        <v>17</v>
      </c>
      <c r="AL182" s="29" t="s">
        <v>18</v>
      </c>
      <c r="AM182" s="29" t="s">
        <v>19</v>
      </c>
      <c r="AN182" s="29" t="s">
        <v>20</v>
      </c>
      <c r="AO182" s="29" t="s">
        <v>21</v>
      </c>
      <c r="AP182" s="29" t="s">
        <v>22</v>
      </c>
      <c r="AQ182" s="29" t="s">
        <v>23</v>
      </c>
      <c r="AR182" s="29" t="s">
        <v>24</v>
      </c>
      <c r="AS182" s="31" t="s">
        <v>25</v>
      </c>
      <c r="AT182" s="31" t="s">
        <v>26</v>
      </c>
      <c r="AU182" s="31" t="s">
        <v>27</v>
      </c>
      <c r="AV182" s="31" t="s">
        <v>28</v>
      </c>
      <c r="AW182" s="31" t="s">
        <v>29</v>
      </c>
      <c r="AX182" s="31" t="s">
        <v>30</v>
      </c>
      <c r="AY182" s="31" t="s">
        <v>99</v>
      </c>
      <c r="AZ182" s="31" t="s">
        <v>100</v>
      </c>
      <c r="BA182" s="31" t="s">
        <v>101</v>
      </c>
      <c r="BB182" s="31" t="s">
        <v>102</v>
      </c>
      <c r="BC182" s="31" t="s">
        <v>103</v>
      </c>
      <c r="BD182" s="31" t="s">
        <v>104</v>
      </c>
      <c r="BF182" s="32">
        <v>42736</v>
      </c>
      <c r="BG182" s="32">
        <v>42767</v>
      </c>
      <c r="BH182" s="32">
        <v>42795</v>
      </c>
      <c r="BI182" s="32">
        <v>42826</v>
      </c>
      <c r="BJ182" s="32">
        <v>42856</v>
      </c>
      <c r="BK182" s="32">
        <v>42887</v>
      </c>
      <c r="BL182" s="32">
        <v>42917</v>
      </c>
      <c r="BM182" s="32">
        <v>42948</v>
      </c>
      <c r="BN182" s="32">
        <v>42979</v>
      </c>
      <c r="BO182" s="32">
        <v>43009</v>
      </c>
      <c r="BP182" s="32">
        <v>43040</v>
      </c>
      <c r="BQ182" s="32">
        <v>43070</v>
      </c>
    </row>
    <row r="183" spans="1:69" x14ac:dyDescent="0.25">
      <c r="A183" s="44" t="s">
        <v>441</v>
      </c>
      <c r="B183" s="22" t="s">
        <v>215</v>
      </c>
      <c r="C183" s="82">
        <f>SUM(U183                                                   : INDEX(U183:AF183,$B$2))</f>
        <v>0</v>
      </c>
      <c r="D183" s="82">
        <f>SUM(AG183                                                    : INDEX(AG183:AR183,$B$2))</f>
        <v>0</v>
      </c>
      <c r="E183" s="82">
        <f>SUM(AS183                                                   : INDEX(AS183:BD183,$B$2))</f>
        <v>0</v>
      </c>
      <c r="F183" s="65" t="str">
        <f>IFERROR(E183/D183,"")</f>
        <v/>
      </c>
      <c r="H183" s="4">
        <f>SUM(U183:W183)</f>
        <v>0</v>
      </c>
      <c r="I183" s="4">
        <f t="shared" ref="I183:I192" si="205">SUM(X183:Z183)</f>
        <v>0</v>
      </c>
      <c r="J183" s="4">
        <f>SUM(AA183:AC183)</f>
        <v>0</v>
      </c>
      <c r="K183" s="4">
        <f t="shared" ref="K183:K192" si="206">SUM(AD183:AF183)</f>
        <v>0</v>
      </c>
      <c r="L183" s="4">
        <f t="shared" ref="L183:L192" si="207">SUM(AG183:AI183)</f>
        <v>0</v>
      </c>
      <c r="M183" s="4">
        <f t="shared" ref="M183:M192" si="208">SUM(AJ183:AL183)</f>
        <v>0</v>
      </c>
      <c r="N183" s="4">
        <f t="shared" ref="N183:N192" si="209">SUM(AM183:AO183)</f>
        <v>0</v>
      </c>
      <c r="O183" s="4">
        <f t="shared" ref="O183:O192" si="210">SUM(AP183:AR183)</f>
        <v>0</v>
      </c>
      <c r="P183" s="4">
        <f t="shared" ref="P183:P192" si="211">SUM(AS183:AU183)</f>
        <v>0</v>
      </c>
      <c r="Q183" s="4">
        <f t="shared" ref="Q183:Q192" si="212">SUM(AV183:AX183)</f>
        <v>0</v>
      </c>
      <c r="R183" s="4">
        <f t="shared" ref="R183:R189" si="213">SUM(AY183:BA183)</f>
        <v>0</v>
      </c>
      <c r="S183" s="4">
        <f t="shared" ref="S183:S192" si="214">SUM(BB183:BD183)</f>
        <v>0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F183" s="84" t="str">
        <f t="shared" ref="BF183:BQ192" si="215">IFERROR(AS183/AG183,"-")</f>
        <v>-</v>
      </c>
      <c r="BG183" s="84" t="str">
        <f t="shared" si="215"/>
        <v>-</v>
      </c>
      <c r="BH183" s="84" t="str">
        <f t="shared" si="215"/>
        <v>-</v>
      </c>
      <c r="BI183" s="84" t="str">
        <f t="shared" si="215"/>
        <v>-</v>
      </c>
      <c r="BJ183" s="84" t="str">
        <f t="shared" si="215"/>
        <v>-</v>
      </c>
      <c r="BK183" s="84" t="str">
        <f t="shared" si="215"/>
        <v>-</v>
      </c>
      <c r="BL183" s="84" t="str">
        <f t="shared" si="215"/>
        <v>-</v>
      </c>
      <c r="BM183" s="84" t="str">
        <f t="shared" si="215"/>
        <v>-</v>
      </c>
      <c r="BN183" s="84" t="str">
        <f t="shared" si="215"/>
        <v>-</v>
      </c>
      <c r="BO183" s="84" t="str">
        <f t="shared" si="215"/>
        <v>-</v>
      </c>
      <c r="BP183" s="84" t="str">
        <f t="shared" si="215"/>
        <v>-</v>
      </c>
      <c r="BQ183" s="84" t="str">
        <f t="shared" si="215"/>
        <v>-</v>
      </c>
    </row>
    <row r="184" spans="1:69" x14ac:dyDescent="0.25">
      <c r="A184" s="44" t="s">
        <v>442</v>
      </c>
      <c r="B184" s="22" t="s">
        <v>44</v>
      </c>
      <c r="C184" s="82">
        <f>SUM(U184                                                   : INDEX(U184:AF184,$B$2))</f>
        <v>0</v>
      </c>
      <c r="D184" s="82">
        <f>SUM(AG184                                                    : INDEX(AG184:AR184,$B$2))</f>
        <v>0</v>
      </c>
      <c r="E184" s="82">
        <f>SUM(AS184                                                   : INDEX(AS184:BD184,$B$2))</f>
        <v>0</v>
      </c>
      <c r="F184" s="65" t="str">
        <f t="shared" ref="F184:F192" si="216">IFERROR(E184/D184,"")</f>
        <v/>
      </c>
      <c r="H184" s="4">
        <f t="shared" ref="H184:H192" si="217">SUM(U184:W184)</f>
        <v>0</v>
      </c>
      <c r="I184" s="4">
        <f t="shared" si="205"/>
        <v>0</v>
      </c>
      <c r="J184" s="4">
        <f t="shared" ref="J184:J192" si="218">SUM(AA184:AC184)</f>
        <v>0</v>
      </c>
      <c r="K184" s="4">
        <f t="shared" si="206"/>
        <v>0</v>
      </c>
      <c r="L184" s="4">
        <f t="shared" si="207"/>
        <v>0</v>
      </c>
      <c r="M184" s="4">
        <f t="shared" si="208"/>
        <v>0</v>
      </c>
      <c r="N184" s="4">
        <f t="shared" si="209"/>
        <v>0</v>
      </c>
      <c r="O184" s="4">
        <f t="shared" si="210"/>
        <v>0</v>
      </c>
      <c r="P184" s="4">
        <f t="shared" si="211"/>
        <v>0</v>
      </c>
      <c r="Q184" s="4">
        <f t="shared" si="212"/>
        <v>0</v>
      </c>
      <c r="R184" s="4">
        <f t="shared" si="213"/>
        <v>0</v>
      </c>
      <c r="S184" s="4">
        <f t="shared" si="214"/>
        <v>0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F184" s="84" t="str">
        <f t="shared" si="215"/>
        <v>-</v>
      </c>
      <c r="BG184" s="84" t="str">
        <f t="shared" si="215"/>
        <v>-</v>
      </c>
      <c r="BH184" s="84" t="str">
        <f t="shared" si="215"/>
        <v>-</v>
      </c>
      <c r="BI184" s="84" t="str">
        <f t="shared" si="215"/>
        <v>-</v>
      </c>
      <c r="BJ184" s="84" t="str">
        <f t="shared" si="215"/>
        <v>-</v>
      </c>
      <c r="BK184" s="84" t="str">
        <f t="shared" si="215"/>
        <v>-</v>
      </c>
      <c r="BL184" s="84" t="str">
        <f t="shared" si="215"/>
        <v>-</v>
      </c>
      <c r="BM184" s="84" t="str">
        <f t="shared" si="215"/>
        <v>-</v>
      </c>
      <c r="BN184" s="84" t="str">
        <f t="shared" si="215"/>
        <v>-</v>
      </c>
      <c r="BO184" s="84" t="str">
        <f t="shared" si="215"/>
        <v>-</v>
      </c>
      <c r="BP184" s="84" t="str">
        <f t="shared" si="215"/>
        <v>-</v>
      </c>
      <c r="BQ184" s="84" t="str">
        <f t="shared" si="215"/>
        <v>-</v>
      </c>
    </row>
    <row r="185" spans="1:69" x14ac:dyDescent="0.25">
      <c r="A185" s="44" t="s">
        <v>443</v>
      </c>
      <c r="B185" s="22" t="s">
        <v>45</v>
      </c>
      <c r="C185" s="82">
        <f>SUM(U185                                                   : INDEX(U185:AF185,$B$2))</f>
        <v>0</v>
      </c>
      <c r="D185" s="82">
        <f>SUM(AG185                                                    : INDEX(AG185:AR185,$B$2))</f>
        <v>0</v>
      </c>
      <c r="E185" s="82">
        <f>SUM(AS185                                                   : INDEX(AS185:BD185,$B$2))</f>
        <v>0</v>
      </c>
      <c r="F185" s="65" t="str">
        <f t="shared" si="216"/>
        <v/>
      </c>
      <c r="H185" s="4">
        <f t="shared" si="217"/>
        <v>0</v>
      </c>
      <c r="I185" s="4">
        <f t="shared" si="205"/>
        <v>0</v>
      </c>
      <c r="J185" s="4">
        <f t="shared" si="218"/>
        <v>0</v>
      </c>
      <c r="K185" s="4">
        <f t="shared" si="206"/>
        <v>0</v>
      </c>
      <c r="L185" s="4">
        <f t="shared" si="207"/>
        <v>0</v>
      </c>
      <c r="M185" s="4">
        <f t="shared" si="208"/>
        <v>0</v>
      </c>
      <c r="N185" s="4">
        <f t="shared" si="209"/>
        <v>0</v>
      </c>
      <c r="O185" s="4">
        <f t="shared" si="210"/>
        <v>0</v>
      </c>
      <c r="P185" s="4">
        <f t="shared" si="211"/>
        <v>0</v>
      </c>
      <c r="Q185" s="4">
        <f t="shared" si="212"/>
        <v>0</v>
      </c>
      <c r="R185" s="4">
        <f t="shared" si="213"/>
        <v>0</v>
      </c>
      <c r="S185" s="4">
        <f t="shared" si="214"/>
        <v>0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F185" s="84" t="str">
        <f t="shared" si="215"/>
        <v>-</v>
      </c>
      <c r="BG185" s="84" t="str">
        <f t="shared" si="215"/>
        <v>-</v>
      </c>
      <c r="BH185" s="84" t="str">
        <f t="shared" si="215"/>
        <v>-</v>
      </c>
      <c r="BI185" s="84" t="str">
        <f t="shared" si="215"/>
        <v>-</v>
      </c>
      <c r="BJ185" s="84" t="str">
        <f t="shared" si="215"/>
        <v>-</v>
      </c>
      <c r="BK185" s="84" t="str">
        <f t="shared" si="215"/>
        <v>-</v>
      </c>
      <c r="BL185" s="84" t="str">
        <f t="shared" si="215"/>
        <v>-</v>
      </c>
      <c r="BM185" s="84" t="str">
        <f t="shared" si="215"/>
        <v>-</v>
      </c>
      <c r="BN185" s="84" t="str">
        <f t="shared" si="215"/>
        <v>-</v>
      </c>
      <c r="BO185" s="84" t="str">
        <f t="shared" si="215"/>
        <v>-</v>
      </c>
      <c r="BP185" s="84" t="str">
        <f t="shared" si="215"/>
        <v>-</v>
      </c>
      <c r="BQ185" s="84" t="str">
        <f t="shared" si="215"/>
        <v>-</v>
      </c>
    </row>
    <row r="186" spans="1:69" x14ac:dyDescent="0.25">
      <c r="A186" s="44" t="s">
        <v>444</v>
      </c>
      <c r="B186" s="22" t="s">
        <v>46</v>
      </c>
      <c r="C186" s="82">
        <f>SUM(U186                                                   : INDEX(U186:AF186,$B$2))</f>
        <v>0</v>
      </c>
      <c r="D186" s="82">
        <f>SUM(AG186                                                    : INDEX(AG186:AR186,$B$2))</f>
        <v>0</v>
      </c>
      <c r="E186" s="82">
        <f>SUM(AS186                                                   : INDEX(AS186:BD186,$B$2))</f>
        <v>0</v>
      </c>
      <c r="F186" s="65" t="str">
        <f t="shared" si="216"/>
        <v/>
      </c>
      <c r="H186" s="4">
        <f t="shared" si="217"/>
        <v>0</v>
      </c>
      <c r="I186" s="4">
        <f t="shared" si="205"/>
        <v>0</v>
      </c>
      <c r="J186" s="4">
        <f t="shared" si="218"/>
        <v>0</v>
      </c>
      <c r="K186" s="4">
        <f t="shared" si="206"/>
        <v>0</v>
      </c>
      <c r="L186" s="4">
        <f t="shared" si="207"/>
        <v>0</v>
      </c>
      <c r="M186" s="4">
        <f t="shared" si="208"/>
        <v>0</v>
      </c>
      <c r="N186" s="4">
        <f t="shared" si="209"/>
        <v>0</v>
      </c>
      <c r="O186" s="4">
        <f t="shared" si="210"/>
        <v>0</v>
      </c>
      <c r="P186" s="4">
        <f t="shared" si="211"/>
        <v>0</v>
      </c>
      <c r="Q186" s="4">
        <f t="shared" si="212"/>
        <v>0</v>
      </c>
      <c r="R186" s="4">
        <f t="shared" si="213"/>
        <v>0</v>
      </c>
      <c r="S186" s="4">
        <f t="shared" si="214"/>
        <v>0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F186" s="84" t="str">
        <f t="shared" si="215"/>
        <v>-</v>
      </c>
      <c r="BG186" s="84" t="str">
        <f t="shared" si="215"/>
        <v>-</v>
      </c>
      <c r="BH186" s="84" t="str">
        <f t="shared" si="215"/>
        <v>-</v>
      </c>
      <c r="BI186" s="84" t="str">
        <f t="shared" si="215"/>
        <v>-</v>
      </c>
      <c r="BJ186" s="84" t="str">
        <f t="shared" si="215"/>
        <v>-</v>
      </c>
      <c r="BK186" s="84" t="str">
        <f t="shared" si="215"/>
        <v>-</v>
      </c>
      <c r="BL186" s="84" t="str">
        <f t="shared" si="215"/>
        <v>-</v>
      </c>
      <c r="BM186" s="84" t="str">
        <f t="shared" si="215"/>
        <v>-</v>
      </c>
      <c r="BN186" s="84" t="str">
        <f t="shared" si="215"/>
        <v>-</v>
      </c>
      <c r="BO186" s="84" t="str">
        <f t="shared" si="215"/>
        <v>-</v>
      </c>
      <c r="BP186" s="84" t="str">
        <f t="shared" si="215"/>
        <v>-</v>
      </c>
      <c r="BQ186" s="84" t="str">
        <f t="shared" si="215"/>
        <v>-</v>
      </c>
    </row>
    <row r="187" spans="1:69" x14ac:dyDescent="0.25">
      <c r="A187" s="44" t="s">
        <v>445</v>
      </c>
      <c r="B187" s="22" t="s">
        <v>47</v>
      </c>
      <c r="C187" s="82">
        <f>SUM(U187                                                   : INDEX(U187:AF187,$B$2))</f>
        <v>0</v>
      </c>
      <c r="D187" s="82">
        <f>SUM(AG187                                                    : INDEX(AG187:AR187,$B$2))</f>
        <v>0</v>
      </c>
      <c r="E187" s="82">
        <f>SUM(AS187                                                   : INDEX(AS187:BD187,$B$2))</f>
        <v>0</v>
      </c>
      <c r="F187" s="65" t="str">
        <f t="shared" si="216"/>
        <v/>
      </c>
      <c r="H187" s="4">
        <f t="shared" si="217"/>
        <v>0</v>
      </c>
      <c r="I187" s="4">
        <f t="shared" si="205"/>
        <v>0</v>
      </c>
      <c r="J187" s="4">
        <f t="shared" si="218"/>
        <v>0</v>
      </c>
      <c r="K187" s="4">
        <f t="shared" si="206"/>
        <v>0</v>
      </c>
      <c r="L187" s="4">
        <f t="shared" si="207"/>
        <v>0</v>
      </c>
      <c r="M187" s="4">
        <f t="shared" si="208"/>
        <v>0</v>
      </c>
      <c r="N187" s="4">
        <f t="shared" si="209"/>
        <v>0</v>
      </c>
      <c r="O187" s="4">
        <f t="shared" si="210"/>
        <v>0</v>
      </c>
      <c r="P187" s="4">
        <f t="shared" si="211"/>
        <v>0</v>
      </c>
      <c r="Q187" s="4">
        <f t="shared" si="212"/>
        <v>0</v>
      </c>
      <c r="R187" s="4">
        <f t="shared" si="213"/>
        <v>0</v>
      </c>
      <c r="S187" s="4">
        <f t="shared" si="214"/>
        <v>0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F187" s="84" t="str">
        <f t="shared" si="215"/>
        <v>-</v>
      </c>
      <c r="BG187" s="84" t="str">
        <f t="shared" si="215"/>
        <v>-</v>
      </c>
      <c r="BH187" s="84" t="str">
        <f t="shared" si="215"/>
        <v>-</v>
      </c>
      <c r="BI187" s="84" t="str">
        <f t="shared" si="215"/>
        <v>-</v>
      </c>
      <c r="BJ187" s="84" t="str">
        <f t="shared" si="215"/>
        <v>-</v>
      </c>
      <c r="BK187" s="84" t="str">
        <f t="shared" si="215"/>
        <v>-</v>
      </c>
      <c r="BL187" s="84" t="str">
        <f t="shared" si="215"/>
        <v>-</v>
      </c>
      <c r="BM187" s="84" t="str">
        <f t="shared" si="215"/>
        <v>-</v>
      </c>
      <c r="BN187" s="84" t="str">
        <f t="shared" si="215"/>
        <v>-</v>
      </c>
      <c r="BO187" s="84" t="str">
        <f t="shared" si="215"/>
        <v>-</v>
      </c>
      <c r="BP187" s="84" t="str">
        <f t="shared" si="215"/>
        <v>-</v>
      </c>
      <c r="BQ187" s="84" t="str">
        <f t="shared" si="215"/>
        <v>-</v>
      </c>
    </row>
    <row r="188" spans="1:69" x14ac:dyDescent="0.25">
      <c r="A188" s="44" t="s">
        <v>446</v>
      </c>
      <c r="B188" s="22" t="s">
        <v>48</v>
      </c>
      <c r="C188" s="82">
        <f>SUM(U188                                                   : INDEX(U188:AF188,$B$2))</f>
        <v>0</v>
      </c>
      <c r="D188" s="82">
        <f>SUM(AG188                                                    : INDEX(AG188:AR188,$B$2))</f>
        <v>0</v>
      </c>
      <c r="E188" s="82">
        <f>SUM(AS188                                                   : INDEX(AS188:BD188,$B$2))</f>
        <v>0</v>
      </c>
      <c r="F188" s="65" t="str">
        <f t="shared" si="216"/>
        <v/>
      </c>
      <c r="H188" s="4">
        <f t="shared" si="217"/>
        <v>0</v>
      </c>
      <c r="I188" s="4">
        <f t="shared" si="205"/>
        <v>0</v>
      </c>
      <c r="J188" s="4">
        <f t="shared" si="218"/>
        <v>0</v>
      </c>
      <c r="K188" s="4">
        <f t="shared" si="206"/>
        <v>0</v>
      </c>
      <c r="L188" s="4">
        <f t="shared" si="207"/>
        <v>0</v>
      </c>
      <c r="M188" s="4">
        <f t="shared" si="208"/>
        <v>0</v>
      </c>
      <c r="N188" s="4">
        <f t="shared" si="209"/>
        <v>0</v>
      </c>
      <c r="O188" s="4">
        <f t="shared" si="210"/>
        <v>0</v>
      </c>
      <c r="P188" s="4">
        <f t="shared" si="211"/>
        <v>0</v>
      </c>
      <c r="Q188" s="4">
        <f t="shared" si="212"/>
        <v>0</v>
      </c>
      <c r="R188" s="4">
        <f t="shared" si="213"/>
        <v>0</v>
      </c>
      <c r="S188" s="4">
        <f t="shared" si="214"/>
        <v>0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F188" s="84" t="str">
        <f t="shared" si="215"/>
        <v>-</v>
      </c>
      <c r="BG188" s="84" t="str">
        <f t="shared" si="215"/>
        <v>-</v>
      </c>
      <c r="BH188" s="84" t="str">
        <f t="shared" si="215"/>
        <v>-</v>
      </c>
      <c r="BI188" s="84" t="str">
        <f t="shared" si="215"/>
        <v>-</v>
      </c>
      <c r="BJ188" s="84" t="str">
        <f t="shared" si="215"/>
        <v>-</v>
      </c>
      <c r="BK188" s="84" t="str">
        <f t="shared" si="215"/>
        <v>-</v>
      </c>
      <c r="BL188" s="84" t="str">
        <f t="shared" si="215"/>
        <v>-</v>
      </c>
      <c r="BM188" s="84" t="str">
        <f t="shared" si="215"/>
        <v>-</v>
      </c>
      <c r="BN188" s="84" t="str">
        <f t="shared" si="215"/>
        <v>-</v>
      </c>
      <c r="BO188" s="84" t="str">
        <f t="shared" si="215"/>
        <v>-</v>
      </c>
      <c r="BP188" s="84" t="str">
        <f t="shared" si="215"/>
        <v>-</v>
      </c>
      <c r="BQ188" s="84" t="str">
        <f t="shared" si="215"/>
        <v>-</v>
      </c>
    </row>
    <row r="189" spans="1:69" x14ac:dyDescent="0.25">
      <c r="A189" s="44" t="s">
        <v>447</v>
      </c>
      <c r="B189" s="22" t="s">
        <v>49</v>
      </c>
      <c r="C189" s="82">
        <f>SUM(U189                                                   : INDEX(U189:AF189,$B$2))</f>
        <v>0</v>
      </c>
      <c r="D189" s="82">
        <f>SUM(AG189                                                    : INDEX(AG189:AR189,$B$2))</f>
        <v>0</v>
      </c>
      <c r="E189" s="82">
        <f>SUM(AS189                                                   : INDEX(AS189:BD189,$B$2))</f>
        <v>0</v>
      </c>
      <c r="F189" s="65" t="str">
        <f t="shared" si="216"/>
        <v/>
      </c>
      <c r="H189" s="4">
        <f t="shared" si="217"/>
        <v>0</v>
      </c>
      <c r="I189" s="4">
        <f t="shared" si="205"/>
        <v>0</v>
      </c>
      <c r="J189" s="4">
        <f t="shared" si="218"/>
        <v>0</v>
      </c>
      <c r="K189" s="4">
        <f t="shared" si="206"/>
        <v>0</v>
      </c>
      <c r="L189" s="4">
        <f t="shared" si="207"/>
        <v>0</v>
      </c>
      <c r="M189" s="4">
        <f t="shared" si="208"/>
        <v>0</v>
      </c>
      <c r="N189" s="4">
        <f t="shared" si="209"/>
        <v>0</v>
      </c>
      <c r="O189" s="4">
        <f t="shared" si="210"/>
        <v>0</v>
      </c>
      <c r="P189" s="4">
        <f t="shared" si="211"/>
        <v>0</v>
      </c>
      <c r="Q189" s="4">
        <f t="shared" si="212"/>
        <v>0</v>
      </c>
      <c r="R189" s="4">
        <f t="shared" si="213"/>
        <v>0</v>
      </c>
      <c r="S189" s="4">
        <f t="shared" si="214"/>
        <v>0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F189" s="84" t="str">
        <f t="shared" si="215"/>
        <v>-</v>
      </c>
      <c r="BG189" s="84" t="str">
        <f t="shared" si="215"/>
        <v>-</v>
      </c>
      <c r="BH189" s="84" t="str">
        <f t="shared" si="215"/>
        <v>-</v>
      </c>
      <c r="BI189" s="84" t="str">
        <f t="shared" si="215"/>
        <v>-</v>
      </c>
      <c r="BJ189" s="84" t="str">
        <f t="shared" si="215"/>
        <v>-</v>
      </c>
      <c r="BK189" s="84" t="str">
        <f t="shared" si="215"/>
        <v>-</v>
      </c>
      <c r="BL189" s="84" t="str">
        <f t="shared" si="215"/>
        <v>-</v>
      </c>
      <c r="BM189" s="84" t="str">
        <f t="shared" si="215"/>
        <v>-</v>
      </c>
      <c r="BN189" s="84" t="str">
        <f t="shared" si="215"/>
        <v>-</v>
      </c>
      <c r="BO189" s="84" t="str">
        <f t="shared" si="215"/>
        <v>-</v>
      </c>
      <c r="BP189" s="84" t="str">
        <f t="shared" si="215"/>
        <v>-</v>
      </c>
      <c r="BQ189" s="84" t="str">
        <f t="shared" si="215"/>
        <v>-</v>
      </c>
    </row>
    <row r="190" spans="1:69" x14ac:dyDescent="0.25">
      <c r="A190" s="44" t="s">
        <v>448</v>
      </c>
      <c r="B190" s="22" t="s">
        <v>50</v>
      </c>
      <c r="C190" s="82">
        <f>SUM(U190                                                   : INDEX(U190:AF190,$B$2))</f>
        <v>0</v>
      </c>
      <c r="D190" s="82">
        <f>SUM(AG190                                                    : INDEX(AG190:AR190,$B$2))</f>
        <v>0</v>
      </c>
      <c r="E190" s="82">
        <f>SUM(AS190                                                   : INDEX(AS190:BD190,$B$2))</f>
        <v>0</v>
      </c>
      <c r="F190" s="65" t="str">
        <f t="shared" si="216"/>
        <v/>
      </c>
      <c r="H190" s="4">
        <f t="shared" si="217"/>
        <v>0</v>
      </c>
      <c r="I190" s="4">
        <f t="shared" si="205"/>
        <v>0</v>
      </c>
      <c r="J190" s="4">
        <f t="shared" si="218"/>
        <v>0</v>
      </c>
      <c r="K190" s="4">
        <f t="shared" si="206"/>
        <v>0</v>
      </c>
      <c r="L190" s="4">
        <f t="shared" si="207"/>
        <v>0</v>
      </c>
      <c r="M190" s="4">
        <f t="shared" si="208"/>
        <v>0</v>
      </c>
      <c r="N190" s="4">
        <f t="shared" si="209"/>
        <v>0</v>
      </c>
      <c r="O190" s="4">
        <f t="shared" si="210"/>
        <v>0</v>
      </c>
      <c r="P190" s="4">
        <f t="shared" si="211"/>
        <v>0</v>
      </c>
      <c r="Q190" s="4">
        <f t="shared" si="212"/>
        <v>0</v>
      </c>
      <c r="R190" s="4">
        <f>SUM(AY190:BA190)</f>
        <v>0</v>
      </c>
      <c r="S190" s="4">
        <f t="shared" si="214"/>
        <v>0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F190" s="84" t="str">
        <f t="shared" si="215"/>
        <v>-</v>
      </c>
      <c r="BG190" s="84" t="str">
        <f t="shared" si="215"/>
        <v>-</v>
      </c>
      <c r="BH190" s="84" t="str">
        <f t="shared" si="215"/>
        <v>-</v>
      </c>
      <c r="BI190" s="84" t="str">
        <f t="shared" si="215"/>
        <v>-</v>
      </c>
      <c r="BJ190" s="84" t="str">
        <f t="shared" si="215"/>
        <v>-</v>
      </c>
      <c r="BK190" s="84" t="str">
        <f t="shared" si="215"/>
        <v>-</v>
      </c>
      <c r="BL190" s="84" t="str">
        <f t="shared" si="215"/>
        <v>-</v>
      </c>
      <c r="BM190" s="84" t="str">
        <f t="shared" si="215"/>
        <v>-</v>
      </c>
      <c r="BN190" s="84" t="str">
        <f t="shared" si="215"/>
        <v>-</v>
      </c>
      <c r="BO190" s="84" t="str">
        <f t="shared" si="215"/>
        <v>-</v>
      </c>
      <c r="BP190" s="84" t="str">
        <f t="shared" si="215"/>
        <v>-</v>
      </c>
      <c r="BQ190" s="84" t="str">
        <f t="shared" si="215"/>
        <v>-</v>
      </c>
    </row>
    <row r="191" spans="1:69" x14ac:dyDescent="0.25">
      <c r="A191" s="44" t="s">
        <v>449</v>
      </c>
      <c r="B191" s="3" t="s">
        <v>153</v>
      </c>
      <c r="C191" s="82">
        <f>SUM(U191                                                   : INDEX(U191:AF191,$B$2))</f>
        <v>0</v>
      </c>
      <c r="D191" s="82">
        <f>SUM(AG191                                                    : INDEX(AG191:AR191,$B$2))</f>
        <v>0</v>
      </c>
      <c r="E191" s="82">
        <f>SUM(AS191                                                    : INDEX(AS191:BD191,$B$2))</f>
        <v>0</v>
      </c>
      <c r="F191" s="65" t="str">
        <f t="shared" si="216"/>
        <v/>
      </c>
      <c r="H191" s="4">
        <f t="shared" si="217"/>
        <v>0</v>
      </c>
      <c r="I191" s="4">
        <f t="shared" si="205"/>
        <v>0</v>
      </c>
      <c r="J191" s="4">
        <f t="shared" si="218"/>
        <v>0</v>
      </c>
      <c r="K191" s="4">
        <f t="shared" si="206"/>
        <v>0</v>
      </c>
      <c r="L191" s="4">
        <f t="shared" si="207"/>
        <v>0</v>
      </c>
      <c r="M191" s="4">
        <f t="shared" si="208"/>
        <v>0</v>
      </c>
      <c r="N191" s="4">
        <f t="shared" si="209"/>
        <v>0</v>
      </c>
      <c r="O191" s="4">
        <f t="shared" si="210"/>
        <v>0</v>
      </c>
      <c r="P191" s="4">
        <f t="shared" si="211"/>
        <v>0</v>
      </c>
      <c r="Q191" s="4">
        <f t="shared" si="212"/>
        <v>0</v>
      </c>
      <c r="R191" s="4">
        <f t="shared" ref="R191:R192" si="219">SUM(AY191:BA191)</f>
        <v>0</v>
      </c>
      <c r="S191" s="4">
        <f t="shared" si="214"/>
        <v>0</v>
      </c>
      <c r="U191" s="61">
        <f>SUM(U183:U189)</f>
        <v>0</v>
      </c>
      <c r="V191" s="61">
        <f>SUM(V183:V189)</f>
        <v>0</v>
      </c>
      <c r="W191" s="61">
        <f>SUM(W183:W189)</f>
        <v>0</v>
      </c>
      <c r="X191" s="61">
        <f>SUM(X183:X189)</f>
        <v>0</v>
      </c>
      <c r="Y191" s="61">
        <f>SUM(Y183:Y189)</f>
        <v>0</v>
      </c>
      <c r="Z191" s="61">
        <f t="shared" ref="Z191:AI191" si="220">SUM(Z183:Z189)</f>
        <v>0</v>
      </c>
      <c r="AA191" s="61">
        <f t="shared" si="220"/>
        <v>0</v>
      </c>
      <c r="AB191" s="61">
        <f t="shared" si="220"/>
        <v>0</v>
      </c>
      <c r="AC191" s="61">
        <f t="shared" si="220"/>
        <v>0</v>
      </c>
      <c r="AD191" s="61">
        <f t="shared" si="220"/>
        <v>0</v>
      </c>
      <c r="AE191" s="61">
        <f t="shared" si="220"/>
        <v>0</v>
      </c>
      <c r="AF191" s="61">
        <f t="shared" si="220"/>
        <v>0</v>
      </c>
      <c r="AG191" s="61">
        <f t="shared" si="220"/>
        <v>0</v>
      </c>
      <c r="AH191" s="61">
        <f t="shared" si="220"/>
        <v>0</v>
      </c>
      <c r="AI191" s="61">
        <f t="shared" si="220"/>
        <v>0</v>
      </c>
      <c r="AJ191" s="61">
        <f>SUM(AJ183:AJ189)</f>
        <v>0</v>
      </c>
      <c r="AK191" s="61">
        <f t="shared" ref="AK191:AX191" si="221">SUM(AK183:AK189)</f>
        <v>0</v>
      </c>
      <c r="AL191" s="61">
        <f t="shared" si="221"/>
        <v>0</v>
      </c>
      <c r="AM191" s="61">
        <f t="shared" si="221"/>
        <v>0</v>
      </c>
      <c r="AN191" s="61">
        <f t="shared" si="221"/>
        <v>0</v>
      </c>
      <c r="AO191" s="61">
        <f t="shared" si="221"/>
        <v>0</v>
      </c>
      <c r="AP191" s="61">
        <f t="shared" si="221"/>
        <v>0</v>
      </c>
      <c r="AQ191" s="61">
        <f t="shared" si="221"/>
        <v>0</v>
      </c>
      <c r="AR191" s="61">
        <f t="shared" si="221"/>
        <v>0</v>
      </c>
      <c r="AS191" s="61">
        <f t="shared" si="221"/>
        <v>0</v>
      </c>
      <c r="AT191" s="61">
        <f t="shared" si="221"/>
        <v>0</v>
      </c>
      <c r="AU191" s="61">
        <f t="shared" si="221"/>
        <v>0</v>
      </c>
      <c r="AV191" s="61">
        <f t="shared" si="221"/>
        <v>0</v>
      </c>
      <c r="AW191" s="61">
        <f t="shared" si="221"/>
        <v>0</v>
      </c>
      <c r="AX191" s="61">
        <f t="shared" si="221"/>
        <v>0</v>
      </c>
      <c r="AY191" s="61"/>
      <c r="AZ191" s="61"/>
      <c r="BA191" s="61"/>
      <c r="BB191" s="61"/>
      <c r="BC191" s="61"/>
      <c r="BD191" s="61"/>
      <c r="BF191" s="84" t="str">
        <f t="shared" si="215"/>
        <v>-</v>
      </c>
      <c r="BG191" s="84" t="str">
        <f t="shared" si="215"/>
        <v>-</v>
      </c>
      <c r="BH191" s="84" t="str">
        <f t="shared" si="215"/>
        <v>-</v>
      </c>
      <c r="BI191" s="84" t="str">
        <f t="shared" si="215"/>
        <v>-</v>
      </c>
      <c r="BJ191" s="84" t="str">
        <f t="shared" si="215"/>
        <v>-</v>
      </c>
      <c r="BK191" s="84" t="str">
        <f t="shared" si="215"/>
        <v>-</v>
      </c>
      <c r="BL191" s="84" t="str">
        <f t="shared" si="215"/>
        <v>-</v>
      </c>
      <c r="BM191" s="84" t="str">
        <f t="shared" si="215"/>
        <v>-</v>
      </c>
      <c r="BN191" s="84" t="str">
        <f t="shared" si="215"/>
        <v>-</v>
      </c>
      <c r="BO191" s="84" t="str">
        <f t="shared" si="215"/>
        <v>-</v>
      </c>
      <c r="BP191" s="84" t="str">
        <f t="shared" si="215"/>
        <v>-</v>
      </c>
      <c r="BQ191" s="84" t="str">
        <f t="shared" si="215"/>
        <v>-</v>
      </c>
    </row>
    <row r="192" spans="1:69" x14ac:dyDescent="0.25">
      <c r="A192" s="44" t="s">
        <v>450</v>
      </c>
      <c r="B192" s="3" t="s">
        <v>61</v>
      </c>
      <c r="C192" s="83">
        <f>SUM(C183:C190)</f>
        <v>0</v>
      </c>
      <c r="D192" s="83">
        <f t="shared" ref="D192:E192" si="222">SUM(D183:D190)</f>
        <v>0</v>
      </c>
      <c r="E192" s="83">
        <f t="shared" si="222"/>
        <v>0</v>
      </c>
      <c r="F192" s="65" t="str">
        <f t="shared" si="216"/>
        <v/>
      </c>
      <c r="H192" s="4">
        <f t="shared" si="217"/>
        <v>0</v>
      </c>
      <c r="I192" s="4">
        <f t="shared" si="205"/>
        <v>0</v>
      </c>
      <c r="J192" s="4">
        <f t="shared" si="218"/>
        <v>0</v>
      </c>
      <c r="K192" s="4">
        <f t="shared" si="206"/>
        <v>0</v>
      </c>
      <c r="L192" s="4">
        <f t="shared" si="207"/>
        <v>0</v>
      </c>
      <c r="M192" s="4">
        <f t="shared" si="208"/>
        <v>0</v>
      </c>
      <c r="N192" s="4">
        <f t="shared" si="209"/>
        <v>0</v>
      </c>
      <c r="O192" s="4">
        <f t="shared" si="210"/>
        <v>0</v>
      </c>
      <c r="P192" s="4">
        <f t="shared" si="211"/>
        <v>0</v>
      </c>
      <c r="Q192" s="4">
        <f t="shared" si="212"/>
        <v>0</v>
      </c>
      <c r="R192" s="4">
        <f t="shared" si="219"/>
        <v>0</v>
      </c>
      <c r="S192" s="4">
        <f t="shared" si="214"/>
        <v>0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F192" s="84" t="str">
        <f t="shared" si="215"/>
        <v>-</v>
      </c>
      <c r="BG192" s="84" t="str">
        <f t="shared" si="215"/>
        <v>-</v>
      </c>
      <c r="BH192" s="84" t="str">
        <f t="shared" si="215"/>
        <v>-</v>
      </c>
      <c r="BI192" s="84" t="str">
        <f t="shared" si="215"/>
        <v>-</v>
      </c>
      <c r="BJ192" s="84" t="str">
        <f t="shared" si="215"/>
        <v>-</v>
      </c>
      <c r="BK192" s="84" t="str">
        <f t="shared" si="215"/>
        <v>-</v>
      </c>
      <c r="BL192" s="84" t="str">
        <f t="shared" si="215"/>
        <v>-</v>
      </c>
      <c r="BM192" s="84" t="str">
        <f t="shared" si="215"/>
        <v>-</v>
      </c>
      <c r="BN192" s="84" t="str">
        <f t="shared" si="215"/>
        <v>-</v>
      </c>
      <c r="BO192" s="84" t="str">
        <f t="shared" si="215"/>
        <v>-</v>
      </c>
      <c r="BP192" s="84" t="str">
        <f t="shared" si="215"/>
        <v>-</v>
      </c>
      <c r="BQ192" s="84" t="str">
        <f t="shared" si="215"/>
        <v>-</v>
      </c>
    </row>
    <row r="193" spans="1:2" x14ac:dyDescent="0.25">
      <c r="A193" s="44" t="s">
        <v>451</v>
      </c>
      <c r="B193" s="3" t="s">
        <v>375</v>
      </c>
    </row>
  </sheetData>
  <mergeCells count="1">
    <mergeCell ref="BF2:BK2"/>
  </mergeCells>
  <conditionalFormatting sqref="AG109:AR109">
    <cfRule type="expression" dxfId="37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93"/>
  <sheetViews>
    <sheetView showGridLines="0" zoomScale="80" zoomScaleNormal="80" workbookViewId="0">
      <pane xSplit="2" ySplit="3" topLeftCell="AQ166" activePane="bottomRight" state="frozen"/>
      <selection pane="topRight"/>
      <selection pane="bottomLeft"/>
      <selection pane="bottomRight" activeCell="A193" sqref="A193:XFD193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84" t="s">
        <v>203</v>
      </c>
      <c r="BG2" s="285"/>
      <c r="BH2" s="285"/>
      <c r="BI2" s="285"/>
      <c r="BJ2" s="285"/>
      <c r="BK2" s="285"/>
      <c r="BL2" s="178"/>
      <c r="BM2" s="178"/>
      <c r="BN2" s="178"/>
      <c r="BO2" s="178"/>
      <c r="BP2" s="178"/>
      <c r="BQ2" s="17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 t="e">
        <f t="shared" si="6"/>
        <v>#DIV/0!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 t="e">
        <f t="shared" si="7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2"/>
        <v>-</v>
      </c>
      <c r="BH6" s="84" t="str">
        <f t="shared" si="2"/>
        <v>-</v>
      </c>
      <c r="BI6" s="84" t="str">
        <f t="shared" si="2"/>
        <v>-</v>
      </c>
      <c r="BJ6" s="84" t="str">
        <f t="shared" si="2"/>
        <v>-</v>
      </c>
      <c r="BK6" s="84" t="str">
        <f t="shared" si="2"/>
        <v>-</v>
      </c>
      <c r="BL6" s="84" t="str">
        <f t="shared" si="2"/>
        <v>-</v>
      </c>
      <c r="BM6" s="84" t="str">
        <f t="shared" si="2"/>
        <v>-</v>
      </c>
      <c r="BN6" s="84" t="str">
        <f t="shared" si="2"/>
        <v>-</v>
      </c>
      <c r="BO6" s="84" t="str">
        <f t="shared" si="2"/>
        <v>-</v>
      </c>
      <c r="BP6" s="84" t="str">
        <f t="shared" si="2"/>
        <v>-</v>
      </c>
      <c r="BQ6" s="84" t="str">
        <f t="shared" si="2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2"/>
        <v>-</v>
      </c>
      <c r="BH9" s="84" t="str">
        <f t="shared" si="2"/>
        <v>-</v>
      </c>
      <c r="BI9" s="84" t="str">
        <f t="shared" si="2"/>
        <v>-</v>
      </c>
      <c r="BJ9" s="84" t="str">
        <f t="shared" si="2"/>
        <v>-</v>
      </c>
      <c r="BK9" s="84" t="str">
        <f t="shared" si="2"/>
        <v>-</v>
      </c>
      <c r="BL9" s="84" t="str">
        <f t="shared" si="2"/>
        <v>-</v>
      </c>
      <c r="BM9" s="84" t="str">
        <f t="shared" si="2"/>
        <v>-</v>
      </c>
      <c r="BN9" s="84" t="str">
        <f t="shared" si="2"/>
        <v>-</v>
      </c>
      <c r="BO9" s="84" t="str">
        <f t="shared" si="2"/>
        <v>-</v>
      </c>
      <c r="BP9" s="84" t="str">
        <f t="shared" si="2"/>
        <v>-</v>
      </c>
      <c r="BQ9" s="84" t="str">
        <f t="shared" si="2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0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 t="str">
        <f t="shared" si="14"/>
        <v>-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2"/>
        <v>-</v>
      </c>
      <c r="BH11" s="84" t="str">
        <f t="shared" si="2"/>
        <v>-</v>
      </c>
      <c r="BI11" s="84" t="str">
        <f t="shared" si="2"/>
        <v>-</v>
      </c>
      <c r="BJ11" s="84" t="str">
        <f t="shared" si="2"/>
        <v>-</v>
      </c>
      <c r="BK11" s="84" t="str">
        <f t="shared" si="2"/>
        <v>-</v>
      </c>
      <c r="BL11" s="84" t="str">
        <f t="shared" si="2"/>
        <v>-</v>
      </c>
      <c r="BM11" s="84" t="str">
        <f t="shared" si="2"/>
        <v>-</v>
      </c>
      <c r="BN11" s="84" t="str">
        <f t="shared" si="2"/>
        <v>-</v>
      </c>
      <c r="BO11" s="84" t="str">
        <f t="shared" si="2"/>
        <v>-</v>
      </c>
      <c r="BP11" s="84" t="str">
        <f t="shared" si="2"/>
        <v>-</v>
      </c>
      <c r="BQ11" s="84" t="str">
        <f t="shared" si="2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0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0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0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0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0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    : INDEX(U31:AF31,$B$2))</f>
        <v>0</v>
      </c>
      <c r="D31" s="71">
        <f>SUM(AG31                                                 : INDEX(AG31:AR31,$B$2))</f>
        <v>0</v>
      </c>
      <c r="E31" s="71">
        <f>SUM(AS31                      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    : INDEX(U32:AF32,$B$2))</f>
        <v>0</v>
      </c>
      <c r="D32" s="71">
        <f>SUM(AG32                                                  : INDEX(AG32:AR32,$B$2))</f>
        <v>0</v>
      </c>
      <c r="E32" s="71">
        <f>SUM(AS32                                                  : INDEX(AS32:BD32,$B$2))</f>
        <v>0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    : INDEX(U33:AF33,$B$2))</f>
        <v>0</v>
      </c>
      <c r="D33" s="71">
        <f>SUM(AG33                                                 : INDEX(AG33:AR33,$B$2))</f>
        <v>0</v>
      </c>
      <c r="E33" s="71">
        <f>SUM(AS33                                                  : INDEX(AS33:BD33,$B$2))</f>
        <v>0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    : INDEX(U34:AF34,$B$2))</f>
        <v>0</v>
      </c>
      <c r="D34" s="71">
        <f>SUM(AG34                                                 : INDEX(AG34:AR34,$B$2))</f>
        <v>0</v>
      </c>
      <c r="E34" s="71">
        <f>SUM(AS34                                                  : INDEX(AS34:BD34,$B$2))</f>
        <v>0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    : INDEX(U35:AF35,$B$2))</f>
        <v>0</v>
      </c>
      <c r="D35" s="71">
        <f>SUM(AG35                                                 : INDEX(AG35:AR35,$B$2))</f>
        <v>0</v>
      </c>
      <c r="E35" s="71">
        <f>SUM(AS35                                                  : INDEX(AS35:BD35,$B$2))</f>
        <v>0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    : INDEX(U36:AF36,$B$2))</f>
        <v>0</v>
      </c>
      <c r="D36" s="71">
        <f>SUM(AG36                                                 : INDEX(AG36:AR36,$B$2))</f>
        <v>0</v>
      </c>
      <c r="E36" s="71">
        <f>SUM(AS36                                                  : INDEX(AS36:BD36,$B$2))</f>
        <v>0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    : INDEX(U37:AF37,$B$2))</f>
        <v>0</v>
      </c>
      <c r="D37" s="71">
        <f>SUM(AG37                                                 : INDEX(AG37:AR37,$B$2))</f>
        <v>0</v>
      </c>
      <c r="E37" s="71">
        <f>SUM(AS37                                                  : INDEX(AS37:BD37,$B$2))</f>
        <v>0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    : INDEX(U38:AF38,$B$2))</f>
        <v>0</v>
      </c>
      <c r="D38" s="71">
        <f>SUM(AG38                                                 : INDEX(AG38:AR38,$B$2))</f>
        <v>0</v>
      </c>
      <c r="E38" s="71">
        <f>SUM(AS38                                                  : INDEX(AS38:BD38,$B$2))</f>
        <v>0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INDEX(U41:AF41,$B$2)</f>
        <v>0</v>
      </c>
      <c r="D41" s="71">
        <f>INDEX(AG41:AR41,$B$2)</f>
        <v>0</v>
      </c>
      <c r="E41" s="71">
        <f xml:space="preserve"> INDEX(AS41:BD41,$B$2)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0</v>
      </c>
      <c r="AT41" s="4">
        <f t="shared" si="52"/>
        <v>0</v>
      </c>
      <c r="AU41" s="4">
        <f t="shared" si="52"/>
        <v>0</v>
      </c>
      <c r="AV41" s="4">
        <f t="shared" si="52"/>
        <v>0</v>
      </c>
      <c r="AW41" s="4">
        <f t="shared" si="52"/>
        <v>0</v>
      </c>
      <c r="AX41" s="4">
        <f t="shared" si="52"/>
        <v>0</v>
      </c>
      <c r="AY41" s="4">
        <f t="shared" si="52"/>
        <v>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 t="str">
        <f t="shared" si="55"/>
        <v>-</v>
      </c>
      <c r="Q42" s="73" t="str">
        <f t="shared" si="55"/>
        <v>-</v>
      </c>
      <c r="R42" s="73" t="str">
        <f t="shared" si="55"/>
        <v>-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 t="str">
        <f t="shared" si="56"/>
        <v>-</v>
      </c>
      <c r="AT42" s="73" t="str">
        <f t="shared" si="56"/>
        <v>-</v>
      </c>
      <c r="AU42" s="73" t="str">
        <f t="shared" si="56"/>
        <v>-</v>
      </c>
      <c r="AV42" s="73" t="str">
        <f t="shared" si="56"/>
        <v>-</v>
      </c>
      <c r="AW42" s="73" t="str">
        <f t="shared" si="56"/>
        <v>-</v>
      </c>
      <c r="AX42" s="73" t="str">
        <f t="shared" si="56"/>
        <v>-</v>
      </c>
      <c r="AY42" s="73" t="str">
        <f t="shared" si="56"/>
        <v>-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231</v>
      </c>
      <c r="B43" s="22" t="s">
        <v>88</v>
      </c>
      <c r="C43" s="71">
        <f>INDEX(U43:AF43,$B$2)</f>
        <v>0</v>
      </c>
      <c r="D43" s="71">
        <f xml:space="preserve"> INDEX(AG43:AR43,$B$2)</f>
        <v>0</v>
      </c>
      <c r="E43" s="71">
        <f xml:space="preserve"> INDEX(AS43:BD43,$B$2)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 t="str">
        <f t="shared" si="57"/>
        <v>-</v>
      </c>
      <c r="Q44" s="66" t="str">
        <f t="shared" si="57"/>
        <v>-</v>
      </c>
      <c r="R44" s="66" t="str">
        <f t="shared" si="57"/>
        <v>-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 t="str">
        <f t="shared" si="58"/>
        <v>-</v>
      </c>
      <c r="AT44" s="66" t="str">
        <f t="shared" si="58"/>
        <v>-</v>
      </c>
      <c r="AU44" s="66" t="str">
        <f t="shared" si="58"/>
        <v>-</v>
      </c>
      <c r="AV44" s="66" t="str">
        <f t="shared" si="58"/>
        <v>-</v>
      </c>
      <c r="AW44" s="66" t="str">
        <f t="shared" si="58"/>
        <v>-</v>
      </c>
      <c r="AX44" s="66" t="str">
        <f t="shared" si="58"/>
        <v>-</v>
      </c>
      <c r="AY44" s="66" t="str">
        <f t="shared" si="58"/>
        <v>-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    : INDEX(U45:AF45,$B$2))</f>
        <v>0</v>
      </c>
      <c r="D45" s="71">
        <f>SUM(AG45                                                   : INDEX(AG45:AR45,$B$2))</f>
        <v>0</v>
      </c>
      <c r="E45" s="71">
        <f>SUM(AS45                      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    : INDEX(U49:AF49,$B$2))</f>
        <v>0</v>
      </c>
      <c r="D49" s="71">
        <f>SUM(AG49                                                 : INDEX(AG49:AR49,$B$2))</f>
        <v>0</v>
      </c>
      <c r="E49" s="71">
        <f>SUM(AS49                                                  : INDEX(AS49:BD49,$B$2))</f>
        <v>0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0</v>
      </c>
      <c r="Q49" s="4">
        <f t="shared" ref="Q49:Q59" si="68">SUM(AV49:AX49)</f>
        <v>0</v>
      </c>
      <c r="R49" s="4">
        <f t="shared" ref="R49:R59" si="69">SUM(AY49:BA49)</f>
        <v>0</v>
      </c>
      <c r="S49" s="4">
        <f t="shared" ref="S49:S59" si="70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    : INDEX(U50:AF50,$B$2))</f>
        <v>0</v>
      </c>
      <c r="D50" s="71">
        <f>SUM(AG50                                                  : INDEX(AG50:AR50,$B$2))</f>
        <v>0</v>
      </c>
      <c r="E50" s="71">
        <f>SUM(AS50                                                  : INDEX(AS50:BD50,$B$2))</f>
        <v>0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0</v>
      </c>
      <c r="Q50" s="4">
        <f t="shared" si="68"/>
        <v>0</v>
      </c>
      <c r="R50" s="4">
        <f t="shared" si="69"/>
        <v>0</v>
      </c>
      <c r="S50" s="4">
        <f t="shared" si="70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    : INDEX(U51:AF51,$B$2))</f>
        <v>0</v>
      </c>
      <c r="D51" s="71">
        <f>SUM(AG51                                                  : INDEX(AG51:AR51,$B$2))</f>
        <v>0</v>
      </c>
      <c r="E51" s="71">
        <f>SUM(AS51                                                  : INDEX(AS51:BD51,$B$2))</f>
        <v>0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0</v>
      </c>
      <c r="Q51" s="4">
        <f t="shared" si="68"/>
        <v>0</v>
      </c>
      <c r="R51" s="4">
        <f t="shared" si="69"/>
        <v>0</v>
      </c>
      <c r="S51" s="4">
        <f t="shared" si="70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    : INDEX(U52:AF52,$B$2))</f>
        <v>0</v>
      </c>
      <c r="D52" s="71">
        <f>SUM(AG52                                                : INDEX(AG52:AR52,$B$2))</f>
        <v>0</v>
      </c>
      <c r="E52" s="71">
        <f>SUM(AS52                                                  : INDEX(AS52:BD52,$B$2))</f>
        <v>0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0</v>
      </c>
      <c r="Q52" s="4">
        <f t="shared" si="68"/>
        <v>0</v>
      </c>
      <c r="R52" s="4">
        <f t="shared" si="69"/>
        <v>0</v>
      </c>
      <c r="S52" s="4">
        <f t="shared" si="70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    : INDEX(U53:AF53,$B$2))</f>
        <v>0</v>
      </c>
      <c r="D53" s="71">
        <f>SUM(AG53                                                : INDEX(AG53:AR53,$B$2))</f>
        <v>0</v>
      </c>
      <c r="E53" s="71">
        <f>SUM(AS53                                                  : INDEX(AS53:BD53,$B$2))</f>
        <v>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0</v>
      </c>
      <c r="Q53" s="4">
        <f t="shared" si="68"/>
        <v>0</v>
      </c>
      <c r="R53" s="4">
        <f t="shared" si="69"/>
        <v>0</v>
      </c>
      <c r="S53" s="4">
        <f t="shared" si="70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    : INDEX(U54:AF54,$B$2))</f>
        <v>0</v>
      </c>
      <c r="D54" s="71">
        <f>SUM(AG54                                                : INDEX(AG54:AR54,$B$2))</f>
        <v>0</v>
      </c>
      <c r="E54" s="71">
        <f>SUM(AS54                                                  : INDEX(AS54:BD54,$B$2))</f>
        <v>0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0</v>
      </c>
      <c r="Q54" s="4">
        <f t="shared" si="68"/>
        <v>0</v>
      </c>
      <c r="R54" s="4">
        <f t="shared" si="69"/>
        <v>0</v>
      </c>
      <c r="S54" s="4">
        <f t="shared" si="70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    : INDEX(U55:AF55,$B$2))</f>
        <v>0</v>
      </c>
      <c r="D55" s="71">
        <f>SUM(AG55                                                : INDEX(AG55:AR55,$B$2))</f>
        <v>0</v>
      </c>
      <c r="E55" s="71">
        <f>SUM(AS55                                                    : INDEX(AS55:BD55,$B$2))</f>
        <v>0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0</v>
      </c>
      <c r="Q55" s="4">
        <f t="shared" si="68"/>
        <v>0</v>
      </c>
      <c r="R55" s="4">
        <f t="shared" si="69"/>
        <v>0</v>
      </c>
      <c r="S55" s="4">
        <f t="shared" si="70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    : INDEX(U56:AF56,$B$2))</f>
        <v>0</v>
      </c>
      <c r="D56" s="71">
        <f>SUM(AG56                                                 : INDEX(AG56:AR56,$B$2))</f>
        <v>0</v>
      </c>
      <c r="E56" s="71">
        <f>SUM(AS56                                                   : INDEX(AS56:BD56,$B$2))</f>
        <v>0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0</v>
      </c>
      <c r="Q56" s="4">
        <f t="shared" si="68"/>
        <v>0</v>
      </c>
      <c r="R56" s="4">
        <f t="shared" si="69"/>
        <v>0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0</v>
      </c>
      <c r="Q58" s="4">
        <f t="shared" si="68"/>
        <v>0</v>
      </c>
      <c r="R58" s="4">
        <f>SUM(AY58:BA58)</f>
        <v>0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0</v>
      </c>
      <c r="AT58" s="61">
        <f t="shared" si="73"/>
        <v>0</v>
      </c>
      <c r="AU58" s="61">
        <f t="shared" si="73"/>
        <v>0</v>
      </c>
      <c r="AV58" s="61">
        <f t="shared" si="73"/>
        <v>0</v>
      </c>
      <c r="AW58" s="61">
        <f t="shared" si="73"/>
        <v>0</v>
      </c>
      <c r="AX58" s="61">
        <f t="shared" si="73"/>
        <v>0</v>
      </c>
      <c r="AY58" s="61">
        <f t="shared" si="73"/>
        <v>0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 t="str">
        <f t="shared" si="75"/>
        <v/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 t="str">
        <f t="shared" si="75"/>
        <v/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 t="str">
        <f t="shared" si="75"/>
        <v/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 t="str">
        <f t="shared" si="75"/>
        <v/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 t="str">
        <f t="shared" si="75"/>
        <v/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 t="str">
        <f t="shared" si="75"/>
        <v/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 t="str">
        <f t="shared" si="75"/>
        <v/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 t="str">
        <f t="shared" si="75"/>
        <v/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0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0</v>
      </c>
      <c r="Q77" s="4">
        <f t="shared" ref="Q77:Q85" si="98">INDEX(AV77:AX77,IF($B$2&gt;6,3,$B$2-3))</f>
        <v>0</v>
      </c>
      <c r="R77" s="4">
        <f t="shared" ref="R77:R84" si="99">IFERROR(INDEX(AY77:BA77,IF($B$2&gt;9,3,$B$2-6)),"-")</f>
        <v>0</v>
      </c>
      <c r="S77" s="69" t="str">
        <f t="shared" ref="S77:S85" si="100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0</v>
      </c>
      <c r="Q78" s="4">
        <f t="shared" si="98"/>
        <v>0</v>
      </c>
      <c r="R78" s="4">
        <f t="shared" si="99"/>
        <v>0</v>
      </c>
      <c r="S78" s="69" t="str">
        <f t="shared" si="100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0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0</v>
      </c>
      <c r="Q79" s="4">
        <f t="shared" si="98"/>
        <v>0</v>
      </c>
      <c r="R79" s="4">
        <f t="shared" si="99"/>
        <v>0</v>
      </c>
      <c r="S79" s="69" t="str">
        <f t="shared" si="100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0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0</v>
      </c>
      <c r="Q80" s="4">
        <f t="shared" si="98"/>
        <v>0</v>
      </c>
      <c r="R80" s="4">
        <f t="shared" si="99"/>
        <v>0</v>
      </c>
      <c r="S80" s="69" t="str">
        <f t="shared" si="100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0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0</v>
      </c>
      <c r="Q81" s="4">
        <f t="shared" si="98"/>
        <v>0</v>
      </c>
      <c r="R81" s="4">
        <f t="shared" si="99"/>
        <v>0</v>
      </c>
      <c r="S81" s="69" t="str">
        <f t="shared" si="100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0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0</v>
      </c>
      <c r="Q82" s="4">
        <f t="shared" si="98"/>
        <v>0</v>
      </c>
      <c r="R82" s="4">
        <f t="shared" si="99"/>
        <v>0</v>
      </c>
      <c r="S82" s="69" t="str">
        <f t="shared" si="100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0</v>
      </c>
      <c r="Q83" s="4">
        <f t="shared" si="98"/>
        <v>0</v>
      </c>
      <c r="R83" s="4">
        <f t="shared" si="99"/>
        <v>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0</v>
      </c>
      <c r="Q84" s="4">
        <f t="shared" si="98"/>
        <v>0</v>
      </c>
      <c r="R84" s="4">
        <f t="shared" si="99"/>
        <v>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0</v>
      </c>
      <c r="AT84" s="61">
        <f t="shared" si="102"/>
        <v>0</v>
      </c>
      <c r="AU84" s="61">
        <f t="shared" si="102"/>
        <v>0</v>
      </c>
      <c r="AV84" s="61">
        <f t="shared" si="102"/>
        <v>0</v>
      </c>
      <c r="AW84" s="61">
        <f t="shared" si="102"/>
        <v>0</v>
      </c>
      <c r="AX84" s="61">
        <f t="shared" si="102"/>
        <v>0</v>
      </c>
      <c r="AY84" s="61">
        <f t="shared" si="102"/>
        <v>0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0</v>
      </c>
      <c r="S85" s="69" t="str">
        <f t="shared" si="100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    : INDEX(U88:AF88,$B$2))</f>
        <v>0</v>
      </c>
      <c r="D88" s="71">
        <f>SUM(AG88                                                  : INDEX(AG88:AR88,$B$2))</f>
        <v>0</v>
      </c>
      <c r="E88" s="71">
        <f>SUM(AS88                             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    : INDEX(U89:AF89,$B$2))</f>
        <v>0</v>
      </c>
      <c r="D89" s="71">
        <f>SUM(AG89                                                  : INDEX(AG89:AR89,$B$2))</f>
        <v>0</v>
      </c>
      <c r="E89" s="71">
        <f>SUM(AS89                             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    : INDEX(U90:AF90,$B$2))</f>
        <v>0</v>
      </c>
      <c r="D90" s="71">
        <f>SUM(AG90                                                  : INDEX(AG90:AR90,$B$2))</f>
        <v>0</v>
      </c>
      <c r="E90" s="71">
        <f>SUM(AS90                             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    : INDEX(U91:AF91,$B$2))</f>
        <v>0</v>
      </c>
      <c r="D91" s="71">
        <f>SUM(AG91                                                  : INDEX(AG91:AR91,$B$2))</f>
        <v>0</v>
      </c>
      <c r="E91" s="71">
        <f>SUM(AS91                             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    : INDEX(U92:AF92,$B$2))</f>
        <v>0</v>
      </c>
      <c r="D92" s="71">
        <f>SUM(AG92                                                  : INDEX(AG92:AR92,$B$2))</f>
        <v>0</v>
      </c>
      <c r="E92" s="71">
        <f>SUM(AS92                             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    : INDEX(U93:AF93,$B$2))</f>
        <v>0</v>
      </c>
      <c r="D93" s="71">
        <f>SUM(AG93                                                  : INDEX(AG93:AR93,$B$2))</f>
        <v>0</v>
      </c>
      <c r="E93" s="71">
        <f>SUM(AS93                             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    : INDEX(U94:AF94,$B$2))</f>
        <v>0</v>
      </c>
      <c r="D94" s="71">
        <f>SUM(AG94                                                  : INDEX(AG94:AR94,$B$2))</f>
        <v>0</v>
      </c>
      <c r="E94" s="71">
        <f>SUM(AS94                             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    : INDEX(U95:AF95,$B$2))</f>
        <v>0</v>
      </c>
      <c r="D95" s="71">
        <f>SUM(AG95                                                  : INDEX(AG95:AR95,$B$2))</f>
        <v>0</v>
      </c>
      <c r="E95" s="71">
        <f>SUM(AS95                             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AY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/>
      <c r="BA96" s="61"/>
      <c r="BB96" s="61"/>
      <c r="BC96" s="61"/>
      <c r="BD96" s="61"/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ref="AW100:BD107" si="120">IF(ISBLANK(AW88)=FALSE,IFERROR(AW88/AVERAGE(AW76,AV76),""),"")</f>
        <v/>
      </c>
      <c r="AX100" s="8" t="str">
        <f t="shared" si="120"/>
        <v/>
      </c>
      <c r="AY100" s="8" t="str">
        <f t="shared" si="120"/>
        <v/>
      </c>
      <c r="AZ100" s="8"/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 t="str">
        <f t="shared" ref="BF100:BQ109" si="121">IFERROR(AS100/AG100,"-")</f>
        <v>-</v>
      </c>
      <c r="BG100" s="84" t="str">
        <f t="shared" si="121"/>
        <v>-</v>
      </c>
      <c r="BH100" s="84" t="str">
        <f t="shared" si="121"/>
        <v>-</v>
      </c>
      <c r="BI100" s="84" t="str">
        <f t="shared" si="121"/>
        <v>-</v>
      </c>
      <c r="BJ100" s="84" t="str">
        <f t="shared" si="121"/>
        <v>-</v>
      </c>
      <c r="BK100" s="84" t="str">
        <f t="shared" si="121"/>
        <v>-</v>
      </c>
      <c r="BL100" s="84" t="str">
        <f t="shared" si="121"/>
        <v>-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122">IFERROR(E101/D101,"")</f>
        <v/>
      </c>
      <c r="G101" s="8"/>
      <c r="H101" s="8" t="str">
        <f t="shared" ref="H101:H109" si="123">IFERROR(H89/(AVERAGE(U77,U77)+AVERAGE(U77,V77)+AVERAGE(V77,W77)),"")</f>
        <v/>
      </c>
      <c r="I101" s="8" t="str">
        <f t="shared" ref="I101:I109" si="124">IFERROR(I89/(AVERAGE(W77,X77)+AVERAGE(X77,Y77)+AVERAGE(Y77,Z77)),"")</f>
        <v/>
      </c>
      <c r="J101" s="8" t="str">
        <f t="shared" ref="J101:J109" si="125">IFERROR(J89/(AVERAGE(Z77,AA77)+AVERAGE(AA77,AB77)+AVERAGE(AB77,AC77)),"")</f>
        <v/>
      </c>
      <c r="K101" s="8" t="str">
        <f t="shared" ref="K101:K109" si="126">IFERROR(K89/(AVERAGE(AC77,AD77)+AVERAGE(AD77,AE77)+AVERAGE(AE77,AF77)),"")</f>
        <v/>
      </c>
      <c r="L101" s="8" t="str">
        <f t="shared" ref="L101:L109" si="127">IFERROR(L89/(AVERAGE(AF77,AG77)+AVERAGE(AG77,AH77)+AVERAGE(AH77,AI77)),"")</f>
        <v/>
      </c>
      <c r="M101" s="8" t="str">
        <f t="shared" ref="M101:M109" si="128">IFERROR(M89/(AVERAGE(AI77,AJ77)+AVERAGE(AJ77,AK77)+AVERAGE(AK77,AL77)),"")</f>
        <v/>
      </c>
      <c r="N101" s="8" t="str">
        <f t="shared" ref="N101:N109" si="129">IFERROR(N89/(AVERAGE(AL77,AM77)+AVERAGE(AM77,AN77)+AVERAGE(AN77,AO77)),"")</f>
        <v/>
      </c>
      <c r="O101" s="8" t="str">
        <f t="shared" ref="O101:O109" si="130">IFERROR(O89/(AVERAGE(AO77,AP77)+AVERAGE(AP77,AQ77)+AVERAGE(AQ77,AR77)),"")</f>
        <v/>
      </c>
      <c r="P101" s="8" t="str">
        <f t="shared" ref="P101:P108" si="131">IFERROR(P89/(AVERAGE(AR77,AS77)+AVERAGE(AS77,AT77)+AVERAGE(AT77,AU77)),"")</f>
        <v/>
      </c>
      <c r="Q101" s="8" t="str">
        <f t="shared" ref="Q101:Q109" si="132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20"/>
        <v/>
      </c>
      <c r="AX101" s="8" t="str">
        <f t="shared" si="120"/>
        <v/>
      </c>
      <c r="AY101" s="8"/>
      <c r="AZ101" s="8"/>
      <c r="BA101" s="8"/>
      <c r="BB101" s="8"/>
      <c r="BC101" s="8"/>
      <c r="BD101" s="8"/>
      <c r="BE101" s="8"/>
      <c r="BF101" s="84" t="str">
        <f t="shared" si="121"/>
        <v>-</v>
      </c>
      <c r="BG101" s="84" t="str">
        <f t="shared" si="121"/>
        <v>-</v>
      </c>
      <c r="BH101" s="84" t="str">
        <f t="shared" si="121"/>
        <v>-</v>
      </c>
      <c r="BI101" s="84" t="str">
        <f t="shared" si="121"/>
        <v>-</v>
      </c>
      <c r="BJ101" s="84" t="str">
        <f t="shared" si="121"/>
        <v>-</v>
      </c>
      <c r="BK101" s="84" t="str">
        <f t="shared" si="121"/>
        <v>-</v>
      </c>
      <c r="BL101" s="84" t="str">
        <f t="shared" si="121"/>
        <v>-</v>
      </c>
      <c r="BM101" s="84" t="str">
        <f t="shared" si="121"/>
        <v>-</v>
      </c>
      <c r="BN101" s="84" t="str">
        <f t="shared" si="121"/>
        <v>-</v>
      </c>
      <c r="BO101" s="84" t="str">
        <f t="shared" si="121"/>
        <v>-</v>
      </c>
      <c r="BP101" s="84" t="str">
        <f t="shared" si="121"/>
        <v>-</v>
      </c>
      <c r="BQ101" s="84" t="str">
        <f t="shared" si="121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122"/>
        <v/>
      </c>
      <c r="G102" s="8"/>
      <c r="H102" s="8" t="str">
        <f t="shared" si="123"/>
        <v/>
      </c>
      <c r="I102" s="8" t="str">
        <f t="shared" si="124"/>
        <v/>
      </c>
      <c r="J102" s="8" t="str">
        <f t="shared" si="125"/>
        <v/>
      </c>
      <c r="K102" s="8" t="str">
        <f t="shared" si="126"/>
        <v/>
      </c>
      <c r="L102" s="8" t="str">
        <f t="shared" si="127"/>
        <v/>
      </c>
      <c r="M102" s="8" t="str">
        <f t="shared" si="128"/>
        <v/>
      </c>
      <c r="N102" s="8" t="str">
        <f t="shared" si="129"/>
        <v/>
      </c>
      <c r="O102" s="8" t="str">
        <f t="shared" si="130"/>
        <v/>
      </c>
      <c r="P102" s="8" t="str">
        <f t="shared" si="131"/>
        <v/>
      </c>
      <c r="Q102" s="8" t="str">
        <f t="shared" si="132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20"/>
        <v/>
      </c>
      <c r="AX102" s="8" t="str">
        <f t="shared" si="120"/>
        <v/>
      </c>
      <c r="AY102" s="8"/>
      <c r="AZ102" s="8"/>
      <c r="BA102" s="8"/>
      <c r="BB102" s="8"/>
      <c r="BC102" s="8"/>
      <c r="BD102" s="8"/>
      <c r="BE102" s="8"/>
      <c r="BF102" s="84" t="str">
        <f t="shared" si="121"/>
        <v>-</v>
      </c>
      <c r="BG102" s="84" t="str">
        <f t="shared" si="121"/>
        <v>-</v>
      </c>
      <c r="BH102" s="84" t="str">
        <f t="shared" si="121"/>
        <v>-</v>
      </c>
      <c r="BI102" s="84" t="str">
        <f t="shared" si="121"/>
        <v>-</v>
      </c>
      <c r="BJ102" s="84" t="str">
        <f t="shared" si="121"/>
        <v>-</v>
      </c>
      <c r="BK102" s="84" t="str">
        <f t="shared" si="121"/>
        <v>-</v>
      </c>
      <c r="BL102" s="84" t="str">
        <f t="shared" si="121"/>
        <v>-</v>
      </c>
      <c r="BM102" s="84" t="str">
        <f t="shared" si="121"/>
        <v>-</v>
      </c>
      <c r="BN102" s="84" t="str">
        <f t="shared" si="121"/>
        <v>-</v>
      </c>
      <c r="BO102" s="84" t="str">
        <f t="shared" si="121"/>
        <v>-</v>
      </c>
      <c r="BP102" s="84" t="str">
        <f t="shared" si="121"/>
        <v>-</v>
      </c>
      <c r="BQ102" s="84" t="str">
        <f t="shared" si="121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122"/>
        <v/>
      </c>
      <c r="G103" s="8"/>
      <c r="H103" s="8" t="str">
        <f t="shared" si="123"/>
        <v/>
      </c>
      <c r="I103" s="8" t="str">
        <f t="shared" si="124"/>
        <v/>
      </c>
      <c r="J103" s="8" t="str">
        <f t="shared" si="125"/>
        <v/>
      </c>
      <c r="K103" s="8" t="str">
        <f t="shared" si="126"/>
        <v/>
      </c>
      <c r="L103" s="8" t="str">
        <f t="shared" si="127"/>
        <v/>
      </c>
      <c r="M103" s="8" t="str">
        <f t="shared" si="128"/>
        <v/>
      </c>
      <c r="N103" s="8" t="str">
        <f t="shared" si="129"/>
        <v/>
      </c>
      <c r="O103" s="8" t="str">
        <f t="shared" si="130"/>
        <v/>
      </c>
      <c r="P103" s="8" t="str">
        <f t="shared" si="131"/>
        <v/>
      </c>
      <c r="Q103" s="8" t="str">
        <f t="shared" si="132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20"/>
        <v/>
      </c>
      <c r="AX103" s="8" t="str">
        <f t="shared" si="120"/>
        <v/>
      </c>
      <c r="AY103" s="8"/>
      <c r="AZ103" s="8"/>
      <c r="BA103" s="8"/>
      <c r="BB103" s="8"/>
      <c r="BC103" s="8"/>
      <c r="BD103" s="8"/>
      <c r="BE103" s="8"/>
      <c r="BF103" s="84" t="str">
        <f t="shared" si="121"/>
        <v>-</v>
      </c>
      <c r="BG103" s="84" t="str">
        <f t="shared" si="121"/>
        <v>-</v>
      </c>
      <c r="BH103" s="84" t="str">
        <f t="shared" si="121"/>
        <v>-</v>
      </c>
      <c r="BI103" s="84" t="str">
        <f t="shared" si="121"/>
        <v>-</v>
      </c>
      <c r="BJ103" s="84" t="str">
        <f t="shared" si="121"/>
        <v>-</v>
      </c>
      <c r="BK103" s="84" t="str">
        <f t="shared" si="121"/>
        <v>-</v>
      </c>
      <c r="BL103" s="84" t="str">
        <f t="shared" si="121"/>
        <v>-</v>
      </c>
      <c r="BM103" s="84" t="str">
        <f t="shared" si="121"/>
        <v>-</v>
      </c>
      <c r="BN103" s="84" t="str">
        <f t="shared" si="121"/>
        <v>-</v>
      </c>
      <c r="BO103" s="84" t="str">
        <f t="shared" si="121"/>
        <v>-</v>
      </c>
      <c r="BP103" s="84" t="str">
        <f t="shared" si="121"/>
        <v>-</v>
      </c>
      <c r="BQ103" s="84" t="str">
        <f t="shared" si="121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122"/>
        <v/>
      </c>
      <c r="G104" s="8"/>
      <c r="H104" s="8" t="str">
        <f t="shared" si="123"/>
        <v/>
      </c>
      <c r="I104" s="8" t="str">
        <f t="shared" si="124"/>
        <v/>
      </c>
      <c r="J104" s="8" t="str">
        <f t="shared" si="125"/>
        <v/>
      </c>
      <c r="K104" s="8" t="str">
        <f t="shared" si="126"/>
        <v/>
      </c>
      <c r="L104" s="8" t="str">
        <f t="shared" si="127"/>
        <v/>
      </c>
      <c r="M104" s="8" t="str">
        <f t="shared" si="128"/>
        <v/>
      </c>
      <c r="N104" s="8" t="str">
        <f t="shared" si="129"/>
        <v/>
      </c>
      <c r="O104" s="8" t="str">
        <f t="shared" si="130"/>
        <v/>
      </c>
      <c r="P104" s="8" t="str">
        <f t="shared" si="131"/>
        <v/>
      </c>
      <c r="Q104" s="8" t="str">
        <f t="shared" si="132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20"/>
        <v/>
      </c>
      <c r="AX104" s="8" t="str">
        <f t="shared" si="120"/>
        <v/>
      </c>
      <c r="AY104" s="8"/>
      <c r="AZ104" s="8"/>
      <c r="BA104" s="8"/>
      <c r="BB104" s="8"/>
      <c r="BC104" s="8"/>
      <c r="BD104" s="8"/>
      <c r="BE104" s="8"/>
      <c r="BF104" s="84" t="str">
        <f t="shared" si="121"/>
        <v>-</v>
      </c>
      <c r="BG104" s="84" t="str">
        <f t="shared" si="121"/>
        <v>-</v>
      </c>
      <c r="BH104" s="84" t="str">
        <f t="shared" si="121"/>
        <v>-</v>
      </c>
      <c r="BI104" s="84" t="str">
        <f t="shared" si="121"/>
        <v>-</v>
      </c>
      <c r="BJ104" s="84" t="str">
        <f t="shared" si="121"/>
        <v>-</v>
      </c>
      <c r="BK104" s="84" t="str">
        <f t="shared" si="121"/>
        <v>-</v>
      </c>
      <c r="BL104" s="84" t="str">
        <f t="shared" si="121"/>
        <v>-</v>
      </c>
      <c r="BM104" s="84" t="str">
        <f t="shared" si="121"/>
        <v>-</v>
      </c>
      <c r="BN104" s="84" t="str">
        <f t="shared" si="121"/>
        <v>-</v>
      </c>
      <c r="BO104" s="84" t="str">
        <f t="shared" si="121"/>
        <v>-</v>
      </c>
      <c r="BP104" s="84" t="str">
        <f t="shared" si="121"/>
        <v>-</v>
      </c>
      <c r="BQ104" s="84" t="str">
        <f t="shared" si="121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122"/>
        <v/>
      </c>
      <c r="G105" s="8"/>
      <c r="H105" s="8" t="str">
        <f t="shared" si="123"/>
        <v/>
      </c>
      <c r="I105" s="8" t="str">
        <f t="shared" si="124"/>
        <v/>
      </c>
      <c r="J105" s="8" t="str">
        <f t="shared" si="125"/>
        <v/>
      </c>
      <c r="K105" s="8" t="str">
        <f t="shared" si="126"/>
        <v/>
      </c>
      <c r="L105" s="8" t="str">
        <f t="shared" si="127"/>
        <v/>
      </c>
      <c r="M105" s="8" t="str">
        <f t="shared" si="128"/>
        <v/>
      </c>
      <c r="N105" s="8" t="str">
        <f t="shared" si="129"/>
        <v/>
      </c>
      <c r="O105" s="8" t="str">
        <f t="shared" si="130"/>
        <v/>
      </c>
      <c r="P105" s="8" t="str">
        <f t="shared" si="131"/>
        <v/>
      </c>
      <c r="Q105" s="8" t="str">
        <f t="shared" si="132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20"/>
        <v/>
      </c>
      <c r="AX105" s="8" t="str">
        <f t="shared" si="120"/>
        <v/>
      </c>
      <c r="AY105" s="8"/>
      <c r="AZ105" s="8"/>
      <c r="BA105" s="8"/>
      <c r="BB105" s="8"/>
      <c r="BC105" s="8"/>
      <c r="BD105" s="8"/>
      <c r="BE105" s="8"/>
      <c r="BF105" s="84" t="str">
        <f t="shared" si="121"/>
        <v>-</v>
      </c>
      <c r="BG105" s="84" t="str">
        <f t="shared" si="121"/>
        <v>-</v>
      </c>
      <c r="BH105" s="84" t="str">
        <f t="shared" si="121"/>
        <v>-</v>
      </c>
      <c r="BI105" s="84" t="str">
        <f t="shared" si="121"/>
        <v>-</v>
      </c>
      <c r="BJ105" s="84" t="str">
        <f t="shared" si="121"/>
        <v>-</v>
      </c>
      <c r="BK105" s="84" t="str">
        <f t="shared" si="121"/>
        <v>-</v>
      </c>
      <c r="BL105" s="84" t="str">
        <f t="shared" si="121"/>
        <v>-</v>
      </c>
      <c r="BM105" s="84" t="str">
        <f t="shared" si="121"/>
        <v>-</v>
      </c>
      <c r="BN105" s="84" t="str">
        <f t="shared" si="121"/>
        <v>-</v>
      </c>
      <c r="BO105" s="84" t="str">
        <f t="shared" si="121"/>
        <v>-</v>
      </c>
      <c r="BP105" s="84" t="str">
        <f t="shared" si="121"/>
        <v>-</v>
      </c>
      <c r="BQ105" s="84" t="str">
        <f t="shared" si="121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122"/>
        <v/>
      </c>
      <c r="G106" s="8"/>
      <c r="H106" s="8" t="str">
        <f t="shared" si="123"/>
        <v/>
      </c>
      <c r="I106" s="8" t="str">
        <f t="shared" si="124"/>
        <v/>
      </c>
      <c r="J106" s="8" t="str">
        <f t="shared" si="125"/>
        <v/>
      </c>
      <c r="K106" s="8" t="str">
        <f t="shared" si="126"/>
        <v/>
      </c>
      <c r="L106" s="8" t="str">
        <f t="shared" si="127"/>
        <v/>
      </c>
      <c r="M106" s="8" t="str">
        <f t="shared" si="128"/>
        <v/>
      </c>
      <c r="N106" s="8" t="str">
        <f t="shared" si="129"/>
        <v/>
      </c>
      <c r="O106" s="8" t="str">
        <f t="shared" si="130"/>
        <v/>
      </c>
      <c r="P106" s="8" t="str">
        <f t="shared" si="131"/>
        <v/>
      </c>
      <c r="Q106" s="8" t="str">
        <f t="shared" si="132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 t="str">
        <f t="shared" si="120"/>
        <v/>
      </c>
      <c r="AX106" s="8" t="str">
        <f t="shared" si="120"/>
        <v/>
      </c>
      <c r="AY106" s="8"/>
      <c r="AZ106" s="8"/>
      <c r="BA106" s="8"/>
      <c r="BB106" s="8"/>
      <c r="BC106" s="8"/>
      <c r="BD106" s="8"/>
      <c r="BE106" s="8"/>
      <c r="BF106" s="84" t="str">
        <f t="shared" si="121"/>
        <v>-</v>
      </c>
      <c r="BG106" s="84" t="str">
        <f t="shared" si="121"/>
        <v>-</v>
      </c>
      <c r="BH106" s="84" t="str">
        <f t="shared" si="121"/>
        <v>-</v>
      </c>
      <c r="BI106" s="84" t="str">
        <f t="shared" si="121"/>
        <v>-</v>
      </c>
      <c r="BJ106" s="84" t="str">
        <f t="shared" si="121"/>
        <v>-</v>
      </c>
      <c r="BK106" s="84" t="str">
        <f t="shared" si="121"/>
        <v>-</v>
      </c>
      <c r="BL106" s="84" t="str">
        <f t="shared" si="121"/>
        <v>-</v>
      </c>
      <c r="BM106" s="84" t="str">
        <f t="shared" si="121"/>
        <v>-</v>
      </c>
      <c r="BN106" s="84" t="str">
        <f t="shared" si="121"/>
        <v>-</v>
      </c>
      <c r="BO106" s="84" t="str">
        <f t="shared" si="121"/>
        <v>-</v>
      </c>
      <c r="BP106" s="84" t="str">
        <f t="shared" si="121"/>
        <v>-</v>
      </c>
      <c r="BQ106" s="84" t="str">
        <f t="shared" si="121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 t="str">
        <f t="shared" si="132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 t="str">
        <f t="shared" si="120"/>
        <v/>
      </c>
      <c r="AX107" s="8" t="str">
        <f t="shared" si="120"/>
        <v/>
      </c>
      <c r="AY107" s="8"/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 t="s">
        <v>425</v>
      </c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122"/>
        <v/>
      </c>
      <c r="G108" s="8"/>
      <c r="H108" s="8" t="str">
        <f t="shared" si="123"/>
        <v/>
      </c>
      <c r="I108" s="8" t="str">
        <f t="shared" si="124"/>
        <v/>
      </c>
      <c r="J108" s="8" t="str">
        <f t="shared" si="125"/>
        <v/>
      </c>
      <c r="K108" s="8" t="str">
        <f t="shared" si="126"/>
        <v/>
      </c>
      <c r="L108" s="8" t="str">
        <f t="shared" si="127"/>
        <v/>
      </c>
      <c r="M108" s="8" t="str">
        <f t="shared" si="128"/>
        <v/>
      </c>
      <c r="N108" s="8" t="str">
        <f t="shared" si="129"/>
        <v/>
      </c>
      <c r="O108" s="8" t="str">
        <f t="shared" si="130"/>
        <v/>
      </c>
      <c r="P108" s="8" t="str">
        <f t="shared" si="131"/>
        <v/>
      </c>
      <c r="Q108" s="8" t="str">
        <f t="shared" si="132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122"/>
        <v/>
      </c>
      <c r="G109" s="8"/>
      <c r="H109" s="8" t="str">
        <f t="shared" si="123"/>
        <v/>
      </c>
      <c r="I109" s="8" t="str">
        <f t="shared" si="124"/>
        <v/>
      </c>
      <c r="J109" s="8" t="str">
        <f t="shared" si="125"/>
        <v/>
      </c>
      <c r="K109" s="8" t="str">
        <f t="shared" si="126"/>
        <v/>
      </c>
      <c r="L109" s="8" t="str">
        <f t="shared" si="127"/>
        <v/>
      </c>
      <c r="M109" s="8" t="str">
        <f t="shared" si="128"/>
        <v/>
      </c>
      <c r="N109" s="8" t="str">
        <f t="shared" si="129"/>
        <v/>
      </c>
      <c r="O109" s="8" t="str">
        <f t="shared" si="130"/>
        <v/>
      </c>
      <c r="P109" s="8" t="str">
        <f>IFERROR(P97/(AVERAGE(AR85,AS85)+AVERAGE(AS85,AT85)+AVERAGE(AT85,AU85)),"")</f>
        <v/>
      </c>
      <c r="Q109" s="8" t="str">
        <f t="shared" si="132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4" t="str">
        <f t="shared" si="121"/>
        <v>-</v>
      </c>
      <c r="BG109" s="84" t="str">
        <f t="shared" si="121"/>
        <v>-</v>
      </c>
      <c r="BH109" s="84" t="str">
        <f t="shared" si="121"/>
        <v>-</v>
      </c>
      <c r="BI109" s="84" t="str">
        <f t="shared" si="121"/>
        <v>-</v>
      </c>
      <c r="BJ109" s="84" t="str">
        <f t="shared" si="121"/>
        <v>-</v>
      </c>
      <c r="BK109" s="84" t="str">
        <f t="shared" si="121"/>
        <v>-</v>
      </c>
      <c r="BL109" s="84" t="str">
        <f t="shared" si="121"/>
        <v>-</v>
      </c>
      <c r="BM109" s="84" t="str">
        <f t="shared" si="121"/>
        <v>-</v>
      </c>
      <c r="BN109" s="84" t="str">
        <f t="shared" si="121"/>
        <v>-</v>
      </c>
      <c r="BO109" s="84" t="str">
        <f t="shared" si="121"/>
        <v>-</v>
      </c>
      <c r="BP109" s="84" t="str">
        <f t="shared" si="121"/>
        <v>-</v>
      </c>
      <c r="BQ109" s="84" t="str">
        <f t="shared" si="121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    : INDEX(U112:AF112,$B$2))</f>
        <v>0</v>
      </c>
      <c r="D112" s="71">
        <f>SUM(AG112                                                   : INDEX(AG112:AR112,$B$2))</f>
        <v>0</v>
      </c>
      <c r="E112" s="71">
        <f>SUM(AS112                      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133">SUM(X112:Z112)</f>
        <v>0</v>
      </c>
      <c r="J112" s="4">
        <f>SUM(AA112:AC112)</f>
        <v>0</v>
      </c>
      <c r="K112" s="4">
        <f t="shared" ref="K112:K121" si="134">SUM(AD112:AF112)</f>
        <v>0</v>
      </c>
      <c r="L112" s="4">
        <f t="shared" ref="L112:L121" si="135">SUM(AG112:AI112)</f>
        <v>0</v>
      </c>
      <c r="M112" s="4">
        <f t="shared" ref="M112:M121" si="136">SUM(AJ112:AL112)</f>
        <v>0</v>
      </c>
      <c r="N112" s="4">
        <f t="shared" ref="N112:N121" si="137">SUM(AM112:AO112)</f>
        <v>0</v>
      </c>
      <c r="O112" s="4">
        <f t="shared" ref="O112:O121" si="138">SUM(AP112:AR112)</f>
        <v>0</v>
      </c>
      <c r="P112" s="4">
        <f t="shared" ref="P112:P121" si="139">SUM(AS112:AU112)</f>
        <v>0</v>
      </c>
      <c r="Q112" s="4">
        <f t="shared" ref="Q112:Q121" si="140">SUM(AV112:AX112)</f>
        <v>0</v>
      </c>
      <c r="R112" s="4">
        <f t="shared" ref="R112:R121" si="141">SUM(AY112:BA112)</f>
        <v>0</v>
      </c>
      <c r="S112" s="4">
        <f t="shared" ref="S112:S121" si="142">SUM(BB112:BD112)</f>
        <v>0</v>
      </c>
      <c r="AR112" s="4"/>
      <c r="BF112" s="84" t="str">
        <f t="shared" ref="BF112:BQ121" si="143">IFERROR(AS112/AG112,"-")</f>
        <v>-</v>
      </c>
      <c r="BG112" s="84" t="str">
        <f t="shared" si="143"/>
        <v>-</v>
      </c>
      <c r="BH112" s="84" t="str">
        <f t="shared" si="143"/>
        <v>-</v>
      </c>
      <c r="BI112" s="84" t="str">
        <f t="shared" si="143"/>
        <v>-</v>
      </c>
      <c r="BJ112" s="84" t="str">
        <f t="shared" si="143"/>
        <v>-</v>
      </c>
      <c r="BK112" s="84" t="str">
        <f t="shared" si="143"/>
        <v>-</v>
      </c>
      <c r="BL112" s="84" t="str">
        <f t="shared" si="143"/>
        <v>-</v>
      </c>
      <c r="BM112" s="84" t="str">
        <f t="shared" si="143"/>
        <v>-</v>
      </c>
      <c r="BN112" s="84" t="str">
        <f t="shared" si="143"/>
        <v>-</v>
      </c>
      <c r="BO112" s="84" t="str">
        <f t="shared" si="143"/>
        <v>-</v>
      </c>
      <c r="BP112" s="84" t="str">
        <f t="shared" si="143"/>
        <v>-</v>
      </c>
      <c r="BQ112" s="84" t="str">
        <f t="shared" si="143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    : INDEX(U113:AF113,$B$2))</f>
        <v>0</v>
      </c>
      <c r="D113" s="71">
        <f>SUM(AG113                                                   : INDEX(AG113:AR113,$B$2))</f>
        <v>0</v>
      </c>
      <c r="E113" s="71">
        <f>SUM(AS113                                                   : INDEX(AS113:BD113,$B$2))</f>
        <v>0</v>
      </c>
      <c r="F113" s="65" t="str">
        <f t="shared" ref="F113:F120" si="144">IFERROR(E113/D113,"")</f>
        <v/>
      </c>
      <c r="H113" s="4">
        <f t="shared" ref="H113:H121" si="145">SUM(U113:W113)</f>
        <v>0</v>
      </c>
      <c r="I113" s="4">
        <f t="shared" si="133"/>
        <v>0</v>
      </c>
      <c r="J113" s="4">
        <f t="shared" ref="J113:J121" si="146">SUM(AA113:AC113)</f>
        <v>0</v>
      </c>
      <c r="K113" s="4">
        <f t="shared" si="134"/>
        <v>0</v>
      </c>
      <c r="L113" s="4">
        <f t="shared" si="135"/>
        <v>0</v>
      </c>
      <c r="M113" s="4">
        <f t="shared" si="136"/>
        <v>0</v>
      </c>
      <c r="N113" s="4">
        <f t="shared" si="137"/>
        <v>0</v>
      </c>
      <c r="O113" s="4">
        <f t="shared" si="138"/>
        <v>0</v>
      </c>
      <c r="P113" s="4">
        <f t="shared" si="139"/>
        <v>0</v>
      </c>
      <c r="Q113" s="4">
        <f t="shared" si="140"/>
        <v>0</v>
      </c>
      <c r="R113" s="4">
        <f t="shared" si="141"/>
        <v>0</v>
      </c>
      <c r="S113" s="4">
        <f t="shared" si="142"/>
        <v>0</v>
      </c>
      <c r="AR113" s="4"/>
      <c r="BF113" s="84" t="str">
        <f t="shared" si="143"/>
        <v>-</v>
      </c>
      <c r="BG113" s="84" t="str">
        <f t="shared" si="143"/>
        <v>-</v>
      </c>
      <c r="BH113" s="84" t="str">
        <f t="shared" si="143"/>
        <v>-</v>
      </c>
      <c r="BI113" s="84" t="str">
        <f t="shared" si="143"/>
        <v>-</v>
      </c>
      <c r="BJ113" s="84" t="str">
        <f t="shared" si="143"/>
        <v>-</v>
      </c>
      <c r="BK113" s="84" t="str">
        <f t="shared" si="143"/>
        <v>-</v>
      </c>
      <c r="BL113" s="84" t="str">
        <f t="shared" si="143"/>
        <v>-</v>
      </c>
      <c r="BM113" s="84" t="str">
        <f t="shared" si="143"/>
        <v>-</v>
      </c>
      <c r="BN113" s="84" t="str">
        <f t="shared" si="143"/>
        <v>-</v>
      </c>
      <c r="BO113" s="84" t="str">
        <f t="shared" si="143"/>
        <v>-</v>
      </c>
      <c r="BP113" s="84" t="str">
        <f t="shared" si="143"/>
        <v>-</v>
      </c>
      <c r="BQ113" s="84" t="str">
        <f t="shared" si="143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    : INDEX(U114:AF114,$B$2))</f>
        <v>0</v>
      </c>
      <c r="D114" s="71">
        <f>SUM(AG114                                                   : INDEX(AG114:AR114,$B$2))</f>
        <v>0</v>
      </c>
      <c r="E114" s="71">
        <f>SUM(AS114                                                   : INDEX(AS114:BD114,$B$2))</f>
        <v>0</v>
      </c>
      <c r="F114" s="65" t="str">
        <f t="shared" si="144"/>
        <v/>
      </c>
      <c r="H114" s="4">
        <f t="shared" si="145"/>
        <v>0</v>
      </c>
      <c r="I114" s="4">
        <f t="shared" si="133"/>
        <v>0</v>
      </c>
      <c r="J114" s="4">
        <f t="shared" si="146"/>
        <v>0</v>
      </c>
      <c r="K114" s="4">
        <f t="shared" si="134"/>
        <v>0</v>
      </c>
      <c r="L114" s="4">
        <f t="shared" si="135"/>
        <v>0</v>
      </c>
      <c r="M114" s="4">
        <f t="shared" si="136"/>
        <v>0</v>
      </c>
      <c r="N114" s="4">
        <f t="shared" si="137"/>
        <v>0</v>
      </c>
      <c r="O114" s="4">
        <f t="shared" si="138"/>
        <v>0</v>
      </c>
      <c r="P114" s="4">
        <f t="shared" si="139"/>
        <v>0</v>
      </c>
      <c r="Q114" s="4">
        <f t="shared" si="140"/>
        <v>0</v>
      </c>
      <c r="R114" s="4">
        <f t="shared" si="141"/>
        <v>0</v>
      </c>
      <c r="S114" s="4">
        <f t="shared" si="142"/>
        <v>0</v>
      </c>
      <c r="AR114" s="4"/>
      <c r="BF114" s="84" t="str">
        <f t="shared" si="143"/>
        <v>-</v>
      </c>
      <c r="BG114" s="84" t="str">
        <f t="shared" si="143"/>
        <v>-</v>
      </c>
      <c r="BH114" s="84" t="str">
        <f t="shared" si="143"/>
        <v>-</v>
      </c>
      <c r="BI114" s="84" t="str">
        <f t="shared" si="143"/>
        <v>-</v>
      </c>
      <c r="BJ114" s="84" t="str">
        <f t="shared" si="143"/>
        <v>-</v>
      </c>
      <c r="BK114" s="84" t="str">
        <f t="shared" si="143"/>
        <v>-</v>
      </c>
      <c r="BL114" s="84" t="str">
        <f t="shared" si="143"/>
        <v>-</v>
      </c>
      <c r="BM114" s="84" t="str">
        <f t="shared" si="143"/>
        <v>-</v>
      </c>
      <c r="BN114" s="84" t="str">
        <f t="shared" si="143"/>
        <v>-</v>
      </c>
      <c r="BO114" s="84" t="str">
        <f t="shared" si="143"/>
        <v>-</v>
      </c>
      <c r="BP114" s="84" t="str">
        <f t="shared" si="143"/>
        <v>-</v>
      </c>
      <c r="BQ114" s="84" t="str">
        <f t="shared" si="143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    : INDEX(U115:AF115,$B$2))</f>
        <v>0</v>
      </c>
      <c r="D115" s="71">
        <f>SUM(AG115                                                   : INDEX(AG115:AR115,$B$2))</f>
        <v>0</v>
      </c>
      <c r="E115" s="71">
        <f>SUM(AS115                                                   : INDEX(AS115:BD115,$B$2))</f>
        <v>0</v>
      </c>
      <c r="F115" s="65" t="str">
        <f t="shared" si="144"/>
        <v/>
      </c>
      <c r="H115" s="4">
        <f t="shared" si="145"/>
        <v>0</v>
      </c>
      <c r="I115" s="4">
        <f t="shared" si="133"/>
        <v>0</v>
      </c>
      <c r="J115" s="4">
        <f t="shared" si="146"/>
        <v>0</v>
      </c>
      <c r="K115" s="4">
        <f t="shared" si="134"/>
        <v>0</v>
      </c>
      <c r="L115" s="4">
        <f t="shared" si="135"/>
        <v>0</v>
      </c>
      <c r="M115" s="4">
        <f t="shared" si="136"/>
        <v>0</v>
      </c>
      <c r="N115" s="4">
        <f t="shared" si="137"/>
        <v>0</v>
      </c>
      <c r="O115" s="4">
        <f t="shared" si="138"/>
        <v>0</v>
      </c>
      <c r="P115" s="4">
        <f t="shared" si="139"/>
        <v>0</v>
      </c>
      <c r="Q115" s="4">
        <f t="shared" si="140"/>
        <v>0</v>
      </c>
      <c r="R115" s="4">
        <f t="shared" si="141"/>
        <v>0</v>
      </c>
      <c r="S115" s="4">
        <f t="shared" si="142"/>
        <v>0</v>
      </c>
      <c r="AR115" s="4"/>
      <c r="BF115" s="84" t="str">
        <f t="shared" si="143"/>
        <v>-</v>
      </c>
      <c r="BG115" s="84" t="str">
        <f t="shared" si="143"/>
        <v>-</v>
      </c>
      <c r="BH115" s="84" t="str">
        <f t="shared" si="143"/>
        <v>-</v>
      </c>
      <c r="BI115" s="84" t="str">
        <f t="shared" si="143"/>
        <v>-</v>
      </c>
      <c r="BJ115" s="84" t="str">
        <f t="shared" si="143"/>
        <v>-</v>
      </c>
      <c r="BK115" s="84" t="str">
        <f t="shared" si="143"/>
        <v>-</v>
      </c>
      <c r="BL115" s="84" t="str">
        <f t="shared" si="143"/>
        <v>-</v>
      </c>
      <c r="BM115" s="84" t="str">
        <f t="shared" si="143"/>
        <v>-</v>
      </c>
      <c r="BN115" s="84" t="str">
        <f t="shared" si="143"/>
        <v>-</v>
      </c>
      <c r="BO115" s="84" t="str">
        <f t="shared" si="143"/>
        <v>-</v>
      </c>
      <c r="BP115" s="84" t="str">
        <f t="shared" si="143"/>
        <v>-</v>
      </c>
      <c r="BQ115" s="84" t="str">
        <f t="shared" si="143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    : INDEX(U116:AF116,$B$2))</f>
        <v>0</v>
      </c>
      <c r="D116" s="71">
        <f>SUM(AG116                                                   : INDEX(AG116:AR116,$B$2))</f>
        <v>0</v>
      </c>
      <c r="E116" s="71">
        <f>SUM(AS116                                                   : INDEX(AS116:BD116,$B$2))</f>
        <v>0</v>
      </c>
      <c r="F116" s="65" t="str">
        <f t="shared" si="144"/>
        <v/>
      </c>
      <c r="H116" s="4">
        <f t="shared" si="145"/>
        <v>0</v>
      </c>
      <c r="I116" s="4">
        <f t="shared" si="133"/>
        <v>0</v>
      </c>
      <c r="J116" s="4">
        <f t="shared" si="146"/>
        <v>0</v>
      </c>
      <c r="K116" s="4">
        <f t="shared" si="134"/>
        <v>0</v>
      </c>
      <c r="L116" s="4">
        <f t="shared" si="135"/>
        <v>0</v>
      </c>
      <c r="M116" s="4">
        <f t="shared" si="136"/>
        <v>0</v>
      </c>
      <c r="N116" s="4">
        <f t="shared" si="137"/>
        <v>0</v>
      </c>
      <c r="O116" s="4">
        <f t="shared" si="138"/>
        <v>0</v>
      </c>
      <c r="P116" s="4">
        <f t="shared" si="139"/>
        <v>0</v>
      </c>
      <c r="Q116" s="4">
        <f t="shared" si="140"/>
        <v>0</v>
      </c>
      <c r="R116" s="4">
        <f t="shared" si="141"/>
        <v>0</v>
      </c>
      <c r="S116" s="4">
        <f t="shared" si="142"/>
        <v>0</v>
      </c>
      <c r="AR116" s="4"/>
      <c r="BF116" s="84" t="str">
        <f t="shared" si="143"/>
        <v>-</v>
      </c>
      <c r="BG116" s="84" t="str">
        <f t="shared" si="143"/>
        <v>-</v>
      </c>
      <c r="BH116" s="84" t="str">
        <f t="shared" si="143"/>
        <v>-</v>
      </c>
      <c r="BI116" s="84" t="str">
        <f t="shared" si="143"/>
        <v>-</v>
      </c>
      <c r="BJ116" s="84" t="str">
        <f t="shared" si="143"/>
        <v>-</v>
      </c>
      <c r="BK116" s="84" t="str">
        <f t="shared" si="143"/>
        <v>-</v>
      </c>
      <c r="BL116" s="84" t="str">
        <f t="shared" si="143"/>
        <v>-</v>
      </c>
      <c r="BM116" s="84" t="str">
        <f t="shared" si="143"/>
        <v>-</v>
      </c>
      <c r="BN116" s="84" t="str">
        <f t="shared" si="143"/>
        <v>-</v>
      </c>
      <c r="BO116" s="84" t="str">
        <f t="shared" si="143"/>
        <v>-</v>
      </c>
      <c r="BP116" s="84" t="str">
        <f t="shared" si="143"/>
        <v>-</v>
      </c>
      <c r="BQ116" s="84" t="str">
        <f t="shared" si="143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    : INDEX(U117:AF117,$B$2))</f>
        <v>0</v>
      </c>
      <c r="D117" s="71">
        <f>SUM(AG117                                                   : INDEX(AG117:AR117,$B$2))</f>
        <v>0</v>
      </c>
      <c r="E117" s="71">
        <f>SUM(AS117                                                   : INDEX(AS117:BD117,$B$2))</f>
        <v>0</v>
      </c>
      <c r="F117" s="65" t="str">
        <f t="shared" si="144"/>
        <v/>
      </c>
      <c r="H117" s="4">
        <f t="shared" si="145"/>
        <v>0</v>
      </c>
      <c r="I117" s="4">
        <f t="shared" si="133"/>
        <v>0</v>
      </c>
      <c r="J117" s="4">
        <f t="shared" si="146"/>
        <v>0</v>
      </c>
      <c r="K117" s="4">
        <f t="shared" si="134"/>
        <v>0</v>
      </c>
      <c r="L117" s="4">
        <f t="shared" si="135"/>
        <v>0</v>
      </c>
      <c r="M117" s="4">
        <f t="shared" si="136"/>
        <v>0</v>
      </c>
      <c r="N117" s="4">
        <f t="shared" si="137"/>
        <v>0</v>
      </c>
      <c r="O117" s="4">
        <f t="shared" si="138"/>
        <v>0</v>
      </c>
      <c r="P117" s="4">
        <f t="shared" si="139"/>
        <v>0</v>
      </c>
      <c r="Q117" s="4">
        <f t="shared" si="140"/>
        <v>0</v>
      </c>
      <c r="R117" s="4">
        <f t="shared" si="141"/>
        <v>0</v>
      </c>
      <c r="S117" s="4">
        <f t="shared" si="142"/>
        <v>0</v>
      </c>
      <c r="AR117" s="4"/>
      <c r="BF117" s="84" t="str">
        <f t="shared" si="143"/>
        <v>-</v>
      </c>
      <c r="BG117" s="84" t="str">
        <f t="shared" si="143"/>
        <v>-</v>
      </c>
      <c r="BH117" s="84" t="str">
        <f t="shared" si="143"/>
        <v>-</v>
      </c>
      <c r="BI117" s="84" t="str">
        <f t="shared" si="143"/>
        <v>-</v>
      </c>
      <c r="BJ117" s="84" t="str">
        <f t="shared" si="143"/>
        <v>-</v>
      </c>
      <c r="BK117" s="84" t="str">
        <f t="shared" si="143"/>
        <v>-</v>
      </c>
      <c r="BL117" s="84" t="str">
        <f t="shared" si="143"/>
        <v>-</v>
      </c>
      <c r="BM117" s="84" t="str">
        <f t="shared" si="143"/>
        <v>-</v>
      </c>
      <c r="BN117" s="84" t="str">
        <f t="shared" si="143"/>
        <v>-</v>
      </c>
      <c r="BO117" s="84" t="str">
        <f t="shared" si="143"/>
        <v>-</v>
      </c>
      <c r="BP117" s="84" t="str">
        <f t="shared" si="143"/>
        <v>-</v>
      </c>
      <c r="BQ117" s="84" t="str">
        <f t="shared" si="143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    : INDEX(U118:AF118,$B$2))</f>
        <v>0</v>
      </c>
      <c r="D118" s="71">
        <f>SUM(AG118                                                   : INDEX(AG118:AR118,$B$2))</f>
        <v>0</v>
      </c>
      <c r="E118" s="71">
        <f>SUM(AS118                                                   : INDEX(AS118:BD118,$B$2))</f>
        <v>0</v>
      </c>
      <c r="F118" s="65" t="str">
        <f t="shared" si="144"/>
        <v/>
      </c>
      <c r="H118" s="4">
        <f t="shared" si="145"/>
        <v>0</v>
      </c>
      <c r="I118" s="4">
        <f t="shared" si="133"/>
        <v>0</v>
      </c>
      <c r="J118" s="4">
        <f t="shared" si="146"/>
        <v>0</v>
      </c>
      <c r="K118" s="4">
        <f t="shared" si="134"/>
        <v>0</v>
      </c>
      <c r="L118" s="4">
        <f t="shared" si="135"/>
        <v>0</v>
      </c>
      <c r="M118" s="4">
        <f t="shared" si="136"/>
        <v>0</v>
      </c>
      <c r="N118" s="4">
        <f t="shared" si="137"/>
        <v>0</v>
      </c>
      <c r="O118" s="4">
        <f t="shared" si="138"/>
        <v>0</v>
      </c>
      <c r="P118" s="4">
        <f t="shared" si="139"/>
        <v>0</v>
      </c>
      <c r="Q118" s="4">
        <f t="shared" si="140"/>
        <v>0</v>
      </c>
      <c r="R118" s="4">
        <f t="shared" si="141"/>
        <v>0</v>
      </c>
      <c r="S118" s="4">
        <f t="shared" si="142"/>
        <v>0</v>
      </c>
      <c r="AR118" s="4"/>
      <c r="BF118" s="84" t="str">
        <f t="shared" si="143"/>
        <v>-</v>
      </c>
      <c r="BG118" s="84" t="str">
        <f t="shared" si="143"/>
        <v>-</v>
      </c>
      <c r="BH118" s="84" t="str">
        <f t="shared" si="143"/>
        <v>-</v>
      </c>
      <c r="BI118" s="84" t="str">
        <f t="shared" si="143"/>
        <v>-</v>
      </c>
      <c r="BJ118" s="84" t="str">
        <f t="shared" si="143"/>
        <v>-</v>
      </c>
      <c r="BK118" s="84" t="str">
        <f t="shared" si="143"/>
        <v>-</v>
      </c>
      <c r="BL118" s="84" t="str">
        <f t="shared" si="143"/>
        <v>-</v>
      </c>
      <c r="BM118" s="84" t="str">
        <f t="shared" si="143"/>
        <v>-</v>
      </c>
      <c r="BN118" s="84" t="str">
        <f t="shared" si="143"/>
        <v>-</v>
      </c>
      <c r="BO118" s="84" t="str">
        <f t="shared" si="143"/>
        <v>-</v>
      </c>
      <c r="BP118" s="84" t="str">
        <f t="shared" si="143"/>
        <v>-</v>
      </c>
      <c r="BQ118" s="84" t="str">
        <f t="shared" si="143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    : INDEX(U119:AF119,$B$2))</f>
        <v>0</v>
      </c>
      <c r="D119" s="71">
        <f>SUM(AG119                                                   : INDEX(AG119:AR119,$B$2))</f>
        <v>0</v>
      </c>
      <c r="E119" s="71">
        <f>SUM(AS119                                                   : INDEX(AS119:BD119,$B$2))</f>
        <v>0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0</v>
      </c>
      <c r="Q119" s="4">
        <f t="shared" si="140"/>
        <v>0</v>
      </c>
      <c r="R119" s="4">
        <f t="shared" si="141"/>
        <v>0</v>
      </c>
      <c r="S119" s="4">
        <f t="shared" si="142"/>
        <v>0</v>
      </c>
      <c r="T119" s="7"/>
      <c r="AR119" s="4"/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7">SUM(D112:D118)</f>
        <v>0</v>
      </c>
      <c r="E120" s="69">
        <f t="shared" si="147"/>
        <v>0</v>
      </c>
      <c r="F120" s="65" t="str">
        <f t="shared" si="144"/>
        <v/>
      </c>
      <c r="H120" s="4">
        <f t="shared" si="145"/>
        <v>0</v>
      </c>
      <c r="I120" s="4">
        <f t="shared" si="133"/>
        <v>0</v>
      </c>
      <c r="J120" s="4">
        <f t="shared" si="146"/>
        <v>0</v>
      </c>
      <c r="K120" s="4">
        <f t="shared" si="134"/>
        <v>0</v>
      </c>
      <c r="L120" s="4">
        <f t="shared" si="135"/>
        <v>0</v>
      </c>
      <c r="M120" s="4">
        <f t="shared" si="136"/>
        <v>0</v>
      </c>
      <c r="N120" s="4">
        <f t="shared" si="137"/>
        <v>0</v>
      </c>
      <c r="O120" s="4">
        <f t="shared" si="138"/>
        <v>0</v>
      </c>
      <c r="P120" s="4">
        <f t="shared" si="139"/>
        <v>0</v>
      </c>
      <c r="Q120" s="4">
        <f t="shared" si="140"/>
        <v>0</v>
      </c>
      <c r="R120" s="4">
        <f t="shared" si="141"/>
        <v>0</v>
      </c>
      <c r="S120" s="4">
        <f t="shared" si="14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8">SUM(Y112:Y118)</f>
        <v>0</v>
      </c>
      <c r="Z120" s="61">
        <f t="shared" si="148"/>
        <v>0</v>
      </c>
      <c r="AA120" s="61">
        <f t="shared" si="148"/>
        <v>0</v>
      </c>
      <c r="AB120" s="61">
        <f t="shared" si="148"/>
        <v>0</v>
      </c>
      <c r="AC120" s="61">
        <f t="shared" si="148"/>
        <v>0</v>
      </c>
      <c r="AD120" s="61">
        <f t="shared" si="148"/>
        <v>0</v>
      </c>
      <c r="AE120" s="61">
        <f t="shared" si="148"/>
        <v>0</v>
      </c>
      <c r="AF120" s="61">
        <f t="shared" si="148"/>
        <v>0</v>
      </c>
      <c r="AG120" s="61">
        <f t="shared" si="148"/>
        <v>0</v>
      </c>
      <c r="AH120" s="61">
        <f t="shared" si="148"/>
        <v>0</v>
      </c>
      <c r="AI120" s="61">
        <f t="shared" si="148"/>
        <v>0</v>
      </c>
      <c r="AJ120" s="61">
        <f>SUM(AJ112:AJ118)</f>
        <v>0</v>
      </c>
      <c r="AK120" s="61">
        <f t="shared" si="148"/>
        <v>0</v>
      </c>
      <c r="AL120" s="61">
        <f t="shared" si="148"/>
        <v>0</v>
      </c>
      <c r="AM120" s="61">
        <f t="shared" si="148"/>
        <v>0</v>
      </c>
      <c r="AN120" s="61">
        <f t="shared" si="148"/>
        <v>0</v>
      </c>
      <c r="AO120" s="61">
        <f t="shared" si="148"/>
        <v>0</v>
      </c>
      <c r="AP120" s="61">
        <f t="shared" si="148"/>
        <v>0</v>
      </c>
      <c r="AQ120" s="61">
        <f t="shared" si="148"/>
        <v>0</v>
      </c>
      <c r="AR120" s="61">
        <f t="shared" si="148"/>
        <v>0</v>
      </c>
      <c r="AS120" s="61">
        <f t="shared" si="148"/>
        <v>0</v>
      </c>
      <c r="AT120" s="61">
        <f t="shared" si="148"/>
        <v>0</v>
      </c>
      <c r="AU120" s="61">
        <f t="shared" si="148"/>
        <v>0</v>
      </c>
      <c r="AV120" s="61">
        <f t="shared" si="148"/>
        <v>0</v>
      </c>
      <c r="AW120" s="61">
        <f t="shared" si="148"/>
        <v>0</v>
      </c>
      <c r="AX120" s="61">
        <f t="shared" si="148"/>
        <v>0</v>
      </c>
      <c r="AY120" s="61">
        <f t="shared" si="148"/>
        <v>0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 t="str">
        <f t="shared" si="143"/>
        <v>-</v>
      </c>
      <c r="BG120" s="84" t="str">
        <f t="shared" si="143"/>
        <v>-</v>
      </c>
      <c r="BH120" s="84" t="str">
        <f t="shared" si="143"/>
        <v>-</v>
      </c>
      <c r="BI120" s="84" t="str">
        <f t="shared" si="143"/>
        <v>-</v>
      </c>
      <c r="BJ120" s="84" t="str">
        <f t="shared" si="143"/>
        <v>-</v>
      </c>
      <c r="BK120" s="84" t="str">
        <f t="shared" si="143"/>
        <v>-</v>
      </c>
      <c r="BL120" s="84" t="str">
        <f t="shared" si="143"/>
        <v>-</v>
      </c>
      <c r="BM120" s="84" t="str">
        <f t="shared" si="143"/>
        <v>-</v>
      </c>
      <c r="BN120" s="84" t="str">
        <f t="shared" si="143"/>
        <v>-</v>
      </c>
      <c r="BO120" s="84" t="str">
        <f t="shared" si="143"/>
        <v>-</v>
      </c>
      <c r="BP120" s="84" t="str">
        <f t="shared" si="143"/>
        <v>-</v>
      </c>
      <c r="BQ120" s="84" t="str">
        <f t="shared" si="143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9">SUM(D112:D119)</f>
        <v>0</v>
      </c>
      <c r="E121" s="69">
        <f t="shared" si="149"/>
        <v>0</v>
      </c>
      <c r="F121" s="65" t="str">
        <f>IFERROR(E121/D121,"")</f>
        <v/>
      </c>
      <c r="H121" s="4">
        <f t="shared" si="145"/>
        <v>0</v>
      </c>
      <c r="I121" s="4">
        <f t="shared" si="133"/>
        <v>0</v>
      </c>
      <c r="J121" s="4">
        <f t="shared" si="146"/>
        <v>0</v>
      </c>
      <c r="K121" s="4">
        <f t="shared" si="134"/>
        <v>0</v>
      </c>
      <c r="L121" s="4">
        <f t="shared" si="135"/>
        <v>0</v>
      </c>
      <c r="M121" s="4">
        <f t="shared" si="136"/>
        <v>0</v>
      </c>
      <c r="N121" s="4">
        <f t="shared" si="137"/>
        <v>0</v>
      </c>
      <c r="O121" s="4">
        <f t="shared" si="138"/>
        <v>0</v>
      </c>
      <c r="P121" s="4">
        <f t="shared" si="139"/>
        <v>0</v>
      </c>
      <c r="Q121" s="4">
        <f t="shared" si="140"/>
        <v>0</v>
      </c>
      <c r="R121" s="4">
        <f t="shared" si="141"/>
        <v>0</v>
      </c>
      <c r="S121" s="4">
        <f t="shared" si="142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143"/>
        <v>-</v>
      </c>
      <c r="BG121" s="84" t="str">
        <f t="shared" si="143"/>
        <v>-</v>
      </c>
      <c r="BH121" s="84" t="str">
        <f t="shared" si="143"/>
        <v>-</v>
      </c>
      <c r="BI121" s="84" t="str">
        <f t="shared" si="143"/>
        <v>-</v>
      </c>
      <c r="BJ121" s="84" t="str">
        <f t="shared" si="143"/>
        <v>-</v>
      </c>
      <c r="BK121" s="84" t="str">
        <f t="shared" si="143"/>
        <v>-</v>
      </c>
      <c r="BL121" s="84" t="str">
        <f t="shared" si="143"/>
        <v>-</v>
      </c>
      <c r="BM121" s="84" t="str">
        <f t="shared" si="143"/>
        <v>-</v>
      </c>
      <c r="BN121" s="84" t="str">
        <f t="shared" si="143"/>
        <v>-</v>
      </c>
      <c r="BO121" s="84" t="str">
        <f t="shared" si="143"/>
        <v>-</v>
      </c>
      <c r="BP121" s="84" t="str">
        <f t="shared" si="143"/>
        <v>-</v>
      </c>
      <c r="BQ121" s="84" t="str">
        <f t="shared" si="143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50">IFERROR(C49/C112,"-")</f>
        <v>-</v>
      </c>
      <c r="D124" s="66" t="str">
        <f t="shared" si="150"/>
        <v>-</v>
      </c>
      <c r="E124" s="66" t="str">
        <f t="shared" si="150"/>
        <v>-</v>
      </c>
      <c r="F124" s="65" t="str">
        <f t="shared" ref="F124:F132" si="151">IFERROR(E124/D124,"")</f>
        <v/>
      </c>
      <c r="H124" s="66" t="str">
        <f t="shared" ref="H124:S131" si="152">IFERROR(H49/H112,"-")</f>
        <v>-</v>
      </c>
      <c r="I124" s="66" t="str">
        <f t="shared" si="152"/>
        <v>-</v>
      </c>
      <c r="J124" s="66" t="str">
        <f t="shared" si="152"/>
        <v>-</v>
      </c>
      <c r="K124" s="66" t="str">
        <f t="shared" si="152"/>
        <v>-</v>
      </c>
      <c r="L124" s="66" t="str">
        <f t="shared" si="152"/>
        <v>-</v>
      </c>
      <c r="M124" s="66" t="str">
        <f t="shared" si="152"/>
        <v>-</v>
      </c>
      <c r="N124" s="66" t="str">
        <f t="shared" si="152"/>
        <v>-</v>
      </c>
      <c r="O124" s="66" t="str">
        <f t="shared" si="152"/>
        <v>-</v>
      </c>
      <c r="P124" s="66" t="str">
        <f t="shared" si="152"/>
        <v>-</v>
      </c>
      <c r="Q124" s="66" t="str">
        <f t="shared" si="152"/>
        <v>-</v>
      </c>
      <c r="R124" s="66" t="str">
        <f t="shared" si="152"/>
        <v>-</v>
      </c>
      <c r="S124" s="66" t="str">
        <f t="shared" si="152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Q133" si="153">IFERROR(AS124/AG124,"-")</f>
        <v>-</v>
      </c>
      <c r="BG124" s="84" t="str">
        <f t="shared" si="153"/>
        <v>-</v>
      </c>
      <c r="BH124" s="84" t="str">
        <f t="shared" si="153"/>
        <v>-</v>
      </c>
      <c r="BI124" s="84" t="str">
        <f t="shared" si="153"/>
        <v>-</v>
      </c>
      <c r="BJ124" s="84" t="str">
        <f t="shared" si="153"/>
        <v>-</v>
      </c>
      <c r="BK124" s="84" t="str">
        <f t="shared" si="153"/>
        <v>-</v>
      </c>
      <c r="BL124" s="84" t="str">
        <f t="shared" si="153"/>
        <v>-</v>
      </c>
      <c r="BM124" s="84" t="str">
        <f t="shared" si="153"/>
        <v>-</v>
      </c>
      <c r="BN124" s="84" t="str">
        <f t="shared" si="153"/>
        <v>-</v>
      </c>
      <c r="BO124" s="84" t="str">
        <f t="shared" si="153"/>
        <v>-</v>
      </c>
      <c r="BP124" s="84" t="str">
        <f t="shared" si="153"/>
        <v>-</v>
      </c>
      <c r="BQ124" s="84" t="str">
        <f t="shared" si="153"/>
        <v>-</v>
      </c>
    </row>
    <row r="125" spans="1:69" x14ac:dyDescent="0.25">
      <c r="A125" s="44" t="s">
        <v>179</v>
      </c>
      <c r="B125" s="22" t="s">
        <v>44</v>
      </c>
      <c r="C125" s="66" t="str">
        <f t="shared" si="150"/>
        <v>-</v>
      </c>
      <c r="D125" s="66" t="str">
        <f t="shared" si="150"/>
        <v>-</v>
      </c>
      <c r="E125" s="66" t="str">
        <f t="shared" si="150"/>
        <v>-</v>
      </c>
      <c r="F125" s="65" t="str">
        <f t="shared" si="151"/>
        <v/>
      </c>
      <c r="H125" s="66" t="str">
        <f t="shared" si="152"/>
        <v>-</v>
      </c>
      <c r="I125" s="66" t="str">
        <f t="shared" si="152"/>
        <v>-</v>
      </c>
      <c r="J125" s="66" t="str">
        <f t="shared" si="152"/>
        <v>-</v>
      </c>
      <c r="K125" s="66" t="str">
        <f t="shared" si="152"/>
        <v>-</v>
      </c>
      <c r="L125" s="66" t="str">
        <f t="shared" si="152"/>
        <v>-</v>
      </c>
      <c r="M125" s="66" t="str">
        <f t="shared" si="152"/>
        <v>-</v>
      </c>
      <c r="N125" s="66" t="str">
        <f t="shared" si="152"/>
        <v>-</v>
      </c>
      <c r="O125" s="66" t="str">
        <f t="shared" si="152"/>
        <v>-</v>
      </c>
      <c r="P125" s="66" t="str">
        <f t="shared" si="152"/>
        <v>-</v>
      </c>
      <c r="Q125" s="66" t="str">
        <f t="shared" si="152"/>
        <v>-</v>
      </c>
      <c r="R125" s="66" t="str">
        <f t="shared" si="152"/>
        <v>-</v>
      </c>
      <c r="S125" s="66" t="str">
        <f t="shared" si="152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153"/>
        <v>-</v>
      </c>
      <c r="BG125" s="84" t="str">
        <f t="shared" si="153"/>
        <v>-</v>
      </c>
      <c r="BH125" s="84" t="str">
        <f t="shared" si="153"/>
        <v>-</v>
      </c>
      <c r="BI125" s="84" t="str">
        <f t="shared" si="153"/>
        <v>-</v>
      </c>
      <c r="BJ125" s="84" t="str">
        <f t="shared" si="153"/>
        <v>-</v>
      </c>
      <c r="BK125" s="84" t="str">
        <f t="shared" si="153"/>
        <v>-</v>
      </c>
      <c r="BL125" s="84" t="str">
        <f t="shared" si="153"/>
        <v>-</v>
      </c>
      <c r="BM125" s="84" t="str">
        <f t="shared" si="153"/>
        <v>-</v>
      </c>
      <c r="BN125" s="84" t="str">
        <f t="shared" si="153"/>
        <v>-</v>
      </c>
      <c r="BO125" s="84" t="str">
        <f t="shared" si="153"/>
        <v>-</v>
      </c>
      <c r="BP125" s="84" t="str">
        <f t="shared" si="153"/>
        <v>-</v>
      </c>
      <c r="BQ125" s="84" t="str">
        <f t="shared" si="153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150"/>
        <v>-</v>
      </c>
      <c r="D126" s="66" t="str">
        <f t="shared" si="150"/>
        <v>-</v>
      </c>
      <c r="E126" s="66" t="str">
        <f t="shared" si="150"/>
        <v>-</v>
      </c>
      <c r="F126" s="65" t="str">
        <f t="shared" si="151"/>
        <v/>
      </c>
      <c r="H126" s="66" t="str">
        <f t="shared" si="152"/>
        <v>-</v>
      </c>
      <c r="I126" s="66" t="str">
        <f t="shared" si="152"/>
        <v>-</v>
      </c>
      <c r="J126" s="66" t="str">
        <f t="shared" si="152"/>
        <v>-</v>
      </c>
      <c r="K126" s="66" t="str">
        <f t="shared" si="152"/>
        <v>-</v>
      </c>
      <c r="L126" s="66" t="str">
        <f t="shared" si="152"/>
        <v>-</v>
      </c>
      <c r="M126" s="66" t="str">
        <f t="shared" si="152"/>
        <v>-</v>
      </c>
      <c r="N126" s="66" t="str">
        <f t="shared" si="152"/>
        <v>-</v>
      </c>
      <c r="O126" s="66" t="str">
        <f t="shared" si="152"/>
        <v>-</v>
      </c>
      <c r="P126" s="66" t="str">
        <f t="shared" si="152"/>
        <v>-</v>
      </c>
      <c r="Q126" s="66" t="str">
        <f t="shared" si="152"/>
        <v>-</v>
      </c>
      <c r="R126" s="66" t="str">
        <f t="shared" si="152"/>
        <v>-</v>
      </c>
      <c r="S126" s="66" t="str">
        <f t="shared" si="152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153"/>
        <v>-</v>
      </c>
      <c r="BG126" s="84" t="str">
        <f t="shared" si="153"/>
        <v>-</v>
      </c>
      <c r="BH126" s="84" t="str">
        <f t="shared" si="153"/>
        <v>-</v>
      </c>
      <c r="BI126" s="84" t="str">
        <f t="shared" si="153"/>
        <v>-</v>
      </c>
      <c r="BJ126" s="84" t="str">
        <f t="shared" si="153"/>
        <v>-</v>
      </c>
      <c r="BK126" s="84" t="str">
        <f t="shared" si="153"/>
        <v>-</v>
      </c>
      <c r="BL126" s="84" t="str">
        <f t="shared" si="153"/>
        <v>-</v>
      </c>
      <c r="BM126" s="84" t="str">
        <f t="shared" si="153"/>
        <v>-</v>
      </c>
      <c r="BN126" s="84" t="str">
        <f t="shared" si="153"/>
        <v>-</v>
      </c>
      <c r="BO126" s="84" t="str">
        <f t="shared" si="153"/>
        <v>-</v>
      </c>
      <c r="BP126" s="84" t="str">
        <f t="shared" si="153"/>
        <v>-</v>
      </c>
      <c r="BQ126" s="84" t="str">
        <f t="shared" si="153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150"/>
        <v>-</v>
      </c>
      <c r="D127" s="66" t="str">
        <f t="shared" si="150"/>
        <v>-</v>
      </c>
      <c r="E127" s="66" t="str">
        <f t="shared" si="150"/>
        <v>-</v>
      </c>
      <c r="F127" s="65" t="str">
        <f t="shared" si="151"/>
        <v/>
      </c>
      <c r="H127" s="66" t="str">
        <f t="shared" si="152"/>
        <v>-</v>
      </c>
      <c r="I127" s="66" t="str">
        <f t="shared" si="152"/>
        <v>-</v>
      </c>
      <c r="J127" s="66" t="str">
        <f t="shared" si="152"/>
        <v>-</v>
      </c>
      <c r="K127" s="66" t="str">
        <f t="shared" si="152"/>
        <v>-</v>
      </c>
      <c r="L127" s="66" t="str">
        <f t="shared" si="152"/>
        <v>-</v>
      </c>
      <c r="M127" s="66" t="str">
        <f t="shared" si="152"/>
        <v>-</v>
      </c>
      <c r="N127" s="66" t="str">
        <f t="shared" si="152"/>
        <v>-</v>
      </c>
      <c r="O127" s="66" t="str">
        <f t="shared" si="152"/>
        <v>-</v>
      </c>
      <c r="P127" s="66" t="str">
        <f t="shared" si="152"/>
        <v>-</v>
      </c>
      <c r="Q127" s="66" t="str">
        <f t="shared" si="152"/>
        <v>-</v>
      </c>
      <c r="R127" s="66" t="str">
        <f t="shared" si="152"/>
        <v>-</v>
      </c>
      <c r="S127" s="66" t="str">
        <f t="shared" si="152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153"/>
        <v>-</v>
      </c>
      <c r="BG127" s="84" t="str">
        <f t="shared" si="153"/>
        <v>-</v>
      </c>
      <c r="BH127" s="84" t="str">
        <f t="shared" si="153"/>
        <v>-</v>
      </c>
      <c r="BI127" s="84" t="str">
        <f t="shared" si="153"/>
        <v>-</v>
      </c>
      <c r="BJ127" s="84" t="str">
        <f t="shared" si="153"/>
        <v>-</v>
      </c>
      <c r="BK127" s="84" t="str">
        <f t="shared" si="153"/>
        <v>-</v>
      </c>
      <c r="BL127" s="84" t="str">
        <f t="shared" si="153"/>
        <v>-</v>
      </c>
      <c r="BM127" s="84" t="str">
        <f t="shared" si="153"/>
        <v>-</v>
      </c>
      <c r="BN127" s="84" t="str">
        <f t="shared" si="153"/>
        <v>-</v>
      </c>
      <c r="BO127" s="84" t="str">
        <f t="shared" si="153"/>
        <v>-</v>
      </c>
      <c r="BP127" s="84" t="str">
        <f t="shared" si="153"/>
        <v>-</v>
      </c>
      <c r="BQ127" s="84" t="str">
        <f t="shared" si="153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150"/>
        <v>-</v>
      </c>
      <c r="D128" s="66" t="str">
        <f t="shared" si="150"/>
        <v>-</v>
      </c>
      <c r="E128" s="66" t="str">
        <f t="shared" si="150"/>
        <v>-</v>
      </c>
      <c r="F128" s="65" t="str">
        <f t="shared" si="151"/>
        <v/>
      </c>
      <c r="H128" s="66" t="str">
        <f t="shared" si="152"/>
        <v>-</v>
      </c>
      <c r="I128" s="66" t="str">
        <f t="shared" si="152"/>
        <v>-</v>
      </c>
      <c r="J128" s="66" t="str">
        <f t="shared" si="152"/>
        <v>-</v>
      </c>
      <c r="K128" s="66" t="str">
        <f t="shared" si="152"/>
        <v>-</v>
      </c>
      <c r="L128" s="66" t="str">
        <f t="shared" si="152"/>
        <v>-</v>
      </c>
      <c r="M128" s="66" t="str">
        <f t="shared" si="152"/>
        <v>-</v>
      </c>
      <c r="N128" s="66" t="str">
        <f t="shared" si="152"/>
        <v>-</v>
      </c>
      <c r="O128" s="66" t="str">
        <f t="shared" si="152"/>
        <v>-</v>
      </c>
      <c r="P128" s="66" t="str">
        <f t="shared" si="152"/>
        <v>-</v>
      </c>
      <c r="Q128" s="66" t="str">
        <f t="shared" si="152"/>
        <v>-</v>
      </c>
      <c r="R128" s="66" t="str">
        <f t="shared" si="152"/>
        <v>-</v>
      </c>
      <c r="S128" s="66" t="str">
        <f t="shared" si="152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153"/>
        <v>-</v>
      </c>
      <c r="BG128" s="84" t="str">
        <f t="shared" si="153"/>
        <v>-</v>
      </c>
      <c r="BH128" s="84" t="str">
        <f t="shared" si="153"/>
        <v>-</v>
      </c>
      <c r="BI128" s="84" t="str">
        <f t="shared" si="153"/>
        <v>-</v>
      </c>
      <c r="BJ128" s="84" t="str">
        <f t="shared" si="153"/>
        <v>-</v>
      </c>
      <c r="BK128" s="84" t="str">
        <f t="shared" si="153"/>
        <v>-</v>
      </c>
      <c r="BL128" s="84" t="str">
        <f t="shared" si="153"/>
        <v>-</v>
      </c>
      <c r="BM128" s="84" t="str">
        <f t="shared" si="153"/>
        <v>-</v>
      </c>
      <c r="BN128" s="84" t="str">
        <f t="shared" si="153"/>
        <v>-</v>
      </c>
      <c r="BO128" s="84" t="str">
        <f t="shared" si="153"/>
        <v>-</v>
      </c>
      <c r="BP128" s="84" t="str">
        <f t="shared" si="153"/>
        <v>-</v>
      </c>
      <c r="BQ128" s="84" t="str">
        <f t="shared" si="153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150"/>
        <v>-</v>
      </c>
      <c r="D129" s="66" t="str">
        <f t="shared" si="150"/>
        <v>-</v>
      </c>
      <c r="E129" s="66" t="str">
        <f t="shared" si="150"/>
        <v>-</v>
      </c>
      <c r="F129" s="65" t="str">
        <f t="shared" si="151"/>
        <v/>
      </c>
      <c r="H129" s="66" t="str">
        <f t="shared" si="152"/>
        <v>-</v>
      </c>
      <c r="I129" s="66" t="str">
        <f t="shared" si="152"/>
        <v>-</v>
      </c>
      <c r="J129" s="66" t="str">
        <f t="shared" si="152"/>
        <v>-</v>
      </c>
      <c r="K129" s="66" t="str">
        <f t="shared" si="152"/>
        <v>-</v>
      </c>
      <c r="L129" s="66" t="str">
        <f t="shared" si="152"/>
        <v>-</v>
      </c>
      <c r="M129" s="66" t="str">
        <f t="shared" si="152"/>
        <v>-</v>
      </c>
      <c r="N129" s="66" t="str">
        <f t="shared" si="152"/>
        <v>-</v>
      </c>
      <c r="O129" s="66" t="str">
        <f t="shared" si="152"/>
        <v>-</v>
      </c>
      <c r="P129" s="66" t="str">
        <f t="shared" si="152"/>
        <v>-</v>
      </c>
      <c r="Q129" s="66" t="str">
        <f t="shared" si="152"/>
        <v>-</v>
      </c>
      <c r="R129" s="66" t="str">
        <f t="shared" si="152"/>
        <v>-</v>
      </c>
      <c r="S129" s="66" t="str">
        <f t="shared" si="152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153"/>
        <v>-</v>
      </c>
      <c r="BG129" s="84" t="str">
        <f t="shared" si="153"/>
        <v>-</v>
      </c>
      <c r="BH129" s="84" t="str">
        <f t="shared" si="153"/>
        <v>-</v>
      </c>
      <c r="BI129" s="84" t="str">
        <f t="shared" si="153"/>
        <v>-</v>
      </c>
      <c r="BJ129" s="84" t="str">
        <f t="shared" si="153"/>
        <v>-</v>
      </c>
      <c r="BK129" s="84" t="str">
        <f t="shared" si="153"/>
        <v>-</v>
      </c>
      <c r="BL129" s="84" t="str">
        <f t="shared" si="153"/>
        <v>-</v>
      </c>
      <c r="BM129" s="84" t="str">
        <f t="shared" si="153"/>
        <v>-</v>
      </c>
      <c r="BN129" s="84" t="str">
        <f t="shared" si="153"/>
        <v>-</v>
      </c>
      <c r="BO129" s="84" t="str">
        <f t="shared" si="153"/>
        <v>-</v>
      </c>
      <c r="BP129" s="84" t="str">
        <f t="shared" si="153"/>
        <v>-</v>
      </c>
      <c r="BQ129" s="84" t="str">
        <f t="shared" si="153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150"/>
        <v>-</v>
      </c>
      <c r="D130" s="66" t="str">
        <f t="shared" si="150"/>
        <v>-</v>
      </c>
      <c r="E130" s="66" t="str">
        <f t="shared" si="150"/>
        <v>-</v>
      </c>
      <c r="F130" s="65" t="str">
        <f t="shared" si="151"/>
        <v/>
      </c>
      <c r="H130" s="66" t="str">
        <f t="shared" si="152"/>
        <v>-</v>
      </c>
      <c r="I130" s="66" t="str">
        <f t="shared" si="152"/>
        <v>-</v>
      </c>
      <c r="J130" s="66" t="str">
        <f t="shared" si="152"/>
        <v>-</v>
      </c>
      <c r="K130" s="66" t="str">
        <f t="shared" si="152"/>
        <v>-</v>
      </c>
      <c r="L130" s="66" t="str">
        <f t="shared" si="152"/>
        <v>-</v>
      </c>
      <c r="M130" s="66" t="str">
        <f t="shared" si="152"/>
        <v>-</v>
      </c>
      <c r="N130" s="66" t="str">
        <f t="shared" si="152"/>
        <v>-</v>
      </c>
      <c r="O130" s="66" t="str">
        <f t="shared" si="152"/>
        <v>-</v>
      </c>
      <c r="P130" s="66" t="str">
        <f t="shared" si="152"/>
        <v>-</v>
      </c>
      <c r="Q130" s="66" t="str">
        <f t="shared" si="152"/>
        <v>-</v>
      </c>
      <c r="R130" s="66" t="str">
        <f t="shared" si="152"/>
        <v>-</v>
      </c>
      <c r="S130" s="66" t="str">
        <f t="shared" si="152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153"/>
        <v>-</v>
      </c>
      <c r="BG130" s="84" t="str">
        <f t="shared" si="153"/>
        <v>-</v>
      </c>
      <c r="BH130" s="84" t="str">
        <f t="shared" si="153"/>
        <v>-</v>
      </c>
      <c r="BI130" s="84" t="str">
        <f t="shared" si="153"/>
        <v>-</v>
      </c>
      <c r="BJ130" s="84" t="str">
        <f t="shared" si="153"/>
        <v>-</v>
      </c>
      <c r="BK130" s="84" t="str">
        <f t="shared" si="153"/>
        <v>-</v>
      </c>
      <c r="BL130" s="84" t="str">
        <f t="shared" si="153"/>
        <v>-</v>
      </c>
      <c r="BM130" s="84" t="str">
        <f t="shared" si="153"/>
        <v>-</v>
      </c>
      <c r="BN130" s="84" t="str">
        <f t="shared" si="153"/>
        <v>-</v>
      </c>
      <c r="BO130" s="84" t="str">
        <f t="shared" si="153"/>
        <v>-</v>
      </c>
      <c r="BP130" s="84" t="str">
        <f t="shared" si="153"/>
        <v>-</v>
      </c>
      <c r="BQ130" s="84" t="str">
        <f t="shared" si="153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 t="str">
        <f t="shared" si="150"/>
        <v>-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 t="str">
        <f t="shared" si="152"/>
        <v>-</v>
      </c>
      <c r="Q131" s="66" t="str">
        <f t="shared" si="152"/>
        <v>-</v>
      </c>
      <c r="R131" s="66" t="str">
        <f t="shared" si="152"/>
        <v>-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 t="s">
        <v>426</v>
      </c>
      <c r="B132" s="3" t="s">
        <v>153</v>
      </c>
      <c r="C132" s="66" t="str">
        <f t="shared" ref="C132:E133" si="154">IFERROR(C58/C120,"-")</f>
        <v>-</v>
      </c>
      <c r="D132" s="66" t="str">
        <f t="shared" si="154"/>
        <v>-</v>
      </c>
      <c r="E132" s="66" t="str">
        <f t="shared" si="154"/>
        <v>-</v>
      </c>
      <c r="F132" s="65" t="str">
        <f t="shared" si="151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AY132" si="155">IFERROR(V58/V120,"-")</f>
        <v>-</v>
      </c>
      <c r="W132" s="71" t="str">
        <f t="shared" si="155"/>
        <v>-</v>
      </c>
      <c r="X132" s="71" t="str">
        <f t="shared" si="155"/>
        <v>-</v>
      </c>
      <c r="Y132" s="71" t="str">
        <f t="shared" si="155"/>
        <v>-</v>
      </c>
      <c r="Z132" s="71" t="str">
        <f t="shared" si="155"/>
        <v>-</v>
      </c>
      <c r="AA132" s="71" t="str">
        <f t="shared" si="155"/>
        <v>-</v>
      </c>
      <c r="AB132" s="71" t="str">
        <f t="shared" si="155"/>
        <v>-</v>
      </c>
      <c r="AC132" s="71" t="str">
        <f t="shared" si="155"/>
        <v>-</v>
      </c>
      <c r="AD132" s="71" t="str">
        <f t="shared" si="155"/>
        <v>-</v>
      </c>
      <c r="AE132" s="71" t="str">
        <f t="shared" si="155"/>
        <v>-</v>
      </c>
      <c r="AF132" s="71" t="str">
        <f t="shared" si="155"/>
        <v>-</v>
      </c>
      <c r="AG132" s="71" t="str">
        <f t="shared" si="155"/>
        <v>-</v>
      </c>
      <c r="AH132" s="71" t="str">
        <f t="shared" si="155"/>
        <v>-</v>
      </c>
      <c r="AI132" s="71" t="str">
        <f t="shared" si="155"/>
        <v>-</v>
      </c>
      <c r="AJ132" s="71" t="str">
        <f t="shared" si="155"/>
        <v>-</v>
      </c>
      <c r="AK132" s="71" t="str">
        <f t="shared" si="155"/>
        <v>-</v>
      </c>
      <c r="AL132" s="71" t="str">
        <f t="shared" si="155"/>
        <v>-</v>
      </c>
      <c r="AM132" s="71" t="str">
        <f t="shared" si="155"/>
        <v>-</v>
      </c>
      <c r="AN132" s="71" t="str">
        <f t="shared" si="155"/>
        <v>-</v>
      </c>
      <c r="AO132" s="71" t="str">
        <f t="shared" si="155"/>
        <v>-</v>
      </c>
      <c r="AP132" s="71" t="str">
        <f t="shared" si="155"/>
        <v>-</v>
      </c>
      <c r="AQ132" s="71" t="str">
        <f t="shared" si="155"/>
        <v>-</v>
      </c>
      <c r="AR132" s="71" t="str">
        <f t="shared" si="155"/>
        <v>-</v>
      </c>
      <c r="AS132" s="71" t="str">
        <f t="shared" si="155"/>
        <v>-</v>
      </c>
      <c r="AT132" s="71" t="str">
        <f t="shared" si="155"/>
        <v>-</v>
      </c>
      <c r="AU132" s="71" t="str">
        <f t="shared" si="155"/>
        <v>-</v>
      </c>
      <c r="AV132" s="71" t="str">
        <f t="shared" si="155"/>
        <v>-</v>
      </c>
      <c r="AW132" s="71" t="str">
        <f t="shared" si="155"/>
        <v>-</v>
      </c>
      <c r="AX132" s="71" t="str">
        <f t="shared" si="155"/>
        <v>-</v>
      </c>
      <c r="AY132" s="71" t="str">
        <f t="shared" si="155"/>
        <v>-</v>
      </c>
      <c r="AZ132" s="71"/>
      <c r="BA132" s="71"/>
      <c r="BB132" s="71"/>
      <c r="BC132" s="71"/>
      <c r="BD132" s="71"/>
      <c r="BF132" s="84" t="str">
        <f t="shared" si="153"/>
        <v>-</v>
      </c>
      <c r="BG132" s="84" t="str">
        <f t="shared" si="153"/>
        <v>-</v>
      </c>
      <c r="BH132" s="84" t="str">
        <f t="shared" si="153"/>
        <v>-</v>
      </c>
      <c r="BI132" s="84" t="str">
        <f t="shared" si="153"/>
        <v>-</v>
      </c>
      <c r="BJ132" s="84" t="str">
        <f t="shared" si="153"/>
        <v>-</v>
      </c>
      <c r="BK132" s="84" t="str">
        <f t="shared" si="153"/>
        <v>-</v>
      </c>
      <c r="BL132" s="84" t="str">
        <f t="shared" si="153"/>
        <v>-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4"/>
        <v>-</v>
      </c>
      <c r="E133" s="66" t="str">
        <f t="shared" si="154"/>
        <v>-</v>
      </c>
      <c r="F133" s="65" t="str">
        <f>IFERROR(E133/D133,"")</f>
        <v/>
      </c>
      <c r="H133" s="66" t="str">
        <f t="shared" ref="H133:S133" si="156">IFERROR(H59/H121,"-")</f>
        <v>-</v>
      </c>
      <c r="I133" s="66" t="str">
        <f t="shared" si="156"/>
        <v>-</v>
      </c>
      <c r="J133" s="66" t="str">
        <f t="shared" si="156"/>
        <v>-</v>
      </c>
      <c r="K133" s="66" t="str">
        <f t="shared" si="156"/>
        <v>-</v>
      </c>
      <c r="L133" s="66" t="str">
        <f t="shared" si="156"/>
        <v>-</v>
      </c>
      <c r="M133" s="66" t="str">
        <f t="shared" si="156"/>
        <v>-</v>
      </c>
      <c r="N133" s="66" t="str">
        <f t="shared" si="156"/>
        <v>-</v>
      </c>
      <c r="O133" s="66" t="str">
        <f t="shared" si="156"/>
        <v>-</v>
      </c>
      <c r="P133" s="66" t="str">
        <f t="shared" si="156"/>
        <v>-</v>
      </c>
      <c r="Q133" s="66" t="str">
        <f t="shared" si="156"/>
        <v>-</v>
      </c>
      <c r="R133" s="66" t="str">
        <f t="shared" si="156"/>
        <v>-</v>
      </c>
      <c r="S133" s="66" t="str">
        <f t="shared" si="156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153"/>
        <v>-</v>
      </c>
      <c r="BG133" s="84" t="str">
        <f t="shared" si="153"/>
        <v>-</v>
      </c>
      <c r="BH133" s="84" t="str">
        <f t="shared" si="153"/>
        <v>-</v>
      </c>
      <c r="BI133" s="84" t="str">
        <f t="shared" si="153"/>
        <v>-</v>
      </c>
      <c r="BJ133" s="84" t="str">
        <f t="shared" si="153"/>
        <v>-</v>
      </c>
      <c r="BK133" s="84" t="str">
        <f t="shared" si="153"/>
        <v>-</v>
      </c>
      <c r="BL133" s="84" t="str">
        <f t="shared" si="153"/>
        <v>-</v>
      </c>
      <c r="BM133" s="84" t="str">
        <f t="shared" si="153"/>
        <v>-</v>
      </c>
      <c r="BN133" s="84" t="str">
        <f t="shared" si="153"/>
        <v>-</v>
      </c>
      <c r="BO133" s="84" t="str">
        <f t="shared" si="153"/>
        <v>-</v>
      </c>
      <c r="BP133" s="84" t="str">
        <f t="shared" si="153"/>
        <v>-</v>
      </c>
      <c r="BQ133" s="84" t="str">
        <f t="shared" si="153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7">IFERROR(C112/C88,"-")</f>
        <v>-</v>
      </c>
      <c r="D136" s="66" t="str">
        <f t="shared" si="157"/>
        <v>-</v>
      </c>
      <c r="E136" s="66" t="str">
        <f t="shared" si="157"/>
        <v>-</v>
      </c>
      <c r="F136" s="65" t="str">
        <f t="shared" ref="F136:F144" si="158">IFERROR(E136/D136,"")</f>
        <v/>
      </c>
      <c r="H136" s="66" t="str">
        <f t="shared" ref="H136:S145" si="159">IFERROR(H112/H88,"-")</f>
        <v>-</v>
      </c>
      <c r="I136" s="66" t="str">
        <f t="shared" si="159"/>
        <v>-</v>
      </c>
      <c r="J136" s="66" t="str">
        <f t="shared" si="159"/>
        <v>-</v>
      </c>
      <c r="K136" s="66" t="str">
        <f t="shared" si="159"/>
        <v>-</v>
      </c>
      <c r="L136" s="66" t="str">
        <f t="shared" si="159"/>
        <v>-</v>
      </c>
      <c r="M136" s="66" t="str">
        <f t="shared" si="159"/>
        <v>-</v>
      </c>
      <c r="N136" s="66" t="str">
        <f t="shared" si="159"/>
        <v>-</v>
      </c>
      <c r="O136" s="66" t="str">
        <f t="shared" si="159"/>
        <v>-</v>
      </c>
      <c r="P136" s="66" t="str">
        <f t="shared" si="159"/>
        <v>-</v>
      </c>
      <c r="Q136" s="66" t="str">
        <f t="shared" si="159"/>
        <v>-</v>
      </c>
      <c r="R136" s="66" t="str">
        <f t="shared" si="159"/>
        <v>-</v>
      </c>
      <c r="S136" s="66" t="str">
        <f t="shared" si="159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Q145" si="160">IFERROR(AS136/AG136,"-")</f>
        <v>-</v>
      </c>
      <c r="BG136" s="84" t="str">
        <f t="shared" si="160"/>
        <v>-</v>
      </c>
      <c r="BH136" s="84" t="str">
        <f t="shared" si="160"/>
        <v>-</v>
      </c>
      <c r="BI136" s="84" t="str">
        <f t="shared" si="160"/>
        <v>-</v>
      </c>
      <c r="BJ136" s="84" t="str">
        <f t="shared" si="160"/>
        <v>-</v>
      </c>
      <c r="BK136" s="84" t="str">
        <f t="shared" si="160"/>
        <v>-</v>
      </c>
      <c r="BL136" s="84" t="str">
        <f t="shared" si="160"/>
        <v>-</v>
      </c>
      <c r="BM136" s="84" t="str">
        <f t="shared" si="160"/>
        <v>-</v>
      </c>
      <c r="BN136" s="84" t="str">
        <f t="shared" si="160"/>
        <v>-</v>
      </c>
      <c r="BO136" s="84" t="str">
        <f t="shared" si="160"/>
        <v>-</v>
      </c>
      <c r="BP136" s="84" t="str">
        <f t="shared" si="160"/>
        <v>-</v>
      </c>
      <c r="BQ136" s="84" t="str">
        <f t="shared" si="160"/>
        <v>-</v>
      </c>
    </row>
    <row r="137" spans="1:69" x14ac:dyDescent="0.25">
      <c r="A137" s="44" t="s">
        <v>171</v>
      </c>
      <c r="B137" s="22" t="s">
        <v>44</v>
      </c>
      <c r="C137" s="66" t="str">
        <f t="shared" si="157"/>
        <v>-</v>
      </c>
      <c r="D137" s="66" t="str">
        <f t="shared" si="157"/>
        <v>-</v>
      </c>
      <c r="E137" s="66" t="str">
        <f t="shared" si="157"/>
        <v>-</v>
      </c>
      <c r="F137" s="65" t="str">
        <f>IFERROR(E137/D137,"")</f>
        <v/>
      </c>
      <c r="H137" s="66" t="str">
        <f t="shared" si="159"/>
        <v>-</v>
      </c>
      <c r="I137" s="66" t="str">
        <f t="shared" si="159"/>
        <v>-</v>
      </c>
      <c r="J137" s="66" t="str">
        <f t="shared" si="159"/>
        <v>-</v>
      </c>
      <c r="K137" s="66" t="str">
        <f t="shared" si="159"/>
        <v>-</v>
      </c>
      <c r="L137" s="66" t="str">
        <f t="shared" si="159"/>
        <v>-</v>
      </c>
      <c r="M137" s="66" t="str">
        <f t="shared" si="159"/>
        <v>-</v>
      </c>
      <c r="N137" s="66" t="str">
        <f t="shared" si="159"/>
        <v>-</v>
      </c>
      <c r="O137" s="66" t="str">
        <f t="shared" si="159"/>
        <v>-</v>
      </c>
      <c r="P137" s="66" t="str">
        <f t="shared" si="159"/>
        <v>-</v>
      </c>
      <c r="Q137" s="66" t="str">
        <f t="shared" si="159"/>
        <v>-</v>
      </c>
      <c r="R137" s="66" t="str">
        <f t="shared" si="159"/>
        <v>-</v>
      </c>
      <c r="S137" s="66" t="str">
        <f t="shared" si="159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160"/>
        <v>-</v>
      </c>
      <c r="BG137" s="84" t="str">
        <f t="shared" si="160"/>
        <v>-</v>
      </c>
      <c r="BH137" s="84" t="str">
        <f t="shared" si="160"/>
        <v>-</v>
      </c>
      <c r="BI137" s="84" t="str">
        <f t="shared" si="160"/>
        <v>-</v>
      </c>
      <c r="BJ137" s="84" t="str">
        <f t="shared" si="160"/>
        <v>-</v>
      </c>
      <c r="BK137" s="84" t="str">
        <f t="shared" si="160"/>
        <v>-</v>
      </c>
      <c r="BL137" s="84" t="str">
        <f t="shared" si="160"/>
        <v>-</v>
      </c>
      <c r="BM137" s="84" t="str">
        <f t="shared" si="160"/>
        <v>-</v>
      </c>
      <c r="BN137" s="84" t="str">
        <f t="shared" si="160"/>
        <v>-</v>
      </c>
      <c r="BO137" s="84" t="str">
        <f t="shared" si="160"/>
        <v>-</v>
      </c>
      <c r="BP137" s="84" t="str">
        <f t="shared" si="160"/>
        <v>-</v>
      </c>
      <c r="BQ137" s="84" t="str">
        <f t="shared" si="160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157"/>
        <v>-</v>
      </c>
      <c r="D138" s="66" t="str">
        <f t="shared" si="157"/>
        <v>-</v>
      </c>
      <c r="E138" s="66" t="str">
        <f t="shared" si="157"/>
        <v>-</v>
      </c>
      <c r="F138" s="65" t="str">
        <f t="shared" si="158"/>
        <v/>
      </c>
      <c r="H138" s="66" t="str">
        <f t="shared" si="159"/>
        <v>-</v>
      </c>
      <c r="I138" s="66" t="str">
        <f t="shared" si="159"/>
        <v>-</v>
      </c>
      <c r="J138" s="66" t="str">
        <f t="shared" si="159"/>
        <v>-</v>
      </c>
      <c r="K138" s="66" t="str">
        <f t="shared" si="159"/>
        <v>-</v>
      </c>
      <c r="L138" s="66" t="str">
        <f t="shared" si="159"/>
        <v>-</v>
      </c>
      <c r="M138" s="66" t="str">
        <f t="shared" si="159"/>
        <v>-</v>
      </c>
      <c r="N138" s="66" t="str">
        <f t="shared" si="159"/>
        <v>-</v>
      </c>
      <c r="O138" s="66" t="str">
        <f t="shared" si="159"/>
        <v>-</v>
      </c>
      <c r="P138" s="66" t="str">
        <f t="shared" si="159"/>
        <v>-</v>
      </c>
      <c r="Q138" s="66" t="str">
        <f t="shared" si="159"/>
        <v>-</v>
      </c>
      <c r="R138" s="66" t="str">
        <f t="shared" si="159"/>
        <v>-</v>
      </c>
      <c r="S138" s="66" t="str">
        <f t="shared" si="159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160"/>
        <v>-</v>
      </c>
      <c r="BG138" s="84" t="str">
        <f t="shared" si="160"/>
        <v>-</v>
      </c>
      <c r="BH138" s="84" t="str">
        <f t="shared" si="160"/>
        <v>-</v>
      </c>
      <c r="BI138" s="84" t="str">
        <f t="shared" si="160"/>
        <v>-</v>
      </c>
      <c r="BJ138" s="84" t="str">
        <f t="shared" si="160"/>
        <v>-</v>
      </c>
      <c r="BK138" s="84" t="str">
        <f t="shared" si="160"/>
        <v>-</v>
      </c>
      <c r="BL138" s="84" t="str">
        <f t="shared" si="160"/>
        <v>-</v>
      </c>
      <c r="BM138" s="84" t="str">
        <f t="shared" si="160"/>
        <v>-</v>
      </c>
      <c r="BN138" s="84" t="str">
        <f t="shared" si="160"/>
        <v>-</v>
      </c>
      <c r="BO138" s="84" t="str">
        <f t="shared" si="160"/>
        <v>-</v>
      </c>
      <c r="BP138" s="84" t="str">
        <f t="shared" si="160"/>
        <v>-</v>
      </c>
      <c r="BQ138" s="84" t="str">
        <f t="shared" si="160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157"/>
        <v>-</v>
      </c>
      <c r="D139" s="66" t="str">
        <f t="shared" si="157"/>
        <v>-</v>
      </c>
      <c r="E139" s="66" t="str">
        <f t="shared" si="157"/>
        <v>-</v>
      </c>
      <c r="F139" s="65" t="str">
        <f t="shared" si="158"/>
        <v/>
      </c>
      <c r="H139" s="66" t="str">
        <f t="shared" si="159"/>
        <v>-</v>
      </c>
      <c r="I139" s="66" t="str">
        <f t="shared" si="159"/>
        <v>-</v>
      </c>
      <c r="J139" s="66" t="str">
        <f t="shared" si="159"/>
        <v>-</v>
      </c>
      <c r="K139" s="66" t="str">
        <f t="shared" si="159"/>
        <v>-</v>
      </c>
      <c r="L139" s="66" t="str">
        <f t="shared" si="159"/>
        <v>-</v>
      </c>
      <c r="M139" s="66" t="str">
        <f t="shared" si="159"/>
        <v>-</v>
      </c>
      <c r="N139" s="66" t="str">
        <f t="shared" si="159"/>
        <v>-</v>
      </c>
      <c r="O139" s="66" t="str">
        <f t="shared" si="159"/>
        <v>-</v>
      </c>
      <c r="P139" s="66" t="str">
        <f t="shared" si="159"/>
        <v>-</v>
      </c>
      <c r="Q139" s="66" t="str">
        <f t="shared" si="159"/>
        <v>-</v>
      </c>
      <c r="R139" s="66" t="str">
        <f t="shared" si="159"/>
        <v>-</v>
      </c>
      <c r="S139" s="66" t="str">
        <f t="shared" si="159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160"/>
        <v>-</v>
      </c>
      <c r="BG139" s="84" t="str">
        <f t="shared" si="160"/>
        <v>-</v>
      </c>
      <c r="BH139" s="84" t="str">
        <f t="shared" si="160"/>
        <v>-</v>
      </c>
      <c r="BI139" s="84" t="str">
        <f t="shared" si="160"/>
        <v>-</v>
      </c>
      <c r="BJ139" s="84" t="str">
        <f t="shared" si="160"/>
        <v>-</v>
      </c>
      <c r="BK139" s="84" t="str">
        <f t="shared" si="160"/>
        <v>-</v>
      </c>
      <c r="BL139" s="84" t="str">
        <f t="shared" si="160"/>
        <v>-</v>
      </c>
      <c r="BM139" s="84" t="str">
        <f t="shared" si="160"/>
        <v>-</v>
      </c>
      <c r="BN139" s="84" t="str">
        <f t="shared" si="160"/>
        <v>-</v>
      </c>
      <c r="BO139" s="84" t="str">
        <f t="shared" si="160"/>
        <v>-</v>
      </c>
      <c r="BP139" s="84" t="str">
        <f t="shared" si="160"/>
        <v>-</v>
      </c>
      <c r="BQ139" s="84" t="str">
        <f t="shared" si="160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157"/>
        <v>-</v>
      </c>
      <c r="D140" s="66" t="str">
        <f t="shared" si="157"/>
        <v>-</v>
      </c>
      <c r="E140" s="66" t="str">
        <f t="shared" si="157"/>
        <v>-</v>
      </c>
      <c r="F140" s="65" t="str">
        <f t="shared" si="158"/>
        <v/>
      </c>
      <c r="H140" s="66" t="str">
        <f t="shared" si="159"/>
        <v>-</v>
      </c>
      <c r="I140" s="66" t="str">
        <f t="shared" si="159"/>
        <v>-</v>
      </c>
      <c r="J140" s="66" t="str">
        <f t="shared" si="159"/>
        <v>-</v>
      </c>
      <c r="K140" s="66" t="str">
        <f t="shared" si="159"/>
        <v>-</v>
      </c>
      <c r="L140" s="66" t="str">
        <f t="shared" si="159"/>
        <v>-</v>
      </c>
      <c r="M140" s="66" t="str">
        <f t="shared" si="159"/>
        <v>-</v>
      </c>
      <c r="N140" s="66" t="str">
        <f t="shared" si="159"/>
        <v>-</v>
      </c>
      <c r="O140" s="66" t="str">
        <f t="shared" si="159"/>
        <v>-</v>
      </c>
      <c r="P140" s="66" t="str">
        <f t="shared" si="159"/>
        <v>-</v>
      </c>
      <c r="Q140" s="66" t="str">
        <f t="shared" si="159"/>
        <v>-</v>
      </c>
      <c r="R140" s="66" t="str">
        <f t="shared" si="159"/>
        <v>-</v>
      </c>
      <c r="S140" s="66" t="str">
        <f t="shared" si="159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160"/>
        <v>-</v>
      </c>
      <c r="BG140" s="84" t="str">
        <f t="shared" si="160"/>
        <v>-</v>
      </c>
      <c r="BH140" s="84" t="str">
        <f t="shared" si="160"/>
        <v>-</v>
      </c>
      <c r="BI140" s="84" t="str">
        <f t="shared" si="160"/>
        <v>-</v>
      </c>
      <c r="BJ140" s="84" t="str">
        <f t="shared" si="160"/>
        <v>-</v>
      </c>
      <c r="BK140" s="84" t="str">
        <f t="shared" si="160"/>
        <v>-</v>
      </c>
      <c r="BL140" s="84" t="str">
        <f t="shared" si="160"/>
        <v>-</v>
      </c>
      <c r="BM140" s="84" t="str">
        <f t="shared" si="160"/>
        <v>-</v>
      </c>
      <c r="BN140" s="84" t="str">
        <f t="shared" si="160"/>
        <v>-</v>
      </c>
      <c r="BO140" s="84" t="str">
        <f t="shared" si="160"/>
        <v>-</v>
      </c>
      <c r="BP140" s="84" t="str">
        <f t="shared" si="160"/>
        <v>-</v>
      </c>
      <c r="BQ140" s="84" t="str">
        <f t="shared" si="160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157"/>
        <v>-</v>
      </c>
      <c r="D141" s="66" t="str">
        <f t="shared" si="157"/>
        <v>-</v>
      </c>
      <c r="E141" s="66" t="str">
        <f t="shared" si="157"/>
        <v>-</v>
      </c>
      <c r="F141" s="65" t="str">
        <f t="shared" si="158"/>
        <v/>
      </c>
      <c r="H141" s="66" t="str">
        <f t="shared" si="159"/>
        <v>-</v>
      </c>
      <c r="I141" s="66" t="str">
        <f t="shared" si="159"/>
        <v>-</v>
      </c>
      <c r="J141" s="66" t="str">
        <f t="shared" si="159"/>
        <v>-</v>
      </c>
      <c r="K141" s="66" t="str">
        <f t="shared" si="159"/>
        <v>-</v>
      </c>
      <c r="L141" s="66" t="str">
        <f t="shared" si="159"/>
        <v>-</v>
      </c>
      <c r="M141" s="66" t="str">
        <f t="shared" si="159"/>
        <v>-</v>
      </c>
      <c r="N141" s="66" t="str">
        <f t="shared" si="159"/>
        <v>-</v>
      </c>
      <c r="O141" s="66" t="str">
        <f t="shared" si="159"/>
        <v>-</v>
      </c>
      <c r="P141" s="66" t="str">
        <f t="shared" si="159"/>
        <v>-</v>
      </c>
      <c r="Q141" s="66" t="str">
        <f t="shared" si="159"/>
        <v>-</v>
      </c>
      <c r="R141" s="66" t="str">
        <f t="shared" si="159"/>
        <v>-</v>
      </c>
      <c r="S141" s="66" t="str">
        <f t="shared" si="159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160"/>
        <v>-</v>
      </c>
      <c r="BG141" s="84" t="str">
        <f t="shared" si="160"/>
        <v>-</v>
      </c>
      <c r="BH141" s="84" t="str">
        <f t="shared" si="160"/>
        <v>-</v>
      </c>
      <c r="BI141" s="84" t="str">
        <f t="shared" si="160"/>
        <v>-</v>
      </c>
      <c r="BJ141" s="84" t="str">
        <f t="shared" si="160"/>
        <v>-</v>
      </c>
      <c r="BK141" s="84" t="str">
        <f t="shared" si="160"/>
        <v>-</v>
      </c>
      <c r="BL141" s="84" t="str">
        <f t="shared" si="160"/>
        <v>-</v>
      </c>
      <c r="BM141" s="84" t="str">
        <f t="shared" si="160"/>
        <v>-</v>
      </c>
      <c r="BN141" s="84" t="str">
        <f t="shared" si="160"/>
        <v>-</v>
      </c>
      <c r="BO141" s="84" t="str">
        <f t="shared" si="160"/>
        <v>-</v>
      </c>
      <c r="BP141" s="84" t="str">
        <f t="shared" si="160"/>
        <v>-</v>
      </c>
      <c r="BQ141" s="84" t="str">
        <f t="shared" si="160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157"/>
        <v>-</v>
      </c>
      <c r="D142" s="66" t="str">
        <f t="shared" si="157"/>
        <v>-</v>
      </c>
      <c r="E142" s="66" t="str">
        <f t="shared" si="157"/>
        <v>-</v>
      </c>
      <c r="F142" s="65" t="str">
        <f t="shared" si="158"/>
        <v/>
      </c>
      <c r="H142" s="66" t="str">
        <f t="shared" si="159"/>
        <v>-</v>
      </c>
      <c r="I142" s="66" t="str">
        <f t="shared" si="159"/>
        <v>-</v>
      </c>
      <c r="J142" s="66" t="str">
        <f t="shared" si="159"/>
        <v>-</v>
      </c>
      <c r="K142" s="66" t="str">
        <f t="shared" si="159"/>
        <v>-</v>
      </c>
      <c r="L142" s="66" t="str">
        <f t="shared" si="159"/>
        <v>-</v>
      </c>
      <c r="M142" s="66" t="str">
        <f t="shared" si="159"/>
        <v>-</v>
      </c>
      <c r="N142" s="66" t="str">
        <f t="shared" si="159"/>
        <v>-</v>
      </c>
      <c r="O142" s="66" t="str">
        <f t="shared" si="159"/>
        <v>-</v>
      </c>
      <c r="P142" s="66" t="str">
        <f t="shared" si="159"/>
        <v>-</v>
      </c>
      <c r="Q142" s="66" t="str">
        <f t="shared" si="159"/>
        <v>-</v>
      </c>
      <c r="R142" s="66" t="str">
        <f t="shared" si="159"/>
        <v>-</v>
      </c>
      <c r="S142" s="66" t="str">
        <f t="shared" si="159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160"/>
        <v>-</v>
      </c>
      <c r="BG142" s="84" t="str">
        <f t="shared" si="160"/>
        <v>-</v>
      </c>
      <c r="BH142" s="84" t="str">
        <f t="shared" si="160"/>
        <v>-</v>
      </c>
      <c r="BI142" s="84" t="str">
        <f t="shared" si="160"/>
        <v>-</v>
      </c>
      <c r="BJ142" s="84" t="str">
        <f t="shared" si="160"/>
        <v>-</v>
      </c>
      <c r="BK142" s="84" t="str">
        <f t="shared" si="160"/>
        <v>-</v>
      </c>
      <c r="BL142" s="84" t="str">
        <f t="shared" si="160"/>
        <v>-</v>
      </c>
      <c r="BM142" s="84" t="str">
        <f t="shared" si="160"/>
        <v>-</v>
      </c>
      <c r="BN142" s="84" t="str">
        <f t="shared" si="160"/>
        <v>-</v>
      </c>
      <c r="BO142" s="84" t="str">
        <f t="shared" si="160"/>
        <v>-</v>
      </c>
      <c r="BP142" s="84" t="str">
        <f t="shared" si="160"/>
        <v>-</v>
      </c>
      <c r="BQ142" s="84" t="str">
        <f t="shared" si="160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 t="str">
        <f t="shared" si="157"/>
        <v>-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 t="str">
        <f t="shared" si="159"/>
        <v>-</v>
      </c>
      <c r="Q143" s="66" t="str">
        <f t="shared" si="159"/>
        <v>-</v>
      </c>
      <c r="R143" s="66" t="str">
        <f t="shared" si="159"/>
        <v>-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 t="s">
        <v>427</v>
      </c>
      <c r="B144" s="3" t="s">
        <v>153</v>
      </c>
      <c r="C144" s="66" t="str">
        <f t="shared" si="157"/>
        <v>-</v>
      </c>
      <c r="D144" s="66" t="str">
        <f t="shared" si="157"/>
        <v>-</v>
      </c>
      <c r="E144" s="66" t="str">
        <f t="shared" si="157"/>
        <v>-</v>
      </c>
      <c r="F144" s="65" t="str">
        <f t="shared" si="158"/>
        <v/>
      </c>
      <c r="H144" s="66" t="str">
        <f t="shared" si="159"/>
        <v>-</v>
      </c>
      <c r="I144" s="66" t="str">
        <f>IFERROR(I120/I96,"-")</f>
        <v>-</v>
      </c>
      <c r="J144" s="66" t="str">
        <f t="shared" si="159"/>
        <v>-</v>
      </c>
      <c r="K144" s="66" t="str">
        <f t="shared" si="159"/>
        <v>-</v>
      </c>
      <c r="L144" s="66" t="str">
        <f t="shared" si="159"/>
        <v>-</v>
      </c>
      <c r="M144" s="66" t="str">
        <f t="shared" si="159"/>
        <v>-</v>
      </c>
      <c r="N144" s="66" t="str">
        <f t="shared" si="159"/>
        <v>-</v>
      </c>
      <c r="O144" s="66" t="str">
        <f t="shared" si="159"/>
        <v>-</v>
      </c>
      <c r="P144" s="66" t="str">
        <f t="shared" si="159"/>
        <v>-</v>
      </c>
      <c r="Q144" s="66" t="str">
        <f t="shared" si="159"/>
        <v>-</v>
      </c>
      <c r="R144" s="66" t="str">
        <f t="shared" si="159"/>
        <v>-</v>
      </c>
      <c r="S144" s="66" t="str">
        <f t="shared" si="159"/>
        <v>-</v>
      </c>
      <c r="T144" s="7"/>
      <c r="U144" s="71" t="str">
        <f>IFERROR(U120/U96,"-")</f>
        <v>-</v>
      </c>
      <c r="V144" s="71" t="str">
        <f t="shared" ref="V144:AY144" si="161">IFERROR(V120/V96,"-")</f>
        <v>-</v>
      </c>
      <c r="W144" s="71" t="str">
        <f t="shared" si="161"/>
        <v>-</v>
      </c>
      <c r="X144" s="71" t="str">
        <f t="shared" si="161"/>
        <v>-</v>
      </c>
      <c r="Y144" s="71" t="str">
        <f t="shared" si="161"/>
        <v>-</v>
      </c>
      <c r="Z144" s="71" t="str">
        <f t="shared" si="161"/>
        <v>-</v>
      </c>
      <c r="AA144" s="71" t="str">
        <f t="shared" si="161"/>
        <v>-</v>
      </c>
      <c r="AB144" s="71" t="str">
        <f t="shared" si="161"/>
        <v>-</v>
      </c>
      <c r="AC144" s="71" t="str">
        <f t="shared" si="161"/>
        <v>-</v>
      </c>
      <c r="AD144" s="71" t="str">
        <f t="shared" si="161"/>
        <v>-</v>
      </c>
      <c r="AE144" s="71" t="str">
        <f t="shared" si="161"/>
        <v>-</v>
      </c>
      <c r="AF144" s="71" t="str">
        <f t="shared" si="161"/>
        <v>-</v>
      </c>
      <c r="AG144" s="71" t="str">
        <f t="shared" si="161"/>
        <v>-</v>
      </c>
      <c r="AH144" s="71" t="str">
        <f t="shared" si="161"/>
        <v>-</v>
      </c>
      <c r="AI144" s="71" t="str">
        <f t="shared" si="161"/>
        <v>-</v>
      </c>
      <c r="AJ144" s="71" t="str">
        <f t="shared" si="161"/>
        <v>-</v>
      </c>
      <c r="AK144" s="71" t="str">
        <f t="shared" si="161"/>
        <v>-</v>
      </c>
      <c r="AL144" s="71" t="str">
        <f t="shared" si="161"/>
        <v>-</v>
      </c>
      <c r="AM144" s="71" t="str">
        <f t="shared" si="161"/>
        <v>-</v>
      </c>
      <c r="AN144" s="71" t="str">
        <f t="shared" si="161"/>
        <v>-</v>
      </c>
      <c r="AO144" s="71" t="str">
        <f t="shared" si="161"/>
        <v>-</v>
      </c>
      <c r="AP144" s="71" t="str">
        <f t="shared" si="161"/>
        <v>-</v>
      </c>
      <c r="AQ144" s="71" t="str">
        <f t="shared" si="161"/>
        <v>-</v>
      </c>
      <c r="AR144" s="71" t="str">
        <f t="shared" si="161"/>
        <v>-</v>
      </c>
      <c r="AS144" s="71" t="str">
        <f t="shared" si="161"/>
        <v>-</v>
      </c>
      <c r="AT144" s="71" t="str">
        <f t="shared" si="161"/>
        <v>-</v>
      </c>
      <c r="AU144" s="71" t="str">
        <f t="shared" si="161"/>
        <v>-</v>
      </c>
      <c r="AV144" s="71" t="str">
        <f t="shared" si="161"/>
        <v>-</v>
      </c>
      <c r="AW144" s="71" t="str">
        <f t="shared" si="161"/>
        <v>-</v>
      </c>
      <c r="AX144" s="71" t="str">
        <f t="shared" si="161"/>
        <v>-</v>
      </c>
      <c r="AY144" s="71" t="str">
        <f t="shared" si="161"/>
        <v>-</v>
      </c>
      <c r="AZ144" s="71"/>
      <c r="BA144" s="71"/>
      <c r="BB144" s="71"/>
      <c r="BC144" s="71"/>
      <c r="BD144" s="71"/>
      <c r="BF144" s="84" t="str">
        <f t="shared" si="160"/>
        <v>-</v>
      </c>
      <c r="BG144" s="84" t="str">
        <f t="shared" si="160"/>
        <v>-</v>
      </c>
      <c r="BH144" s="84" t="str">
        <f t="shared" si="160"/>
        <v>-</v>
      </c>
      <c r="BI144" s="84" t="str">
        <f t="shared" si="160"/>
        <v>-</v>
      </c>
      <c r="BJ144" s="84" t="str">
        <f t="shared" si="160"/>
        <v>-</v>
      </c>
      <c r="BK144" s="84" t="str">
        <f t="shared" si="160"/>
        <v>-</v>
      </c>
      <c r="BL144" s="84" t="str">
        <f t="shared" si="160"/>
        <v>-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7"/>
        <v>-</v>
      </c>
      <c r="D145" s="66" t="str">
        <f t="shared" si="157"/>
        <v>-</v>
      </c>
      <c r="E145" s="66" t="str">
        <f t="shared" si="157"/>
        <v>-</v>
      </c>
      <c r="F145" s="65" t="str">
        <f>IFERROR(E145/D145,"")</f>
        <v/>
      </c>
      <c r="H145" s="66" t="str">
        <f t="shared" si="159"/>
        <v>-</v>
      </c>
      <c r="I145" s="66" t="str">
        <f>IFERROR(I121/I97,"-")</f>
        <v>-</v>
      </c>
      <c r="J145" s="66" t="str">
        <f t="shared" si="159"/>
        <v>-</v>
      </c>
      <c r="K145" s="66" t="str">
        <f t="shared" si="159"/>
        <v>-</v>
      </c>
      <c r="L145" s="66" t="str">
        <f t="shared" si="159"/>
        <v>-</v>
      </c>
      <c r="M145" s="66" t="str">
        <f t="shared" si="159"/>
        <v>-</v>
      </c>
      <c r="N145" s="66" t="str">
        <f t="shared" si="159"/>
        <v>-</v>
      </c>
      <c r="O145" s="66" t="str">
        <f t="shared" si="159"/>
        <v>-</v>
      </c>
      <c r="P145" s="66" t="str">
        <f t="shared" si="159"/>
        <v>-</v>
      </c>
      <c r="Q145" s="66" t="str">
        <f t="shared" si="159"/>
        <v>-</v>
      </c>
      <c r="R145" s="66" t="str">
        <f t="shared" si="159"/>
        <v>-</v>
      </c>
      <c r="S145" s="66" t="str">
        <f t="shared" si="159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160"/>
        <v>-</v>
      </c>
      <c r="BG145" s="84" t="str">
        <f t="shared" si="160"/>
        <v>-</v>
      </c>
      <c r="BH145" s="84" t="str">
        <f t="shared" si="160"/>
        <v>-</v>
      </c>
      <c r="BI145" s="84" t="str">
        <f t="shared" si="160"/>
        <v>-</v>
      </c>
      <c r="BJ145" s="84" t="str">
        <f t="shared" si="160"/>
        <v>-</v>
      </c>
      <c r="BK145" s="84" t="str">
        <f t="shared" si="160"/>
        <v>-</v>
      </c>
      <c r="BL145" s="84" t="str">
        <f t="shared" si="160"/>
        <v>-</v>
      </c>
      <c r="BM145" s="84" t="str">
        <f t="shared" si="160"/>
        <v>-</v>
      </c>
      <c r="BN145" s="84" t="str">
        <f t="shared" si="160"/>
        <v>-</v>
      </c>
      <c r="BO145" s="84" t="str">
        <f t="shared" si="160"/>
        <v>-</v>
      </c>
      <c r="BP145" s="84" t="str">
        <f t="shared" si="160"/>
        <v>-</v>
      </c>
      <c r="BQ145" s="84" t="str">
        <f t="shared" si="160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2">IFERROR(C49/C76,"-")</f>
        <v>-</v>
      </c>
      <c r="D148" s="66" t="str">
        <f t="shared" si="162"/>
        <v>-</v>
      </c>
      <c r="E148" s="66" t="str">
        <f t="shared" si="162"/>
        <v>-</v>
      </c>
      <c r="F148" s="65" t="str">
        <f t="shared" ref="F148:F157" si="163">IFERROR(E148/D148,"")</f>
        <v/>
      </c>
      <c r="H148" s="1" t="str">
        <f t="shared" ref="H148:S155" si="164">IFERROR(H49/H76,"")</f>
        <v/>
      </c>
      <c r="I148" s="1" t="str">
        <f t="shared" si="164"/>
        <v/>
      </c>
      <c r="J148" s="1" t="str">
        <f t="shared" si="164"/>
        <v/>
      </c>
      <c r="K148" s="1" t="str">
        <f t="shared" si="164"/>
        <v/>
      </c>
      <c r="L148" s="1" t="str">
        <f t="shared" si="164"/>
        <v/>
      </c>
      <c r="M148" s="1" t="str">
        <f t="shared" si="164"/>
        <v/>
      </c>
      <c r="N148" s="1" t="str">
        <f t="shared" si="164"/>
        <v/>
      </c>
      <c r="O148" s="1" t="str">
        <f t="shared" si="164"/>
        <v/>
      </c>
      <c r="P148" s="1" t="str">
        <f t="shared" si="164"/>
        <v/>
      </c>
      <c r="Q148" s="1" t="str">
        <f t="shared" si="164"/>
        <v/>
      </c>
      <c r="R148" s="11" t="str">
        <f t="shared" si="164"/>
        <v/>
      </c>
      <c r="S148" s="11" t="str">
        <f t="shared" si="164"/>
        <v/>
      </c>
      <c r="U148" s="1" t="str">
        <f t="shared" ref="U148:BD155" si="165">IFERROR(U49/U76,"")</f>
        <v/>
      </c>
      <c r="V148" s="1" t="str">
        <f t="shared" si="165"/>
        <v/>
      </c>
      <c r="W148" s="1" t="str">
        <f t="shared" si="165"/>
        <v/>
      </c>
      <c r="X148" s="1" t="str">
        <f t="shared" si="165"/>
        <v/>
      </c>
      <c r="Y148" s="1" t="str">
        <f t="shared" si="165"/>
        <v/>
      </c>
      <c r="Z148" s="1" t="str">
        <f t="shared" si="165"/>
        <v/>
      </c>
      <c r="AA148" s="1" t="str">
        <f t="shared" si="165"/>
        <v/>
      </c>
      <c r="AB148" s="1" t="str">
        <f t="shared" si="165"/>
        <v/>
      </c>
      <c r="AC148" s="1" t="str">
        <f t="shared" si="165"/>
        <v/>
      </c>
      <c r="AD148" s="1" t="str">
        <f t="shared" si="165"/>
        <v/>
      </c>
      <c r="AE148" s="1" t="str">
        <f t="shared" si="165"/>
        <v/>
      </c>
      <c r="AF148" s="1" t="str">
        <f t="shared" si="165"/>
        <v/>
      </c>
      <c r="AG148" s="1" t="str">
        <f t="shared" si="165"/>
        <v/>
      </c>
      <c r="AH148" s="1" t="str">
        <f t="shared" si="165"/>
        <v/>
      </c>
      <c r="AI148" s="1" t="str">
        <f t="shared" si="165"/>
        <v/>
      </c>
      <c r="AJ148" s="1" t="str">
        <f t="shared" si="165"/>
        <v/>
      </c>
      <c r="AK148" s="1" t="str">
        <f t="shared" si="165"/>
        <v/>
      </c>
      <c r="AL148" s="1" t="str">
        <f t="shared" si="165"/>
        <v/>
      </c>
      <c r="AM148" s="1" t="str">
        <f t="shared" si="165"/>
        <v/>
      </c>
      <c r="AN148" s="1" t="str">
        <f t="shared" si="165"/>
        <v/>
      </c>
      <c r="AO148" s="1" t="str">
        <f t="shared" si="165"/>
        <v/>
      </c>
      <c r="AP148" s="1" t="str">
        <f t="shared" si="165"/>
        <v/>
      </c>
      <c r="AQ148" s="1" t="str">
        <f t="shared" si="165"/>
        <v/>
      </c>
      <c r="AR148" s="1" t="str">
        <f t="shared" si="165"/>
        <v/>
      </c>
      <c r="AS148" s="1" t="str">
        <f t="shared" si="165"/>
        <v/>
      </c>
      <c r="AT148" s="1" t="str">
        <f t="shared" si="165"/>
        <v/>
      </c>
      <c r="AU148" s="1" t="str">
        <f t="shared" si="165"/>
        <v/>
      </c>
      <c r="AV148" s="1" t="str">
        <f t="shared" si="165"/>
        <v/>
      </c>
      <c r="AW148" s="1" t="str">
        <f t="shared" si="165"/>
        <v/>
      </c>
      <c r="AX148" s="1" t="str">
        <f t="shared" si="165"/>
        <v/>
      </c>
      <c r="AY148" s="1" t="str">
        <f t="shared" si="165"/>
        <v/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 t="str">
        <f t="shared" ref="BF148:BQ157" si="166">IFERROR(AS148/AG148,"-")</f>
        <v>-</v>
      </c>
      <c r="BG148" s="84" t="str">
        <f t="shared" si="166"/>
        <v>-</v>
      </c>
      <c r="BH148" s="84" t="str">
        <f t="shared" si="166"/>
        <v>-</v>
      </c>
      <c r="BI148" s="84" t="str">
        <f t="shared" si="166"/>
        <v>-</v>
      </c>
      <c r="BJ148" s="84" t="str">
        <f t="shared" si="166"/>
        <v>-</v>
      </c>
      <c r="BK148" s="84" t="str">
        <f t="shared" si="166"/>
        <v>-</v>
      </c>
      <c r="BL148" s="84" t="str">
        <f t="shared" si="166"/>
        <v>-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 t="str">
        <f t="shared" si="162"/>
        <v>-</v>
      </c>
      <c r="D149" s="66" t="str">
        <f t="shared" si="162"/>
        <v>-</v>
      </c>
      <c r="E149" s="66" t="str">
        <f t="shared" si="162"/>
        <v>-</v>
      </c>
      <c r="F149" s="65" t="str">
        <f t="shared" si="163"/>
        <v/>
      </c>
      <c r="H149" s="1" t="str">
        <f t="shared" si="164"/>
        <v/>
      </c>
      <c r="I149" s="1" t="str">
        <f t="shared" si="164"/>
        <v/>
      </c>
      <c r="J149" s="1" t="str">
        <f t="shared" si="164"/>
        <v/>
      </c>
      <c r="K149" s="1" t="str">
        <f t="shared" si="164"/>
        <v/>
      </c>
      <c r="L149" s="1" t="str">
        <f t="shared" si="164"/>
        <v/>
      </c>
      <c r="M149" s="1" t="str">
        <f t="shared" si="164"/>
        <v/>
      </c>
      <c r="N149" s="1" t="str">
        <f t="shared" si="164"/>
        <v/>
      </c>
      <c r="O149" s="1" t="str">
        <f t="shared" si="164"/>
        <v/>
      </c>
      <c r="P149" s="1" t="str">
        <f t="shared" si="164"/>
        <v/>
      </c>
      <c r="Q149" s="1" t="str">
        <f t="shared" si="164"/>
        <v/>
      </c>
      <c r="R149" s="11" t="str">
        <f t="shared" si="164"/>
        <v/>
      </c>
      <c r="S149" s="11" t="str">
        <f t="shared" si="164"/>
        <v/>
      </c>
      <c r="U149" s="1" t="str">
        <f t="shared" si="165"/>
        <v/>
      </c>
      <c r="V149" s="1" t="str">
        <f t="shared" si="165"/>
        <v/>
      </c>
      <c r="W149" s="1" t="str">
        <f t="shared" si="165"/>
        <v/>
      </c>
      <c r="X149" s="1" t="str">
        <f t="shared" si="165"/>
        <v/>
      </c>
      <c r="Y149" s="1" t="str">
        <f t="shared" si="165"/>
        <v/>
      </c>
      <c r="Z149" s="1" t="str">
        <f t="shared" si="165"/>
        <v/>
      </c>
      <c r="AA149" s="1" t="str">
        <f t="shared" si="165"/>
        <v/>
      </c>
      <c r="AB149" s="1" t="str">
        <f t="shared" si="165"/>
        <v/>
      </c>
      <c r="AC149" s="1" t="str">
        <f t="shared" si="165"/>
        <v/>
      </c>
      <c r="AD149" s="1" t="str">
        <f t="shared" si="165"/>
        <v/>
      </c>
      <c r="AE149" s="1" t="str">
        <f t="shared" si="165"/>
        <v/>
      </c>
      <c r="AF149" s="1" t="str">
        <f t="shared" si="165"/>
        <v/>
      </c>
      <c r="AG149" s="1" t="str">
        <f t="shared" si="165"/>
        <v/>
      </c>
      <c r="AH149" s="1" t="str">
        <f t="shared" si="165"/>
        <v/>
      </c>
      <c r="AI149" s="1" t="str">
        <f t="shared" si="165"/>
        <v/>
      </c>
      <c r="AJ149" s="1" t="str">
        <f t="shared" si="165"/>
        <v/>
      </c>
      <c r="AK149" s="1" t="str">
        <f t="shared" si="165"/>
        <v/>
      </c>
      <c r="AL149" s="1" t="str">
        <f t="shared" si="165"/>
        <v/>
      </c>
      <c r="AM149" s="1" t="str">
        <f t="shared" si="165"/>
        <v/>
      </c>
      <c r="AN149" s="1" t="str">
        <f t="shared" si="165"/>
        <v/>
      </c>
      <c r="AO149" s="1" t="str">
        <f t="shared" si="165"/>
        <v/>
      </c>
      <c r="AP149" s="1" t="str">
        <f t="shared" si="165"/>
        <v/>
      </c>
      <c r="AQ149" s="1" t="str">
        <f t="shared" si="165"/>
        <v/>
      </c>
      <c r="AR149" s="1" t="str">
        <f t="shared" si="165"/>
        <v/>
      </c>
      <c r="AS149" s="1" t="str">
        <f t="shared" si="165"/>
        <v/>
      </c>
      <c r="AT149" s="1" t="str">
        <f t="shared" si="165"/>
        <v/>
      </c>
      <c r="AU149" s="1" t="str">
        <f t="shared" si="165"/>
        <v/>
      </c>
      <c r="AV149" s="1" t="str">
        <f t="shared" si="165"/>
        <v/>
      </c>
      <c r="AW149" s="1" t="str">
        <f t="shared" si="165"/>
        <v/>
      </c>
      <c r="AX149" s="1" t="str">
        <f t="shared" si="165"/>
        <v/>
      </c>
      <c r="AY149" s="1" t="str">
        <f t="shared" si="165"/>
        <v/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 t="str">
        <f t="shared" si="166"/>
        <v>-</v>
      </c>
      <c r="BG149" s="84" t="str">
        <f t="shared" si="166"/>
        <v>-</v>
      </c>
      <c r="BH149" s="84" t="str">
        <f t="shared" si="166"/>
        <v>-</v>
      </c>
      <c r="BI149" s="84" t="str">
        <f t="shared" si="166"/>
        <v>-</v>
      </c>
      <c r="BJ149" s="84" t="str">
        <f t="shared" si="166"/>
        <v>-</v>
      </c>
      <c r="BK149" s="84" t="str">
        <f t="shared" si="166"/>
        <v>-</v>
      </c>
      <c r="BL149" s="84" t="str">
        <f t="shared" si="166"/>
        <v>-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 t="str">
        <f t="shared" si="162"/>
        <v>-</v>
      </c>
      <c r="D150" s="66" t="str">
        <f t="shared" si="162"/>
        <v>-</v>
      </c>
      <c r="E150" s="66" t="str">
        <f t="shared" si="162"/>
        <v>-</v>
      </c>
      <c r="F150" s="65" t="str">
        <f t="shared" si="163"/>
        <v/>
      </c>
      <c r="H150" s="1" t="str">
        <f t="shared" si="164"/>
        <v/>
      </c>
      <c r="I150" s="1" t="str">
        <f t="shared" si="164"/>
        <v/>
      </c>
      <c r="J150" s="1" t="str">
        <f t="shared" si="164"/>
        <v/>
      </c>
      <c r="K150" s="1" t="str">
        <f t="shared" si="164"/>
        <v/>
      </c>
      <c r="L150" s="1" t="str">
        <f t="shared" si="164"/>
        <v/>
      </c>
      <c r="M150" s="1" t="str">
        <f t="shared" si="164"/>
        <v/>
      </c>
      <c r="N150" s="1" t="str">
        <f t="shared" si="164"/>
        <v/>
      </c>
      <c r="O150" s="1" t="str">
        <f t="shared" si="164"/>
        <v/>
      </c>
      <c r="P150" s="1" t="str">
        <f t="shared" si="164"/>
        <v/>
      </c>
      <c r="Q150" s="1" t="str">
        <f t="shared" si="164"/>
        <v/>
      </c>
      <c r="R150" s="11" t="str">
        <f t="shared" si="164"/>
        <v/>
      </c>
      <c r="S150" s="11" t="str">
        <f t="shared" si="164"/>
        <v/>
      </c>
      <c r="U150" s="1" t="str">
        <f t="shared" si="165"/>
        <v/>
      </c>
      <c r="V150" s="1" t="str">
        <f t="shared" si="165"/>
        <v/>
      </c>
      <c r="W150" s="1" t="str">
        <f t="shared" si="165"/>
        <v/>
      </c>
      <c r="X150" s="1" t="str">
        <f t="shared" si="165"/>
        <v/>
      </c>
      <c r="Y150" s="1" t="str">
        <f t="shared" si="165"/>
        <v/>
      </c>
      <c r="Z150" s="1" t="str">
        <f t="shared" si="165"/>
        <v/>
      </c>
      <c r="AA150" s="1" t="str">
        <f t="shared" si="165"/>
        <v/>
      </c>
      <c r="AB150" s="1" t="str">
        <f t="shared" si="165"/>
        <v/>
      </c>
      <c r="AC150" s="1" t="str">
        <f t="shared" si="165"/>
        <v/>
      </c>
      <c r="AD150" s="1" t="str">
        <f t="shared" si="165"/>
        <v/>
      </c>
      <c r="AE150" s="1" t="str">
        <f t="shared" si="165"/>
        <v/>
      </c>
      <c r="AF150" s="1" t="str">
        <f t="shared" si="165"/>
        <v/>
      </c>
      <c r="AG150" s="1" t="str">
        <f t="shared" si="165"/>
        <v/>
      </c>
      <c r="AH150" s="1" t="str">
        <f t="shared" si="165"/>
        <v/>
      </c>
      <c r="AI150" s="1" t="str">
        <f t="shared" si="165"/>
        <v/>
      </c>
      <c r="AJ150" s="1" t="str">
        <f t="shared" si="165"/>
        <v/>
      </c>
      <c r="AK150" s="1" t="str">
        <f t="shared" si="165"/>
        <v/>
      </c>
      <c r="AL150" s="1" t="str">
        <f t="shared" si="165"/>
        <v/>
      </c>
      <c r="AM150" s="1" t="str">
        <f t="shared" si="165"/>
        <v/>
      </c>
      <c r="AN150" s="1" t="str">
        <f t="shared" si="165"/>
        <v/>
      </c>
      <c r="AO150" s="1" t="str">
        <f t="shared" si="165"/>
        <v/>
      </c>
      <c r="AP150" s="1" t="str">
        <f t="shared" si="165"/>
        <v/>
      </c>
      <c r="AQ150" s="1" t="str">
        <f t="shared" si="165"/>
        <v/>
      </c>
      <c r="AR150" s="1" t="str">
        <f t="shared" si="165"/>
        <v/>
      </c>
      <c r="AS150" s="1" t="str">
        <f t="shared" si="165"/>
        <v/>
      </c>
      <c r="AT150" s="1" t="str">
        <f t="shared" si="165"/>
        <v/>
      </c>
      <c r="AU150" s="1" t="str">
        <f t="shared" si="165"/>
        <v/>
      </c>
      <c r="AV150" s="1" t="str">
        <f t="shared" si="165"/>
        <v/>
      </c>
      <c r="AW150" s="1" t="str">
        <f t="shared" si="165"/>
        <v/>
      </c>
      <c r="AX150" s="1" t="str">
        <f t="shared" si="165"/>
        <v/>
      </c>
      <c r="AY150" s="1" t="str">
        <f t="shared" si="165"/>
        <v/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 t="str">
        <f t="shared" si="166"/>
        <v>-</v>
      </c>
      <c r="BG150" s="84" t="str">
        <f t="shared" si="166"/>
        <v>-</v>
      </c>
      <c r="BH150" s="84" t="str">
        <f t="shared" si="166"/>
        <v>-</v>
      </c>
      <c r="BI150" s="84" t="str">
        <f t="shared" si="166"/>
        <v>-</v>
      </c>
      <c r="BJ150" s="84" t="str">
        <f t="shared" si="166"/>
        <v>-</v>
      </c>
      <c r="BK150" s="84" t="str">
        <f t="shared" si="166"/>
        <v>-</v>
      </c>
      <c r="BL150" s="84" t="str">
        <f t="shared" si="166"/>
        <v>-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 t="str">
        <f t="shared" si="162"/>
        <v>-</v>
      </c>
      <c r="D151" s="66" t="str">
        <f t="shared" si="162"/>
        <v>-</v>
      </c>
      <c r="E151" s="66" t="str">
        <f t="shared" si="162"/>
        <v>-</v>
      </c>
      <c r="F151" s="65" t="str">
        <f t="shared" si="163"/>
        <v/>
      </c>
      <c r="H151" s="1" t="str">
        <f t="shared" si="164"/>
        <v/>
      </c>
      <c r="I151" s="1" t="str">
        <f t="shared" si="164"/>
        <v/>
      </c>
      <c r="J151" s="1" t="str">
        <f t="shared" si="164"/>
        <v/>
      </c>
      <c r="K151" s="1" t="str">
        <f t="shared" si="164"/>
        <v/>
      </c>
      <c r="L151" s="1" t="str">
        <f t="shared" si="164"/>
        <v/>
      </c>
      <c r="M151" s="1" t="str">
        <f t="shared" si="164"/>
        <v/>
      </c>
      <c r="N151" s="1" t="str">
        <f t="shared" si="164"/>
        <v/>
      </c>
      <c r="O151" s="1" t="str">
        <f t="shared" si="164"/>
        <v/>
      </c>
      <c r="P151" s="1" t="str">
        <f t="shared" si="164"/>
        <v/>
      </c>
      <c r="Q151" s="1" t="str">
        <f t="shared" si="164"/>
        <v/>
      </c>
      <c r="R151" s="11" t="str">
        <f t="shared" si="164"/>
        <v/>
      </c>
      <c r="S151" s="11" t="str">
        <f t="shared" si="164"/>
        <v/>
      </c>
      <c r="U151" s="1" t="str">
        <f t="shared" si="165"/>
        <v/>
      </c>
      <c r="V151" s="1" t="str">
        <f t="shared" si="165"/>
        <v/>
      </c>
      <c r="W151" s="1" t="str">
        <f t="shared" si="165"/>
        <v/>
      </c>
      <c r="X151" s="1" t="str">
        <f t="shared" si="165"/>
        <v/>
      </c>
      <c r="Y151" s="1" t="str">
        <f t="shared" si="165"/>
        <v/>
      </c>
      <c r="Z151" s="1" t="str">
        <f t="shared" si="165"/>
        <v/>
      </c>
      <c r="AA151" s="1" t="str">
        <f t="shared" si="165"/>
        <v/>
      </c>
      <c r="AB151" s="1" t="str">
        <f t="shared" si="165"/>
        <v/>
      </c>
      <c r="AC151" s="1" t="str">
        <f t="shared" si="165"/>
        <v/>
      </c>
      <c r="AD151" s="1" t="str">
        <f t="shared" si="165"/>
        <v/>
      </c>
      <c r="AE151" s="1" t="str">
        <f t="shared" si="165"/>
        <v/>
      </c>
      <c r="AF151" s="1" t="str">
        <f t="shared" si="165"/>
        <v/>
      </c>
      <c r="AG151" s="1" t="str">
        <f t="shared" si="165"/>
        <v/>
      </c>
      <c r="AH151" s="1" t="str">
        <f t="shared" si="165"/>
        <v/>
      </c>
      <c r="AI151" s="1" t="str">
        <f t="shared" si="165"/>
        <v/>
      </c>
      <c r="AJ151" s="1" t="str">
        <f t="shared" si="165"/>
        <v/>
      </c>
      <c r="AK151" s="1" t="str">
        <f t="shared" si="165"/>
        <v/>
      </c>
      <c r="AL151" s="1" t="str">
        <f t="shared" si="165"/>
        <v/>
      </c>
      <c r="AM151" s="1" t="str">
        <f t="shared" si="165"/>
        <v/>
      </c>
      <c r="AN151" s="1" t="str">
        <f t="shared" si="165"/>
        <v/>
      </c>
      <c r="AO151" s="1" t="str">
        <f t="shared" si="165"/>
        <v/>
      </c>
      <c r="AP151" s="1" t="str">
        <f t="shared" si="165"/>
        <v/>
      </c>
      <c r="AQ151" s="1" t="str">
        <f t="shared" si="165"/>
        <v/>
      </c>
      <c r="AR151" s="1" t="str">
        <f t="shared" si="165"/>
        <v/>
      </c>
      <c r="AS151" s="1" t="str">
        <f t="shared" si="165"/>
        <v/>
      </c>
      <c r="AT151" s="1" t="str">
        <f t="shared" si="165"/>
        <v/>
      </c>
      <c r="AU151" s="1" t="str">
        <f t="shared" si="165"/>
        <v/>
      </c>
      <c r="AV151" s="1" t="str">
        <f t="shared" si="165"/>
        <v/>
      </c>
      <c r="AW151" s="1" t="str">
        <f t="shared" si="165"/>
        <v/>
      </c>
      <c r="AX151" s="1" t="str">
        <f t="shared" si="165"/>
        <v/>
      </c>
      <c r="AY151" s="1" t="str">
        <f t="shared" si="165"/>
        <v/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 t="str">
        <f t="shared" si="166"/>
        <v>-</v>
      </c>
      <c r="BG151" s="84" t="str">
        <f t="shared" si="166"/>
        <v>-</v>
      </c>
      <c r="BH151" s="84" t="str">
        <f t="shared" si="166"/>
        <v>-</v>
      </c>
      <c r="BI151" s="84" t="str">
        <f t="shared" si="166"/>
        <v>-</v>
      </c>
      <c r="BJ151" s="84" t="str">
        <f t="shared" si="166"/>
        <v>-</v>
      </c>
      <c r="BK151" s="84" t="str">
        <f t="shared" si="166"/>
        <v>-</v>
      </c>
      <c r="BL151" s="84" t="str">
        <f t="shared" si="166"/>
        <v>-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 t="str">
        <f t="shared" si="162"/>
        <v>-</v>
      </c>
      <c r="D152" s="66" t="str">
        <f t="shared" si="162"/>
        <v>-</v>
      </c>
      <c r="E152" s="66" t="str">
        <f t="shared" si="162"/>
        <v>-</v>
      </c>
      <c r="F152" s="65" t="str">
        <f t="shared" si="163"/>
        <v/>
      </c>
      <c r="H152" s="1" t="str">
        <f t="shared" si="164"/>
        <v/>
      </c>
      <c r="I152" s="1" t="str">
        <f t="shared" si="164"/>
        <v/>
      </c>
      <c r="J152" s="1" t="str">
        <f t="shared" si="164"/>
        <v/>
      </c>
      <c r="K152" s="1" t="str">
        <f t="shared" si="164"/>
        <v/>
      </c>
      <c r="L152" s="1" t="str">
        <f t="shared" si="164"/>
        <v/>
      </c>
      <c r="M152" s="1" t="str">
        <f t="shared" si="164"/>
        <v/>
      </c>
      <c r="N152" s="1" t="str">
        <f t="shared" si="164"/>
        <v/>
      </c>
      <c r="O152" s="1" t="str">
        <f t="shared" si="164"/>
        <v/>
      </c>
      <c r="P152" s="1" t="str">
        <f t="shared" si="164"/>
        <v/>
      </c>
      <c r="Q152" s="1" t="str">
        <f t="shared" si="164"/>
        <v/>
      </c>
      <c r="R152" s="11" t="str">
        <f t="shared" si="164"/>
        <v/>
      </c>
      <c r="S152" s="11" t="str">
        <f t="shared" si="164"/>
        <v/>
      </c>
      <c r="U152" s="1" t="str">
        <f t="shared" si="165"/>
        <v/>
      </c>
      <c r="V152" s="1" t="str">
        <f t="shared" si="165"/>
        <v/>
      </c>
      <c r="W152" s="1" t="str">
        <f t="shared" si="165"/>
        <v/>
      </c>
      <c r="X152" s="1" t="str">
        <f t="shared" si="165"/>
        <v/>
      </c>
      <c r="Y152" s="1" t="str">
        <f t="shared" si="165"/>
        <v/>
      </c>
      <c r="Z152" s="1" t="str">
        <f t="shared" si="165"/>
        <v/>
      </c>
      <c r="AA152" s="1" t="str">
        <f t="shared" si="165"/>
        <v/>
      </c>
      <c r="AB152" s="1" t="str">
        <f t="shared" si="165"/>
        <v/>
      </c>
      <c r="AC152" s="1" t="str">
        <f t="shared" si="165"/>
        <v/>
      </c>
      <c r="AD152" s="1" t="str">
        <f t="shared" si="165"/>
        <v/>
      </c>
      <c r="AE152" s="1" t="str">
        <f t="shared" si="165"/>
        <v/>
      </c>
      <c r="AF152" s="1" t="str">
        <f t="shared" si="165"/>
        <v/>
      </c>
      <c r="AG152" s="1" t="str">
        <f t="shared" si="165"/>
        <v/>
      </c>
      <c r="AH152" s="1" t="str">
        <f t="shared" si="165"/>
        <v/>
      </c>
      <c r="AI152" s="1" t="str">
        <f t="shared" si="165"/>
        <v/>
      </c>
      <c r="AJ152" s="1" t="str">
        <f t="shared" si="165"/>
        <v/>
      </c>
      <c r="AK152" s="1" t="str">
        <f t="shared" si="165"/>
        <v/>
      </c>
      <c r="AL152" s="1" t="str">
        <f t="shared" si="165"/>
        <v/>
      </c>
      <c r="AM152" s="1" t="str">
        <f t="shared" si="165"/>
        <v/>
      </c>
      <c r="AN152" s="1" t="str">
        <f t="shared" si="165"/>
        <v/>
      </c>
      <c r="AO152" s="1" t="str">
        <f t="shared" si="165"/>
        <v/>
      </c>
      <c r="AP152" s="1" t="str">
        <f t="shared" si="165"/>
        <v/>
      </c>
      <c r="AQ152" s="1" t="str">
        <f t="shared" si="165"/>
        <v/>
      </c>
      <c r="AR152" s="1" t="str">
        <f t="shared" si="165"/>
        <v/>
      </c>
      <c r="AS152" s="1" t="str">
        <f t="shared" si="165"/>
        <v/>
      </c>
      <c r="AT152" s="1" t="str">
        <f t="shared" si="165"/>
        <v/>
      </c>
      <c r="AU152" s="1" t="str">
        <f t="shared" si="165"/>
        <v/>
      </c>
      <c r="AV152" s="1" t="str">
        <f t="shared" si="165"/>
        <v/>
      </c>
      <c r="AW152" s="1" t="str">
        <f t="shared" si="165"/>
        <v/>
      </c>
      <c r="AX152" s="1" t="str">
        <f t="shared" si="165"/>
        <v/>
      </c>
      <c r="AY152" s="1" t="str">
        <f t="shared" si="165"/>
        <v/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 t="str">
        <f t="shared" si="166"/>
        <v>-</v>
      </c>
      <c r="BG152" s="84" t="str">
        <f t="shared" si="166"/>
        <v>-</v>
      </c>
      <c r="BH152" s="84" t="str">
        <f t="shared" si="166"/>
        <v>-</v>
      </c>
      <c r="BI152" s="84" t="str">
        <f t="shared" si="166"/>
        <v>-</v>
      </c>
      <c r="BJ152" s="84" t="str">
        <f t="shared" si="166"/>
        <v>-</v>
      </c>
      <c r="BK152" s="84" t="str">
        <f t="shared" si="166"/>
        <v>-</v>
      </c>
      <c r="BL152" s="84" t="str">
        <f t="shared" si="166"/>
        <v>-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 t="str">
        <f t="shared" si="162"/>
        <v>-</v>
      </c>
      <c r="D153" s="66" t="str">
        <f t="shared" si="162"/>
        <v>-</v>
      </c>
      <c r="E153" s="66" t="str">
        <f t="shared" si="162"/>
        <v>-</v>
      </c>
      <c r="F153" s="65" t="str">
        <f t="shared" si="163"/>
        <v/>
      </c>
      <c r="H153" s="1" t="str">
        <f t="shared" si="164"/>
        <v/>
      </c>
      <c r="I153" s="1" t="str">
        <f t="shared" si="164"/>
        <v/>
      </c>
      <c r="J153" s="1" t="str">
        <f t="shared" si="164"/>
        <v/>
      </c>
      <c r="K153" s="1" t="str">
        <f t="shared" si="164"/>
        <v/>
      </c>
      <c r="L153" s="1" t="str">
        <f t="shared" si="164"/>
        <v/>
      </c>
      <c r="M153" s="1" t="str">
        <f t="shared" si="164"/>
        <v/>
      </c>
      <c r="N153" s="1" t="str">
        <f t="shared" si="164"/>
        <v/>
      </c>
      <c r="O153" s="1" t="str">
        <f t="shared" si="164"/>
        <v/>
      </c>
      <c r="P153" s="1" t="str">
        <f t="shared" si="164"/>
        <v/>
      </c>
      <c r="Q153" s="1" t="str">
        <f t="shared" si="164"/>
        <v/>
      </c>
      <c r="R153" s="11" t="str">
        <f t="shared" si="164"/>
        <v/>
      </c>
      <c r="S153" s="11" t="str">
        <f t="shared" si="164"/>
        <v/>
      </c>
      <c r="U153" s="1" t="str">
        <f t="shared" si="165"/>
        <v/>
      </c>
      <c r="V153" s="1" t="str">
        <f t="shared" si="165"/>
        <v/>
      </c>
      <c r="W153" s="1" t="str">
        <f t="shared" si="165"/>
        <v/>
      </c>
      <c r="X153" s="1" t="str">
        <f t="shared" si="165"/>
        <v/>
      </c>
      <c r="Y153" s="1" t="str">
        <f t="shared" si="165"/>
        <v/>
      </c>
      <c r="Z153" s="1" t="str">
        <f t="shared" si="165"/>
        <v/>
      </c>
      <c r="AA153" s="1" t="str">
        <f t="shared" si="165"/>
        <v/>
      </c>
      <c r="AB153" s="1" t="str">
        <f t="shared" si="165"/>
        <v/>
      </c>
      <c r="AC153" s="1" t="str">
        <f t="shared" si="165"/>
        <v/>
      </c>
      <c r="AD153" s="1" t="str">
        <f t="shared" si="165"/>
        <v/>
      </c>
      <c r="AE153" s="1" t="str">
        <f t="shared" si="165"/>
        <v/>
      </c>
      <c r="AF153" s="1" t="str">
        <f t="shared" si="165"/>
        <v/>
      </c>
      <c r="AG153" s="1" t="str">
        <f t="shared" si="165"/>
        <v/>
      </c>
      <c r="AH153" s="1" t="str">
        <f t="shared" si="165"/>
        <v/>
      </c>
      <c r="AI153" s="1" t="str">
        <f t="shared" si="165"/>
        <v/>
      </c>
      <c r="AJ153" s="1" t="str">
        <f t="shared" si="165"/>
        <v/>
      </c>
      <c r="AK153" s="1" t="str">
        <f t="shared" si="165"/>
        <v/>
      </c>
      <c r="AL153" s="1" t="str">
        <f t="shared" si="165"/>
        <v/>
      </c>
      <c r="AM153" s="1" t="str">
        <f t="shared" si="165"/>
        <v/>
      </c>
      <c r="AN153" s="1" t="str">
        <f t="shared" si="165"/>
        <v/>
      </c>
      <c r="AO153" s="1" t="str">
        <f t="shared" si="165"/>
        <v/>
      </c>
      <c r="AP153" s="1" t="str">
        <f t="shared" si="165"/>
        <v/>
      </c>
      <c r="AQ153" s="1" t="str">
        <f t="shared" si="165"/>
        <v/>
      </c>
      <c r="AR153" s="1" t="str">
        <f t="shared" si="165"/>
        <v/>
      </c>
      <c r="AS153" s="1" t="str">
        <f t="shared" si="165"/>
        <v/>
      </c>
      <c r="AT153" s="1" t="str">
        <f t="shared" si="165"/>
        <v/>
      </c>
      <c r="AU153" s="1" t="str">
        <f t="shared" si="165"/>
        <v/>
      </c>
      <c r="AV153" s="1" t="str">
        <f t="shared" si="165"/>
        <v/>
      </c>
      <c r="AW153" s="1" t="str">
        <f t="shared" si="165"/>
        <v/>
      </c>
      <c r="AX153" s="1" t="str">
        <f t="shared" si="165"/>
        <v/>
      </c>
      <c r="AY153" s="1" t="str">
        <f t="shared" si="165"/>
        <v/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 t="str">
        <f t="shared" si="166"/>
        <v>-</v>
      </c>
      <c r="BG153" s="84" t="str">
        <f t="shared" si="166"/>
        <v>-</v>
      </c>
      <c r="BH153" s="84" t="str">
        <f t="shared" si="166"/>
        <v>-</v>
      </c>
      <c r="BI153" s="84" t="str">
        <f t="shared" si="166"/>
        <v>-</v>
      </c>
      <c r="BJ153" s="84" t="str">
        <f t="shared" si="166"/>
        <v>-</v>
      </c>
      <c r="BK153" s="84" t="str">
        <f t="shared" si="166"/>
        <v>-</v>
      </c>
      <c r="BL153" s="84" t="str">
        <f t="shared" si="166"/>
        <v>-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 t="str">
        <f t="shared" si="162"/>
        <v>-</v>
      </c>
      <c r="D154" s="66" t="str">
        <f t="shared" si="162"/>
        <v>-</v>
      </c>
      <c r="E154" s="66" t="str">
        <f t="shared" si="162"/>
        <v>-</v>
      </c>
      <c r="F154" s="65" t="str">
        <f t="shared" si="163"/>
        <v/>
      </c>
      <c r="H154" s="1" t="str">
        <f t="shared" si="164"/>
        <v/>
      </c>
      <c r="I154" s="1" t="str">
        <f t="shared" si="164"/>
        <v/>
      </c>
      <c r="J154" s="1" t="str">
        <f t="shared" si="164"/>
        <v/>
      </c>
      <c r="K154" s="1" t="str">
        <f t="shared" si="164"/>
        <v/>
      </c>
      <c r="L154" s="1" t="str">
        <f t="shared" si="164"/>
        <v/>
      </c>
      <c r="M154" s="1" t="str">
        <f t="shared" si="164"/>
        <v/>
      </c>
      <c r="N154" s="1" t="str">
        <f t="shared" si="164"/>
        <v/>
      </c>
      <c r="O154" s="1" t="str">
        <f t="shared" si="164"/>
        <v/>
      </c>
      <c r="P154" s="1" t="str">
        <f t="shared" si="164"/>
        <v/>
      </c>
      <c r="Q154" s="1" t="str">
        <f t="shared" si="164"/>
        <v/>
      </c>
      <c r="R154" s="11" t="str">
        <f t="shared" si="164"/>
        <v/>
      </c>
      <c r="S154" s="11" t="str">
        <f t="shared" si="164"/>
        <v/>
      </c>
      <c r="U154" s="1" t="str">
        <f t="shared" si="165"/>
        <v/>
      </c>
      <c r="V154" s="1" t="str">
        <f t="shared" si="165"/>
        <v/>
      </c>
      <c r="W154" s="1" t="str">
        <f t="shared" si="165"/>
        <v/>
      </c>
      <c r="X154" s="1" t="str">
        <f t="shared" si="165"/>
        <v/>
      </c>
      <c r="Y154" s="1" t="str">
        <f t="shared" si="165"/>
        <v/>
      </c>
      <c r="Z154" s="1" t="str">
        <f t="shared" si="165"/>
        <v/>
      </c>
      <c r="AA154" s="1" t="str">
        <f t="shared" si="165"/>
        <v/>
      </c>
      <c r="AB154" s="1" t="str">
        <f t="shared" si="165"/>
        <v/>
      </c>
      <c r="AC154" s="1" t="str">
        <f t="shared" si="165"/>
        <v/>
      </c>
      <c r="AD154" s="1" t="str">
        <f t="shared" si="165"/>
        <v/>
      </c>
      <c r="AE154" s="1" t="str">
        <f t="shared" si="165"/>
        <v/>
      </c>
      <c r="AF154" s="1" t="str">
        <f t="shared" si="165"/>
        <v/>
      </c>
      <c r="AG154" s="1" t="str">
        <f t="shared" si="165"/>
        <v/>
      </c>
      <c r="AH154" s="1" t="str">
        <f t="shared" si="165"/>
        <v/>
      </c>
      <c r="AI154" s="1" t="str">
        <f t="shared" si="165"/>
        <v/>
      </c>
      <c r="AJ154" s="1" t="str">
        <f t="shared" si="165"/>
        <v/>
      </c>
      <c r="AK154" s="1" t="str">
        <f t="shared" si="165"/>
        <v/>
      </c>
      <c r="AL154" s="1" t="str">
        <f t="shared" si="165"/>
        <v/>
      </c>
      <c r="AM154" s="1" t="str">
        <f t="shared" si="165"/>
        <v/>
      </c>
      <c r="AN154" s="1" t="str">
        <f t="shared" si="165"/>
        <v/>
      </c>
      <c r="AO154" s="1" t="str">
        <f t="shared" si="165"/>
        <v/>
      </c>
      <c r="AP154" s="1" t="str">
        <f t="shared" si="165"/>
        <v/>
      </c>
      <c r="AQ154" s="1" t="str">
        <f t="shared" si="165"/>
        <v/>
      </c>
      <c r="AR154" s="1" t="str">
        <f t="shared" si="165"/>
        <v/>
      </c>
      <c r="AS154" s="1" t="str">
        <f t="shared" si="165"/>
        <v/>
      </c>
      <c r="AT154" s="1" t="str">
        <f t="shared" si="165"/>
        <v/>
      </c>
      <c r="AU154" s="1" t="str">
        <f t="shared" si="165"/>
        <v/>
      </c>
      <c r="AV154" s="1" t="str">
        <f t="shared" si="165"/>
        <v/>
      </c>
      <c r="AW154" s="1" t="str">
        <f t="shared" si="165"/>
        <v/>
      </c>
      <c r="AX154" s="1" t="str">
        <f t="shared" si="165"/>
        <v/>
      </c>
      <c r="AY154" s="1" t="str">
        <f t="shared" si="165"/>
        <v/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 t="str">
        <f t="shared" si="166"/>
        <v>-</v>
      </c>
      <c r="BG154" s="84" t="str">
        <f t="shared" si="166"/>
        <v>-</v>
      </c>
      <c r="BH154" s="84" t="str">
        <f t="shared" si="166"/>
        <v>-</v>
      </c>
      <c r="BI154" s="84" t="str">
        <f t="shared" si="166"/>
        <v>-</v>
      </c>
      <c r="BJ154" s="84" t="str">
        <f t="shared" si="166"/>
        <v>-</v>
      </c>
      <c r="BK154" s="84" t="str">
        <f t="shared" si="166"/>
        <v>-</v>
      </c>
      <c r="BL154" s="84" t="str">
        <f t="shared" si="166"/>
        <v>-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 t="str">
        <f t="shared" si="162"/>
        <v>-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 t="str">
        <f t="shared" si="164"/>
        <v/>
      </c>
      <c r="Q155" s="1" t="str">
        <f t="shared" si="164"/>
        <v/>
      </c>
      <c r="R155" s="11" t="str">
        <f t="shared" si="164"/>
        <v/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 t="str">
        <f t="shared" si="167"/>
        <v/>
      </c>
      <c r="AU155" s="1" t="str">
        <f t="shared" si="167"/>
        <v/>
      </c>
      <c r="AV155" s="1" t="str">
        <f t="shared" si="167"/>
        <v/>
      </c>
      <c r="AW155" s="1" t="str">
        <f t="shared" si="167"/>
        <v/>
      </c>
      <c r="AX155" s="1" t="str">
        <f t="shared" si="167"/>
        <v/>
      </c>
      <c r="AY155" s="1" t="str">
        <f t="shared" si="167"/>
        <v/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 t="str">
        <f t="shared" ref="C156:E157" si="168">IFERROR(C58/C84,"-")</f>
        <v>-</v>
      </c>
      <c r="D156" s="66" t="str">
        <f t="shared" si="168"/>
        <v>-</v>
      </c>
      <c r="E156" s="66" t="str">
        <f t="shared" si="168"/>
        <v>-</v>
      </c>
      <c r="F156" s="65" t="str">
        <f t="shared" si="163"/>
        <v/>
      </c>
      <c r="H156" s="1" t="str">
        <f t="shared" ref="H156:S157" si="169">IFERROR(H58/H84,"")</f>
        <v/>
      </c>
      <c r="I156" s="1" t="str">
        <f t="shared" si="169"/>
        <v/>
      </c>
      <c r="J156" s="1" t="str">
        <f t="shared" si="169"/>
        <v/>
      </c>
      <c r="K156" s="1" t="str">
        <f t="shared" si="169"/>
        <v/>
      </c>
      <c r="L156" s="1" t="str">
        <f t="shared" si="169"/>
        <v/>
      </c>
      <c r="M156" s="1" t="str">
        <f t="shared" si="169"/>
        <v/>
      </c>
      <c r="N156" s="1" t="str">
        <f t="shared" si="169"/>
        <v/>
      </c>
      <c r="O156" s="1" t="str">
        <f t="shared" si="169"/>
        <v/>
      </c>
      <c r="P156" s="1" t="str">
        <f t="shared" si="169"/>
        <v/>
      </c>
      <c r="Q156" s="1" t="str">
        <f t="shared" si="169"/>
        <v/>
      </c>
      <c r="R156" s="11" t="str">
        <f t="shared" si="169"/>
        <v/>
      </c>
      <c r="S156" s="11" t="str">
        <f t="shared" si="169"/>
        <v/>
      </c>
      <c r="U156" s="1" t="str">
        <f>IFERROR(U58/U84,"")</f>
        <v/>
      </c>
      <c r="V156" s="1" t="str">
        <f t="shared" ref="V156:BD156" si="170">IFERROR(V58/V84,"")</f>
        <v/>
      </c>
      <c r="W156" s="1" t="str">
        <f t="shared" si="170"/>
        <v/>
      </c>
      <c r="X156" s="1" t="str">
        <f t="shared" si="170"/>
        <v/>
      </c>
      <c r="Y156" s="1" t="str">
        <f t="shared" si="170"/>
        <v/>
      </c>
      <c r="Z156" s="1" t="str">
        <f t="shared" si="170"/>
        <v/>
      </c>
      <c r="AA156" s="1" t="str">
        <f t="shared" si="170"/>
        <v/>
      </c>
      <c r="AB156" s="1" t="str">
        <f t="shared" si="170"/>
        <v/>
      </c>
      <c r="AC156" s="1" t="str">
        <f t="shared" si="170"/>
        <v/>
      </c>
      <c r="AD156" s="1" t="str">
        <f t="shared" si="170"/>
        <v/>
      </c>
      <c r="AE156" s="1" t="str">
        <f t="shared" si="170"/>
        <v/>
      </c>
      <c r="AF156" s="1" t="str">
        <f t="shared" si="170"/>
        <v/>
      </c>
      <c r="AG156" s="1" t="str">
        <f t="shared" si="170"/>
        <v/>
      </c>
      <c r="AH156" s="1" t="str">
        <f t="shared" si="170"/>
        <v/>
      </c>
      <c r="AI156" s="1" t="str">
        <f t="shared" si="170"/>
        <v/>
      </c>
      <c r="AJ156" s="1" t="str">
        <f t="shared" si="170"/>
        <v/>
      </c>
      <c r="AK156" s="1" t="str">
        <f t="shared" si="170"/>
        <v/>
      </c>
      <c r="AL156" s="1" t="str">
        <f t="shared" si="170"/>
        <v/>
      </c>
      <c r="AM156" s="1" t="str">
        <f t="shared" si="170"/>
        <v/>
      </c>
      <c r="AN156" s="1" t="str">
        <f t="shared" si="170"/>
        <v/>
      </c>
      <c r="AO156" s="1" t="str">
        <f t="shared" si="170"/>
        <v/>
      </c>
      <c r="AP156" s="1" t="str">
        <f t="shared" si="170"/>
        <v/>
      </c>
      <c r="AQ156" s="1" t="str">
        <f t="shared" si="170"/>
        <v/>
      </c>
      <c r="AR156" s="1" t="str">
        <f t="shared" si="170"/>
        <v/>
      </c>
      <c r="AS156" s="1" t="str">
        <f t="shared" si="170"/>
        <v/>
      </c>
      <c r="AT156" s="1" t="str">
        <f t="shared" si="170"/>
        <v/>
      </c>
      <c r="AU156" s="1" t="str">
        <f t="shared" si="170"/>
        <v/>
      </c>
      <c r="AV156" s="1" t="str">
        <f t="shared" si="170"/>
        <v/>
      </c>
      <c r="AW156" s="1" t="str">
        <f t="shared" si="170"/>
        <v/>
      </c>
      <c r="AX156" s="1" t="str">
        <f t="shared" si="170"/>
        <v/>
      </c>
      <c r="AY156" s="1" t="str">
        <f t="shared" si="170"/>
        <v/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 t="str">
        <f t="shared" si="166"/>
        <v>-</v>
      </c>
      <c r="BG156" s="84" t="str">
        <f t="shared" si="166"/>
        <v>-</v>
      </c>
      <c r="BH156" s="84" t="str">
        <f t="shared" si="166"/>
        <v>-</v>
      </c>
      <c r="BI156" s="84" t="str">
        <f t="shared" si="166"/>
        <v>-</v>
      </c>
      <c r="BJ156" s="84" t="str">
        <f t="shared" si="166"/>
        <v>-</v>
      </c>
      <c r="BK156" s="84" t="str">
        <f t="shared" si="166"/>
        <v>-</v>
      </c>
      <c r="BL156" s="84" t="str">
        <f t="shared" si="166"/>
        <v>-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 t="str">
        <f t="shared" si="168"/>
        <v>-</v>
      </c>
      <c r="D157" s="66" t="str">
        <f t="shared" si="168"/>
        <v>-</v>
      </c>
      <c r="E157" s="66" t="str">
        <f t="shared" si="168"/>
        <v>-</v>
      </c>
      <c r="F157" s="65" t="str">
        <f t="shared" si="163"/>
        <v/>
      </c>
      <c r="H157" s="1" t="str">
        <f t="shared" si="169"/>
        <v/>
      </c>
      <c r="I157" s="1" t="str">
        <f t="shared" si="169"/>
        <v/>
      </c>
      <c r="J157" s="1" t="str">
        <f t="shared" si="169"/>
        <v/>
      </c>
      <c r="K157" s="1" t="str">
        <f t="shared" si="169"/>
        <v/>
      </c>
      <c r="L157" s="1" t="str">
        <f t="shared" si="169"/>
        <v/>
      </c>
      <c r="M157" s="1" t="str">
        <f t="shared" si="169"/>
        <v/>
      </c>
      <c r="N157" s="1" t="str">
        <f t="shared" si="169"/>
        <v/>
      </c>
      <c r="O157" s="1" t="str">
        <f t="shared" si="169"/>
        <v/>
      </c>
      <c r="P157" s="1" t="str">
        <f t="shared" si="169"/>
        <v/>
      </c>
      <c r="Q157" s="1" t="str">
        <f t="shared" si="169"/>
        <v/>
      </c>
      <c r="R157" s="11" t="str">
        <f t="shared" si="169"/>
        <v/>
      </c>
      <c r="S157" s="11" t="str">
        <f t="shared" si="169"/>
        <v/>
      </c>
      <c r="U157" s="1" t="str">
        <f t="shared" ref="U157:BD157" si="171">IFERROR(U59/U85,"")</f>
        <v/>
      </c>
      <c r="V157" s="1" t="str">
        <f t="shared" si="171"/>
        <v/>
      </c>
      <c r="W157" s="1" t="str">
        <f t="shared" si="171"/>
        <v/>
      </c>
      <c r="X157" s="1" t="str">
        <f t="shared" si="171"/>
        <v/>
      </c>
      <c r="Y157" s="1" t="str">
        <f t="shared" si="171"/>
        <v/>
      </c>
      <c r="Z157" s="1" t="str">
        <f t="shared" si="171"/>
        <v/>
      </c>
      <c r="AA157" s="1" t="str">
        <f t="shared" si="171"/>
        <v/>
      </c>
      <c r="AB157" s="1" t="str">
        <f t="shared" si="171"/>
        <v/>
      </c>
      <c r="AC157" s="1" t="str">
        <f t="shared" si="171"/>
        <v/>
      </c>
      <c r="AD157" s="1" t="str">
        <f t="shared" si="171"/>
        <v/>
      </c>
      <c r="AE157" s="1" t="str">
        <f t="shared" si="171"/>
        <v/>
      </c>
      <c r="AF157" s="1" t="str">
        <f t="shared" si="171"/>
        <v/>
      </c>
      <c r="AG157" s="1" t="str">
        <f t="shared" si="171"/>
        <v/>
      </c>
      <c r="AH157" s="1" t="str">
        <f t="shared" si="171"/>
        <v/>
      </c>
      <c r="AI157" s="1" t="str">
        <f t="shared" si="171"/>
        <v/>
      </c>
      <c r="AJ157" s="1" t="str">
        <f t="shared" si="171"/>
        <v/>
      </c>
      <c r="AK157" s="1" t="str">
        <f t="shared" si="171"/>
        <v/>
      </c>
      <c r="AL157" s="1" t="str">
        <f t="shared" si="171"/>
        <v/>
      </c>
      <c r="AM157" s="1" t="str">
        <f t="shared" si="171"/>
        <v/>
      </c>
      <c r="AN157" s="1" t="str">
        <f t="shared" si="171"/>
        <v/>
      </c>
      <c r="AO157" s="1" t="str">
        <f t="shared" si="171"/>
        <v/>
      </c>
      <c r="AP157" s="1" t="str">
        <f t="shared" si="171"/>
        <v/>
      </c>
      <c r="AQ157" s="1" t="str">
        <f t="shared" si="171"/>
        <v/>
      </c>
      <c r="AR157" s="1" t="str">
        <f t="shared" si="171"/>
        <v/>
      </c>
      <c r="AS157" s="1" t="str">
        <f t="shared" si="171"/>
        <v/>
      </c>
      <c r="AT157" s="1" t="str">
        <f t="shared" si="171"/>
        <v/>
      </c>
      <c r="AU157" s="1" t="str">
        <f t="shared" si="171"/>
        <v/>
      </c>
      <c r="AV157" s="1" t="str">
        <f t="shared" si="171"/>
        <v/>
      </c>
      <c r="AW157" s="1" t="str">
        <f t="shared" si="171"/>
        <v/>
      </c>
      <c r="AX157" s="1" t="str">
        <f t="shared" si="171"/>
        <v/>
      </c>
      <c r="AY157" s="1" t="str">
        <f t="shared" si="171"/>
        <v/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 t="str">
        <f t="shared" si="166"/>
        <v>-</v>
      </c>
      <c r="BG157" s="84" t="str">
        <f t="shared" si="166"/>
        <v>-</v>
      </c>
      <c r="BH157" s="84" t="str">
        <f t="shared" si="166"/>
        <v>-</v>
      </c>
      <c r="BI157" s="84" t="str">
        <f t="shared" si="166"/>
        <v>-</v>
      </c>
      <c r="BJ157" s="84" t="str">
        <f t="shared" si="166"/>
        <v>-</v>
      </c>
      <c r="BK157" s="84" t="str">
        <f t="shared" si="166"/>
        <v>-</v>
      </c>
      <c r="BL157" s="84" t="str">
        <f t="shared" si="166"/>
        <v>-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    : INDEX(U160:AF160,$B$2))</f>
        <v>0</v>
      </c>
      <c r="D160" s="71">
        <f>SUM(AG160                                                  : INDEX(AG160:AR160,$B$2))</f>
        <v>0</v>
      </c>
      <c r="E160" s="71">
        <f>SUM(AS160                      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Q168" si="172">IFERROR(AS160/AG160,"-")</f>
        <v>-</v>
      </c>
      <c r="BG160" s="84" t="str">
        <f t="shared" si="172"/>
        <v>-</v>
      </c>
      <c r="BH160" s="84" t="str">
        <f t="shared" si="172"/>
        <v>-</v>
      </c>
      <c r="BI160" s="84" t="str">
        <f t="shared" si="172"/>
        <v>-</v>
      </c>
      <c r="BJ160" s="84" t="str">
        <f t="shared" si="172"/>
        <v>-</v>
      </c>
      <c r="BK160" s="84" t="str">
        <f t="shared" si="172"/>
        <v>-</v>
      </c>
      <c r="BL160" s="84" t="str">
        <f t="shared" si="172"/>
        <v>-</v>
      </c>
      <c r="BM160" s="84" t="str">
        <f t="shared" si="172"/>
        <v>-</v>
      </c>
      <c r="BN160" s="84" t="str">
        <f t="shared" si="172"/>
        <v>-</v>
      </c>
      <c r="BO160" s="84" t="str">
        <f t="shared" si="172"/>
        <v>-</v>
      </c>
      <c r="BP160" s="84" t="str">
        <f t="shared" si="172"/>
        <v>-</v>
      </c>
      <c r="BQ160" s="84" t="str">
        <f t="shared" si="172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    : INDEX(U161:AF161,$B$2))</f>
        <v>0</v>
      </c>
      <c r="D161" s="71">
        <f>SUM(AG161                                                  : INDEX(AG161:AR161,$B$2))</f>
        <v>0</v>
      </c>
      <c r="E161" s="71">
        <f>SUM(AS161                                                   : INDEX(AS161:BD161,$B$2))</f>
        <v>0</v>
      </c>
      <c r="F161" s="67" t="str">
        <f t="shared" ref="F161:F168" si="173">IFERROR(E161/D161,"-")</f>
        <v>-</v>
      </c>
      <c r="H161" s="4">
        <f t="shared" ref="H161:H164" si="174">SUM(U161:W161)</f>
        <v>0</v>
      </c>
      <c r="I161" s="4">
        <f t="shared" ref="I161:I164" si="175">SUM(X161:Z161)</f>
        <v>0</v>
      </c>
      <c r="J161" s="4">
        <f t="shared" ref="J161:J164" si="176">SUM(AA161:AC161)</f>
        <v>0</v>
      </c>
      <c r="K161" s="4">
        <f t="shared" ref="K161:K164" si="177">SUM(AD161:AF161)</f>
        <v>0</v>
      </c>
      <c r="L161" s="4">
        <f t="shared" ref="L161:L164" si="178">SUM(AG161:AI161)</f>
        <v>0</v>
      </c>
      <c r="M161" s="4">
        <f t="shared" ref="M161:M164" si="179">SUM(AJ161:AL161)</f>
        <v>0</v>
      </c>
      <c r="N161" s="4">
        <f t="shared" ref="N161:N164" si="180">SUM(AM161:AO161)</f>
        <v>0</v>
      </c>
      <c r="O161" s="4">
        <f t="shared" ref="O161:O164" si="181">SUM(AP161:AR161)</f>
        <v>0</v>
      </c>
      <c r="P161" s="4">
        <f t="shared" ref="P161:P164" si="182">SUM(AS161:AU161)</f>
        <v>0</v>
      </c>
      <c r="Q161" s="4">
        <f t="shared" ref="Q161:Q164" si="183">SUM(AV161:AX161)</f>
        <v>0</v>
      </c>
      <c r="R161" s="4">
        <f t="shared" ref="R161:R164" si="184">SUM(AY161:BA161)</f>
        <v>0</v>
      </c>
      <c r="S161" s="4">
        <f t="shared" ref="S161:S164" si="185">SUM(BB161:BD161)</f>
        <v>0</v>
      </c>
      <c r="BF161" s="84" t="str">
        <f t="shared" si="172"/>
        <v>-</v>
      </c>
      <c r="BG161" s="84" t="str">
        <f t="shared" si="172"/>
        <v>-</v>
      </c>
      <c r="BH161" s="84" t="str">
        <f t="shared" si="172"/>
        <v>-</v>
      </c>
      <c r="BI161" s="84" t="str">
        <f t="shared" si="172"/>
        <v>-</v>
      </c>
      <c r="BJ161" s="84" t="str">
        <f t="shared" si="172"/>
        <v>-</v>
      </c>
      <c r="BK161" s="84" t="str">
        <f t="shared" si="172"/>
        <v>-</v>
      </c>
      <c r="BL161" s="84" t="str">
        <f t="shared" si="172"/>
        <v>-</v>
      </c>
      <c r="BM161" s="84" t="str">
        <f t="shared" si="172"/>
        <v>-</v>
      </c>
      <c r="BN161" s="84" t="str">
        <f t="shared" si="172"/>
        <v>-</v>
      </c>
      <c r="BO161" s="84" t="str">
        <f t="shared" si="172"/>
        <v>-</v>
      </c>
      <c r="BP161" s="84" t="str">
        <f t="shared" si="172"/>
        <v>-</v>
      </c>
      <c r="BQ161" s="84" t="str">
        <f t="shared" si="172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    : INDEX(U162:AF162,$B$2))</f>
        <v>0</v>
      </c>
      <c r="D162" s="71">
        <f>SUM(AG162                                                  : INDEX(AG162:AR162,$B$2))</f>
        <v>0</v>
      </c>
      <c r="E162" s="71">
        <f>SUM(AS162                                                   : INDEX(AS162:BD162,$B$2))</f>
        <v>0</v>
      </c>
      <c r="F162" s="67" t="str">
        <f t="shared" si="173"/>
        <v>-</v>
      </c>
      <c r="H162" s="4">
        <f t="shared" si="174"/>
        <v>0</v>
      </c>
      <c r="I162" s="4">
        <f t="shared" si="175"/>
        <v>0</v>
      </c>
      <c r="J162" s="4">
        <f t="shared" si="176"/>
        <v>0</v>
      </c>
      <c r="K162" s="4">
        <f t="shared" si="177"/>
        <v>0</v>
      </c>
      <c r="L162" s="4">
        <f t="shared" si="178"/>
        <v>0</v>
      </c>
      <c r="M162" s="4">
        <f t="shared" si="179"/>
        <v>0</v>
      </c>
      <c r="N162" s="4">
        <f t="shared" si="180"/>
        <v>0</v>
      </c>
      <c r="O162" s="4">
        <f t="shared" si="181"/>
        <v>0</v>
      </c>
      <c r="P162" s="4">
        <f t="shared" si="182"/>
        <v>0</v>
      </c>
      <c r="Q162" s="4">
        <f t="shared" si="183"/>
        <v>0</v>
      </c>
      <c r="R162" s="4">
        <f t="shared" si="184"/>
        <v>0</v>
      </c>
      <c r="S162" s="4">
        <f t="shared" si="185"/>
        <v>0</v>
      </c>
      <c r="BF162" s="84" t="str">
        <f t="shared" si="172"/>
        <v>-</v>
      </c>
      <c r="BG162" s="84" t="str">
        <f t="shared" si="172"/>
        <v>-</v>
      </c>
      <c r="BH162" s="84" t="str">
        <f t="shared" si="172"/>
        <v>-</v>
      </c>
      <c r="BI162" s="84" t="str">
        <f t="shared" si="172"/>
        <v>-</v>
      </c>
      <c r="BJ162" s="84" t="str">
        <f t="shared" si="172"/>
        <v>-</v>
      </c>
      <c r="BK162" s="84" t="str">
        <f t="shared" si="172"/>
        <v>-</v>
      </c>
      <c r="BL162" s="84" t="str">
        <f t="shared" si="172"/>
        <v>-</v>
      </c>
      <c r="BM162" s="84" t="str">
        <f t="shared" si="172"/>
        <v>-</v>
      </c>
      <c r="BN162" s="84" t="str">
        <f t="shared" si="172"/>
        <v>-</v>
      </c>
      <c r="BO162" s="84" t="str">
        <f t="shared" si="172"/>
        <v>-</v>
      </c>
      <c r="BP162" s="84" t="str">
        <f t="shared" si="172"/>
        <v>-</v>
      </c>
      <c r="BQ162" s="84" t="str">
        <f t="shared" si="172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    : INDEX(U163:AF163,$B$2))</f>
        <v>0</v>
      </c>
      <c r="D163" s="71">
        <f>SUM(AG163                                                  : INDEX(AG163:AR163,$B$2))</f>
        <v>0</v>
      </c>
      <c r="E163" s="71">
        <f>SUM(AS163                                                   : INDEX(AS163:BD163,$B$2))</f>
        <v>0</v>
      </c>
      <c r="F163" s="67" t="str">
        <f t="shared" si="173"/>
        <v>-</v>
      </c>
      <c r="H163" s="4">
        <f t="shared" si="174"/>
        <v>0</v>
      </c>
      <c r="I163" s="4">
        <f t="shared" si="175"/>
        <v>0</v>
      </c>
      <c r="J163" s="4">
        <f t="shared" si="176"/>
        <v>0</v>
      </c>
      <c r="K163" s="4">
        <f t="shared" si="177"/>
        <v>0</v>
      </c>
      <c r="L163" s="4">
        <f t="shared" si="178"/>
        <v>0</v>
      </c>
      <c r="M163" s="4">
        <f t="shared" si="179"/>
        <v>0</v>
      </c>
      <c r="N163" s="4">
        <f t="shared" si="180"/>
        <v>0</v>
      </c>
      <c r="O163" s="4">
        <f t="shared" si="181"/>
        <v>0</v>
      </c>
      <c r="P163" s="4">
        <f t="shared" si="182"/>
        <v>0</v>
      </c>
      <c r="Q163" s="4">
        <f t="shared" si="183"/>
        <v>0</v>
      </c>
      <c r="R163" s="4">
        <f t="shared" si="184"/>
        <v>0</v>
      </c>
      <c r="S163" s="4">
        <f t="shared" si="185"/>
        <v>0</v>
      </c>
      <c r="BF163" s="84" t="str">
        <f t="shared" si="172"/>
        <v>-</v>
      </c>
      <c r="BG163" s="84" t="str">
        <f t="shared" si="172"/>
        <v>-</v>
      </c>
      <c r="BH163" s="84" t="str">
        <f t="shared" si="172"/>
        <v>-</v>
      </c>
      <c r="BI163" s="84" t="str">
        <f t="shared" si="172"/>
        <v>-</v>
      </c>
      <c r="BJ163" s="84" t="str">
        <f t="shared" si="172"/>
        <v>-</v>
      </c>
      <c r="BK163" s="84" t="str">
        <f t="shared" si="172"/>
        <v>-</v>
      </c>
      <c r="BL163" s="84" t="str">
        <f t="shared" si="172"/>
        <v>-</v>
      </c>
      <c r="BM163" s="84" t="str">
        <f t="shared" si="172"/>
        <v>-</v>
      </c>
      <c r="BN163" s="84" t="str">
        <f t="shared" si="172"/>
        <v>-</v>
      </c>
      <c r="BO163" s="84" t="str">
        <f t="shared" si="172"/>
        <v>-</v>
      </c>
      <c r="BP163" s="84" t="str">
        <f t="shared" si="172"/>
        <v>-</v>
      </c>
      <c r="BQ163" s="84" t="str">
        <f t="shared" si="172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    : INDEX(U164:AF164,$B$2))</f>
        <v>0</v>
      </c>
      <c r="D164" s="71">
        <f>SUM(AG164                                                  : INDEX(AG164:AR164,$B$2))</f>
        <v>0</v>
      </c>
      <c r="E164" s="71">
        <f>SUM(AS164                                                   : INDEX(AS164:BD164,$B$2))</f>
        <v>0</v>
      </c>
      <c r="F164" s="67" t="str">
        <f t="shared" si="173"/>
        <v>-</v>
      </c>
      <c r="H164" s="4">
        <f t="shared" si="174"/>
        <v>0</v>
      </c>
      <c r="I164" s="4">
        <f t="shared" si="175"/>
        <v>0</v>
      </c>
      <c r="J164" s="4">
        <f t="shared" si="176"/>
        <v>0</v>
      </c>
      <c r="K164" s="4">
        <f t="shared" si="177"/>
        <v>0</v>
      </c>
      <c r="L164" s="4">
        <f t="shared" si="178"/>
        <v>0</v>
      </c>
      <c r="M164" s="4">
        <f t="shared" si="179"/>
        <v>0</v>
      </c>
      <c r="N164" s="4">
        <f t="shared" si="180"/>
        <v>0</v>
      </c>
      <c r="O164" s="4">
        <f t="shared" si="181"/>
        <v>0</v>
      </c>
      <c r="P164" s="4">
        <f t="shared" si="182"/>
        <v>0</v>
      </c>
      <c r="Q164" s="4">
        <f t="shared" si="183"/>
        <v>0</v>
      </c>
      <c r="R164" s="4">
        <f t="shared" si="184"/>
        <v>0</v>
      </c>
      <c r="S164" s="4">
        <f t="shared" si="185"/>
        <v>0</v>
      </c>
      <c r="BF164" s="84" t="str">
        <f t="shared" si="172"/>
        <v>-</v>
      </c>
      <c r="BG164" s="84" t="str">
        <f t="shared" si="172"/>
        <v>-</v>
      </c>
      <c r="BH164" s="84" t="str">
        <f t="shared" si="172"/>
        <v>-</v>
      </c>
      <c r="BI164" s="84" t="str">
        <f t="shared" si="172"/>
        <v>-</v>
      </c>
      <c r="BJ164" s="84" t="str">
        <f t="shared" si="172"/>
        <v>-</v>
      </c>
      <c r="BK164" s="84" t="str">
        <f t="shared" si="172"/>
        <v>-</v>
      </c>
      <c r="BL164" s="84" t="str">
        <f t="shared" si="172"/>
        <v>-</v>
      </c>
      <c r="BM164" s="84" t="str">
        <f t="shared" si="172"/>
        <v>-</v>
      </c>
      <c r="BN164" s="84" t="str">
        <f t="shared" si="172"/>
        <v>-</v>
      </c>
      <c r="BO164" s="84" t="str">
        <f t="shared" si="172"/>
        <v>-</v>
      </c>
      <c r="BP164" s="84" t="str">
        <f t="shared" si="172"/>
        <v>-</v>
      </c>
      <c r="BQ164" s="84" t="str">
        <f t="shared" si="172"/>
        <v>-</v>
      </c>
    </row>
    <row r="165" spans="1:69" x14ac:dyDescent="0.25">
      <c r="A165" s="44"/>
      <c r="B165" s="22" t="s">
        <v>95</v>
      </c>
      <c r="C165" s="84" t="str">
        <f t="shared" ref="C165:E168" si="186">IFERROR(C161/C$160,"")</f>
        <v/>
      </c>
      <c r="D165" s="84" t="str">
        <f t="shared" si="186"/>
        <v/>
      </c>
      <c r="E165" s="84" t="str">
        <f t="shared" si="186"/>
        <v/>
      </c>
      <c r="F165" s="67" t="str">
        <f t="shared" si="173"/>
        <v>-</v>
      </c>
      <c r="H165" s="84" t="str">
        <f>IFERROR(H161/H$160,"")</f>
        <v/>
      </c>
      <c r="I165" s="84" t="str">
        <f t="shared" ref="I165:S168" si="187">IFERROR(I161/I$160,"")</f>
        <v/>
      </c>
      <c r="J165" s="84" t="str">
        <f t="shared" si="187"/>
        <v/>
      </c>
      <c r="K165" s="84" t="str">
        <f t="shared" si="187"/>
        <v/>
      </c>
      <c r="L165" s="84" t="str">
        <f t="shared" si="187"/>
        <v/>
      </c>
      <c r="M165" s="84" t="str">
        <f t="shared" si="187"/>
        <v/>
      </c>
      <c r="N165" s="84" t="str">
        <f t="shared" si="187"/>
        <v/>
      </c>
      <c r="O165" s="84" t="str">
        <f t="shared" si="187"/>
        <v/>
      </c>
      <c r="P165" s="84" t="str">
        <f t="shared" si="187"/>
        <v/>
      </c>
      <c r="Q165" s="84" t="str">
        <f t="shared" si="187"/>
        <v/>
      </c>
      <c r="R165" s="84" t="str">
        <f t="shared" si="187"/>
        <v/>
      </c>
      <c r="S165" s="84" t="str">
        <f t="shared" si="187"/>
        <v/>
      </c>
      <c r="U165" s="84" t="str">
        <f t="shared" ref="U165:AX168" si="188">IFERROR(U161/U$160,"")</f>
        <v/>
      </c>
      <c r="V165" s="84" t="str">
        <f t="shared" si="188"/>
        <v/>
      </c>
      <c r="W165" s="84" t="str">
        <f t="shared" si="188"/>
        <v/>
      </c>
      <c r="X165" s="84" t="str">
        <f t="shared" si="188"/>
        <v/>
      </c>
      <c r="Y165" s="84" t="str">
        <f t="shared" si="188"/>
        <v/>
      </c>
      <c r="Z165" s="84" t="str">
        <f t="shared" si="188"/>
        <v/>
      </c>
      <c r="AA165" s="84" t="str">
        <f t="shared" si="188"/>
        <v/>
      </c>
      <c r="AB165" s="84" t="str">
        <f t="shared" si="188"/>
        <v/>
      </c>
      <c r="AC165" s="84" t="str">
        <f t="shared" si="188"/>
        <v/>
      </c>
      <c r="AD165" s="84" t="str">
        <f t="shared" si="188"/>
        <v/>
      </c>
      <c r="AE165" s="84" t="str">
        <f t="shared" si="188"/>
        <v/>
      </c>
      <c r="AF165" s="84" t="str">
        <f t="shared" si="188"/>
        <v/>
      </c>
      <c r="AG165" s="84" t="str">
        <f t="shared" si="188"/>
        <v/>
      </c>
      <c r="AH165" s="84" t="str">
        <f t="shared" si="188"/>
        <v/>
      </c>
      <c r="AI165" s="84" t="str">
        <f t="shared" si="188"/>
        <v/>
      </c>
      <c r="AJ165" s="84" t="str">
        <f t="shared" si="188"/>
        <v/>
      </c>
      <c r="AK165" s="84" t="str">
        <f t="shared" si="188"/>
        <v/>
      </c>
      <c r="AL165" s="84" t="str">
        <f t="shared" si="188"/>
        <v/>
      </c>
      <c r="AM165" s="84" t="str">
        <f t="shared" si="188"/>
        <v/>
      </c>
      <c r="AN165" s="84" t="str">
        <f t="shared" si="188"/>
        <v/>
      </c>
      <c r="AO165" s="84" t="str">
        <f t="shared" si="188"/>
        <v/>
      </c>
      <c r="AP165" s="84" t="str">
        <f t="shared" si="188"/>
        <v/>
      </c>
      <c r="AQ165" s="84" t="str">
        <f t="shared" si="188"/>
        <v/>
      </c>
      <c r="AR165" s="84" t="str">
        <f t="shared" si="188"/>
        <v/>
      </c>
      <c r="AS165" s="84" t="str">
        <f t="shared" si="188"/>
        <v/>
      </c>
      <c r="AT165" s="84" t="str">
        <f t="shared" si="188"/>
        <v/>
      </c>
      <c r="AU165" s="84" t="str">
        <f t="shared" si="188"/>
        <v/>
      </c>
      <c r="AV165" s="84" t="str">
        <f t="shared" si="188"/>
        <v/>
      </c>
      <c r="AW165" s="84" t="str">
        <f t="shared" si="188"/>
        <v/>
      </c>
      <c r="AX165" s="84" t="str">
        <f t="shared" si="188"/>
        <v/>
      </c>
      <c r="AY165" s="84" t="str">
        <f>IFERROR(AY161/AY$160,"")</f>
        <v/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 t="str">
        <f t="shared" si="172"/>
        <v>-</v>
      </c>
      <c r="BG165" s="84" t="str">
        <f t="shared" si="172"/>
        <v>-</v>
      </c>
      <c r="BH165" s="84" t="str">
        <f t="shared" si="172"/>
        <v>-</v>
      </c>
      <c r="BI165" s="84" t="str">
        <f t="shared" si="172"/>
        <v>-</v>
      </c>
      <c r="BJ165" s="84" t="str">
        <f t="shared" si="172"/>
        <v>-</v>
      </c>
      <c r="BK165" s="84" t="str">
        <f t="shared" si="172"/>
        <v>-</v>
      </c>
      <c r="BL165" s="84" t="str">
        <f t="shared" si="172"/>
        <v>-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 t="str">
        <f t="shared" si="186"/>
        <v/>
      </c>
      <c r="D166" s="84" t="str">
        <f t="shared" si="186"/>
        <v/>
      </c>
      <c r="E166" s="84" t="str">
        <f t="shared" si="186"/>
        <v/>
      </c>
      <c r="F166" s="67" t="str">
        <f t="shared" si="173"/>
        <v>-</v>
      </c>
      <c r="H166" s="84" t="str">
        <f>IFERROR(H162/H$160,"")</f>
        <v/>
      </c>
      <c r="I166" s="84" t="str">
        <f t="shared" si="187"/>
        <v/>
      </c>
      <c r="J166" s="84" t="str">
        <f t="shared" si="187"/>
        <v/>
      </c>
      <c r="K166" s="84" t="str">
        <f t="shared" si="187"/>
        <v/>
      </c>
      <c r="L166" s="84" t="str">
        <f t="shared" si="187"/>
        <v/>
      </c>
      <c r="M166" s="84" t="str">
        <f t="shared" si="187"/>
        <v/>
      </c>
      <c r="N166" s="84" t="str">
        <f t="shared" si="187"/>
        <v/>
      </c>
      <c r="O166" s="84" t="str">
        <f t="shared" si="187"/>
        <v/>
      </c>
      <c r="P166" s="84" t="str">
        <f t="shared" si="187"/>
        <v/>
      </c>
      <c r="Q166" s="84" t="str">
        <f t="shared" si="187"/>
        <v/>
      </c>
      <c r="R166" s="84" t="str">
        <f t="shared" si="187"/>
        <v/>
      </c>
      <c r="S166" s="84" t="str">
        <f t="shared" si="187"/>
        <v/>
      </c>
      <c r="U166" s="84" t="str">
        <f t="shared" si="188"/>
        <v/>
      </c>
      <c r="V166" s="84" t="str">
        <f t="shared" si="188"/>
        <v/>
      </c>
      <c r="W166" s="84" t="str">
        <f t="shared" si="188"/>
        <v/>
      </c>
      <c r="X166" s="84" t="str">
        <f t="shared" si="188"/>
        <v/>
      </c>
      <c r="Y166" s="84" t="str">
        <f t="shared" si="188"/>
        <v/>
      </c>
      <c r="Z166" s="84" t="str">
        <f t="shared" si="188"/>
        <v/>
      </c>
      <c r="AA166" s="84" t="str">
        <f t="shared" si="188"/>
        <v/>
      </c>
      <c r="AB166" s="84" t="str">
        <f t="shared" si="188"/>
        <v/>
      </c>
      <c r="AC166" s="84" t="str">
        <f t="shared" si="188"/>
        <v/>
      </c>
      <c r="AD166" s="84" t="str">
        <f t="shared" si="188"/>
        <v/>
      </c>
      <c r="AE166" s="84" t="str">
        <f t="shared" si="188"/>
        <v/>
      </c>
      <c r="AF166" s="84" t="str">
        <f t="shared" si="188"/>
        <v/>
      </c>
      <c r="AG166" s="84" t="str">
        <f t="shared" si="188"/>
        <v/>
      </c>
      <c r="AH166" s="84" t="str">
        <f t="shared" si="188"/>
        <v/>
      </c>
      <c r="AI166" s="84" t="str">
        <f t="shared" si="188"/>
        <v/>
      </c>
      <c r="AJ166" s="84" t="str">
        <f t="shared" si="188"/>
        <v/>
      </c>
      <c r="AK166" s="84" t="str">
        <f t="shared" si="188"/>
        <v/>
      </c>
      <c r="AL166" s="84" t="str">
        <f t="shared" si="188"/>
        <v/>
      </c>
      <c r="AM166" s="84" t="str">
        <f t="shared" si="188"/>
        <v/>
      </c>
      <c r="AN166" s="84" t="str">
        <f t="shared" si="188"/>
        <v/>
      </c>
      <c r="AO166" s="84" t="str">
        <f t="shared" si="188"/>
        <v/>
      </c>
      <c r="AP166" s="84" t="str">
        <f t="shared" si="188"/>
        <v/>
      </c>
      <c r="AQ166" s="84" t="str">
        <f t="shared" si="188"/>
        <v/>
      </c>
      <c r="AR166" s="84" t="str">
        <f t="shared" si="188"/>
        <v/>
      </c>
      <c r="AS166" s="84" t="str">
        <f t="shared" si="188"/>
        <v/>
      </c>
      <c r="AT166" s="84" t="str">
        <f t="shared" si="188"/>
        <v/>
      </c>
      <c r="AU166" s="84" t="str">
        <f t="shared" si="188"/>
        <v/>
      </c>
      <c r="AV166" s="84" t="str">
        <f t="shared" si="188"/>
        <v/>
      </c>
      <c r="AW166" s="84" t="str">
        <f t="shared" si="188"/>
        <v/>
      </c>
      <c r="AX166" s="84" t="str">
        <f t="shared" si="188"/>
        <v/>
      </c>
      <c r="AY166" s="84" t="str">
        <f t="shared" ref="AY166:BD168" si="190">IFERROR(AY162/AY$160,"")</f>
        <v/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 t="str">
        <f t="shared" si="172"/>
        <v>-</v>
      </c>
      <c r="BG166" s="84" t="str">
        <f t="shared" si="172"/>
        <v>-</v>
      </c>
      <c r="BH166" s="84" t="str">
        <f t="shared" si="172"/>
        <v>-</v>
      </c>
      <c r="BI166" s="84" t="str">
        <f t="shared" si="172"/>
        <v>-</v>
      </c>
      <c r="BJ166" s="84" t="str">
        <f t="shared" si="172"/>
        <v>-</v>
      </c>
      <c r="BK166" s="84" t="str">
        <f t="shared" si="172"/>
        <v>-</v>
      </c>
      <c r="BL166" s="84" t="str">
        <f t="shared" si="172"/>
        <v>-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 t="str">
        <f t="shared" si="186"/>
        <v/>
      </c>
      <c r="D167" s="84" t="str">
        <f t="shared" si="186"/>
        <v/>
      </c>
      <c r="E167" s="84" t="str">
        <f t="shared" si="186"/>
        <v/>
      </c>
      <c r="F167" s="67" t="str">
        <f t="shared" si="173"/>
        <v>-</v>
      </c>
      <c r="H167" s="84" t="str">
        <f>IFERROR(H163/H$160,"")</f>
        <v/>
      </c>
      <c r="I167" s="84" t="str">
        <f t="shared" si="187"/>
        <v/>
      </c>
      <c r="J167" s="84" t="str">
        <f t="shared" si="187"/>
        <v/>
      </c>
      <c r="K167" s="84" t="str">
        <f t="shared" si="187"/>
        <v/>
      </c>
      <c r="L167" s="84" t="str">
        <f t="shared" si="187"/>
        <v/>
      </c>
      <c r="M167" s="84" t="str">
        <f t="shared" si="187"/>
        <v/>
      </c>
      <c r="N167" s="84" t="str">
        <f t="shared" si="187"/>
        <v/>
      </c>
      <c r="O167" s="84" t="str">
        <f t="shared" si="187"/>
        <v/>
      </c>
      <c r="P167" s="84" t="str">
        <f t="shared" si="187"/>
        <v/>
      </c>
      <c r="Q167" s="84" t="str">
        <f t="shared" si="187"/>
        <v/>
      </c>
      <c r="R167" s="84" t="str">
        <f t="shared" si="187"/>
        <v/>
      </c>
      <c r="S167" s="84" t="str">
        <f t="shared" si="187"/>
        <v/>
      </c>
      <c r="U167" s="84" t="str">
        <f t="shared" si="188"/>
        <v/>
      </c>
      <c r="V167" s="84" t="str">
        <f t="shared" si="188"/>
        <v/>
      </c>
      <c r="W167" s="84" t="str">
        <f t="shared" si="188"/>
        <v/>
      </c>
      <c r="X167" s="84" t="str">
        <f t="shared" si="188"/>
        <v/>
      </c>
      <c r="Y167" s="84" t="str">
        <f t="shared" si="188"/>
        <v/>
      </c>
      <c r="Z167" s="84" t="str">
        <f t="shared" si="188"/>
        <v/>
      </c>
      <c r="AA167" s="84" t="str">
        <f t="shared" si="188"/>
        <v/>
      </c>
      <c r="AB167" s="84" t="str">
        <f t="shared" si="188"/>
        <v/>
      </c>
      <c r="AC167" s="84" t="str">
        <f t="shared" si="188"/>
        <v/>
      </c>
      <c r="AD167" s="84" t="str">
        <f t="shared" si="188"/>
        <v/>
      </c>
      <c r="AE167" s="84" t="str">
        <f t="shared" si="188"/>
        <v/>
      </c>
      <c r="AF167" s="84" t="str">
        <f t="shared" si="188"/>
        <v/>
      </c>
      <c r="AG167" s="84" t="str">
        <f t="shared" si="188"/>
        <v/>
      </c>
      <c r="AH167" s="84" t="str">
        <f t="shared" si="188"/>
        <v/>
      </c>
      <c r="AI167" s="84" t="str">
        <f t="shared" si="188"/>
        <v/>
      </c>
      <c r="AJ167" s="84" t="str">
        <f t="shared" si="188"/>
        <v/>
      </c>
      <c r="AK167" s="84" t="str">
        <f t="shared" si="188"/>
        <v/>
      </c>
      <c r="AL167" s="84" t="str">
        <f t="shared" si="188"/>
        <v/>
      </c>
      <c r="AM167" s="84" t="str">
        <f t="shared" si="188"/>
        <v/>
      </c>
      <c r="AN167" s="84" t="str">
        <f t="shared" si="188"/>
        <v/>
      </c>
      <c r="AO167" s="84" t="str">
        <f t="shared" si="188"/>
        <v/>
      </c>
      <c r="AP167" s="84" t="str">
        <f t="shared" si="188"/>
        <v/>
      </c>
      <c r="AQ167" s="84" t="str">
        <f t="shared" si="188"/>
        <v/>
      </c>
      <c r="AR167" s="84" t="str">
        <f t="shared" si="188"/>
        <v/>
      </c>
      <c r="AS167" s="84" t="str">
        <f t="shared" si="188"/>
        <v/>
      </c>
      <c r="AT167" s="84" t="str">
        <f t="shared" si="188"/>
        <v/>
      </c>
      <c r="AU167" s="84" t="str">
        <f t="shared" si="188"/>
        <v/>
      </c>
      <c r="AV167" s="84" t="str">
        <f t="shared" si="188"/>
        <v/>
      </c>
      <c r="AW167" s="84" t="str">
        <f t="shared" si="188"/>
        <v/>
      </c>
      <c r="AX167" s="84" t="str">
        <f t="shared" si="188"/>
        <v/>
      </c>
      <c r="AY167" s="84" t="str">
        <f t="shared" si="190"/>
        <v/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 t="str">
        <f t="shared" si="172"/>
        <v>-</v>
      </c>
      <c r="BG167" s="84" t="str">
        <f t="shared" si="172"/>
        <v>-</v>
      </c>
      <c r="BH167" s="84" t="str">
        <f t="shared" si="172"/>
        <v>-</v>
      </c>
      <c r="BI167" s="84" t="str">
        <f t="shared" si="172"/>
        <v>-</v>
      </c>
      <c r="BJ167" s="84" t="str">
        <f t="shared" si="172"/>
        <v>-</v>
      </c>
      <c r="BK167" s="84" t="str">
        <f t="shared" si="172"/>
        <v>-</v>
      </c>
      <c r="BL167" s="84" t="str">
        <f t="shared" si="172"/>
        <v>-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 t="str">
        <f t="shared" si="186"/>
        <v/>
      </c>
      <c r="D168" s="84" t="str">
        <f t="shared" si="186"/>
        <v/>
      </c>
      <c r="E168" s="84" t="str">
        <f t="shared" si="186"/>
        <v/>
      </c>
      <c r="F168" s="67" t="str">
        <f t="shared" si="173"/>
        <v>-</v>
      </c>
      <c r="H168" s="84" t="str">
        <f>IFERROR(H164/H$160,"")</f>
        <v/>
      </c>
      <c r="I168" s="84" t="str">
        <f t="shared" si="187"/>
        <v/>
      </c>
      <c r="J168" s="84" t="str">
        <f t="shared" si="187"/>
        <v/>
      </c>
      <c r="K168" s="84" t="str">
        <f t="shared" si="187"/>
        <v/>
      </c>
      <c r="L168" s="84" t="str">
        <f t="shared" si="187"/>
        <v/>
      </c>
      <c r="M168" s="84" t="str">
        <f t="shared" si="187"/>
        <v/>
      </c>
      <c r="N168" s="84" t="str">
        <f t="shared" si="187"/>
        <v/>
      </c>
      <c r="O168" s="84" t="str">
        <f t="shared" si="187"/>
        <v/>
      </c>
      <c r="P168" s="84" t="str">
        <f t="shared" si="187"/>
        <v/>
      </c>
      <c r="Q168" s="84" t="str">
        <f t="shared" si="187"/>
        <v/>
      </c>
      <c r="R168" s="84" t="str">
        <f t="shared" si="187"/>
        <v/>
      </c>
      <c r="S168" s="84" t="str">
        <f t="shared" si="187"/>
        <v/>
      </c>
      <c r="U168" s="84" t="str">
        <f t="shared" si="188"/>
        <v/>
      </c>
      <c r="V168" s="84" t="str">
        <f t="shared" si="188"/>
        <v/>
      </c>
      <c r="W168" s="84" t="str">
        <f t="shared" si="188"/>
        <v/>
      </c>
      <c r="X168" s="84" t="str">
        <f t="shared" si="188"/>
        <v/>
      </c>
      <c r="Y168" s="84" t="str">
        <f t="shared" si="188"/>
        <v/>
      </c>
      <c r="Z168" s="84" t="str">
        <f t="shared" si="188"/>
        <v/>
      </c>
      <c r="AA168" s="84" t="str">
        <f t="shared" si="188"/>
        <v/>
      </c>
      <c r="AB168" s="84" t="str">
        <f t="shared" si="188"/>
        <v/>
      </c>
      <c r="AC168" s="84" t="str">
        <f t="shared" si="188"/>
        <v/>
      </c>
      <c r="AD168" s="84" t="str">
        <f t="shared" si="188"/>
        <v/>
      </c>
      <c r="AE168" s="84" t="str">
        <f t="shared" si="188"/>
        <v/>
      </c>
      <c r="AF168" s="84" t="str">
        <f t="shared" si="188"/>
        <v/>
      </c>
      <c r="AG168" s="84" t="str">
        <f t="shared" si="188"/>
        <v/>
      </c>
      <c r="AH168" s="84" t="str">
        <f t="shared" si="188"/>
        <v/>
      </c>
      <c r="AI168" s="84" t="str">
        <f t="shared" si="188"/>
        <v/>
      </c>
      <c r="AJ168" s="84" t="str">
        <f t="shared" si="188"/>
        <v/>
      </c>
      <c r="AK168" s="84" t="str">
        <f t="shared" si="188"/>
        <v/>
      </c>
      <c r="AL168" s="84" t="str">
        <f t="shared" si="188"/>
        <v/>
      </c>
      <c r="AM168" s="84" t="str">
        <f t="shared" si="188"/>
        <v/>
      </c>
      <c r="AN168" s="84" t="str">
        <f t="shared" si="188"/>
        <v/>
      </c>
      <c r="AO168" s="84" t="str">
        <f t="shared" si="188"/>
        <v/>
      </c>
      <c r="AP168" s="84" t="str">
        <f t="shared" si="188"/>
        <v/>
      </c>
      <c r="AQ168" s="84" t="str">
        <f t="shared" si="188"/>
        <v/>
      </c>
      <c r="AR168" s="84" t="str">
        <f t="shared" si="188"/>
        <v/>
      </c>
      <c r="AS168" s="84" t="str">
        <f t="shared" si="188"/>
        <v/>
      </c>
      <c r="AT168" s="84" t="str">
        <f t="shared" si="188"/>
        <v/>
      </c>
      <c r="AU168" s="84" t="str">
        <f t="shared" si="188"/>
        <v/>
      </c>
      <c r="AV168" s="84" t="str">
        <f t="shared" si="188"/>
        <v/>
      </c>
      <c r="AW168" s="84" t="str">
        <f t="shared" si="188"/>
        <v/>
      </c>
      <c r="AX168" s="84" t="str">
        <f t="shared" si="188"/>
        <v/>
      </c>
      <c r="AY168" s="84" t="str">
        <f t="shared" si="190"/>
        <v/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 t="str">
        <f t="shared" si="172"/>
        <v>-</v>
      </c>
      <c r="BG168" s="84" t="str">
        <f t="shared" si="172"/>
        <v>-</v>
      </c>
      <c r="BH168" s="84" t="str">
        <f t="shared" si="172"/>
        <v>-</v>
      </c>
      <c r="BI168" s="84" t="str">
        <f t="shared" si="172"/>
        <v>-</v>
      </c>
      <c r="BJ168" s="84" t="str">
        <f t="shared" si="172"/>
        <v>-</v>
      </c>
      <c r="BK168" s="84" t="str">
        <f t="shared" si="172"/>
        <v>-</v>
      </c>
      <c r="BL168" s="84" t="str">
        <f t="shared" si="172"/>
        <v>-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    : INDEX(U171:AF171,$B$2))</f>
        <v>0</v>
      </c>
      <c r="D171" s="82">
        <f>SUM(AG171                                                    : INDEX(AG171:AR171,$B$2))</f>
        <v>0</v>
      </c>
      <c r="E171" s="82">
        <f>SUM(AS171                      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1">SUM(X171:Z171)</f>
        <v>0</v>
      </c>
      <c r="J171" s="4">
        <f>SUM(AA171:AC171)</f>
        <v>0</v>
      </c>
      <c r="K171" s="4">
        <f t="shared" ref="K171:K180" si="192">SUM(AD171:AF171)</f>
        <v>0</v>
      </c>
      <c r="L171" s="4">
        <f t="shared" ref="L171:L180" si="193">SUM(AG171:AI171)</f>
        <v>0</v>
      </c>
      <c r="M171" s="4">
        <f t="shared" ref="M171:M180" si="194">SUM(AJ171:AL171)</f>
        <v>0</v>
      </c>
      <c r="N171" s="4">
        <f t="shared" ref="N171:N180" si="195">SUM(AM171:AO171)</f>
        <v>0</v>
      </c>
      <c r="O171" s="4">
        <f t="shared" ref="O171:O180" si="196">SUM(AP171:AR171)</f>
        <v>0</v>
      </c>
      <c r="P171" s="4">
        <f t="shared" ref="P171:P180" si="197">SUM(AS171:AU171)</f>
        <v>0</v>
      </c>
      <c r="Q171" s="4">
        <f t="shared" ref="Q171:Q180" si="198">SUM(AV171:AX171)</f>
        <v>0</v>
      </c>
      <c r="R171" s="4">
        <f t="shared" ref="R171:R180" si="199">SUM(AY171:BA171)</f>
        <v>0</v>
      </c>
      <c r="S171" s="4">
        <f t="shared" ref="S171:S180" si="200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Q180" si="201">IFERROR(AS171/AG171,"-")</f>
        <v>-</v>
      </c>
      <c r="BG171" s="84" t="str">
        <f t="shared" si="201"/>
        <v>-</v>
      </c>
      <c r="BH171" s="84" t="str">
        <f t="shared" si="201"/>
        <v>-</v>
      </c>
      <c r="BI171" s="84" t="str">
        <f t="shared" si="201"/>
        <v>-</v>
      </c>
      <c r="BJ171" s="84" t="str">
        <f t="shared" si="201"/>
        <v>-</v>
      </c>
      <c r="BK171" s="84" t="str">
        <f t="shared" si="201"/>
        <v>-</v>
      </c>
      <c r="BL171" s="84" t="str">
        <f t="shared" si="201"/>
        <v>-</v>
      </c>
      <c r="BM171" s="84" t="str">
        <f t="shared" si="201"/>
        <v>-</v>
      </c>
      <c r="BN171" s="84" t="str">
        <f t="shared" si="201"/>
        <v>-</v>
      </c>
      <c r="BO171" s="84" t="str">
        <f t="shared" si="201"/>
        <v>-</v>
      </c>
      <c r="BP171" s="84" t="str">
        <f t="shared" si="201"/>
        <v>-</v>
      </c>
      <c r="BQ171" s="84" t="str">
        <f t="shared" si="201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    : INDEX(U172:AF172,$B$2))</f>
        <v>0</v>
      </c>
      <c r="D172" s="82">
        <f>SUM(AG172                                                    : INDEX(AG172:AR172,$B$2))</f>
        <v>0</v>
      </c>
      <c r="E172" s="82">
        <f>SUM(AS172             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    : INDEX(U173:AF173,$B$2))</f>
        <v>0</v>
      </c>
      <c r="D173" s="82">
        <f>SUM(AG173                                                    : INDEX(AG173:AR173,$B$2))</f>
        <v>0</v>
      </c>
      <c r="E173" s="82">
        <f>SUM(AS173             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0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0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 t="str">
        <f t="shared" si="201"/>
        <v>-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    : INDEX(U174:AF174,$B$2))</f>
        <v>0</v>
      </c>
      <c r="D174" s="82">
        <f>SUM(AG174                                                    : INDEX(AG174:AR174,$B$2))</f>
        <v>0</v>
      </c>
      <c r="E174" s="82">
        <f>SUM(AS174                                                   : INDEX(AS174:BD174,$B$2))</f>
        <v>0</v>
      </c>
      <c r="F174" s="65" t="str">
        <f t="shared" si="202"/>
        <v/>
      </c>
      <c r="H174" s="4">
        <f t="shared" si="203"/>
        <v>0</v>
      </c>
      <c r="I174" s="4">
        <f t="shared" si="191"/>
        <v>0</v>
      </c>
      <c r="J174" s="4">
        <f t="shared" si="204"/>
        <v>0</v>
      </c>
      <c r="K174" s="4">
        <f t="shared" si="192"/>
        <v>0</v>
      </c>
      <c r="L174" s="4">
        <f t="shared" si="193"/>
        <v>0</v>
      </c>
      <c r="M174" s="4">
        <f t="shared" si="194"/>
        <v>0</v>
      </c>
      <c r="N174" s="4">
        <f t="shared" si="195"/>
        <v>0</v>
      </c>
      <c r="O174" s="4">
        <f t="shared" si="196"/>
        <v>0</v>
      </c>
      <c r="P174" s="4">
        <f t="shared" si="197"/>
        <v>0</v>
      </c>
      <c r="Q174" s="4">
        <f t="shared" si="198"/>
        <v>0</v>
      </c>
      <c r="R174" s="4">
        <f t="shared" si="199"/>
        <v>0</v>
      </c>
      <c r="S174" s="4">
        <f t="shared" si="200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 t="str">
        <f t="shared" si="201"/>
        <v>-</v>
      </c>
      <c r="BJ174" s="84" t="str">
        <f t="shared" si="201"/>
        <v>-</v>
      </c>
      <c r="BK174" s="84" t="str">
        <f t="shared" si="201"/>
        <v>-</v>
      </c>
      <c r="BL174" s="84" t="str">
        <f t="shared" si="201"/>
        <v>-</v>
      </c>
      <c r="BM174" s="84" t="str">
        <f t="shared" si="201"/>
        <v>-</v>
      </c>
      <c r="BN174" s="84" t="str">
        <f t="shared" si="201"/>
        <v>-</v>
      </c>
      <c r="BO174" s="84" t="str">
        <f t="shared" si="201"/>
        <v>-</v>
      </c>
      <c r="BP174" s="84" t="str">
        <f t="shared" si="201"/>
        <v>-</v>
      </c>
      <c r="BQ174" s="84" t="str">
        <f t="shared" si="201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    : INDEX(U175:AF175,$B$2))</f>
        <v>0</v>
      </c>
      <c r="D175" s="82">
        <f>SUM(AG175                                                    : INDEX(AG175:AR175,$B$2))</f>
        <v>0</v>
      </c>
      <c r="E175" s="82">
        <f>SUM(AS175                                                   : INDEX(AS175:BD175,$B$2))</f>
        <v>0</v>
      </c>
      <c r="F175" s="65" t="str">
        <f t="shared" si="202"/>
        <v/>
      </c>
      <c r="H175" s="4">
        <f t="shared" si="203"/>
        <v>0</v>
      </c>
      <c r="I175" s="4">
        <f t="shared" si="191"/>
        <v>0</v>
      </c>
      <c r="J175" s="4">
        <f t="shared" si="204"/>
        <v>0</v>
      </c>
      <c r="K175" s="4">
        <f t="shared" si="192"/>
        <v>0</v>
      </c>
      <c r="L175" s="4">
        <f t="shared" si="193"/>
        <v>0</v>
      </c>
      <c r="M175" s="4">
        <f t="shared" si="194"/>
        <v>0</v>
      </c>
      <c r="N175" s="4">
        <f t="shared" si="195"/>
        <v>0</v>
      </c>
      <c r="O175" s="4">
        <f t="shared" si="196"/>
        <v>0</v>
      </c>
      <c r="P175" s="4">
        <f t="shared" si="197"/>
        <v>0</v>
      </c>
      <c r="Q175" s="4">
        <f t="shared" si="198"/>
        <v>0</v>
      </c>
      <c r="R175" s="4">
        <f t="shared" si="199"/>
        <v>0</v>
      </c>
      <c r="S175" s="4">
        <f t="shared" si="200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201"/>
        <v>-</v>
      </c>
      <c r="BG175" s="84" t="str">
        <f t="shared" si="201"/>
        <v>-</v>
      </c>
      <c r="BH175" s="84" t="str">
        <f t="shared" si="201"/>
        <v>-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 t="str">
        <f t="shared" si="201"/>
        <v>-</v>
      </c>
      <c r="BM175" s="84" t="str">
        <f t="shared" si="201"/>
        <v>-</v>
      </c>
      <c r="BN175" s="84" t="str">
        <f t="shared" si="201"/>
        <v>-</v>
      </c>
      <c r="BO175" s="84" t="str">
        <f t="shared" si="201"/>
        <v>-</v>
      </c>
      <c r="BP175" s="84" t="str">
        <f t="shared" si="201"/>
        <v>-</v>
      </c>
      <c r="BQ175" s="84" t="str">
        <f t="shared" si="201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    : INDEX(U176:AF176,$B$2))</f>
        <v>0</v>
      </c>
      <c r="D176" s="82">
        <f>SUM(AG176                                                    : INDEX(AG176:AR176,$B$2))</f>
        <v>0</v>
      </c>
      <c r="E176" s="82">
        <f>SUM(AS176                                                   : INDEX(AS176:BD176,$B$2))</f>
        <v>0</v>
      </c>
      <c r="F176" s="65" t="str">
        <f t="shared" si="202"/>
        <v/>
      </c>
      <c r="H176" s="4">
        <f t="shared" si="203"/>
        <v>0</v>
      </c>
      <c r="I176" s="4">
        <f t="shared" si="191"/>
        <v>0</v>
      </c>
      <c r="J176" s="4">
        <f t="shared" si="204"/>
        <v>0</v>
      </c>
      <c r="K176" s="4">
        <f t="shared" si="192"/>
        <v>0</v>
      </c>
      <c r="L176" s="4">
        <f t="shared" si="193"/>
        <v>0</v>
      </c>
      <c r="M176" s="4">
        <f t="shared" si="194"/>
        <v>0</v>
      </c>
      <c r="N176" s="4">
        <f t="shared" si="195"/>
        <v>0</v>
      </c>
      <c r="O176" s="4">
        <f t="shared" si="196"/>
        <v>0</v>
      </c>
      <c r="P176" s="4">
        <f t="shared" si="197"/>
        <v>0</v>
      </c>
      <c r="Q176" s="4">
        <f t="shared" si="198"/>
        <v>0</v>
      </c>
      <c r="R176" s="4">
        <f t="shared" si="199"/>
        <v>0</v>
      </c>
      <c r="S176" s="4">
        <f t="shared" si="200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201"/>
        <v>-</v>
      </c>
      <c r="BG176" s="84" t="str">
        <f t="shared" si="201"/>
        <v>-</v>
      </c>
      <c r="BH176" s="84" t="str">
        <f t="shared" si="201"/>
        <v>-</v>
      </c>
      <c r="BI176" s="84" t="str">
        <f t="shared" si="201"/>
        <v>-</v>
      </c>
      <c r="BJ176" s="84" t="str">
        <f t="shared" si="201"/>
        <v>-</v>
      </c>
      <c r="BK176" s="84" t="str">
        <f t="shared" si="201"/>
        <v>-</v>
      </c>
      <c r="BL176" s="84" t="str">
        <f t="shared" si="201"/>
        <v>-</v>
      </c>
      <c r="BM176" s="84" t="str">
        <f t="shared" si="201"/>
        <v>-</v>
      </c>
      <c r="BN176" s="84" t="str">
        <f t="shared" si="201"/>
        <v>-</v>
      </c>
      <c r="BO176" s="84" t="str">
        <f t="shared" si="201"/>
        <v>-</v>
      </c>
      <c r="BP176" s="84" t="str">
        <f t="shared" si="201"/>
        <v>-</v>
      </c>
      <c r="BQ176" s="84" t="str">
        <f t="shared" si="201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    : INDEX(U177:AF177,$B$2))</f>
        <v>0</v>
      </c>
      <c r="D177" s="82">
        <f>SUM(AG177                                                    : INDEX(AG177:AR177,$B$2))</f>
        <v>0</v>
      </c>
      <c r="E177" s="82">
        <f>SUM(AS177                                                   : INDEX(AS177:BD177,$B$2))</f>
        <v>0</v>
      </c>
      <c r="F177" s="65" t="str">
        <f t="shared" si="202"/>
        <v/>
      </c>
      <c r="H177" s="4">
        <f t="shared" si="203"/>
        <v>0</v>
      </c>
      <c r="I177" s="4">
        <f t="shared" si="191"/>
        <v>0</v>
      </c>
      <c r="J177" s="4">
        <f t="shared" si="204"/>
        <v>0</v>
      </c>
      <c r="K177" s="4">
        <f t="shared" si="192"/>
        <v>0</v>
      </c>
      <c r="L177" s="4">
        <f t="shared" si="193"/>
        <v>0</v>
      </c>
      <c r="M177" s="4">
        <f t="shared" si="194"/>
        <v>0</v>
      </c>
      <c r="N177" s="4">
        <f t="shared" si="195"/>
        <v>0</v>
      </c>
      <c r="O177" s="4">
        <f t="shared" si="196"/>
        <v>0</v>
      </c>
      <c r="P177" s="4">
        <f t="shared" si="197"/>
        <v>0</v>
      </c>
      <c r="Q177" s="4">
        <f t="shared" si="198"/>
        <v>0</v>
      </c>
      <c r="R177" s="4">
        <f t="shared" si="199"/>
        <v>0</v>
      </c>
      <c r="S177" s="4">
        <f t="shared" si="200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201"/>
        <v>-</v>
      </c>
      <c r="BG177" s="84" t="str">
        <f t="shared" si="201"/>
        <v>-</v>
      </c>
      <c r="BH177" s="84" t="str">
        <f t="shared" si="201"/>
        <v>-</v>
      </c>
      <c r="BI177" s="84" t="str">
        <f t="shared" si="201"/>
        <v>-</v>
      </c>
      <c r="BJ177" s="84" t="str">
        <f t="shared" si="201"/>
        <v>-</v>
      </c>
      <c r="BK177" s="84" t="str">
        <f t="shared" si="201"/>
        <v>-</v>
      </c>
      <c r="BL177" s="84" t="str">
        <f t="shared" si="201"/>
        <v>-</v>
      </c>
      <c r="BM177" s="84" t="str">
        <f t="shared" si="201"/>
        <v>-</v>
      </c>
      <c r="BN177" s="84" t="str">
        <f t="shared" si="201"/>
        <v>-</v>
      </c>
      <c r="BO177" s="84" t="str">
        <f t="shared" si="201"/>
        <v>-</v>
      </c>
      <c r="BP177" s="84" t="str">
        <f t="shared" si="201"/>
        <v>-</v>
      </c>
      <c r="BQ177" s="84" t="str">
        <f t="shared" si="201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    : INDEX(U178:AF178,$B$2))</f>
        <v>0</v>
      </c>
      <c r="D178" s="82">
        <f>SUM(AG178                                                    : INDEX(AG178:AR178,$B$2))</f>
        <v>0</v>
      </c>
      <c r="E178" s="82">
        <f>SUM(AS178                                                   : INDEX(AS178:BD178,$B$2))</f>
        <v>0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0</v>
      </c>
      <c r="Q178" s="4">
        <f t="shared" si="198"/>
        <v>0</v>
      </c>
      <c r="R178" s="4">
        <f>SUM(AY178:BA178)</f>
        <v>0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 t="s">
        <v>428</v>
      </c>
      <c r="B179" s="3" t="s">
        <v>153</v>
      </c>
      <c r="C179" s="82">
        <f>SUM(U179                                                   : INDEX(U179:AF179,$B$2))</f>
        <v>0</v>
      </c>
      <c r="D179" s="82">
        <f>SUM(AG179                                                    : INDEX(AG179:AR179,$B$2))</f>
        <v>0</v>
      </c>
      <c r="E179" s="82">
        <f>SUM(AS179                                                    : INDEX(AS179:BD179,$B$2))</f>
        <v>0</v>
      </c>
      <c r="F179" s="65" t="str">
        <f t="shared" si="202"/>
        <v/>
      </c>
      <c r="H179" s="4">
        <f t="shared" si="203"/>
        <v>0</v>
      </c>
      <c r="I179" s="4">
        <f t="shared" si="191"/>
        <v>0</v>
      </c>
      <c r="J179" s="4">
        <f t="shared" si="204"/>
        <v>0</v>
      </c>
      <c r="K179" s="4">
        <f t="shared" si="192"/>
        <v>0</v>
      </c>
      <c r="L179" s="4">
        <f t="shared" si="193"/>
        <v>0</v>
      </c>
      <c r="M179" s="4">
        <f t="shared" si="194"/>
        <v>0</v>
      </c>
      <c r="N179" s="4">
        <f t="shared" si="195"/>
        <v>0</v>
      </c>
      <c r="O179" s="4">
        <f t="shared" si="196"/>
        <v>0</v>
      </c>
      <c r="P179" s="4">
        <f t="shared" si="197"/>
        <v>0</v>
      </c>
      <c r="Q179" s="4">
        <f t="shared" si="198"/>
        <v>0</v>
      </c>
      <c r="R179" s="4">
        <f t="shared" si="199"/>
        <v>0</v>
      </c>
      <c r="S179" s="4">
        <f t="shared" si="200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AX179" si="205">SUM(Z171:Z177)</f>
        <v>0</v>
      </c>
      <c r="AA179" s="61">
        <f t="shared" si="205"/>
        <v>0</v>
      </c>
      <c r="AB179" s="61">
        <f t="shared" si="205"/>
        <v>0</v>
      </c>
      <c r="AC179" s="61">
        <f t="shared" si="205"/>
        <v>0</v>
      </c>
      <c r="AD179" s="61">
        <f t="shared" si="205"/>
        <v>0</v>
      </c>
      <c r="AE179" s="61">
        <f t="shared" si="205"/>
        <v>0</v>
      </c>
      <c r="AF179" s="61">
        <f t="shared" si="205"/>
        <v>0</v>
      </c>
      <c r="AG179" s="61">
        <f t="shared" si="205"/>
        <v>0</v>
      </c>
      <c r="AH179" s="61">
        <f t="shared" si="205"/>
        <v>0</v>
      </c>
      <c r="AI179" s="61">
        <f t="shared" si="205"/>
        <v>0</v>
      </c>
      <c r="AJ179" s="61">
        <f>SUM(AJ171:AJ177)</f>
        <v>0</v>
      </c>
      <c r="AK179" s="61">
        <f t="shared" si="205"/>
        <v>0</v>
      </c>
      <c r="AL179" s="61">
        <f t="shared" si="205"/>
        <v>0</v>
      </c>
      <c r="AM179" s="61">
        <f t="shared" si="205"/>
        <v>0</v>
      </c>
      <c r="AN179" s="61">
        <f t="shared" si="205"/>
        <v>0</v>
      </c>
      <c r="AO179" s="61">
        <f t="shared" si="205"/>
        <v>0</v>
      </c>
      <c r="AP179" s="61">
        <f t="shared" si="205"/>
        <v>0</v>
      </c>
      <c r="AQ179" s="61">
        <f t="shared" si="205"/>
        <v>0</v>
      </c>
      <c r="AR179" s="61">
        <f t="shared" si="205"/>
        <v>0</v>
      </c>
      <c r="AS179" s="61">
        <f t="shared" si="205"/>
        <v>0</v>
      </c>
      <c r="AT179" s="61">
        <f t="shared" si="205"/>
        <v>0</v>
      </c>
      <c r="AU179" s="61">
        <f t="shared" si="205"/>
        <v>0</v>
      </c>
      <c r="AV179" s="61">
        <f t="shared" si="205"/>
        <v>0</v>
      </c>
      <c r="AW179" s="61">
        <f t="shared" si="205"/>
        <v>0</v>
      </c>
      <c r="AX179" s="61">
        <f t="shared" si="205"/>
        <v>0</v>
      </c>
      <c r="AY179" s="61"/>
      <c r="AZ179" s="61"/>
      <c r="BA179" s="61"/>
      <c r="BB179" s="61"/>
      <c r="BC179" s="61"/>
      <c r="BD179" s="61"/>
      <c r="BF179" s="84" t="str">
        <f t="shared" si="201"/>
        <v>-</v>
      </c>
      <c r="BG179" s="84" t="str">
        <f t="shared" si="201"/>
        <v>-</v>
      </c>
      <c r="BH179" s="84" t="str">
        <f t="shared" si="201"/>
        <v>-</v>
      </c>
      <c r="BI179" s="84" t="str">
        <f t="shared" si="201"/>
        <v>-</v>
      </c>
      <c r="BJ179" s="84" t="str">
        <f t="shared" si="201"/>
        <v>-</v>
      </c>
      <c r="BK179" s="84" t="str">
        <f t="shared" si="201"/>
        <v>-</v>
      </c>
      <c r="BL179" s="84" t="str">
        <f t="shared" si="201"/>
        <v>-</v>
      </c>
      <c r="BM179" s="84" t="str">
        <f t="shared" si="201"/>
        <v>-</v>
      </c>
      <c r="BN179" s="84" t="str">
        <f t="shared" si="201"/>
        <v>-</v>
      </c>
      <c r="BO179" s="84" t="str">
        <f t="shared" si="201"/>
        <v>-</v>
      </c>
      <c r="BP179" s="84" t="str">
        <f t="shared" si="201"/>
        <v>-</v>
      </c>
      <c r="BQ179" s="84" t="str">
        <f t="shared" si="201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6">SUM(D171:D178)</f>
        <v>0</v>
      </c>
      <c r="E180" s="83">
        <f t="shared" si="206"/>
        <v>0</v>
      </c>
      <c r="F180" s="65" t="str">
        <f t="shared" si="202"/>
        <v/>
      </c>
      <c r="H180" s="4">
        <f t="shared" si="203"/>
        <v>0</v>
      </c>
      <c r="I180" s="4">
        <f t="shared" si="191"/>
        <v>0</v>
      </c>
      <c r="J180" s="4">
        <f t="shared" si="204"/>
        <v>0</v>
      </c>
      <c r="K180" s="4">
        <f t="shared" si="192"/>
        <v>0</v>
      </c>
      <c r="L180" s="4">
        <f t="shared" si="193"/>
        <v>0</v>
      </c>
      <c r="M180" s="4">
        <f t="shared" si="194"/>
        <v>0</v>
      </c>
      <c r="N180" s="4">
        <f t="shared" si="195"/>
        <v>0</v>
      </c>
      <c r="O180" s="4">
        <f t="shared" si="196"/>
        <v>0</v>
      </c>
      <c r="P180" s="4">
        <f t="shared" si="197"/>
        <v>0</v>
      </c>
      <c r="Q180" s="4">
        <f t="shared" si="198"/>
        <v>0</v>
      </c>
      <c r="R180" s="4">
        <f t="shared" si="199"/>
        <v>0</v>
      </c>
      <c r="S180" s="4">
        <f t="shared" si="200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201"/>
        <v>-</v>
      </c>
      <c r="BG180" s="84" t="str">
        <f t="shared" si="201"/>
        <v>-</v>
      </c>
      <c r="BH180" s="84" t="str">
        <f t="shared" si="201"/>
        <v>-</v>
      </c>
      <c r="BI180" s="84" t="str">
        <f t="shared" si="201"/>
        <v>-</v>
      </c>
      <c r="BJ180" s="84" t="str">
        <f t="shared" si="201"/>
        <v>-</v>
      </c>
      <c r="BK180" s="84" t="str">
        <f t="shared" si="201"/>
        <v>-</v>
      </c>
      <c r="BL180" s="84" t="str">
        <f t="shared" si="201"/>
        <v>-</v>
      </c>
      <c r="BM180" s="84" t="str">
        <f t="shared" si="201"/>
        <v>-</v>
      </c>
      <c r="BN180" s="84" t="str">
        <f t="shared" si="201"/>
        <v>-</v>
      </c>
      <c r="BO180" s="84" t="str">
        <f t="shared" si="201"/>
        <v>-</v>
      </c>
      <c r="BP180" s="84" t="str">
        <f t="shared" si="201"/>
        <v>-</v>
      </c>
      <c r="BQ180" s="84" t="str">
        <f t="shared" si="201"/>
        <v>-</v>
      </c>
    </row>
    <row r="182" spans="1:69" x14ac:dyDescent="0.25">
      <c r="A182" s="23" t="s">
        <v>440</v>
      </c>
      <c r="B182" s="23" t="s">
        <v>440</v>
      </c>
      <c r="C182" s="21" t="str">
        <f>$C$3</f>
        <v>YTD '15</v>
      </c>
      <c r="D182" s="21" t="str">
        <f>$D$3</f>
        <v>YTD '16</v>
      </c>
      <c r="E182" s="21" t="str">
        <f>$E$3</f>
        <v>YTD '17</v>
      </c>
      <c r="F182" s="21" t="str">
        <f>$F$3</f>
        <v>YoY</v>
      </c>
      <c r="G182" s="2" t="s">
        <v>33</v>
      </c>
      <c r="H182" s="27" t="str">
        <f>$H$3</f>
        <v>Q1 '15</v>
      </c>
      <c r="I182" s="27" t="str">
        <f>$I$3</f>
        <v>Q2 '15</v>
      </c>
      <c r="J182" s="27" t="str">
        <f>$J$3</f>
        <v>Q3 '15</v>
      </c>
      <c r="K182" s="27" t="str">
        <f>$K$3</f>
        <v>Q4 '15</v>
      </c>
      <c r="L182" s="30" t="str">
        <f>$L$3</f>
        <v>Q1 '16</v>
      </c>
      <c r="M182" s="30" t="str">
        <f>$M$3</f>
        <v>Q2 '16</v>
      </c>
      <c r="N182" s="30" t="str">
        <f>$N$3</f>
        <v>Q3 '16</v>
      </c>
      <c r="O182" s="30" t="str">
        <f>$O$3</f>
        <v>Q4 '16</v>
      </c>
      <c r="P182" s="27" t="str">
        <f>$P$3</f>
        <v>Q1 '17</v>
      </c>
      <c r="Q182" s="27" t="str">
        <f>$Q$3</f>
        <v>Q2 '17</v>
      </c>
      <c r="R182" s="27" t="str">
        <f>$R$3</f>
        <v>Q3 '17</v>
      </c>
      <c r="S182" s="27" t="str">
        <f>$S$3</f>
        <v>Q4 '17</v>
      </c>
      <c r="T182" s="17" t="s">
        <v>33</v>
      </c>
      <c r="U182" s="27" t="s">
        <v>1</v>
      </c>
      <c r="V182" s="27" t="s">
        <v>2</v>
      </c>
      <c r="W182" s="27" t="s">
        <v>3</v>
      </c>
      <c r="X182" s="27" t="s">
        <v>4</v>
      </c>
      <c r="Y182" s="27" t="s">
        <v>5</v>
      </c>
      <c r="Z182" s="27" t="s">
        <v>6</v>
      </c>
      <c r="AA182" s="27" t="s">
        <v>7</v>
      </c>
      <c r="AB182" s="27" t="s">
        <v>8</v>
      </c>
      <c r="AC182" s="27" t="s">
        <v>9</v>
      </c>
      <c r="AD182" s="27" t="s">
        <v>10</v>
      </c>
      <c r="AE182" s="27" t="s">
        <v>11</v>
      </c>
      <c r="AF182" s="27" t="s">
        <v>12</v>
      </c>
      <c r="AG182" s="29" t="s">
        <v>13</v>
      </c>
      <c r="AH182" s="29" t="s">
        <v>14</v>
      </c>
      <c r="AI182" s="29" t="s">
        <v>15</v>
      </c>
      <c r="AJ182" s="29" t="s">
        <v>16</v>
      </c>
      <c r="AK182" s="29" t="s">
        <v>17</v>
      </c>
      <c r="AL182" s="29" t="s">
        <v>18</v>
      </c>
      <c r="AM182" s="29" t="s">
        <v>19</v>
      </c>
      <c r="AN182" s="29" t="s">
        <v>20</v>
      </c>
      <c r="AO182" s="29" t="s">
        <v>21</v>
      </c>
      <c r="AP182" s="29" t="s">
        <v>22</v>
      </c>
      <c r="AQ182" s="29" t="s">
        <v>23</v>
      </c>
      <c r="AR182" s="29" t="s">
        <v>24</v>
      </c>
      <c r="AS182" s="31" t="s">
        <v>25</v>
      </c>
      <c r="AT182" s="31" t="s">
        <v>26</v>
      </c>
      <c r="AU182" s="31" t="s">
        <v>27</v>
      </c>
      <c r="AV182" s="31" t="s">
        <v>28</v>
      </c>
      <c r="AW182" s="31" t="s">
        <v>29</v>
      </c>
      <c r="AX182" s="31" t="s">
        <v>30</v>
      </c>
      <c r="AY182" s="31" t="s">
        <v>99</v>
      </c>
      <c r="AZ182" s="31" t="s">
        <v>100</v>
      </c>
      <c r="BA182" s="31" t="s">
        <v>101</v>
      </c>
      <c r="BB182" s="31" t="s">
        <v>102</v>
      </c>
      <c r="BC182" s="31" t="s">
        <v>103</v>
      </c>
      <c r="BD182" s="31" t="s">
        <v>104</v>
      </c>
      <c r="BF182" s="32">
        <v>42736</v>
      </c>
      <c r="BG182" s="32">
        <v>42767</v>
      </c>
      <c r="BH182" s="32">
        <v>42795</v>
      </c>
      <c r="BI182" s="32">
        <v>42826</v>
      </c>
      <c r="BJ182" s="32">
        <v>42856</v>
      </c>
      <c r="BK182" s="32">
        <v>42887</v>
      </c>
      <c r="BL182" s="32">
        <v>42917</v>
      </c>
      <c r="BM182" s="32">
        <v>42948</v>
      </c>
      <c r="BN182" s="32">
        <v>42979</v>
      </c>
      <c r="BO182" s="32">
        <v>43009</v>
      </c>
      <c r="BP182" s="32">
        <v>43040</v>
      </c>
      <c r="BQ182" s="32">
        <v>43070</v>
      </c>
    </row>
    <row r="183" spans="1:69" x14ac:dyDescent="0.25">
      <c r="A183" s="44" t="s">
        <v>441</v>
      </c>
      <c r="B183" s="22" t="s">
        <v>215</v>
      </c>
      <c r="C183" s="82">
        <f>SUM(U183                                                   : INDEX(U183:AF183,$B$2))</f>
        <v>0</v>
      </c>
      <c r="D183" s="82">
        <f>SUM(AG183                                                    : INDEX(AG183:AR183,$B$2))</f>
        <v>0</v>
      </c>
      <c r="E183" s="82">
        <f>SUM(AS183                                                   : INDEX(AS183:BD183,$B$2))</f>
        <v>0</v>
      </c>
      <c r="F183" s="65" t="str">
        <f>IFERROR(E183/D183,"")</f>
        <v/>
      </c>
      <c r="H183" s="4">
        <f>SUM(U183:W183)</f>
        <v>0</v>
      </c>
      <c r="I183" s="4">
        <f t="shared" ref="I183:I192" si="207">SUM(X183:Z183)</f>
        <v>0</v>
      </c>
      <c r="J183" s="4">
        <f>SUM(AA183:AC183)</f>
        <v>0</v>
      </c>
      <c r="K183" s="4">
        <f t="shared" ref="K183:K192" si="208">SUM(AD183:AF183)</f>
        <v>0</v>
      </c>
      <c r="L183" s="4">
        <f t="shared" ref="L183:L192" si="209">SUM(AG183:AI183)</f>
        <v>0</v>
      </c>
      <c r="M183" s="4">
        <f t="shared" ref="M183:M192" si="210">SUM(AJ183:AL183)</f>
        <v>0</v>
      </c>
      <c r="N183" s="4">
        <f t="shared" ref="N183:N192" si="211">SUM(AM183:AO183)</f>
        <v>0</v>
      </c>
      <c r="O183" s="4">
        <f t="shared" ref="O183:O192" si="212">SUM(AP183:AR183)</f>
        <v>0</v>
      </c>
      <c r="P183" s="4">
        <f t="shared" ref="P183:P192" si="213">SUM(AS183:AU183)</f>
        <v>0</v>
      </c>
      <c r="Q183" s="4">
        <f t="shared" ref="Q183:Q192" si="214">SUM(AV183:AX183)</f>
        <v>0</v>
      </c>
      <c r="R183" s="4">
        <f t="shared" ref="R183:R189" si="215">SUM(AY183:BA183)</f>
        <v>0</v>
      </c>
      <c r="S183" s="4">
        <f t="shared" ref="S183:S192" si="216">SUM(BB183:BD183)</f>
        <v>0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F183" s="84" t="str">
        <f t="shared" ref="BF183:BQ192" si="217">IFERROR(AS183/AG183,"-")</f>
        <v>-</v>
      </c>
      <c r="BG183" s="84" t="str">
        <f t="shared" si="217"/>
        <v>-</v>
      </c>
      <c r="BH183" s="84" t="str">
        <f t="shared" si="217"/>
        <v>-</v>
      </c>
      <c r="BI183" s="84" t="str">
        <f t="shared" si="217"/>
        <v>-</v>
      </c>
      <c r="BJ183" s="84" t="str">
        <f t="shared" si="217"/>
        <v>-</v>
      </c>
      <c r="BK183" s="84" t="str">
        <f t="shared" si="217"/>
        <v>-</v>
      </c>
      <c r="BL183" s="84" t="str">
        <f t="shared" si="217"/>
        <v>-</v>
      </c>
      <c r="BM183" s="84" t="str">
        <f t="shared" si="217"/>
        <v>-</v>
      </c>
      <c r="BN183" s="84" t="str">
        <f t="shared" si="217"/>
        <v>-</v>
      </c>
      <c r="BO183" s="84" t="str">
        <f t="shared" si="217"/>
        <v>-</v>
      </c>
      <c r="BP183" s="84" t="str">
        <f t="shared" si="217"/>
        <v>-</v>
      </c>
      <c r="BQ183" s="84" t="str">
        <f t="shared" si="217"/>
        <v>-</v>
      </c>
    </row>
    <row r="184" spans="1:69" x14ac:dyDescent="0.25">
      <c r="A184" s="44" t="s">
        <v>442</v>
      </c>
      <c r="B184" s="22" t="s">
        <v>44</v>
      </c>
      <c r="C184" s="82">
        <f>SUM(U184                                                   : INDEX(U184:AF184,$B$2))</f>
        <v>0</v>
      </c>
      <c r="D184" s="82">
        <f>SUM(AG184                                                    : INDEX(AG184:AR184,$B$2))</f>
        <v>0</v>
      </c>
      <c r="E184" s="82">
        <f>SUM(AS184                                                   : INDEX(AS184:BD184,$B$2))</f>
        <v>0</v>
      </c>
      <c r="F184" s="65" t="str">
        <f t="shared" ref="F184:F192" si="218">IFERROR(E184/D184,"")</f>
        <v/>
      </c>
      <c r="H184" s="4">
        <f t="shared" ref="H184:H192" si="219">SUM(U184:W184)</f>
        <v>0</v>
      </c>
      <c r="I184" s="4">
        <f t="shared" si="207"/>
        <v>0</v>
      </c>
      <c r="J184" s="4">
        <f t="shared" ref="J184:J192" si="220">SUM(AA184:AC184)</f>
        <v>0</v>
      </c>
      <c r="K184" s="4">
        <f t="shared" si="208"/>
        <v>0</v>
      </c>
      <c r="L184" s="4">
        <f t="shared" si="209"/>
        <v>0</v>
      </c>
      <c r="M184" s="4">
        <f t="shared" si="210"/>
        <v>0</v>
      </c>
      <c r="N184" s="4">
        <f t="shared" si="211"/>
        <v>0</v>
      </c>
      <c r="O184" s="4">
        <f t="shared" si="212"/>
        <v>0</v>
      </c>
      <c r="P184" s="4">
        <f t="shared" si="213"/>
        <v>0</v>
      </c>
      <c r="Q184" s="4">
        <f t="shared" si="214"/>
        <v>0</v>
      </c>
      <c r="R184" s="4">
        <f t="shared" si="215"/>
        <v>0</v>
      </c>
      <c r="S184" s="4">
        <f t="shared" si="216"/>
        <v>0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F184" s="84" t="str">
        <f t="shared" si="217"/>
        <v>-</v>
      </c>
      <c r="BG184" s="84" t="str">
        <f t="shared" si="217"/>
        <v>-</v>
      </c>
      <c r="BH184" s="84" t="str">
        <f t="shared" si="217"/>
        <v>-</v>
      </c>
      <c r="BI184" s="84" t="str">
        <f t="shared" si="217"/>
        <v>-</v>
      </c>
      <c r="BJ184" s="84" t="str">
        <f t="shared" si="217"/>
        <v>-</v>
      </c>
      <c r="BK184" s="84" t="str">
        <f t="shared" si="217"/>
        <v>-</v>
      </c>
      <c r="BL184" s="84" t="str">
        <f t="shared" si="217"/>
        <v>-</v>
      </c>
      <c r="BM184" s="84" t="str">
        <f t="shared" si="217"/>
        <v>-</v>
      </c>
      <c r="BN184" s="84" t="str">
        <f t="shared" si="217"/>
        <v>-</v>
      </c>
      <c r="BO184" s="84" t="str">
        <f t="shared" si="217"/>
        <v>-</v>
      </c>
      <c r="BP184" s="84" t="str">
        <f t="shared" si="217"/>
        <v>-</v>
      </c>
      <c r="BQ184" s="84" t="str">
        <f t="shared" si="217"/>
        <v>-</v>
      </c>
    </row>
    <row r="185" spans="1:69" x14ac:dyDescent="0.25">
      <c r="A185" s="44" t="s">
        <v>443</v>
      </c>
      <c r="B185" s="22" t="s">
        <v>45</v>
      </c>
      <c r="C185" s="82">
        <f>SUM(U185                                                   : INDEX(U185:AF185,$B$2))</f>
        <v>0</v>
      </c>
      <c r="D185" s="82">
        <f>SUM(AG185                                                    : INDEX(AG185:AR185,$B$2))</f>
        <v>0</v>
      </c>
      <c r="E185" s="82">
        <f>SUM(AS185                                                   : INDEX(AS185:BD185,$B$2))</f>
        <v>0</v>
      </c>
      <c r="F185" s="65" t="str">
        <f t="shared" si="218"/>
        <v/>
      </c>
      <c r="H185" s="4">
        <f t="shared" si="219"/>
        <v>0</v>
      </c>
      <c r="I185" s="4">
        <f t="shared" si="207"/>
        <v>0</v>
      </c>
      <c r="J185" s="4">
        <f t="shared" si="220"/>
        <v>0</v>
      </c>
      <c r="K185" s="4">
        <f t="shared" si="208"/>
        <v>0</v>
      </c>
      <c r="L185" s="4">
        <f t="shared" si="209"/>
        <v>0</v>
      </c>
      <c r="M185" s="4">
        <f t="shared" si="210"/>
        <v>0</v>
      </c>
      <c r="N185" s="4">
        <f t="shared" si="211"/>
        <v>0</v>
      </c>
      <c r="O185" s="4">
        <f t="shared" si="212"/>
        <v>0</v>
      </c>
      <c r="P185" s="4">
        <f t="shared" si="213"/>
        <v>0</v>
      </c>
      <c r="Q185" s="4">
        <f t="shared" si="214"/>
        <v>0</v>
      </c>
      <c r="R185" s="4">
        <f t="shared" si="215"/>
        <v>0</v>
      </c>
      <c r="S185" s="4">
        <f t="shared" si="216"/>
        <v>0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F185" s="84" t="str">
        <f t="shared" si="217"/>
        <v>-</v>
      </c>
      <c r="BG185" s="84" t="str">
        <f t="shared" si="217"/>
        <v>-</v>
      </c>
      <c r="BH185" s="84" t="str">
        <f t="shared" si="217"/>
        <v>-</v>
      </c>
      <c r="BI185" s="84" t="str">
        <f t="shared" si="217"/>
        <v>-</v>
      </c>
      <c r="BJ185" s="84" t="str">
        <f t="shared" si="217"/>
        <v>-</v>
      </c>
      <c r="BK185" s="84" t="str">
        <f t="shared" si="217"/>
        <v>-</v>
      </c>
      <c r="BL185" s="84" t="str">
        <f t="shared" si="217"/>
        <v>-</v>
      </c>
      <c r="BM185" s="84" t="str">
        <f t="shared" si="217"/>
        <v>-</v>
      </c>
      <c r="BN185" s="84" t="str">
        <f t="shared" si="217"/>
        <v>-</v>
      </c>
      <c r="BO185" s="84" t="str">
        <f t="shared" si="217"/>
        <v>-</v>
      </c>
      <c r="BP185" s="84" t="str">
        <f t="shared" si="217"/>
        <v>-</v>
      </c>
      <c r="BQ185" s="84" t="str">
        <f t="shared" si="217"/>
        <v>-</v>
      </c>
    </row>
    <row r="186" spans="1:69" x14ac:dyDescent="0.25">
      <c r="A186" s="44" t="s">
        <v>444</v>
      </c>
      <c r="B186" s="22" t="s">
        <v>46</v>
      </c>
      <c r="C186" s="82">
        <f>SUM(U186                                                   : INDEX(U186:AF186,$B$2))</f>
        <v>0</v>
      </c>
      <c r="D186" s="82">
        <f>SUM(AG186                                                    : INDEX(AG186:AR186,$B$2))</f>
        <v>0</v>
      </c>
      <c r="E186" s="82">
        <f>SUM(AS186                                                   : INDEX(AS186:BD186,$B$2))</f>
        <v>0</v>
      </c>
      <c r="F186" s="65" t="str">
        <f t="shared" si="218"/>
        <v/>
      </c>
      <c r="H186" s="4">
        <f t="shared" si="219"/>
        <v>0</v>
      </c>
      <c r="I186" s="4">
        <f t="shared" si="207"/>
        <v>0</v>
      </c>
      <c r="J186" s="4">
        <f t="shared" si="220"/>
        <v>0</v>
      </c>
      <c r="K186" s="4">
        <f t="shared" si="208"/>
        <v>0</v>
      </c>
      <c r="L186" s="4">
        <f t="shared" si="209"/>
        <v>0</v>
      </c>
      <c r="M186" s="4">
        <f t="shared" si="210"/>
        <v>0</v>
      </c>
      <c r="N186" s="4">
        <f t="shared" si="211"/>
        <v>0</v>
      </c>
      <c r="O186" s="4">
        <f t="shared" si="212"/>
        <v>0</v>
      </c>
      <c r="P186" s="4">
        <f t="shared" si="213"/>
        <v>0</v>
      </c>
      <c r="Q186" s="4">
        <f t="shared" si="214"/>
        <v>0</v>
      </c>
      <c r="R186" s="4">
        <f t="shared" si="215"/>
        <v>0</v>
      </c>
      <c r="S186" s="4">
        <f t="shared" si="216"/>
        <v>0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F186" s="84" t="str">
        <f t="shared" si="217"/>
        <v>-</v>
      </c>
      <c r="BG186" s="84" t="str">
        <f t="shared" si="217"/>
        <v>-</v>
      </c>
      <c r="BH186" s="84" t="str">
        <f t="shared" si="217"/>
        <v>-</v>
      </c>
      <c r="BI186" s="84" t="str">
        <f t="shared" si="217"/>
        <v>-</v>
      </c>
      <c r="BJ186" s="84" t="str">
        <f t="shared" si="217"/>
        <v>-</v>
      </c>
      <c r="BK186" s="84" t="str">
        <f t="shared" si="217"/>
        <v>-</v>
      </c>
      <c r="BL186" s="84" t="str">
        <f t="shared" si="217"/>
        <v>-</v>
      </c>
      <c r="BM186" s="84" t="str">
        <f t="shared" si="217"/>
        <v>-</v>
      </c>
      <c r="BN186" s="84" t="str">
        <f t="shared" si="217"/>
        <v>-</v>
      </c>
      <c r="BO186" s="84" t="str">
        <f t="shared" si="217"/>
        <v>-</v>
      </c>
      <c r="BP186" s="84" t="str">
        <f t="shared" si="217"/>
        <v>-</v>
      </c>
      <c r="BQ186" s="84" t="str">
        <f t="shared" si="217"/>
        <v>-</v>
      </c>
    </row>
    <row r="187" spans="1:69" x14ac:dyDescent="0.25">
      <c r="A187" s="44" t="s">
        <v>445</v>
      </c>
      <c r="B187" s="22" t="s">
        <v>47</v>
      </c>
      <c r="C187" s="82">
        <f>SUM(U187                                                   : INDEX(U187:AF187,$B$2))</f>
        <v>0</v>
      </c>
      <c r="D187" s="82">
        <f>SUM(AG187                                                    : INDEX(AG187:AR187,$B$2))</f>
        <v>0</v>
      </c>
      <c r="E187" s="82">
        <f>SUM(AS187                                                   : INDEX(AS187:BD187,$B$2))</f>
        <v>0</v>
      </c>
      <c r="F187" s="65" t="str">
        <f t="shared" si="218"/>
        <v/>
      </c>
      <c r="H187" s="4">
        <f t="shared" si="219"/>
        <v>0</v>
      </c>
      <c r="I187" s="4">
        <f t="shared" si="207"/>
        <v>0</v>
      </c>
      <c r="J187" s="4">
        <f t="shared" si="220"/>
        <v>0</v>
      </c>
      <c r="K187" s="4">
        <f t="shared" si="208"/>
        <v>0</v>
      </c>
      <c r="L187" s="4">
        <f t="shared" si="209"/>
        <v>0</v>
      </c>
      <c r="M187" s="4">
        <f t="shared" si="210"/>
        <v>0</v>
      </c>
      <c r="N187" s="4">
        <f t="shared" si="211"/>
        <v>0</v>
      </c>
      <c r="O187" s="4">
        <f t="shared" si="212"/>
        <v>0</v>
      </c>
      <c r="P187" s="4">
        <f t="shared" si="213"/>
        <v>0</v>
      </c>
      <c r="Q187" s="4">
        <f t="shared" si="214"/>
        <v>0</v>
      </c>
      <c r="R187" s="4">
        <f t="shared" si="215"/>
        <v>0</v>
      </c>
      <c r="S187" s="4">
        <f t="shared" si="216"/>
        <v>0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F187" s="84" t="str">
        <f t="shared" si="217"/>
        <v>-</v>
      </c>
      <c r="BG187" s="84" t="str">
        <f t="shared" si="217"/>
        <v>-</v>
      </c>
      <c r="BH187" s="84" t="str">
        <f t="shared" si="217"/>
        <v>-</v>
      </c>
      <c r="BI187" s="84" t="str">
        <f t="shared" si="217"/>
        <v>-</v>
      </c>
      <c r="BJ187" s="84" t="str">
        <f t="shared" si="217"/>
        <v>-</v>
      </c>
      <c r="BK187" s="84" t="str">
        <f t="shared" si="217"/>
        <v>-</v>
      </c>
      <c r="BL187" s="84" t="str">
        <f t="shared" si="217"/>
        <v>-</v>
      </c>
      <c r="BM187" s="84" t="str">
        <f t="shared" si="217"/>
        <v>-</v>
      </c>
      <c r="BN187" s="84" t="str">
        <f t="shared" si="217"/>
        <v>-</v>
      </c>
      <c r="BO187" s="84" t="str">
        <f t="shared" si="217"/>
        <v>-</v>
      </c>
      <c r="BP187" s="84" t="str">
        <f t="shared" si="217"/>
        <v>-</v>
      </c>
      <c r="BQ187" s="84" t="str">
        <f t="shared" si="217"/>
        <v>-</v>
      </c>
    </row>
    <row r="188" spans="1:69" x14ac:dyDescent="0.25">
      <c r="A188" s="44" t="s">
        <v>446</v>
      </c>
      <c r="B188" s="22" t="s">
        <v>48</v>
      </c>
      <c r="C188" s="82">
        <f>SUM(U188                                                   : INDEX(U188:AF188,$B$2))</f>
        <v>0</v>
      </c>
      <c r="D188" s="82">
        <f>SUM(AG188                                                    : INDEX(AG188:AR188,$B$2))</f>
        <v>0</v>
      </c>
      <c r="E188" s="82">
        <f>SUM(AS188                                                   : INDEX(AS188:BD188,$B$2))</f>
        <v>0</v>
      </c>
      <c r="F188" s="65" t="str">
        <f t="shared" si="218"/>
        <v/>
      </c>
      <c r="H188" s="4">
        <f t="shared" si="219"/>
        <v>0</v>
      </c>
      <c r="I188" s="4">
        <f t="shared" si="207"/>
        <v>0</v>
      </c>
      <c r="J188" s="4">
        <f t="shared" si="220"/>
        <v>0</v>
      </c>
      <c r="K188" s="4">
        <f t="shared" si="208"/>
        <v>0</v>
      </c>
      <c r="L188" s="4">
        <f t="shared" si="209"/>
        <v>0</v>
      </c>
      <c r="M188" s="4">
        <f t="shared" si="210"/>
        <v>0</v>
      </c>
      <c r="N188" s="4">
        <f t="shared" si="211"/>
        <v>0</v>
      </c>
      <c r="O188" s="4">
        <f t="shared" si="212"/>
        <v>0</v>
      </c>
      <c r="P188" s="4">
        <f t="shared" si="213"/>
        <v>0</v>
      </c>
      <c r="Q188" s="4">
        <f t="shared" si="214"/>
        <v>0</v>
      </c>
      <c r="R188" s="4">
        <f t="shared" si="215"/>
        <v>0</v>
      </c>
      <c r="S188" s="4">
        <f t="shared" si="216"/>
        <v>0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F188" s="84" t="str">
        <f t="shared" si="217"/>
        <v>-</v>
      </c>
      <c r="BG188" s="84" t="str">
        <f t="shared" si="217"/>
        <v>-</v>
      </c>
      <c r="BH188" s="84" t="str">
        <f t="shared" si="217"/>
        <v>-</v>
      </c>
      <c r="BI188" s="84" t="str">
        <f t="shared" si="217"/>
        <v>-</v>
      </c>
      <c r="BJ188" s="84" t="str">
        <f t="shared" si="217"/>
        <v>-</v>
      </c>
      <c r="BK188" s="84" t="str">
        <f t="shared" si="217"/>
        <v>-</v>
      </c>
      <c r="BL188" s="84" t="str">
        <f t="shared" si="217"/>
        <v>-</v>
      </c>
      <c r="BM188" s="84" t="str">
        <f t="shared" si="217"/>
        <v>-</v>
      </c>
      <c r="BN188" s="84" t="str">
        <f t="shared" si="217"/>
        <v>-</v>
      </c>
      <c r="BO188" s="84" t="str">
        <f t="shared" si="217"/>
        <v>-</v>
      </c>
      <c r="BP188" s="84" t="str">
        <f t="shared" si="217"/>
        <v>-</v>
      </c>
      <c r="BQ188" s="84" t="str">
        <f t="shared" si="217"/>
        <v>-</v>
      </c>
    </row>
    <row r="189" spans="1:69" x14ac:dyDescent="0.25">
      <c r="A189" s="44" t="s">
        <v>447</v>
      </c>
      <c r="B189" s="22" t="s">
        <v>49</v>
      </c>
      <c r="C189" s="82">
        <f>SUM(U189                                                   : INDEX(U189:AF189,$B$2))</f>
        <v>0</v>
      </c>
      <c r="D189" s="82">
        <f>SUM(AG189                                                    : INDEX(AG189:AR189,$B$2))</f>
        <v>0</v>
      </c>
      <c r="E189" s="82">
        <f>SUM(AS189                                                   : INDEX(AS189:BD189,$B$2))</f>
        <v>0</v>
      </c>
      <c r="F189" s="65" t="str">
        <f t="shared" si="218"/>
        <v/>
      </c>
      <c r="H189" s="4">
        <f t="shared" si="219"/>
        <v>0</v>
      </c>
      <c r="I189" s="4">
        <f t="shared" si="207"/>
        <v>0</v>
      </c>
      <c r="J189" s="4">
        <f t="shared" si="220"/>
        <v>0</v>
      </c>
      <c r="K189" s="4">
        <f t="shared" si="208"/>
        <v>0</v>
      </c>
      <c r="L189" s="4">
        <f t="shared" si="209"/>
        <v>0</v>
      </c>
      <c r="M189" s="4">
        <f t="shared" si="210"/>
        <v>0</v>
      </c>
      <c r="N189" s="4">
        <f t="shared" si="211"/>
        <v>0</v>
      </c>
      <c r="O189" s="4">
        <f t="shared" si="212"/>
        <v>0</v>
      </c>
      <c r="P189" s="4">
        <f t="shared" si="213"/>
        <v>0</v>
      </c>
      <c r="Q189" s="4">
        <f t="shared" si="214"/>
        <v>0</v>
      </c>
      <c r="R189" s="4">
        <f t="shared" si="215"/>
        <v>0</v>
      </c>
      <c r="S189" s="4">
        <f t="shared" si="216"/>
        <v>0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F189" s="84" t="str">
        <f t="shared" si="217"/>
        <v>-</v>
      </c>
      <c r="BG189" s="84" t="str">
        <f t="shared" si="217"/>
        <v>-</v>
      </c>
      <c r="BH189" s="84" t="str">
        <f t="shared" si="217"/>
        <v>-</v>
      </c>
      <c r="BI189" s="84" t="str">
        <f t="shared" si="217"/>
        <v>-</v>
      </c>
      <c r="BJ189" s="84" t="str">
        <f t="shared" si="217"/>
        <v>-</v>
      </c>
      <c r="BK189" s="84" t="str">
        <f t="shared" si="217"/>
        <v>-</v>
      </c>
      <c r="BL189" s="84" t="str">
        <f t="shared" si="217"/>
        <v>-</v>
      </c>
      <c r="BM189" s="84" t="str">
        <f t="shared" si="217"/>
        <v>-</v>
      </c>
      <c r="BN189" s="84" t="str">
        <f t="shared" si="217"/>
        <v>-</v>
      </c>
      <c r="BO189" s="84" t="str">
        <f t="shared" si="217"/>
        <v>-</v>
      </c>
      <c r="BP189" s="84" t="str">
        <f t="shared" si="217"/>
        <v>-</v>
      </c>
      <c r="BQ189" s="84" t="str">
        <f t="shared" si="217"/>
        <v>-</v>
      </c>
    </row>
    <row r="190" spans="1:69" x14ac:dyDescent="0.25">
      <c r="A190" s="44" t="s">
        <v>448</v>
      </c>
      <c r="B190" s="22" t="s">
        <v>50</v>
      </c>
      <c r="C190" s="82">
        <f>SUM(U190                                                   : INDEX(U190:AF190,$B$2))</f>
        <v>0</v>
      </c>
      <c r="D190" s="82">
        <f>SUM(AG190                                                    : INDEX(AG190:AR190,$B$2))</f>
        <v>0</v>
      </c>
      <c r="E190" s="82">
        <f>SUM(AS190                                                   : INDEX(AS190:BD190,$B$2))</f>
        <v>0</v>
      </c>
      <c r="F190" s="65" t="str">
        <f t="shared" si="218"/>
        <v/>
      </c>
      <c r="H190" s="4">
        <f t="shared" si="219"/>
        <v>0</v>
      </c>
      <c r="I190" s="4">
        <f t="shared" si="207"/>
        <v>0</v>
      </c>
      <c r="J190" s="4">
        <f t="shared" si="220"/>
        <v>0</v>
      </c>
      <c r="K190" s="4">
        <f t="shared" si="208"/>
        <v>0</v>
      </c>
      <c r="L190" s="4">
        <f t="shared" si="209"/>
        <v>0</v>
      </c>
      <c r="M190" s="4">
        <f t="shared" si="210"/>
        <v>0</v>
      </c>
      <c r="N190" s="4">
        <f t="shared" si="211"/>
        <v>0</v>
      </c>
      <c r="O190" s="4">
        <f t="shared" si="212"/>
        <v>0</v>
      </c>
      <c r="P190" s="4">
        <f t="shared" si="213"/>
        <v>0</v>
      </c>
      <c r="Q190" s="4">
        <f t="shared" si="214"/>
        <v>0</v>
      </c>
      <c r="R190" s="4">
        <f>SUM(AY190:BA190)</f>
        <v>0</v>
      </c>
      <c r="S190" s="4">
        <f t="shared" si="216"/>
        <v>0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F190" s="84" t="str">
        <f t="shared" si="217"/>
        <v>-</v>
      </c>
      <c r="BG190" s="84" t="str">
        <f t="shared" si="217"/>
        <v>-</v>
      </c>
      <c r="BH190" s="84" t="str">
        <f t="shared" si="217"/>
        <v>-</v>
      </c>
      <c r="BI190" s="84" t="str">
        <f t="shared" si="217"/>
        <v>-</v>
      </c>
      <c r="BJ190" s="84" t="str">
        <f t="shared" si="217"/>
        <v>-</v>
      </c>
      <c r="BK190" s="84" t="str">
        <f t="shared" si="217"/>
        <v>-</v>
      </c>
      <c r="BL190" s="84" t="str">
        <f t="shared" si="217"/>
        <v>-</v>
      </c>
      <c r="BM190" s="84" t="str">
        <f t="shared" si="217"/>
        <v>-</v>
      </c>
      <c r="BN190" s="84" t="str">
        <f t="shared" si="217"/>
        <v>-</v>
      </c>
      <c r="BO190" s="84" t="str">
        <f t="shared" si="217"/>
        <v>-</v>
      </c>
      <c r="BP190" s="84" t="str">
        <f t="shared" si="217"/>
        <v>-</v>
      </c>
      <c r="BQ190" s="84" t="str">
        <f t="shared" si="217"/>
        <v>-</v>
      </c>
    </row>
    <row r="191" spans="1:69" x14ac:dyDescent="0.25">
      <c r="A191" s="44" t="s">
        <v>449</v>
      </c>
      <c r="B191" s="3" t="s">
        <v>153</v>
      </c>
      <c r="C191" s="82">
        <f>SUM(U191                                                   : INDEX(U191:AF191,$B$2))</f>
        <v>0</v>
      </c>
      <c r="D191" s="82">
        <f>SUM(AG191                                                    : INDEX(AG191:AR191,$B$2))</f>
        <v>0</v>
      </c>
      <c r="E191" s="82">
        <f>SUM(AS191                                                    : INDEX(AS191:BD191,$B$2))</f>
        <v>0</v>
      </c>
      <c r="F191" s="65" t="str">
        <f t="shared" si="218"/>
        <v/>
      </c>
      <c r="H191" s="4">
        <f t="shared" si="219"/>
        <v>0</v>
      </c>
      <c r="I191" s="4">
        <f t="shared" si="207"/>
        <v>0</v>
      </c>
      <c r="J191" s="4">
        <f t="shared" si="220"/>
        <v>0</v>
      </c>
      <c r="K191" s="4">
        <f t="shared" si="208"/>
        <v>0</v>
      </c>
      <c r="L191" s="4">
        <f t="shared" si="209"/>
        <v>0</v>
      </c>
      <c r="M191" s="4">
        <f t="shared" si="210"/>
        <v>0</v>
      </c>
      <c r="N191" s="4">
        <f t="shared" si="211"/>
        <v>0</v>
      </c>
      <c r="O191" s="4">
        <f t="shared" si="212"/>
        <v>0</v>
      </c>
      <c r="P191" s="4">
        <f t="shared" si="213"/>
        <v>0</v>
      </c>
      <c r="Q191" s="4">
        <f t="shared" si="214"/>
        <v>0</v>
      </c>
      <c r="R191" s="4">
        <f t="shared" ref="R191:R192" si="221">SUM(AY191:BA191)</f>
        <v>0</v>
      </c>
      <c r="S191" s="4">
        <f t="shared" si="216"/>
        <v>0</v>
      </c>
      <c r="U191" s="61">
        <f>SUM(U183:U189)</f>
        <v>0</v>
      </c>
      <c r="V191" s="61">
        <f>SUM(V183:V189)</f>
        <v>0</v>
      </c>
      <c r="W191" s="61">
        <f>SUM(W183:W189)</f>
        <v>0</v>
      </c>
      <c r="X191" s="61">
        <f>SUM(X183:X189)</f>
        <v>0</v>
      </c>
      <c r="Y191" s="61">
        <f>SUM(Y183:Y189)</f>
        <v>0</v>
      </c>
      <c r="Z191" s="61">
        <f t="shared" ref="Z191:AI191" si="222">SUM(Z183:Z189)</f>
        <v>0</v>
      </c>
      <c r="AA191" s="61">
        <f t="shared" si="222"/>
        <v>0</v>
      </c>
      <c r="AB191" s="61">
        <f t="shared" si="222"/>
        <v>0</v>
      </c>
      <c r="AC191" s="61">
        <f t="shared" si="222"/>
        <v>0</v>
      </c>
      <c r="AD191" s="61">
        <f t="shared" si="222"/>
        <v>0</v>
      </c>
      <c r="AE191" s="61">
        <f t="shared" si="222"/>
        <v>0</v>
      </c>
      <c r="AF191" s="61">
        <f t="shared" si="222"/>
        <v>0</v>
      </c>
      <c r="AG191" s="61">
        <f t="shared" si="222"/>
        <v>0</v>
      </c>
      <c r="AH191" s="61">
        <f t="shared" si="222"/>
        <v>0</v>
      </c>
      <c r="AI191" s="61">
        <f t="shared" si="222"/>
        <v>0</v>
      </c>
      <c r="AJ191" s="61">
        <f>SUM(AJ183:AJ189)</f>
        <v>0</v>
      </c>
      <c r="AK191" s="61">
        <f t="shared" ref="AK191:AX191" si="223">SUM(AK183:AK189)</f>
        <v>0</v>
      </c>
      <c r="AL191" s="61">
        <f t="shared" si="223"/>
        <v>0</v>
      </c>
      <c r="AM191" s="61">
        <f t="shared" si="223"/>
        <v>0</v>
      </c>
      <c r="AN191" s="61">
        <f t="shared" si="223"/>
        <v>0</v>
      </c>
      <c r="AO191" s="61">
        <f t="shared" si="223"/>
        <v>0</v>
      </c>
      <c r="AP191" s="61">
        <f t="shared" si="223"/>
        <v>0</v>
      </c>
      <c r="AQ191" s="61">
        <f t="shared" si="223"/>
        <v>0</v>
      </c>
      <c r="AR191" s="61">
        <f t="shared" si="223"/>
        <v>0</v>
      </c>
      <c r="AS191" s="61">
        <f t="shared" si="223"/>
        <v>0</v>
      </c>
      <c r="AT191" s="61">
        <f t="shared" si="223"/>
        <v>0</v>
      </c>
      <c r="AU191" s="61">
        <f t="shared" si="223"/>
        <v>0</v>
      </c>
      <c r="AV191" s="61">
        <f t="shared" si="223"/>
        <v>0</v>
      </c>
      <c r="AW191" s="61">
        <f t="shared" si="223"/>
        <v>0</v>
      </c>
      <c r="AX191" s="61">
        <f t="shared" si="223"/>
        <v>0</v>
      </c>
      <c r="AY191" s="61"/>
      <c r="AZ191" s="61"/>
      <c r="BA191" s="61"/>
      <c r="BB191" s="61"/>
      <c r="BC191" s="61"/>
      <c r="BD191" s="61"/>
      <c r="BF191" s="84" t="str">
        <f t="shared" si="217"/>
        <v>-</v>
      </c>
      <c r="BG191" s="84" t="str">
        <f t="shared" si="217"/>
        <v>-</v>
      </c>
      <c r="BH191" s="84" t="str">
        <f t="shared" si="217"/>
        <v>-</v>
      </c>
      <c r="BI191" s="84" t="str">
        <f t="shared" si="217"/>
        <v>-</v>
      </c>
      <c r="BJ191" s="84" t="str">
        <f t="shared" si="217"/>
        <v>-</v>
      </c>
      <c r="BK191" s="84" t="str">
        <f t="shared" si="217"/>
        <v>-</v>
      </c>
      <c r="BL191" s="84" t="str">
        <f t="shared" si="217"/>
        <v>-</v>
      </c>
      <c r="BM191" s="84" t="str">
        <f t="shared" si="217"/>
        <v>-</v>
      </c>
      <c r="BN191" s="84" t="str">
        <f t="shared" si="217"/>
        <v>-</v>
      </c>
      <c r="BO191" s="84" t="str">
        <f t="shared" si="217"/>
        <v>-</v>
      </c>
      <c r="BP191" s="84" t="str">
        <f t="shared" si="217"/>
        <v>-</v>
      </c>
      <c r="BQ191" s="84" t="str">
        <f t="shared" si="217"/>
        <v>-</v>
      </c>
    </row>
    <row r="192" spans="1:69" x14ac:dyDescent="0.25">
      <c r="A192" s="44" t="s">
        <v>450</v>
      </c>
      <c r="B192" s="3" t="s">
        <v>61</v>
      </c>
      <c r="C192" s="83">
        <f>SUM(C183:C190)</f>
        <v>0</v>
      </c>
      <c r="D192" s="83">
        <f t="shared" ref="D192:E192" si="224">SUM(D183:D190)</f>
        <v>0</v>
      </c>
      <c r="E192" s="83">
        <f t="shared" si="224"/>
        <v>0</v>
      </c>
      <c r="F192" s="65" t="str">
        <f t="shared" si="218"/>
        <v/>
      </c>
      <c r="H192" s="4">
        <f t="shared" si="219"/>
        <v>0</v>
      </c>
      <c r="I192" s="4">
        <f t="shared" si="207"/>
        <v>0</v>
      </c>
      <c r="J192" s="4">
        <f t="shared" si="220"/>
        <v>0</v>
      </c>
      <c r="K192" s="4">
        <f t="shared" si="208"/>
        <v>0</v>
      </c>
      <c r="L192" s="4">
        <f t="shared" si="209"/>
        <v>0</v>
      </c>
      <c r="M192" s="4">
        <f t="shared" si="210"/>
        <v>0</v>
      </c>
      <c r="N192" s="4">
        <f t="shared" si="211"/>
        <v>0</v>
      </c>
      <c r="O192" s="4">
        <f t="shared" si="212"/>
        <v>0</v>
      </c>
      <c r="P192" s="4">
        <f t="shared" si="213"/>
        <v>0</v>
      </c>
      <c r="Q192" s="4">
        <f t="shared" si="214"/>
        <v>0</v>
      </c>
      <c r="R192" s="4">
        <f t="shared" si="221"/>
        <v>0</v>
      </c>
      <c r="S192" s="4">
        <f t="shared" si="216"/>
        <v>0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F192" s="84" t="str">
        <f t="shared" si="217"/>
        <v>-</v>
      </c>
      <c r="BG192" s="84" t="str">
        <f t="shared" si="217"/>
        <v>-</v>
      </c>
      <c r="BH192" s="84" t="str">
        <f t="shared" si="217"/>
        <v>-</v>
      </c>
      <c r="BI192" s="84" t="str">
        <f t="shared" si="217"/>
        <v>-</v>
      </c>
      <c r="BJ192" s="84" t="str">
        <f t="shared" si="217"/>
        <v>-</v>
      </c>
      <c r="BK192" s="84" t="str">
        <f t="shared" si="217"/>
        <v>-</v>
      </c>
      <c r="BL192" s="84" t="str">
        <f t="shared" si="217"/>
        <v>-</v>
      </c>
      <c r="BM192" s="84" t="str">
        <f t="shared" si="217"/>
        <v>-</v>
      </c>
      <c r="BN192" s="84" t="str">
        <f t="shared" si="217"/>
        <v>-</v>
      </c>
      <c r="BO192" s="84" t="str">
        <f t="shared" si="217"/>
        <v>-</v>
      </c>
      <c r="BP192" s="84" t="str">
        <f t="shared" si="217"/>
        <v>-</v>
      </c>
      <c r="BQ192" s="84" t="str">
        <f t="shared" si="217"/>
        <v>-</v>
      </c>
    </row>
    <row r="193" spans="1:2" x14ac:dyDescent="0.25">
      <c r="A193" s="44" t="s">
        <v>451</v>
      </c>
      <c r="B193" s="3" t="s">
        <v>375</v>
      </c>
    </row>
  </sheetData>
  <mergeCells count="1">
    <mergeCell ref="BF2:BK2"/>
  </mergeCells>
  <conditionalFormatting sqref="AG109:AR109">
    <cfRule type="expression" dxfId="36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93"/>
  <sheetViews>
    <sheetView showGridLines="0" zoomScale="80" zoomScaleNormal="80" workbookViewId="0">
      <pane xSplit="2" ySplit="3" topLeftCell="AR175" activePane="bottomRight" state="frozen"/>
      <selection activeCell="B2" sqref="B2"/>
      <selection pane="topRight" activeCell="C2" sqref="C2"/>
      <selection pane="bottomLeft" activeCell="B4" sqref="B4"/>
      <selection pane="bottomRight" activeCell="A193" sqref="A193:XFD193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84" t="s">
        <v>203</v>
      </c>
      <c r="BG2" s="285"/>
      <c r="BH2" s="285"/>
      <c r="BI2" s="285"/>
      <c r="BJ2" s="285"/>
      <c r="BK2" s="285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0</v>
      </c>
      <c r="Q4" s="69">
        <f t="shared" si="1"/>
        <v>0</v>
      </c>
      <c r="R4" s="69">
        <f t="shared" si="1"/>
        <v>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P4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0</v>
      </c>
      <c r="Q5" s="69">
        <f t="shared" si="4"/>
        <v>0</v>
      </c>
      <c r="R5" s="69">
        <f t="shared" si="4"/>
        <v>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17">D109</f>
        <v>#DIV/0!</v>
      </c>
      <c r="E6" s="73" t="e">
        <f t="shared" si="17"/>
        <v>#DIV/0!</v>
      </c>
      <c r="F6" s="73" t="str">
        <f t="shared" si="17"/>
        <v/>
      </c>
      <c r="G6" s="74"/>
      <c r="H6" s="73" t="str">
        <f t="shared" ref="H6:R6" si="18">H109</f>
        <v/>
      </c>
      <c r="I6" s="73" t="str">
        <f t="shared" si="18"/>
        <v/>
      </c>
      <c r="J6" s="73" t="str">
        <f t="shared" si="18"/>
        <v/>
      </c>
      <c r="K6" s="73" t="str">
        <f t="shared" si="18"/>
        <v/>
      </c>
      <c r="L6" s="73" t="str">
        <f t="shared" si="18"/>
        <v/>
      </c>
      <c r="M6" s="73" t="str">
        <f t="shared" si="18"/>
        <v/>
      </c>
      <c r="N6" s="73" t="str">
        <f t="shared" si="18"/>
        <v/>
      </c>
      <c r="O6" s="73" t="str">
        <f t="shared" si="18"/>
        <v/>
      </c>
      <c r="P6" s="73" t="str">
        <f t="shared" si="18"/>
        <v/>
      </c>
      <c r="Q6" s="73" t="str">
        <f t="shared" si="18"/>
        <v/>
      </c>
      <c r="R6" s="73" t="e">
        <f t="shared" si="18"/>
        <v>#DIV/0!</v>
      </c>
      <c r="S6" s="73" t="str">
        <f>S109</f>
        <v/>
      </c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6"/>
      <c r="AZ6" s="76"/>
      <c r="BA6" s="76"/>
      <c r="BB6" s="76"/>
      <c r="BC6" s="76"/>
      <c r="BD6" s="76"/>
      <c r="BE6" s="74"/>
      <c r="BF6" s="84" t="str">
        <f t="shared" si="5"/>
        <v>-</v>
      </c>
      <c r="BG6" s="84" t="str">
        <f t="shared" si="6"/>
        <v>-</v>
      </c>
      <c r="BH6" s="84" t="str">
        <f t="shared" si="7"/>
        <v>-</v>
      </c>
      <c r="BI6" s="84" t="str">
        <f t="shared" si="8"/>
        <v>-</v>
      </c>
      <c r="BJ6" s="84" t="str">
        <f t="shared" si="9"/>
        <v>-</v>
      </c>
      <c r="BK6" s="84" t="str">
        <f t="shared" si="10"/>
        <v>-</v>
      </c>
      <c r="BL6" s="84" t="str">
        <f t="shared" si="11"/>
        <v>-</v>
      </c>
      <c r="BM6" s="84" t="str">
        <f t="shared" si="12"/>
        <v>-</v>
      </c>
      <c r="BN6" s="84" t="str">
        <f t="shared" si="13"/>
        <v>-</v>
      </c>
      <c r="BO6" s="84" t="str">
        <f t="shared" si="14"/>
        <v>-</v>
      </c>
      <c r="BP6" s="84" t="str">
        <f t="shared" si="15"/>
        <v>-</v>
      </c>
      <c r="BQ6" s="84" t="str">
        <f t="shared" si="16"/>
        <v>-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19">D96</f>
        <v>0</v>
      </c>
      <c r="E7" s="69">
        <f t="shared" si="19"/>
        <v>0</v>
      </c>
      <c r="F7" s="73" t="str">
        <f t="shared" si="19"/>
        <v/>
      </c>
      <c r="H7" s="69">
        <f t="shared" ref="H7:S7" si="20">H96</f>
        <v>0</v>
      </c>
      <c r="I7" s="69">
        <f t="shared" si="20"/>
        <v>0</v>
      </c>
      <c r="J7" s="69">
        <f t="shared" si="20"/>
        <v>0</v>
      </c>
      <c r="K7" s="69">
        <f t="shared" si="20"/>
        <v>0</v>
      </c>
      <c r="L7" s="69">
        <f t="shared" si="20"/>
        <v>0</v>
      </c>
      <c r="M7" s="69">
        <f t="shared" si="20"/>
        <v>0</v>
      </c>
      <c r="N7" s="69">
        <f t="shared" si="20"/>
        <v>0</v>
      </c>
      <c r="O7" s="69">
        <f t="shared" si="20"/>
        <v>0</v>
      </c>
      <c r="P7" s="69">
        <f t="shared" si="20"/>
        <v>0</v>
      </c>
      <c r="Q7" s="69">
        <f t="shared" si="20"/>
        <v>0</v>
      </c>
      <c r="R7" s="69">
        <f t="shared" si="20"/>
        <v>0</v>
      </c>
      <c r="S7" s="69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6"/>
        <v>-</v>
      </c>
      <c r="BH7" s="84" t="str">
        <f t="shared" si="7"/>
        <v>-</v>
      </c>
      <c r="BI7" s="84" t="str">
        <f t="shared" si="8"/>
        <v>-</v>
      </c>
      <c r="BJ7" s="84" t="str">
        <f t="shared" si="9"/>
        <v>-</v>
      </c>
      <c r="BK7" s="84" t="str">
        <f t="shared" si="10"/>
        <v>-</v>
      </c>
      <c r="BL7" s="84" t="str">
        <f t="shared" si="11"/>
        <v>-</v>
      </c>
      <c r="BM7" s="84" t="str">
        <f t="shared" si="12"/>
        <v>-</v>
      </c>
      <c r="BN7" s="84" t="str">
        <f t="shared" si="13"/>
        <v>-</v>
      </c>
      <c r="BO7" s="84" t="str">
        <f t="shared" si="14"/>
        <v>-</v>
      </c>
      <c r="BP7" s="84" t="str">
        <f t="shared" si="15"/>
        <v>-</v>
      </c>
      <c r="BQ7" s="84" t="str">
        <f t="shared" si="16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19"/>
        <v>0</v>
      </c>
      <c r="E8" s="69">
        <f t="shared" si="19"/>
        <v>0</v>
      </c>
      <c r="F8" s="73" t="str">
        <f t="shared" si="19"/>
        <v/>
      </c>
      <c r="H8" s="69">
        <f t="shared" ref="H8:S8" si="21">H97</f>
        <v>0</v>
      </c>
      <c r="I8" s="69">
        <f t="shared" si="21"/>
        <v>0</v>
      </c>
      <c r="J8" s="69">
        <f t="shared" si="21"/>
        <v>0</v>
      </c>
      <c r="K8" s="69">
        <f t="shared" si="21"/>
        <v>0</v>
      </c>
      <c r="L8" s="69">
        <f t="shared" si="21"/>
        <v>0</v>
      </c>
      <c r="M8" s="69">
        <f t="shared" si="21"/>
        <v>0</v>
      </c>
      <c r="N8" s="69">
        <f t="shared" si="21"/>
        <v>0</v>
      </c>
      <c r="O8" s="69">
        <f t="shared" si="21"/>
        <v>0</v>
      </c>
      <c r="P8" s="69">
        <f t="shared" si="21"/>
        <v>0</v>
      </c>
      <c r="Q8" s="69">
        <f t="shared" si="21"/>
        <v>0</v>
      </c>
      <c r="R8" s="69">
        <f t="shared" si="21"/>
        <v>0</v>
      </c>
      <c r="S8" s="69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6"/>
        <v>-</v>
      </c>
      <c r="BH8" s="84" t="str">
        <f t="shared" si="7"/>
        <v>-</v>
      </c>
      <c r="BI8" s="84" t="str">
        <f t="shared" si="8"/>
        <v>-</v>
      </c>
      <c r="BJ8" s="84" t="str">
        <f t="shared" si="9"/>
        <v>-</v>
      </c>
      <c r="BK8" s="84" t="str">
        <f t="shared" si="10"/>
        <v>-</v>
      </c>
      <c r="BL8" s="84" t="str">
        <f t="shared" si="11"/>
        <v>-</v>
      </c>
      <c r="BM8" s="84" t="str">
        <f t="shared" si="12"/>
        <v>-</v>
      </c>
      <c r="BN8" s="84" t="str">
        <f t="shared" si="13"/>
        <v>-</v>
      </c>
      <c r="BO8" s="84" t="str">
        <f t="shared" si="14"/>
        <v>-</v>
      </c>
      <c r="BP8" s="84" t="str">
        <f t="shared" si="15"/>
        <v>-</v>
      </c>
      <c r="BQ8" s="84" t="str">
        <f t="shared" si="16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22">D145</f>
        <v>-</v>
      </c>
      <c r="E9" s="69" t="str">
        <f t="shared" si="22"/>
        <v>-</v>
      </c>
      <c r="F9" s="73" t="str">
        <f t="shared" si="22"/>
        <v/>
      </c>
      <c r="H9" s="69" t="str">
        <f t="shared" ref="H9:S9" si="23">H145</f>
        <v>-</v>
      </c>
      <c r="I9" s="69" t="str">
        <f t="shared" si="23"/>
        <v>-</v>
      </c>
      <c r="J9" s="69" t="str">
        <f t="shared" si="23"/>
        <v>-</v>
      </c>
      <c r="K9" s="69" t="str">
        <f t="shared" si="23"/>
        <v>-</v>
      </c>
      <c r="L9" s="69" t="str">
        <f t="shared" si="23"/>
        <v>-</v>
      </c>
      <c r="M9" s="69" t="str">
        <f t="shared" si="23"/>
        <v>-</v>
      </c>
      <c r="N9" s="69" t="str">
        <f t="shared" si="23"/>
        <v>-</v>
      </c>
      <c r="O9" s="69" t="str">
        <f t="shared" si="23"/>
        <v>-</v>
      </c>
      <c r="P9" s="69" t="str">
        <f t="shared" si="23"/>
        <v>-</v>
      </c>
      <c r="Q9" s="69" t="str">
        <f t="shared" si="23"/>
        <v>-</v>
      </c>
      <c r="R9" s="69" t="str">
        <f>R145</f>
        <v>-</v>
      </c>
      <c r="S9" s="69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77"/>
      <c r="AZ9" s="77"/>
      <c r="BA9" s="77"/>
      <c r="BB9" s="77"/>
      <c r="BC9" s="77"/>
      <c r="BD9" s="77"/>
      <c r="BF9" s="84" t="str">
        <f t="shared" si="5"/>
        <v>-</v>
      </c>
      <c r="BG9" s="84" t="str">
        <f t="shared" si="6"/>
        <v>-</v>
      </c>
      <c r="BH9" s="84" t="str">
        <f t="shared" si="7"/>
        <v>-</v>
      </c>
      <c r="BI9" s="84" t="str">
        <f t="shared" si="8"/>
        <v>-</v>
      </c>
      <c r="BJ9" s="84" t="str">
        <f t="shared" si="9"/>
        <v>-</v>
      </c>
      <c r="BK9" s="84" t="str">
        <f t="shared" si="10"/>
        <v>-</v>
      </c>
      <c r="BL9" s="84" t="str">
        <f t="shared" si="11"/>
        <v>-</v>
      </c>
      <c r="BM9" s="84" t="str">
        <f t="shared" si="12"/>
        <v>-</v>
      </c>
      <c r="BN9" s="84" t="str">
        <f t="shared" si="13"/>
        <v>-</v>
      </c>
      <c r="BO9" s="84" t="str">
        <f t="shared" si="14"/>
        <v>-</v>
      </c>
      <c r="BP9" s="84" t="str">
        <f t="shared" si="15"/>
        <v>-</v>
      </c>
      <c r="BQ9" s="84" t="str">
        <f t="shared" si="16"/>
        <v>-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24">D121</f>
        <v>0</v>
      </c>
      <c r="E10" s="69">
        <f t="shared" si="24"/>
        <v>0</v>
      </c>
      <c r="F10" s="73" t="str">
        <f t="shared" si="24"/>
        <v/>
      </c>
      <c r="H10" s="69">
        <f t="shared" ref="H10:S10" si="25">H121</f>
        <v>0</v>
      </c>
      <c r="I10" s="69">
        <f t="shared" si="25"/>
        <v>0</v>
      </c>
      <c r="J10" s="69">
        <f t="shared" si="25"/>
        <v>0</v>
      </c>
      <c r="K10" s="69">
        <f t="shared" si="25"/>
        <v>0</v>
      </c>
      <c r="L10" s="69">
        <f t="shared" si="25"/>
        <v>0</v>
      </c>
      <c r="M10" s="69">
        <f t="shared" si="25"/>
        <v>0</v>
      </c>
      <c r="N10" s="69">
        <f t="shared" si="25"/>
        <v>0</v>
      </c>
      <c r="O10" s="69">
        <f t="shared" si="25"/>
        <v>0</v>
      </c>
      <c r="P10" s="69">
        <f t="shared" si="25"/>
        <v>0</v>
      </c>
      <c r="Q10" s="69">
        <f t="shared" si="25"/>
        <v>0</v>
      </c>
      <c r="R10" s="69">
        <f t="shared" si="25"/>
        <v>0</v>
      </c>
      <c r="S10" s="69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6"/>
        <v>-</v>
      </c>
      <c r="BH10" s="84" t="str">
        <f t="shared" si="7"/>
        <v>-</v>
      </c>
      <c r="BI10" s="84" t="str">
        <f t="shared" si="8"/>
        <v>-</v>
      </c>
      <c r="BJ10" s="84" t="str">
        <f t="shared" si="9"/>
        <v>-</v>
      </c>
      <c r="BK10" s="84" t="str">
        <f t="shared" si="10"/>
        <v>-</v>
      </c>
      <c r="BL10" s="84" t="str">
        <f t="shared" si="11"/>
        <v>-</v>
      </c>
      <c r="BM10" s="84" t="str">
        <f t="shared" si="12"/>
        <v>-</v>
      </c>
      <c r="BN10" s="84" t="str">
        <f t="shared" si="13"/>
        <v>-</v>
      </c>
      <c r="BO10" s="84" t="str">
        <f t="shared" si="14"/>
        <v>-</v>
      </c>
      <c r="BP10" s="84" t="str">
        <f t="shared" si="15"/>
        <v>-</v>
      </c>
      <c r="BQ10" s="84" t="str">
        <f t="shared" si="16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26">D133</f>
        <v>-</v>
      </c>
      <c r="E11" s="69" t="str">
        <f t="shared" si="26"/>
        <v>-</v>
      </c>
      <c r="F11" s="73" t="str">
        <f t="shared" si="26"/>
        <v/>
      </c>
      <c r="H11" s="69" t="str">
        <f t="shared" ref="H11:S11" si="27">H133</f>
        <v>-</v>
      </c>
      <c r="I11" s="69" t="str">
        <f t="shared" si="27"/>
        <v>-</v>
      </c>
      <c r="J11" s="69" t="str">
        <f t="shared" si="27"/>
        <v>-</v>
      </c>
      <c r="K11" s="69" t="str">
        <f t="shared" si="27"/>
        <v>-</v>
      </c>
      <c r="L11" s="69" t="str">
        <f t="shared" si="27"/>
        <v>-</v>
      </c>
      <c r="M11" s="69" t="str">
        <f t="shared" si="27"/>
        <v>-</v>
      </c>
      <c r="N11" s="69" t="str">
        <f t="shared" si="27"/>
        <v>-</v>
      </c>
      <c r="O11" s="69" t="str">
        <f t="shared" si="27"/>
        <v>-</v>
      </c>
      <c r="P11" s="69" t="str">
        <f t="shared" si="27"/>
        <v>-</v>
      </c>
      <c r="Q11" s="69" t="str">
        <f t="shared" si="27"/>
        <v>-</v>
      </c>
      <c r="R11" s="69" t="str">
        <f t="shared" si="27"/>
        <v>-</v>
      </c>
      <c r="S11" s="69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77"/>
      <c r="AZ11" s="77"/>
      <c r="BA11" s="77"/>
      <c r="BB11" s="77"/>
      <c r="BC11" s="77"/>
      <c r="BD11" s="77"/>
      <c r="BF11" s="84" t="str">
        <f t="shared" si="5"/>
        <v>-</v>
      </c>
      <c r="BG11" s="84" t="str">
        <f t="shared" si="6"/>
        <v>-</v>
      </c>
      <c r="BH11" s="84" t="str">
        <f t="shared" si="7"/>
        <v>-</v>
      </c>
      <c r="BI11" s="84" t="str">
        <f t="shared" si="8"/>
        <v>-</v>
      </c>
      <c r="BJ11" s="84" t="str">
        <f t="shared" si="9"/>
        <v>-</v>
      </c>
      <c r="BK11" s="84" t="str">
        <f t="shared" si="10"/>
        <v>-</v>
      </c>
      <c r="BL11" s="84" t="str">
        <f t="shared" si="11"/>
        <v>-</v>
      </c>
      <c r="BM11" s="84" t="str">
        <f t="shared" si="12"/>
        <v>-</v>
      </c>
      <c r="BN11" s="84" t="str">
        <f t="shared" si="13"/>
        <v>-</v>
      </c>
      <c r="BO11" s="84" t="str">
        <f t="shared" si="14"/>
        <v>-</v>
      </c>
      <c r="BP11" s="84" t="str">
        <f t="shared" si="15"/>
        <v>-</v>
      </c>
      <c r="BQ11" s="84" t="str">
        <f t="shared" si="16"/>
        <v>-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28">D59</f>
        <v>0</v>
      </c>
      <c r="E12" s="69">
        <f t="shared" si="28"/>
        <v>0</v>
      </c>
      <c r="F12" s="73" t="str">
        <f t="shared" si="28"/>
        <v>-</v>
      </c>
      <c r="H12" s="69">
        <f>H59</f>
        <v>0</v>
      </c>
      <c r="I12" s="69">
        <f t="shared" ref="I12:S12" si="29">I59</f>
        <v>0</v>
      </c>
      <c r="J12" s="69">
        <f t="shared" si="29"/>
        <v>0</v>
      </c>
      <c r="K12" s="69">
        <f t="shared" si="29"/>
        <v>0</v>
      </c>
      <c r="L12" s="69">
        <f t="shared" si="29"/>
        <v>0</v>
      </c>
      <c r="M12" s="69">
        <f t="shared" si="29"/>
        <v>0</v>
      </c>
      <c r="N12" s="69">
        <f t="shared" si="29"/>
        <v>0</v>
      </c>
      <c r="O12" s="69">
        <f t="shared" si="29"/>
        <v>0</v>
      </c>
      <c r="P12" s="69">
        <f t="shared" si="29"/>
        <v>0</v>
      </c>
      <c r="Q12" s="69">
        <f t="shared" si="29"/>
        <v>0</v>
      </c>
      <c r="R12" s="69">
        <f t="shared" si="29"/>
        <v>0</v>
      </c>
      <c r="S12" s="69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6"/>
        <v>-</v>
      </c>
      <c r="BH12" s="84" t="str">
        <f t="shared" si="7"/>
        <v>-</v>
      </c>
      <c r="BI12" s="84" t="str">
        <f t="shared" si="8"/>
        <v>-</v>
      </c>
      <c r="BJ12" s="84" t="str">
        <f t="shared" si="9"/>
        <v>-</v>
      </c>
      <c r="BK12" s="84" t="str">
        <f t="shared" si="10"/>
        <v>-</v>
      </c>
      <c r="BL12" s="84" t="str">
        <f t="shared" si="11"/>
        <v>-</v>
      </c>
      <c r="BM12" s="84" t="str">
        <f t="shared" si="12"/>
        <v>-</v>
      </c>
      <c r="BN12" s="84" t="str">
        <f t="shared" si="13"/>
        <v>-</v>
      </c>
      <c r="BO12" s="84" t="str">
        <f t="shared" si="14"/>
        <v>-</v>
      </c>
      <c r="BP12" s="84" t="str">
        <f t="shared" si="15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84" t="str">
        <f t="shared" ref="BF20:BF28" si="52">IFERROR(AS20/AG20,"-")</f>
        <v>-</v>
      </c>
      <c r="BG20" s="84" t="str">
        <f t="shared" ref="BG20:BG28" si="53">IFERROR(AT20/AH20,"-")</f>
        <v>-</v>
      </c>
      <c r="BH20" s="84" t="str">
        <f t="shared" ref="BH20:BH28" si="54">IFERROR(AU20/AI20,"-")</f>
        <v>-</v>
      </c>
      <c r="BI20" s="84" t="str">
        <f t="shared" ref="BI20:BI28" si="55">IFERROR(AV20/AJ20,"-")</f>
        <v>-</v>
      </c>
      <c r="BJ20" s="84" t="str">
        <f t="shared" ref="BJ20:BJ28" si="56">IFERROR(AW20/AK20,"-")</f>
        <v>-</v>
      </c>
      <c r="BK20" s="84" t="str">
        <f t="shared" ref="BK20:BK28" si="57">IFERROR(AX20/AL20,"-")</f>
        <v>-</v>
      </c>
      <c r="BL20" s="84" t="str">
        <f t="shared" ref="BL20:BL28" si="58">IFERROR(AY20/AM20,"-")</f>
        <v>-</v>
      </c>
      <c r="BM20" s="84" t="str">
        <f t="shared" ref="BM20:BM28" si="59">IFERROR(AZ20/AN20,"-")</f>
        <v>-</v>
      </c>
      <c r="BN20" s="84" t="str">
        <f t="shared" ref="BN20:BN28" si="60">IFERROR(BA20/AO20,"-")</f>
        <v>-</v>
      </c>
      <c r="BO20" s="84" t="str">
        <f t="shared" ref="BO20:BO28" si="61">IFERROR(BB20/AP20,"-")</f>
        <v>-</v>
      </c>
      <c r="BP20" s="84" t="str">
        <f t="shared" ref="BP20:BP28" si="62">IFERROR(BC20/AQ20,"-")</f>
        <v>-</v>
      </c>
      <c r="BQ20" s="84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0</v>
      </c>
      <c r="D21" s="81">
        <f t="shared" ref="D21:D28" si="65">INDEX(AG21:AR21,$B$2)</f>
        <v>0</v>
      </c>
      <c r="E21" s="81">
        <f t="shared" ref="E21:E28" si="66">INDEX(AS21:BD21,$B$2)</f>
        <v>0</v>
      </c>
      <c r="F21" s="65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69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69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84" t="str">
        <f t="shared" si="52"/>
        <v>-</v>
      </c>
      <c r="BG21" s="84" t="str">
        <f t="shared" si="53"/>
        <v>-</v>
      </c>
      <c r="BH21" s="84" t="str">
        <f t="shared" si="54"/>
        <v>-</v>
      </c>
      <c r="BI21" s="84" t="str">
        <f t="shared" si="55"/>
        <v>-</v>
      </c>
      <c r="BJ21" s="84" t="str">
        <f t="shared" si="56"/>
        <v>-</v>
      </c>
      <c r="BK21" s="84" t="str">
        <f t="shared" si="57"/>
        <v>-</v>
      </c>
      <c r="BL21" s="84" t="str">
        <f t="shared" si="58"/>
        <v>-</v>
      </c>
      <c r="BM21" s="84" t="str">
        <f t="shared" si="59"/>
        <v>-</v>
      </c>
      <c r="BN21" s="84" t="str">
        <f t="shared" si="60"/>
        <v>-</v>
      </c>
      <c r="BO21" s="84" t="str">
        <f t="shared" si="61"/>
        <v>-</v>
      </c>
      <c r="BP21" s="84" t="str">
        <f t="shared" si="62"/>
        <v>-</v>
      </c>
      <c r="BQ21" s="84" t="str">
        <f t="shared" si="63"/>
        <v>-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0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0</v>
      </c>
      <c r="D23" s="81">
        <f t="shared" si="65"/>
        <v>0</v>
      </c>
      <c r="E23" s="81">
        <f t="shared" si="66"/>
        <v>0</v>
      </c>
      <c r="F23" s="65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69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84" t="str">
        <f t="shared" si="52"/>
        <v>-</v>
      </c>
      <c r="BG23" s="84" t="str">
        <f t="shared" si="53"/>
        <v>-</v>
      </c>
      <c r="BH23" s="84" t="str">
        <f t="shared" si="54"/>
        <v>-</v>
      </c>
      <c r="BI23" s="84" t="str">
        <f t="shared" si="55"/>
        <v>-</v>
      </c>
      <c r="BJ23" s="84" t="str">
        <f t="shared" si="56"/>
        <v>-</v>
      </c>
      <c r="BK23" s="84" t="str">
        <f t="shared" si="57"/>
        <v>-</v>
      </c>
      <c r="BL23" s="84" t="str">
        <f t="shared" si="58"/>
        <v>-</v>
      </c>
      <c r="BM23" s="84" t="str">
        <f t="shared" si="59"/>
        <v>-</v>
      </c>
      <c r="BN23" s="84" t="str">
        <f t="shared" si="60"/>
        <v>-</v>
      </c>
      <c r="BO23" s="84" t="str">
        <f t="shared" si="61"/>
        <v>-</v>
      </c>
      <c r="BP23" s="84" t="str">
        <f t="shared" si="62"/>
        <v>-</v>
      </c>
      <c r="BQ23" s="84" t="str">
        <f t="shared" si="63"/>
        <v>-</v>
      </c>
    </row>
    <row r="24" spans="1:69" x14ac:dyDescent="0.25">
      <c r="A24" s="16" t="s">
        <v>108</v>
      </c>
      <c r="B24" s="16" t="s">
        <v>73</v>
      </c>
      <c r="C24" s="81">
        <f t="shared" si="64"/>
        <v>0</v>
      </c>
      <c r="D24" s="81">
        <f t="shared" si="65"/>
        <v>0</v>
      </c>
      <c r="E24" s="81">
        <f t="shared" si="66"/>
        <v>0</v>
      </c>
      <c r="F24" s="65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69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69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84" t="str">
        <f t="shared" si="52"/>
        <v>-</v>
      </c>
      <c r="BG24" s="84" t="str">
        <f t="shared" si="53"/>
        <v>-</v>
      </c>
      <c r="BH24" s="84" t="str">
        <f t="shared" si="54"/>
        <v>-</v>
      </c>
      <c r="BI24" s="84" t="str">
        <f t="shared" si="55"/>
        <v>-</v>
      </c>
      <c r="BJ24" s="84" t="str">
        <f t="shared" si="56"/>
        <v>-</v>
      </c>
      <c r="BK24" s="84" t="str">
        <f t="shared" si="57"/>
        <v>-</v>
      </c>
      <c r="BL24" s="84" t="str">
        <f t="shared" si="58"/>
        <v>-</v>
      </c>
      <c r="BM24" s="84" t="str">
        <f t="shared" si="59"/>
        <v>-</v>
      </c>
      <c r="BN24" s="84" t="str">
        <f t="shared" si="60"/>
        <v>-</v>
      </c>
      <c r="BO24" s="84" t="str">
        <f t="shared" si="61"/>
        <v>-</v>
      </c>
      <c r="BP24" s="84" t="str">
        <f t="shared" si="62"/>
        <v>-</v>
      </c>
      <c r="BQ24" s="84" t="str">
        <f t="shared" si="63"/>
        <v>-</v>
      </c>
    </row>
    <row r="25" spans="1:69" x14ac:dyDescent="0.25">
      <c r="A25" s="16" t="s">
        <v>109</v>
      </c>
      <c r="B25" s="16" t="s">
        <v>74</v>
      </c>
      <c r="C25" s="81">
        <f t="shared" si="64"/>
        <v>0</v>
      </c>
      <c r="D25" s="81">
        <f t="shared" si="65"/>
        <v>0</v>
      </c>
      <c r="E25" s="81">
        <f t="shared" si="66"/>
        <v>0</v>
      </c>
      <c r="F25" s="65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69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69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84" t="str">
        <f t="shared" si="52"/>
        <v>-</v>
      </c>
      <c r="BG25" s="84" t="str">
        <f t="shared" si="53"/>
        <v>-</v>
      </c>
      <c r="BH25" s="84" t="str">
        <f t="shared" si="54"/>
        <v>-</v>
      </c>
      <c r="BI25" s="84" t="str">
        <f t="shared" si="55"/>
        <v>-</v>
      </c>
      <c r="BJ25" s="84" t="str">
        <f t="shared" si="56"/>
        <v>-</v>
      </c>
      <c r="BK25" s="84" t="str">
        <f t="shared" si="57"/>
        <v>-</v>
      </c>
      <c r="BL25" s="84" t="str">
        <f t="shared" si="58"/>
        <v>-</v>
      </c>
      <c r="BM25" s="84" t="str">
        <f t="shared" si="59"/>
        <v>-</v>
      </c>
      <c r="BN25" s="84" t="str">
        <f t="shared" si="60"/>
        <v>-</v>
      </c>
      <c r="BO25" s="84" t="str">
        <f t="shared" si="61"/>
        <v>-</v>
      </c>
      <c r="BP25" s="84" t="str">
        <f t="shared" si="62"/>
        <v>-</v>
      </c>
      <c r="BQ25" s="84" t="str">
        <f t="shared" si="63"/>
        <v>-</v>
      </c>
    </row>
    <row r="26" spans="1:69" x14ac:dyDescent="0.25">
      <c r="A26" s="16" t="s">
        <v>110</v>
      </c>
      <c r="B26" s="16" t="s">
        <v>75</v>
      </c>
      <c r="C26" s="81">
        <f t="shared" si="64"/>
        <v>0</v>
      </c>
      <c r="D26" s="81">
        <f t="shared" si="65"/>
        <v>0</v>
      </c>
      <c r="E26" s="81">
        <f t="shared" si="66"/>
        <v>0</v>
      </c>
      <c r="F26" s="65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69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69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84" t="str">
        <f t="shared" si="52"/>
        <v>-</v>
      </c>
      <c r="BG26" s="84" t="str">
        <f t="shared" si="53"/>
        <v>-</v>
      </c>
      <c r="BH26" s="84" t="str">
        <f t="shared" si="54"/>
        <v>-</v>
      </c>
      <c r="BI26" s="84" t="str">
        <f t="shared" si="55"/>
        <v>-</v>
      </c>
      <c r="BJ26" s="84" t="str">
        <f t="shared" si="56"/>
        <v>-</v>
      </c>
      <c r="BK26" s="84" t="str">
        <f t="shared" si="57"/>
        <v>-</v>
      </c>
      <c r="BL26" s="84" t="str">
        <f t="shared" si="58"/>
        <v>-</v>
      </c>
      <c r="BM26" s="84" t="str">
        <f t="shared" si="59"/>
        <v>-</v>
      </c>
      <c r="BN26" s="84" t="str">
        <f t="shared" si="60"/>
        <v>-</v>
      </c>
      <c r="BO26" s="84" t="str">
        <f t="shared" si="61"/>
        <v>-</v>
      </c>
      <c r="BP26" s="84" t="str">
        <f t="shared" si="62"/>
        <v>-</v>
      </c>
      <c r="BQ26" s="84" t="str">
        <f t="shared" si="63"/>
        <v>-</v>
      </c>
    </row>
    <row r="27" spans="1:69" x14ac:dyDescent="0.25">
      <c r="A27" s="16" t="s">
        <v>111</v>
      </c>
      <c r="B27" s="16" t="s">
        <v>76</v>
      </c>
      <c r="C27" s="81">
        <f t="shared" si="64"/>
        <v>0</v>
      </c>
      <c r="D27" s="81">
        <f t="shared" si="65"/>
        <v>0</v>
      </c>
      <c r="E27" s="81">
        <f t="shared" si="66"/>
        <v>0</v>
      </c>
      <c r="F27" s="65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69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69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84" t="str">
        <f t="shared" si="52"/>
        <v>-</v>
      </c>
      <c r="BG27" s="84" t="str">
        <f t="shared" si="53"/>
        <v>-</v>
      </c>
      <c r="BH27" s="84" t="str">
        <f t="shared" si="54"/>
        <v>-</v>
      </c>
      <c r="BI27" s="84" t="str">
        <f t="shared" si="55"/>
        <v>-</v>
      </c>
      <c r="BJ27" s="84" t="str">
        <f t="shared" si="56"/>
        <v>-</v>
      </c>
      <c r="BK27" s="84" t="str">
        <f t="shared" si="57"/>
        <v>-</v>
      </c>
      <c r="BL27" s="84" t="str">
        <f t="shared" si="58"/>
        <v>-</v>
      </c>
      <c r="BM27" s="84" t="str">
        <f t="shared" si="59"/>
        <v>-</v>
      </c>
      <c r="BN27" s="84" t="str">
        <f t="shared" si="60"/>
        <v>-</v>
      </c>
      <c r="BO27" s="84" t="str">
        <f t="shared" si="61"/>
        <v>-</v>
      </c>
      <c r="BP27" s="84" t="str">
        <f t="shared" si="62"/>
        <v>-</v>
      </c>
      <c r="BQ27" s="84" t="str">
        <f t="shared" si="63"/>
        <v>-</v>
      </c>
    </row>
    <row r="28" spans="1:69" x14ac:dyDescent="0.25">
      <c r="A28" s="16" t="s">
        <v>112</v>
      </c>
      <c r="B28" s="16" t="s">
        <v>77</v>
      </c>
      <c r="C28" s="81">
        <f t="shared" si="64"/>
        <v>0</v>
      </c>
      <c r="D28" s="81">
        <f t="shared" si="65"/>
        <v>0</v>
      </c>
      <c r="E28" s="81">
        <f t="shared" si="66"/>
        <v>0</v>
      </c>
      <c r="F28" s="65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69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69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84" t="str">
        <f t="shared" si="52"/>
        <v>-</v>
      </c>
      <c r="BG28" s="84" t="str">
        <f t="shared" si="53"/>
        <v>-</v>
      </c>
      <c r="BH28" s="84" t="str">
        <f t="shared" si="54"/>
        <v>-</v>
      </c>
      <c r="BI28" s="84" t="str">
        <f t="shared" si="55"/>
        <v>-</v>
      </c>
      <c r="BJ28" s="84" t="str">
        <f t="shared" si="56"/>
        <v>-</v>
      </c>
      <c r="BK28" s="84" t="str">
        <f t="shared" si="57"/>
        <v>-</v>
      </c>
      <c r="BL28" s="84" t="str">
        <f t="shared" si="58"/>
        <v>-</v>
      </c>
      <c r="BM28" s="84" t="str">
        <f t="shared" si="59"/>
        <v>-</v>
      </c>
      <c r="BN28" s="84" t="str">
        <f t="shared" si="60"/>
        <v>-</v>
      </c>
      <c r="BO28" s="84" t="str">
        <f t="shared" si="61"/>
        <v>-</v>
      </c>
      <c r="BP28" s="84" t="str">
        <f t="shared" si="62"/>
        <v>-</v>
      </c>
      <c r="BQ28" s="84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    : INDEX(U31:AF31,$B$2))</f>
        <v>0</v>
      </c>
      <c r="D31" s="71">
        <f>SUM(AG31                                                 : INDEX(AG31:AR31,$B$2))</f>
        <v>0</v>
      </c>
      <c r="E31" s="71">
        <f>SUM(AS31                                                  : INDEX(AS31:BD31,$B$2))</f>
        <v>0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84" t="str">
        <f t="shared" ref="BF31:BF38" si="80">IFERROR(AS31/AG31,"-")</f>
        <v>-</v>
      </c>
      <c r="BG31" s="84" t="str">
        <f t="shared" ref="BG31:BG38" si="81">IFERROR(AT31/AH31,"-")</f>
        <v>-</v>
      </c>
      <c r="BH31" s="84" t="str">
        <f t="shared" ref="BH31:BH38" si="82">IFERROR(AU31/AI31,"-")</f>
        <v>-</v>
      </c>
      <c r="BI31" s="84" t="str">
        <f t="shared" ref="BI31:BI38" si="83">IFERROR(AV31/AJ31,"-")</f>
        <v>-</v>
      </c>
      <c r="BJ31" s="84" t="str">
        <f t="shared" ref="BJ31:BJ38" si="84">IFERROR(AW31/AK31,"-")</f>
        <v>-</v>
      </c>
      <c r="BK31" s="84" t="str">
        <f t="shared" ref="BK31:BK38" si="85">IFERROR(AX31/AL31,"-")</f>
        <v>-</v>
      </c>
      <c r="BL31" s="84" t="str">
        <f>IFERROR(AY31/AM31,"-")</f>
        <v>-</v>
      </c>
      <c r="BM31" s="84" t="str">
        <f t="shared" ref="BM31:BM38" si="86">IFERROR(AZ31/AN31,"-")</f>
        <v>-</v>
      </c>
      <c r="BN31" s="84" t="str">
        <f t="shared" ref="BN31:BN38" si="87">IFERROR(BA31/AO31,"-")</f>
        <v>-</v>
      </c>
      <c r="BO31" s="84" t="str">
        <f t="shared" ref="BO31:BO38" si="88">IFERROR(BB31/AP31,"-")</f>
        <v>-</v>
      </c>
      <c r="BP31" s="84" t="str">
        <f t="shared" ref="BP31:BP38" si="89">IFERROR(BC31/AQ31,"-")</f>
        <v>-</v>
      </c>
      <c r="BQ31" s="84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    : INDEX(U32:AF32,$B$2))</f>
        <v>0</v>
      </c>
      <c r="D32" s="71">
        <f>SUM(AG32                                                  : INDEX(AG32:AR32,$B$2))</f>
        <v>0</v>
      </c>
      <c r="E32" s="71">
        <f>SUM(AS32                                                  : INDEX(AS32:BD32,$B$2))</f>
        <v>0</v>
      </c>
      <c r="F32" s="67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84" t="str">
        <f t="shared" si="80"/>
        <v>-</v>
      </c>
      <c r="BG32" s="84" t="str">
        <f t="shared" si="81"/>
        <v>-</v>
      </c>
      <c r="BH32" s="84" t="str">
        <f t="shared" si="82"/>
        <v>-</v>
      </c>
      <c r="BI32" s="84" t="str">
        <f t="shared" si="83"/>
        <v>-</v>
      </c>
      <c r="BJ32" s="84" t="str">
        <f t="shared" si="84"/>
        <v>-</v>
      </c>
      <c r="BK32" s="84" t="str">
        <f t="shared" si="85"/>
        <v>-</v>
      </c>
      <c r="BL32" s="84" t="str">
        <f t="shared" ref="BL32:BL38" si="104">IFERROR(AY32/AM32,"-")</f>
        <v>-</v>
      </c>
      <c r="BM32" s="84" t="str">
        <f t="shared" si="86"/>
        <v>-</v>
      </c>
      <c r="BN32" s="84" t="str">
        <f t="shared" si="87"/>
        <v>-</v>
      </c>
      <c r="BO32" s="84" t="str">
        <f t="shared" si="88"/>
        <v>-</v>
      </c>
      <c r="BP32" s="84" t="str">
        <f t="shared" si="89"/>
        <v>-</v>
      </c>
      <c r="BQ32" s="84" t="str">
        <f t="shared" si="90"/>
        <v>-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    : INDEX(U33:AF33,$B$2))</f>
        <v>0</v>
      </c>
      <c r="D33" s="71">
        <f>SUM(AG33                                                 : INDEX(AG33:AR33,$B$2))</f>
        <v>0</v>
      </c>
      <c r="E33" s="71">
        <f>SUM(AS33                                                  : INDEX(AS33:BD33,$B$2))</f>
        <v>0</v>
      </c>
      <c r="F33" s="67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84" t="str">
        <f t="shared" si="80"/>
        <v>-</v>
      </c>
      <c r="BG33" s="84" t="str">
        <f t="shared" si="81"/>
        <v>-</v>
      </c>
      <c r="BH33" s="84" t="str">
        <f t="shared" si="82"/>
        <v>-</v>
      </c>
      <c r="BI33" s="84" t="str">
        <f t="shared" si="83"/>
        <v>-</v>
      </c>
      <c r="BJ33" s="84" t="str">
        <f t="shared" si="84"/>
        <v>-</v>
      </c>
      <c r="BK33" s="84" t="str">
        <f t="shared" si="85"/>
        <v>-</v>
      </c>
      <c r="BL33" s="84" t="str">
        <f t="shared" si="104"/>
        <v>-</v>
      </c>
      <c r="BM33" s="84" t="str">
        <f t="shared" si="86"/>
        <v>-</v>
      </c>
      <c r="BN33" s="84" t="str">
        <f t="shared" si="87"/>
        <v>-</v>
      </c>
      <c r="BO33" s="84" t="str">
        <f t="shared" si="88"/>
        <v>-</v>
      </c>
      <c r="BP33" s="84" t="str">
        <f t="shared" si="89"/>
        <v>-</v>
      </c>
      <c r="BQ33" s="84" t="str">
        <f t="shared" si="90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    : INDEX(U34:AF34,$B$2))</f>
        <v>0</v>
      </c>
      <c r="D34" s="71">
        <f>SUM(AG34                                                 : INDEX(AG34:AR34,$B$2))</f>
        <v>0</v>
      </c>
      <c r="E34" s="71">
        <f>SUM(AS34                                                  : INDEX(AS34:BD34,$B$2))</f>
        <v>0</v>
      </c>
      <c r="F34" s="67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    : INDEX(U35:AF35,$B$2))</f>
        <v>0</v>
      </c>
      <c r="D35" s="71">
        <f>SUM(AG35                                                 : INDEX(AG35:AR35,$B$2))</f>
        <v>0</v>
      </c>
      <c r="E35" s="71">
        <f>SUM(AS35                                                  : INDEX(AS35:BD35,$B$2))</f>
        <v>0</v>
      </c>
      <c r="F35" s="67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84" t="str">
        <f t="shared" si="80"/>
        <v>-</v>
      </c>
      <c r="BG35" s="84" t="str">
        <f t="shared" si="81"/>
        <v>-</v>
      </c>
      <c r="BH35" s="84" t="str">
        <f t="shared" si="82"/>
        <v>-</v>
      </c>
      <c r="BI35" s="84" t="str">
        <f t="shared" si="83"/>
        <v>-</v>
      </c>
      <c r="BJ35" s="84" t="str">
        <f t="shared" si="84"/>
        <v>-</v>
      </c>
      <c r="BK35" s="84" t="str">
        <f t="shared" si="85"/>
        <v>-</v>
      </c>
      <c r="BL35" s="84" t="str">
        <f t="shared" si="104"/>
        <v>-</v>
      </c>
      <c r="BM35" s="84" t="str">
        <f t="shared" si="86"/>
        <v>-</v>
      </c>
      <c r="BN35" s="84" t="str">
        <f t="shared" si="87"/>
        <v>-</v>
      </c>
      <c r="BO35" s="84" t="str">
        <f t="shared" si="88"/>
        <v>-</v>
      </c>
      <c r="BP35" s="84" t="str">
        <f t="shared" si="89"/>
        <v>-</v>
      </c>
      <c r="BQ35" s="84" t="str">
        <f t="shared" si="90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    : INDEX(U36:AF36,$B$2))</f>
        <v>0</v>
      </c>
      <c r="D36" s="71">
        <f>SUM(AG36                                                 : INDEX(AG36:AR36,$B$2))</f>
        <v>0</v>
      </c>
      <c r="E36" s="71">
        <f>SUM(AS36                                                  : INDEX(AS36:BD36,$B$2))</f>
        <v>0</v>
      </c>
      <c r="F36" s="67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 t="str">
        <f t="shared" si="82"/>
        <v>-</v>
      </c>
      <c r="BI36" s="84" t="str">
        <f t="shared" si="83"/>
        <v>-</v>
      </c>
      <c r="BJ36" s="84" t="str">
        <f t="shared" si="84"/>
        <v>-</v>
      </c>
      <c r="BK36" s="84" t="str">
        <f t="shared" si="85"/>
        <v>-</v>
      </c>
      <c r="BL36" s="84" t="str">
        <f t="shared" si="104"/>
        <v>-</v>
      </c>
      <c r="BM36" s="84" t="str">
        <f t="shared" si="86"/>
        <v>-</v>
      </c>
      <c r="BN36" s="84" t="str">
        <f t="shared" si="87"/>
        <v>-</v>
      </c>
      <c r="BO36" s="84" t="str">
        <f t="shared" si="88"/>
        <v>-</v>
      </c>
      <c r="BP36" s="84" t="str">
        <f t="shared" si="89"/>
        <v>-</v>
      </c>
      <c r="BQ36" s="84" t="str">
        <f t="shared" si="90"/>
        <v>-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    : INDEX(U37:AF37,$B$2))</f>
        <v>0</v>
      </c>
      <c r="D37" s="71">
        <f>SUM(AG37                                                 : INDEX(AG37:AR37,$B$2))</f>
        <v>0</v>
      </c>
      <c r="E37" s="71">
        <f>SUM(AS37                                                  : INDEX(AS37:BD37,$B$2))</f>
        <v>0</v>
      </c>
      <c r="F37" s="67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84" t="str">
        <f t="shared" si="80"/>
        <v>-</v>
      </c>
      <c r="BG37" s="84" t="str">
        <f t="shared" si="81"/>
        <v>-</v>
      </c>
      <c r="BH37" s="84" t="str">
        <f t="shared" si="82"/>
        <v>-</v>
      </c>
      <c r="BI37" s="84" t="str">
        <f t="shared" si="83"/>
        <v>-</v>
      </c>
      <c r="BJ37" s="84" t="str">
        <f t="shared" si="84"/>
        <v>-</v>
      </c>
      <c r="BK37" s="84" t="str">
        <f t="shared" si="85"/>
        <v>-</v>
      </c>
      <c r="BL37" s="84" t="str">
        <f t="shared" si="104"/>
        <v>-</v>
      </c>
      <c r="BM37" s="84" t="str">
        <f t="shared" si="86"/>
        <v>-</v>
      </c>
      <c r="BN37" s="84" t="str">
        <f t="shared" si="87"/>
        <v>-</v>
      </c>
      <c r="BO37" s="84" t="str">
        <f t="shared" si="88"/>
        <v>-</v>
      </c>
      <c r="BP37" s="84" t="str">
        <f t="shared" si="89"/>
        <v>-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    : INDEX(U38:AF38,$B$2))</f>
        <v>0</v>
      </c>
      <c r="D38" s="71">
        <f>SUM(AG38                                                 : INDEX(AG38:AR38,$B$2))</f>
        <v>0</v>
      </c>
      <c r="E38" s="71">
        <f>SUM(AS38                                                  : INDEX(AS38:BD38,$B$2))</f>
        <v>0</v>
      </c>
      <c r="F38" s="67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 t="str">
        <f t="shared" si="82"/>
        <v>-</v>
      </c>
      <c r="BI38" s="84" t="str">
        <f t="shared" si="83"/>
        <v>-</v>
      </c>
      <c r="BJ38" s="84" t="str">
        <f t="shared" si="84"/>
        <v>-</v>
      </c>
      <c r="BK38" s="84" t="str">
        <f t="shared" si="85"/>
        <v>-</v>
      </c>
      <c r="BL38" s="84" t="str">
        <f t="shared" si="104"/>
        <v>-</v>
      </c>
      <c r="BM38" s="84" t="str">
        <f t="shared" si="86"/>
        <v>-</v>
      </c>
      <c r="BN38" s="84" t="str">
        <f t="shared" si="87"/>
        <v>-</v>
      </c>
      <c r="BO38" s="84" t="str">
        <f t="shared" si="88"/>
        <v>-</v>
      </c>
      <c r="BP38" s="84" t="str">
        <f t="shared" si="89"/>
        <v>-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INDEX(U41:AF41,$B$2)</f>
        <v>0</v>
      </c>
      <c r="D41" s="71">
        <f>INDEX(AG41:AR41,$B$2)</f>
        <v>0</v>
      </c>
      <c r="E41" s="71">
        <f xml:space="preserve"> INDEX(AS41:BD41,$B$2)</f>
        <v>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 t="str">
        <f t="shared" ref="BF41:BF45" si="106">IFERROR(AS41/AG41,"-")</f>
        <v>-</v>
      </c>
      <c r="BG41" s="84" t="str">
        <f t="shared" ref="BG41:BG45" si="107">IFERROR(AT41/AH41,"-")</f>
        <v>-</v>
      </c>
      <c r="BH41" s="84" t="str">
        <f t="shared" ref="BH41:BH45" si="108">IFERROR(AU41/AI41,"-")</f>
        <v>-</v>
      </c>
      <c r="BI41" s="84" t="str">
        <f t="shared" ref="BI41:BI45" si="109">IFERROR(AV41/AJ41,"-")</f>
        <v>-</v>
      </c>
      <c r="BJ41" s="84" t="str">
        <f t="shared" ref="BJ41:BJ45" si="110">IFERROR(AW41/AK41,"-")</f>
        <v>-</v>
      </c>
      <c r="BK41" s="84" t="str">
        <f t="shared" ref="BK41:BK45" si="111">IFERROR(AX41/AL41,"-")</f>
        <v>-</v>
      </c>
      <c r="BL41" s="84" t="str">
        <f t="shared" ref="BL41:BL45" si="112">IFERROR(AY41/AM41,"-")</f>
        <v>-</v>
      </c>
      <c r="BM41" s="84" t="str">
        <f t="shared" ref="BM41:BM45" si="113">IFERROR(AZ41/AN41,"-")</f>
        <v>-</v>
      </c>
      <c r="BN41" s="84" t="str">
        <f t="shared" ref="BN41:BN45" si="114">IFERROR(BA41/AO41,"-")</f>
        <v>-</v>
      </c>
      <c r="BO41" s="84" t="str">
        <f t="shared" ref="BO41:BO45" si="115">IFERROR(BB41/AP41,"-")</f>
        <v>-</v>
      </c>
      <c r="BP41" s="84" t="str">
        <f t="shared" ref="BP41:BP45" si="116">IFERROR(BC41/AQ41,"-")</f>
        <v>-</v>
      </c>
      <c r="BQ41" s="84" t="str">
        <f t="shared" ref="BQ41:BQ45" si="117">IFERROR(BD41/AR41,"-")</f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118">IFERROR(D43/SUM(D24:D28),"-")</f>
        <v>-</v>
      </c>
      <c r="E42" s="73" t="str">
        <f>IFERROR(E43/SUM(E24:E28),"-")</f>
        <v>-</v>
      </c>
      <c r="F42" s="67" t="str">
        <f>IFERROR(E42/D42,"-")</f>
        <v>-</v>
      </c>
      <c r="H42" s="73" t="str">
        <f t="shared" ref="H42:S42" si="119">IFERROR(H43/SUM(H24:H28),"-")</f>
        <v>-</v>
      </c>
      <c r="I42" s="73" t="str">
        <f t="shared" si="119"/>
        <v>-</v>
      </c>
      <c r="J42" s="73" t="str">
        <f t="shared" si="119"/>
        <v>-</v>
      </c>
      <c r="K42" s="73" t="str">
        <f t="shared" si="119"/>
        <v>-</v>
      </c>
      <c r="L42" s="73" t="str">
        <f t="shared" si="119"/>
        <v>-</v>
      </c>
      <c r="M42" s="73" t="str">
        <f>IFERROR(M43/SUM(M24:M28),"-")</f>
        <v>-</v>
      </c>
      <c r="N42" s="73" t="str">
        <f t="shared" si="119"/>
        <v>-</v>
      </c>
      <c r="O42" s="73" t="str">
        <f t="shared" si="119"/>
        <v>-</v>
      </c>
      <c r="P42" s="73" t="str">
        <f t="shared" si="119"/>
        <v>-</v>
      </c>
      <c r="Q42" s="73" t="str">
        <f t="shared" si="119"/>
        <v>-</v>
      </c>
      <c r="R42" s="73" t="str">
        <f t="shared" si="119"/>
        <v>-</v>
      </c>
      <c r="S42" s="73" t="str">
        <f t="shared" si="119"/>
        <v>-</v>
      </c>
      <c r="T42" s="1"/>
      <c r="U42" s="73" t="str">
        <f t="shared" ref="U42:BC42" si="120">IFERROR(U43/SUM(U24:U28),"-")</f>
        <v>-</v>
      </c>
      <c r="V42" s="73" t="str">
        <f t="shared" si="120"/>
        <v>-</v>
      </c>
      <c r="W42" s="73" t="str">
        <f t="shared" si="120"/>
        <v>-</v>
      </c>
      <c r="X42" s="73" t="str">
        <f t="shared" si="120"/>
        <v>-</v>
      </c>
      <c r="Y42" s="73" t="str">
        <f t="shared" si="120"/>
        <v>-</v>
      </c>
      <c r="Z42" s="73" t="str">
        <f t="shared" si="120"/>
        <v>-</v>
      </c>
      <c r="AA42" s="73" t="str">
        <f t="shared" si="120"/>
        <v>-</v>
      </c>
      <c r="AB42" s="73" t="str">
        <f t="shared" si="120"/>
        <v>-</v>
      </c>
      <c r="AC42" s="73" t="str">
        <f t="shared" si="120"/>
        <v>-</v>
      </c>
      <c r="AD42" s="73" t="str">
        <f t="shared" si="120"/>
        <v>-</v>
      </c>
      <c r="AE42" s="73" t="str">
        <f t="shared" si="120"/>
        <v>-</v>
      </c>
      <c r="AF42" s="73" t="str">
        <f t="shared" si="120"/>
        <v>-</v>
      </c>
      <c r="AG42" s="73" t="str">
        <f t="shared" si="120"/>
        <v>-</v>
      </c>
      <c r="AH42" s="73" t="str">
        <f t="shared" si="120"/>
        <v>-</v>
      </c>
      <c r="AI42" s="73" t="str">
        <f t="shared" si="120"/>
        <v>-</v>
      </c>
      <c r="AJ42" s="73" t="str">
        <f t="shared" si="120"/>
        <v>-</v>
      </c>
      <c r="AK42" s="73" t="str">
        <f t="shared" si="120"/>
        <v>-</v>
      </c>
      <c r="AL42" s="73" t="str">
        <f t="shared" si="120"/>
        <v>-</v>
      </c>
      <c r="AM42" s="73" t="str">
        <f t="shared" si="120"/>
        <v>-</v>
      </c>
      <c r="AN42" s="73" t="str">
        <f t="shared" si="120"/>
        <v>-</v>
      </c>
      <c r="AO42" s="73" t="str">
        <f t="shared" si="120"/>
        <v>-</v>
      </c>
      <c r="AP42" s="73" t="str">
        <f t="shared" si="120"/>
        <v>-</v>
      </c>
      <c r="AQ42" s="73" t="str">
        <f t="shared" si="120"/>
        <v>-</v>
      </c>
      <c r="AR42" s="73" t="str">
        <f t="shared" si="120"/>
        <v>-</v>
      </c>
      <c r="AS42" s="73" t="str">
        <f t="shared" si="120"/>
        <v>-</v>
      </c>
      <c r="AT42" s="73" t="str">
        <f t="shared" si="120"/>
        <v>-</v>
      </c>
      <c r="AU42" s="73" t="str">
        <f t="shared" si="120"/>
        <v>-</v>
      </c>
      <c r="AV42" s="73" t="str">
        <f t="shared" si="120"/>
        <v>-</v>
      </c>
      <c r="AW42" s="73" t="str">
        <f t="shared" si="120"/>
        <v>-</v>
      </c>
      <c r="AX42" s="73" t="str">
        <f t="shared" si="120"/>
        <v>-</v>
      </c>
      <c r="AY42" s="73" t="str">
        <f t="shared" si="120"/>
        <v>-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 t="str">
        <f t="shared" si="106"/>
        <v>-</v>
      </c>
      <c r="BG42" s="84" t="str">
        <f t="shared" si="107"/>
        <v>-</v>
      </c>
      <c r="BH42" s="84" t="str">
        <f t="shared" si="108"/>
        <v>-</v>
      </c>
      <c r="BI42" s="84" t="str">
        <f t="shared" si="109"/>
        <v>-</v>
      </c>
      <c r="BJ42" s="84" t="str">
        <f t="shared" si="110"/>
        <v>-</v>
      </c>
      <c r="BK42" s="84" t="str">
        <f t="shared" si="111"/>
        <v>-</v>
      </c>
      <c r="BL42" s="84" t="str">
        <f t="shared" si="112"/>
        <v>-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231</v>
      </c>
      <c r="B43" s="22" t="s">
        <v>88</v>
      </c>
      <c r="C43" s="71">
        <f>INDEX(U43:AF43,$B$2)</f>
        <v>0</v>
      </c>
      <c r="D43" s="71">
        <f xml:space="preserve"> INDEX(AG43:AR43,$B$2)</f>
        <v>0</v>
      </c>
      <c r="E43" s="71">
        <f xml:space="preserve"> INDEX(AS43:BD43,$B$2)</f>
        <v>0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84" t="str">
        <f t="shared" si="106"/>
        <v>-</v>
      </c>
      <c r="BG43" s="84" t="str">
        <f t="shared" si="107"/>
        <v>-</v>
      </c>
      <c r="BH43" s="84" t="str">
        <f t="shared" si="108"/>
        <v>-</v>
      </c>
      <c r="BI43" s="84" t="str">
        <f t="shared" si="109"/>
        <v>-</v>
      </c>
      <c r="BJ43" s="84" t="str">
        <f t="shared" si="110"/>
        <v>-</v>
      </c>
      <c r="BK43" s="84" t="str">
        <f t="shared" si="111"/>
        <v>-</v>
      </c>
      <c r="BL43" s="84" t="str">
        <f t="shared" si="112"/>
        <v>-</v>
      </c>
      <c r="BM43" s="84" t="str">
        <f t="shared" si="113"/>
        <v>-</v>
      </c>
      <c r="BN43" s="84" t="str">
        <f t="shared" si="114"/>
        <v>-</v>
      </c>
      <c r="BO43" s="84" t="str">
        <f t="shared" si="115"/>
        <v>-</v>
      </c>
      <c r="BP43" s="84" t="str">
        <f t="shared" si="116"/>
        <v>-</v>
      </c>
      <c r="BQ43" s="84" t="str">
        <f t="shared" si="117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 t="str">
        <f>IFERROR(E77/E43,"-")</f>
        <v>-</v>
      </c>
      <c r="F44" s="67" t="str">
        <f>IFERROR(E44/D44,"-")</f>
        <v>-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 t="str">
        <f t="shared" si="121"/>
        <v>-</v>
      </c>
      <c r="M44" s="66" t="str">
        <f t="shared" si="121"/>
        <v>-</v>
      </c>
      <c r="N44" s="66" t="str">
        <f t="shared" si="121"/>
        <v>-</v>
      </c>
      <c r="O44" s="66" t="str">
        <f t="shared" si="121"/>
        <v>-</v>
      </c>
      <c r="P44" s="66" t="str">
        <f t="shared" si="121"/>
        <v>-</v>
      </c>
      <c r="Q44" s="66" t="str">
        <f t="shared" si="121"/>
        <v>-</v>
      </c>
      <c r="R44" s="66" t="str">
        <f t="shared" si="121"/>
        <v>-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 t="str">
        <f t="shared" si="122"/>
        <v>-</v>
      </c>
      <c r="AH44" s="66" t="str">
        <f t="shared" si="122"/>
        <v>-</v>
      </c>
      <c r="AI44" s="66" t="str">
        <f t="shared" si="122"/>
        <v>-</v>
      </c>
      <c r="AJ44" s="66" t="str">
        <f t="shared" si="122"/>
        <v>-</v>
      </c>
      <c r="AK44" s="66" t="str">
        <f t="shared" si="122"/>
        <v>-</v>
      </c>
      <c r="AL44" s="66" t="str">
        <f t="shared" si="122"/>
        <v>-</v>
      </c>
      <c r="AM44" s="66" t="str">
        <f t="shared" si="122"/>
        <v>-</v>
      </c>
      <c r="AN44" s="66" t="str">
        <f t="shared" si="122"/>
        <v>-</v>
      </c>
      <c r="AO44" s="66" t="str">
        <f t="shared" si="122"/>
        <v>-</v>
      </c>
      <c r="AP44" s="66" t="str">
        <f t="shared" si="122"/>
        <v>-</v>
      </c>
      <c r="AQ44" s="66" t="str">
        <f t="shared" si="122"/>
        <v>-</v>
      </c>
      <c r="AR44" s="66" t="str">
        <f t="shared" si="122"/>
        <v>-</v>
      </c>
      <c r="AS44" s="66" t="str">
        <f t="shared" si="122"/>
        <v>-</v>
      </c>
      <c r="AT44" s="66" t="str">
        <f t="shared" si="122"/>
        <v>-</v>
      </c>
      <c r="AU44" s="66" t="str">
        <f t="shared" si="122"/>
        <v>-</v>
      </c>
      <c r="AV44" s="66" t="str">
        <f t="shared" si="122"/>
        <v>-</v>
      </c>
      <c r="AW44" s="66" t="str">
        <f t="shared" si="122"/>
        <v>-</v>
      </c>
      <c r="AX44" s="66" t="str">
        <f t="shared" si="122"/>
        <v>-</v>
      </c>
      <c r="AY44" s="66" t="str">
        <f t="shared" si="122"/>
        <v>-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 t="str">
        <f t="shared" si="106"/>
        <v>-</v>
      </c>
      <c r="BG44" s="84" t="str">
        <f t="shared" si="107"/>
        <v>-</v>
      </c>
      <c r="BH44" s="84" t="str">
        <f t="shared" si="108"/>
        <v>-</v>
      </c>
      <c r="BI44" s="84" t="str">
        <f t="shared" si="109"/>
        <v>-</v>
      </c>
      <c r="BJ44" s="84" t="str">
        <f t="shared" si="110"/>
        <v>-</v>
      </c>
      <c r="BK44" s="84" t="str">
        <f t="shared" si="111"/>
        <v>-</v>
      </c>
      <c r="BL44" s="84" t="str">
        <f t="shared" si="112"/>
        <v>-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    : INDEX(U45:AF45,$B$2))</f>
        <v>0</v>
      </c>
      <c r="D45" s="71">
        <f>SUM(AG45                                                   : INDEX(AG45:AR45,$B$2))</f>
        <v>0</v>
      </c>
      <c r="E45" s="71">
        <f>SUM(AS45                                                   : INDEX(AS45:BD45,$B$2))</f>
        <v>0</v>
      </c>
      <c r="F45" s="67" t="str">
        <f>IFERROR(E45/D45,"-")</f>
        <v>-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84" t="str">
        <f t="shared" si="106"/>
        <v>-</v>
      </c>
      <c r="BG45" s="84" t="str">
        <f t="shared" si="107"/>
        <v>-</v>
      </c>
      <c r="BH45" s="84" t="str">
        <f t="shared" si="108"/>
        <v>-</v>
      </c>
      <c r="BI45" s="84" t="str">
        <f t="shared" si="109"/>
        <v>-</v>
      </c>
      <c r="BJ45" s="84" t="str">
        <f t="shared" si="110"/>
        <v>-</v>
      </c>
      <c r="BK45" s="84" t="str">
        <f t="shared" si="111"/>
        <v>-</v>
      </c>
      <c r="BL45" s="84" t="str">
        <f t="shared" si="112"/>
        <v>-</v>
      </c>
      <c r="BM45" s="84" t="str">
        <f t="shared" si="113"/>
        <v>-</v>
      </c>
      <c r="BN45" s="84" t="str">
        <f t="shared" si="114"/>
        <v>-</v>
      </c>
      <c r="BO45" s="84" t="str">
        <f t="shared" si="115"/>
        <v>-</v>
      </c>
      <c r="BP45" s="84" t="str">
        <f t="shared" si="116"/>
        <v>-</v>
      </c>
      <c r="BQ45" s="84" t="str">
        <f t="shared" si="117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    : INDEX(U49:AF49,$B$2))</f>
        <v>0</v>
      </c>
      <c r="D49" s="71">
        <f>SUM(AG49                                                 : INDEX(AG49:AR49,$B$2))</f>
        <v>0</v>
      </c>
      <c r="E49" s="71">
        <f>SUM(AS49                                                  : INDEX(AS49:BD49,$B$2))</f>
        <v>0</v>
      </c>
      <c r="F49" s="67" t="str">
        <f>IFERROR(E49/D49,"-")</f>
        <v>-</v>
      </c>
      <c r="G49" s="4"/>
      <c r="H49" s="4">
        <f t="shared" ref="H49:H56" si="123">SUM(U49:W49)</f>
        <v>0</v>
      </c>
      <c r="I49" s="4">
        <f t="shared" ref="I49:I59" si="124">SUM(X49:Z49)</f>
        <v>0</v>
      </c>
      <c r="J49" s="4">
        <f t="shared" ref="J49:J59" si="125">SUM(AA49:AC49)</f>
        <v>0</v>
      </c>
      <c r="K49" s="4">
        <f t="shared" ref="K49:K59" si="126">SUM(AD49:AF49)</f>
        <v>0</v>
      </c>
      <c r="L49" s="4">
        <f t="shared" ref="L49:L59" si="127">SUM(AG49:AI49)</f>
        <v>0</v>
      </c>
      <c r="M49" s="4">
        <f t="shared" ref="M49:M59" si="128">SUM(AJ49:AL49)</f>
        <v>0</v>
      </c>
      <c r="N49" s="4">
        <f t="shared" ref="N49:N59" si="129">SUM(AM49:AO49)</f>
        <v>0</v>
      </c>
      <c r="O49" s="4">
        <f t="shared" ref="O49:O59" si="130">SUM(AP49:AR49)</f>
        <v>0</v>
      </c>
      <c r="P49" s="4">
        <f t="shared" ref="P49:P59" si="131">SUM(AS49:AU49)</f>
        <v>0</v>
      </c>
      <c r="Q49" s="4">
        <f t="shared" ref="Q49:Q59" si="132">SUM(AV49:AX49)</f>
        <v>0</v>
      </c>
      <c r="R49" s="4">
        <f t="shared" ref="R49:R59" si="133">SUM(AY49:BA49)</f>
        <v>0</v>
      </c>
      <c r="S49" s="4">
        <f t="shared" ref="S49:S59" si="134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84" t="str">
        <f t="shared" ref="BF49:BF56" si="135">IFERROR(AS49/AG49,"-")</f>
        <v>-</v>
      </c>
      <c r="BG49" s="84" t="str">
        <f t="shared" ref="BG49:BG56" si="136">IFERROR(AT49/AH49,"-")</f>
        <v>-</v>
      </c>
      <c r="BH49" s="84" t="str">
        <f t="shared" ref="BH49:BH56" si="137">IFERROR(AU49/AI49,"-")</f>
        <v>-</v>
      </c>
      <c r="BI49" s="84" t="str">
        <f t="shared" ref="BI49:BI56" si="138">IFERROR(AV49/AJ49,"-")</f>
        <v>-</v>
      </c>
      <c r="BJ49" s="84" t="str">
        <f t="shared" ref="BJ49:BJ56" si="139">IFERROR(AW49/AK49,"-")</f>
        <v>-</v>
      </c>
      <c r="BK49" s="84" t="str">
        <f t="shared" ref="BK49:BK56" si="140">IFERROR(AX49/AL49,"-")</f>
        <v>-</v>
      </c>
      <c r="BL49" s="84" t="str">
        <f t="shared" ref="BL49:BL56" si="141">IFERROR(AY49/AM49,"-")</f>
        <v>-</v>
      </c>
      <c r="BM49" s="84" t="str">
        <f t="shared" ref="BM49:BM56" si="142">IFERROR(AZ49/AN49,"-")</f>
        <v>-</v>
      </c>
      <c r="BN49" s="84" t="str">
        <f t="shared" ref="BN49:BN56" si="143">IFERROR(BA49/AO49,"-")</f>
        <v>-</v>
      </c>
      <c r="BO49" s="84" t="str">
        <f t="shared" ref="BO49:BO56" si="144">IFERROR(BB49/AP49,"-")</f>
        <v>-</v>
      </c>
      <c r="BP49" s="84" t="str">
        <f t="shared" ref="BP49:BP56" si="145">IFERROR(BC49/AQ49,"-")</f>
        <v>-</v>
      </c>
      <c r="BQ49" s="84" t="str">
        <f t="shared" ref="BQ49:BQ56" si="146">IFERROR(BD49/AR49,"-")</f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    : INDEX(U50:AF50,$B$2))</f>
        <v>0</v>
      </c>
      <c r="D50" s="71">
        <f>SUM(AG50                                                  : INDEX(AG50:AR50,$B$2))</f>
        <v>0</v>
      </c>
      <c r="E50" s="71">
        <f>SUM(AS50                                                  : INDEX(AS50:BD50,$B$2))</f>
        <v>0</v>
      </c>
      <c r="F50" s="67" t="str">
        <f t="shared" ref="F50:F58" si="147">IFERROR(E50/D50,"-")</f>
        <v>-</v>
      </c>
      <c r="G50" s="4"/>
      <c r="H50" s="4">
        <f t="shared" si="123"/>
        <v>0</v>
      </c>
      <c r="I50" s="4">
        <f t="shared" si="124"/>
        <v>0</v>
      </c>
      <c r="J50" s="4">
        <f t="shared" si="125"/>
        <v>0</v>
      </c>
      <c r="K50" s="4">
        <f t="shared" si="126"/>
        <v>0</v>
      </c>
      <c r="L50" s="4">
        <f t="shared" si="127"/>
        <v>0</v>
      </c>
      <c r="M50" s="4">
        <f t="shared" si="128"/>
        <v>0</v>
      </c>
      <c r="N50" s="4">
        <f t="shared" si="129"/>
        <v>0</v>
      </c>
      <c r="O50" s="4">
        <f t="shared" si="130"/>
        <v>0</v>
      </c>
      <c r="P50" s="4">
        <f t="shared" si="131"/>
        <v>0</v>
      </c>
      <c r="Q50" s="4">
        <f t="shared" si="132"/>
        <v>0</v>
      </c>
      <c r="R50" s="4">
        <f t="shared" si="133"/>
        <v>0</v>
      </c>
      <c r="S50" s="4">
        <f t="shared" si="134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84" t="str">
        <f t="shared" si="135"/>
        <v>-</v>
      </c>
      <c r="BG50" s="84" t="str">
        <f t="shared" si="136"/>
        <v>-</v>
      </c>
      <c r="BH50" s="84" t="str">
        <f t="shared" si="137"/>
        <v>-</v>
      </c>
      <c r="BI50" s="84" t="str">
        <f t="shared" si="138"/>
        <v>-</v>
      </c>
      <c r="BJ50" s="84" t="str">
        <f t="shared" si="139"/>
        <v>-</v>
      </c>
      <c r="BK50" s="84" t="str">
        <f t="shared" si="140"/>
        <v>-</v>
      </c>
      <c r="BL50" s="84" t="str">
        <f t="shared" si="141"/>
        <v>-</v>
      </c>
      <c r="BM50" s="84" t="str">
        <f t="shared" si="142"/>
        <v>-</v>
      </c>
      <c r="BN50" s="84" t="str">
        <f t="shared" si="143"/>
        <v>-</v>
      </c>
      <c r="BO50" s="84" t="str">
        <f t="shared" si="144"/>
        <v>-</v>
      </c>
      <c r="BP50" s="84" t="str">
        <f t="shared" si="145"/>
        <v>-</v>
      </c>
      <c r="BQ50" s="84" t="str">
        <f t="shared" si="146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    : INDEX(U51:AF51,$B$2))</f>
        <v>0</v>
      </c>
      <c r="D51" s="71">
        <f>SUM(AG51                                                  : INDEX(AG51:AR51,$B$2))</f>
        <v>0</v>
      </c>
      <c r="E51" s="71">
        <f>SUM(AS51                                                  : INDEX(AS51:BD51,$B$2))</f>
        <v>0</v>
      </c>
      <c r="F51" s="67" t="str">
        <f t="shared" si="147"/>
        <v>-</v>
      </c>
      <c r="G51" s="4"/>
      <c r="H51" s="4">
        <f t="shared" si="123"/>
        <v>0</v>
      </c>
      <c r="I51" s="4">
        <f t="shared" si="124"/>
        <v>0</v>
      </c>
      <c r="J51" s="4">
        <f t="shared" si="125"/>
        <v>0</v>
      </c>
      <c r="K51" s="4">
        <f t="shared" si="126"/>
        <v>0</v>
      </c>
      <c r="L51" s="4">
        <f t="shared" si="127"/>
        <v>0</v>
      </c>
      <c r="M51" s="4">
        <f t="shared" si="128"/>
        <v>0</v>
      </c>
      <c r="N51" s="4">
        <f t="shared" si="129"/>
        <v>0</v>
      </c>
      <c r="O51" s="4">
        <f t="shared" si="130"/>
        <v>0</v>
      </c>
      <c r="P51" s="4">
        <f t="shared" si="131"/>
        <v>0</v>
      </c>
      <c r="Q51" s="4">
        <f t="shared" si="132"/>
        <v>0</v>
      </c>
      <c r="R51" s="4">
        <f t="shared" si="133"/>
        <v>0</v>
      </c>
      <c r="S51" s="4">
        <f t="shared" si="134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84" t="str">
        <f t="shared" si="135"/>
        <v>-</v>
      </c>
      <c r="BG51" s="84" t="str">
        <f t="shared" si="136"/>
        <v>-</v>
      </c>
      <c r="BH51" s="84" t="str">
        <f t="shared" si="137"/>
        <v>-</v>
      </c>
      <c r="BI51" s="84" t="str">
        <f t="shared" si="138"/>
        <v>-</v>
      </c>
      <c r="BJ51" s="84" t="str">
        <f t="shared" si="139"/>
        <v>-</v>
      </c>
      <c r="BK51" s="84" t="str">
        <f t="shared" si="140"/>
        <v>-</v>
      </c>
      <c r="BL51" s="84" t="str">
        <f t="shared" si="141"/>
        <v>-</v>
      </c>
      <c r="BM51" s="84" t="str">
        <f t="shared" si="142"/>
        <v>-</v>
      </c>
      <c r="BN51" s="84" t="str">
        <f t="shared" si="143"/>
        <v>-</v>
      </c>
      <c r="BO51" s="84" t="str">
        <f t="shared" si="144"/>
        <v>-</v>
      </c>
      <c r="BP51" s="84" t="str">
        <f t="shared" si="145"/>
        <v>-</v>
      </c>
      <c r="BQ51" s="84" t="str">
        <f t="shared" si="146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    : INDEX(U52:AF52,$B$2))</f>
        <v>0</v>
      </c>
      <c r="D52" s="71">
        <f>SUM(AG52                                                : INDEX(AG52:AR52,$B$2))</f>
        <v>0</v>
      </c>
      <c r="E52" s="71">
        <f>SUM(AS52                                                  : INDEX(AS52:BD52,$B$2))</f>
        <v>0</v>
      </c>
      <c r="F52" s="67" t="str">
        <f t="shared" si="147"/>
        <v>-</v>
      </c>
      <c r="G52" s="4"/>
      <c r="H52" s="4">
        <f t="shared" si="123"/>
        <v>0</v>
      </c>
      <c r="I52" s="4">
        <f t="shared" si="124"/>
        <v>0</v>
      </c>
      <c r="J52" s="4">
        <f t="shared" si="125"/>
        <v>0</v>
      </c>
      <c r="K52" s="4">
        <f t="shared" si="126"/>
        <v>0</v>
      </c>
      <c r="L52" s="4">
        <f t="shared" si="127"/>
        <v>0</v>
      </c>
      <c r="M52" s="4">
        <f t="shared" si="128"/>
        <v>0</v>
      </c>
      <c r="N52" s="4">
        <f t="shared" si="129"/>
        <v>0</v>
      </c>
      <c r="O52" s="4">
        <f t="shared" si="130"/>
        <v>0</v>
      </c>
      <c r="P52" s="4">
        <f t="shared" si="131"/>
        <v>0</v>
      </c>
      <c r="Q52" s="4">
        <f t="shared" si="132"/>
        <v>0</v>
      </c>
      <c r="R52" s="4">
        <f t="shared" si="133"/>
        <v>0</v>
      </c>
      <c r="S52" s="4">
        <f t="shared" si="134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84" t="str">
        <f t="shared" si="135"/>
        <v>-</v>
      </c>
      <c r="BG52" s="84" t="str">
        <f t="shared" si="136"/>
        <v>-</v>
      </c>
      <c r="BH52" s="84" t="str">
        <f t="shared" si="137"/>
        <v>-</v>
      </c>
      <c r="BI52" s="84" t="str">
        <f t="shared" si="138"/>
        <v>-</v>
      </c>
      <c r="BJ52" s="84" t="str">
        <f t="shared" si="139"/>
        <v>-</v>
      </c>
      <c r="BK52" s="84" t="str">
        <f t="shared" si="140"/>
        <v>-</v>
      </c>
      <c r="BL52" s="84" t="str">
        <f t="shared" si="141"/>
        <v>-</v>
      </c>
      <c r="BM52" s="84" t="str">
        <f t="shared" si="142"/>
        <v>-</v>
      </c>
      <c r="BN52" s="84" t="str">
        <f t="shared" si="143"/>
        <v>-</v>
      </c>
      <c r="BO52" s="84" t="str">
        <f t="shared" si="144"/>
        <v>-</v>
      </c>
      <c r="BP52" s="84" t="str">
        <f t="shared" si="145"/>
        <v>-</v>
      </c>
      <c r="BQ52" s="84" t="str">
        <f t="shared" si="146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    : INDEX(U53:AF53,$B$2))</f>
        <v>0</v>
      </c>
      <c r="D53" s="71">
        <f>SUM(AG53                                                : INDEX(AG53:AR53,$B$2))</f>
        <v>0</v>
      </c>
      <c r="E53" s="71">
        <f>SUM(AS53                                                  : INDEX(AS53:BD53,$B$2))</f>
        <v>0</v>
      </c>
      <c r="F53" s="67" t="str">
        <f t="shared" si="147"/>
        <v>-</v>
      </c>
      <c r="G53" s="4"/>
      <c r="H53" s="4">
        <f t="shared" si="123"/>
        <v>0</v>
      </c>
      <c r="I53" s="4">
        <f t="shared" si="124"/>
        <v>0</v>
      </c>
      <c r="J53" s="4">
        <f t="shared" si="125"/>
        <v>0</v>
      </c>
      <c r="K53" s="4">
        <f t="shared" si="126"/>
        <v>0</v>
      </c>
      <c r="L53" s="4">
        <f t="shared" si="127"/>
        <v>0</v>
      </c>
      <c r="M53" s="4">
        <f t="shared" si="128"/>
        <v>0</v>
      </c>
      <c r="N53" s="4">
        <f t="shared" si="129"/>
        <v>0</v>
      </c>
      <c r="O53" s="4">
        <f t="shared" si="130"/>
        <v>0</v>
      </c>
      <c r="P53" s="4">
        <f t="shared" si="131"/>
        <v>0</v>
      </c>
      <c r="Q53" s="4">
        <f t="shared" si="132"/>
        <v>0</v>
      </c>
      <c r="R53" s="4">
        <f t="shared" si="133"/>
        <v>0</v>
      </c>
      <c r="S53" s="4">
        <f t="shared" si="134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84" t="str">
        <f t="shared" si="135"/>
        <v>-</v>
      </c>
      <c r="BG53" s="84" t="str">
        <f t="shared" si="136"/>
        <v>-</v>
      </c>
      <c r="BH53" s="84" t="str">
        <f t="shared" si="137"/>
        <v>-</v>
      </c>
      <c r="BI53" s="84" t="str">
        <f t="shared" si="138"/>
        <v>-</v>
      </c>
      <c r="BJ53" s="84" t="str">
        <f t="shared" si="139"/>
        <v>-</v>
      </c>
      <c r="BK53" s="84" t="str">
        <f t="shared" si="140"/>
        <v>-</v>
      </c>
      <c r="BL53" s="84" t="str">
        <f t="shared" si="141"/>
        <v>-</v>
      </c>
      <c r="BM53" s="84" t="str">
        <f t="shared" si="142"/>
        <v>-</v>
      </c>
      <c r="BN53" s="84" t="str">
        <f t="shared" si="143"/>
        <v>-</v>
      </c>
      <c r="BO53" s="84" t="str">
        <f t="shared" si="144"/>
        <v>-</v>
      </c>
      <c r="BP53" s="84" t="str">
        <f t="shared" si="145"/>
        <v>-</v>
      </c>
      <c r="BQ53" s="84" t="str">
        <f t="shared" si="146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    : INDEX(U54:AF54,$B$2))</f>
        <v>0</v>
      </c>
      <c r="D54" s="71">
        <f>SUM(AG54                                                : INDEX(AG54:AR54,$B$2))</f>
        <v>0</v>
      </c>
      <c r="E54" s="71">
        <f>SUM(AS54                                                  : INDEX(AS54:BD54,$B$2))</f>
        <v>0</v>
      </c>
      <c r="F54" s="67" t="str">
        <f t="shared" si="147"/>
        <v>-</v>
      </c>
      <c r="G54" s="4"/>
      <c r="H54" s="4">
        <f t="shared" si="123"/>
        <v>0</v>
      </c>
      <c r="I54" s="4">
        <f t="shared" si="124"/>
        <v>0</v>
      </c>
      <c r="J54" s="4">
        <f t="shared" si="125"/>
        <v>0</v>
      </c>
      <c r="K54" s="4">
        <f t="shared" si="126"/>
        <v>0</v>
      </c>
      <c r="L54" s="4">
        <f t="shared" si="127"/>
        <v>0</v>
      </c>
      <c r="M54" s="4">
        <f t="shared" si="128"/>
        <v>0</v>
      </c>
      <c r="N54" s="4">
        <f t="shared" si="129"/>
        <v>0</v>
      </c>
      <c r="O54" s="4">
        <f t="shared" si="130"/>
        <v>0</v>
      </c>
      <c r="P54" s="4">
        <f t="shared" si="131"/>
        <v>0</v>
      </c>
      <c r="Q54" s="4">
        <f t="shared" si="132"/>
        <v>0</v>
      </c>
      <c r="R54" s="4">
        <f t="shared" si="133"/>
        <v>0</v>
      </c>
      <c r="S54" s="4">
        <f t="shared" si="134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84" t="str">
        <f t="shared" si="135"/>
        <v>-</v>
      </c>
      <c r="BG54" s="84" t="str">
        <f t="shared" si="136"/>
        <v>-</v>
      </c>
      <c r="BH54" s="84" t="str">
        <f t="shared" si="137"/>
        <v>-</v>
      </c>
      <c r="BI54" s="84" t="str">
        <f t="shared" si="138"/>
        <v>-</v>
      </c>
      <c r="BJ54" s="84" t="str">
        <f t="shared" si="139"/>
        <v>-</v>
      </c>
      <c r="BK54" s="84" t="str">
        <f t="shared" si="140"/>
        <v>-</v>
      </c>
      <c r="BL54" s="84" t="str">
        <f t="shared" si="141"/>
        <v>-</v>
      </c>
      <c r="BM54" s="84" t="str">
        <f t="shared" si="142"/>
        <v>-</v>
      </c>
      <c r="BN54" s="84" t="str">
        <f t="shared" si="143"/>
        <v>-</v>
      </c>
      <c r="BO54" s="84" t="str">
        <f t="shared" si="144"/>
        <v>-</v>
      </c>
      <c r="BP54" s="84" t="str">
        <f t="shared" si="145"/>
        <v>-</v>
      </c>
      <c r="BQ54" s="84" t="str">
        <f t="shared" si="146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    : INDEX(U55:AF55,$B$2))</f>
        <v>0</v>
      </c>
      <c r="D55" s="71">
        <f>SUM(AG55                                                : INDEX(AG55:AR55,$B$2))</f>
        <v>0</v>
      </c>
      <c r="E55" s="71">
        <f>SUM(AS55                                                    : INDEX(AS55:BD55,$B$2))</f>
        <v>0</v>
      </c>
      <c r="F55" s="67" t="str">
        <f t="shared" si="147"/>
        <v>-</v>
      </c>
      <c r="G55" s="4"/>
      <c r="H55" s="4">
        <f t="shared" si="123"/>
        <v>0</v>
      </c>
      <c r="I55" s="4">
        <f t="shared" si="124"/>
        <v>0</v>
      </c>
      <c r="J55" s="4">
        <f t="shared" si="125"/>
        <v>0</v>
      </c>
      <c r="K55" s="4">
        <f t="shared" si="126"/>
        <v>0</v>
      </c>
      <c r="L55" s="4">
        <f t="shared" si="127"/>
        <v>0</v>
      </c>
      <c r="M55" s="4">
        <f t="shared" si="128"/>
        <v>0</v>
      </c>
      <c r="N55" s="4">
        <f t="shared" si="129"/>
        <v>0</v>
      </c>
      <c r="O55" s="4">
        <f t="shared" si="130"/>
        <v>0</v>
      </c>
      <c r="P55" s="4">
        <f t="shared" si="131"/>
        <v>0</v>
      </c>
      <c r="Q55" s="4">
        <f t="shared" si="132"/>
        <v>0</v>
      </c>
      <c r="R55" s="4">
        <f t="shared" si="133"/>
        <v>0</v>
      </c>
      <c r="S55" s="4">
        <f t="shared" si="134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84" t="str">
        <f t="shared" si="135"/>
        <v>-</v>
      </c>
      <c r="BG55" s="84" t="str">
        <f t="shared" si="136"/>
        <v>-</v>
      </c>
      <c r="BH55" s="84" t="str">
        <f t="shared" si="137"/>
        <v>-</v>
      </c>
      <c r="BI55" s="84" t="str">
        <f t="shared" si="138"/>
        <v>-</v>
      </c>
      <c r="BJ55" s="84" t="str">
        <f t="shared" si="139"/>
        <v>-</v>
      </c>
      <c r="BK55" s="84" t="str">
        <f t="shared" si="140"/>
        <v>-</v>
      </c>
      <c r="BL55" s="84" t="str">
        <f t="shared" si="141"/>
        <v>-</v>
      </c>
      <c r="BM55" s="84" t="str">
        <f t="shared" si="142"/>
        <v>-</v>
      </c>
      <c r="BN55" s="84" t="str">
        <f t="shared" si="143"/>
        <v>-</v>
      </c>
      <c r="BO55" s="84" t="str">
        <f t="shared" si="144"/>
        <v>-</v>
      </c>
      <c r="BP55" s="84" t="str">
        <f t="shared" si="145"/>
        <v>-</v>
      </c>
      <c r="BQ55" s="84" t="str">
        <f t="shared" si="146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    : INDEX(U56:AF56,$B$2))</f>
        <v>0</v>
      </c>
      <c r="D56" s="71">
        <f>SUM(AG56                                                 : INDEX(AG56:AR56,$B$2))</f>
        <v>0</v>
      </c>
      <c r="E56" s="71">
        <f>SUM(AS56                                                   : INDEX(AS56:BD56,$B$2))</f>
        <v>0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0</v>
      </c>
      <c r="Q56" s="4">
        <f t="shared" si="132"/>
        <v>0</v>
      </c>
      <c r="R56" s="4">
        <f t="shared" si="133"/>
        <v>0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0</v>
      </c>
      <c r="F58" s="68" t="str">
        <f t="shared" si="147"/>
        <v>-</v>
      </c>
      <c r="G58" s="4"/>
      <c r="H58" s="4">
        <f>SUM(U58:W58)</f>
        <v>0</v>
      </c>
      <c r="I58" s="4">
        <f>SUM(X58:Z58)</f>
        <v>0</v>
      </c>
      <c r="J58" s="4">
        <f t="shared" si="125"/>
        <v>0</v>
      </c>
      <c r="K58" s="4">
        <f t="shared" si="126"/>
        <v>0</v>
      </c>
      <c r="L58" s="4">
        <f t="shared" si="127"/>
        <v>0</v>
      </c>
      <c r="M58" s="4">
        <f t="shared" si="128"/>
        <v>0</v>
      </c>
      <c r="N58" s="4">
        <f t="shared" si="129"/>
        <v>0</v>
      </c>
      <c r="O58" s="4">
        <f t="shared" si="130"/>
        <v>0</v>
      </c>
      <c r="P58" s="4">
        <f t="shared" si="131"/>
        <v>0</v>
      </c>
      <c r="Q58" s="4">
        <f t="shared" si="132"/>
        <v>0</v>
      </c>
      <c r="R58" s="4">
        <f>SUM(AY58:BA58)</f>
        <v>0</v>
      </c>
      <c r="S58" s="4">
        <f t="shared" si="134"/>
        <v>0</v>
      </c>
      <c r="T58" s="62"/>
      <c r="U58" s="61">
        <f t="shared" ref="U58:BD58" si="148">SUM(U49:U55)</f>
        <v>0</v>
      </c>
      <c r="V58" s="61">
        <f t="shared" si="148"/>
        <v>0</v>
      </c>
      <c r="W58" s="61">
        <f t="shared" si="148"/>
        <v>0</v>
      </c>
      <c r="X58" s="61">
        <f t="shared" si="148"/>
        <v>0</v>
      </c>
      <c r="Y58" s="61">
        <f t="shared" si="148"/>
        <v>0</v>
      </c>
      <c r="Z58" s="61">
        <f t="shared" si="148"/>
        <v>0</v>
      </c>
      <c r="AA58" s="61">
        <f t="shared" si="148"/>
        <v>0</v>
      </c>
      <c r="AB58" s="61">
        <f t="shared" si="148"/>
        <v>0</v>
      </c>
      <c r="AC58" s="61">
        <f t="shared" si="148"/>
        <v>0</v>
      </c>
      <c r="AD58" s="61">
        <f t="shared" si="148"/>
        <v>0</v>
      </c>
      <c r="AE58" s="61">
        <f t="shared" si="148"/>
        <v>0</v>
      </c>
      <c r="AF58" s="61">
        <f t="shared" si="148"/>
        <v>0</v>
      </c>
      <c r="AG58" s="61">
        <f t="shared" si="148"/>
        <v>0</v>
      </c>
      <c r="AH58" s="61">
        <f t="shared" si="148"/>
        <v>0</v>
      </c>
      <c r="AI58" s="61">
        <f t="shared" si="148"/>
        <v>0</v>
      </c>
      <c r="AJ58" s="61">
        <f t="shared" si="148"/>
        <v>0</v>
      </c>
      <c r="AK58" s="61">
        <f t="shared" si="148"/>
        <v>0</v>
      </c>
      <c r="AL58" s="61">
        <f t="shared" si="148"/>
        <v>0</v>
      </c>
      <c r="AM58" s="61">
        <f t="shared" si="148"/>
        <v>0</v>
      </c>
      <c r="AN58" s="61">
        <f t="shared" si="148"/>
        <v>0</v>
      </c>
      <c r="AO58" s="61">
        <f t="shared" si="148"/>
        <v>0</v>
      </c>
      <c r="AP58" s="61">
        <f t="shared" si="148"/>
        <v>0</v>
      </c>
      <c r="AQ58" s="61">
        <f t="shared" si="148"/>
        <v>0</v>
      </c>
      <c r="AR58" s="61">
        <f t="shared" si="148"/>
        <v>0</v>
      </c>
      <c r="AS58" s="61">
        <f t="shared" si="148"/>
        <v>0</v>
      </c>
      <c r="AT58" s="61">
        <f t="shared" si="148"/>
        <v>0</v>
      </c>
      <c r="AU58" s="61">
        <f t="shared" si="148"/>
        <v>0</v>
      </c>
      <c r="AV58" s="61">
        <f t="shared" si="148"/>
        <v>0</v>
      </c>
      <c r="AW58" s="61">
        <f t="shared" si="148"/>
        <v>0</v>
      </c>
      <c r="AX58" s="61">
        <f t="shared" si="148"/>
        <v>0</v>
      </c>
      <c r="AY58" s="61">
        <f t="shared" si="148"/>
        <v>0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 t="str">
        <f t="shared" ref="BF58:BF59" si="149">IFERROR(AS58/AG58,"-")</f>
        <v>-</v>
      </c>
      <c r="BG58" s="84" t="str">
        <f t="shared" ref="BG58:BG59" si="150">IFERROR(AT58/AH58,"-")</f>
        <v>-</v>
      </c>
      <c r="BH58" s="84" t="str">
        <f t="shared" ref="BH58:BH59" si="151">IFERROR(AU58/AI58,"-")</f>
        <v>-</v>
      </c>
      <c r="BI58" s="84" t="str">
        <f t="shared" ref="BI58:BI59" si="152">IFERROR(AV58/AJ58,"-")</f>
        <v>-</v>
      </c>
      <c r="BJ58" s="84" t="str">
        <f t="shared" ref="BJ58:BJ59" si="153">IFERROR(AW58/AK58,"-")</f>
        <v>-</v>
      </c>
      <c r="BK58" s="84" t="str">
        <f t="shared" ref="BK58:BK59" si="154">IFERROR(AX58/AL58,"-")</f>
        <v>-</v>
      </c>
      <c r="BL58" s="84" t="str">
        <f t="shared" ref="BL58:BL59" si="155">IFERROR(AY58/AM58,"-")</f>
        <v>-</v>
      </c>
      <c r="BM58" s="84" t="str">
        <f t="shared" ref="BM58:BM59" si="156">IFERROR(AZ58/AN58,"-")</f>
        <v>-</v>
      </c>
      <c r="BN58" s="84" t="str">
        <f t="shared" ref="BN58:BN59" si="157">IFERROR(BA58/AO58,"-")</f>
        <v>-</v>
      </c>
      <c r="BO58" s="84" t="str">
        <f t="shared" ref="BO58:BO59" si="158">IFERROR(BB58/AP58,"-")</f>
        <v>-</v>
      </c>
      <c r="BP58" s="84" t="str">
        <f t="shared" ref="BP58:BP59" si="159">IFERROR(BC58/AQ58,"-")</f>
        <v>-</v>
      </c>
      <c r="BQ58" s="84" t="str">
        <f t="shared" ref="BQ58:BQ59" si="160">IFERROR(BD58/AR58,"-")</f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0</v>
      </c>
      <c r="F59" s="68" t="str">
        <f>IFERROR(E59/D59,"-")</f>
        <v>-</v>
      </c>
      <c r="G59" s="63"/>
      <c r="H59" s="4">
        <f>SUM(U59:W59)</f>
        <v>0</v>
      </c>
      <c r="I59" s="4">
        <f t="shared" si="124"/>
        <v>0</v>
      </c>
      <c r="J59" s="4">
        <f t="shared" si="125"/>
        <v>0</v>
      </c>
      <c r="K59" s="4">
        <f t="shared" si="126"/>
        <v>0</v>
      </c>
      <c r="L59" s="4">
        <f t="shared" si="127"/>
        <v>0</v>
      </c>
      <c r="M59" s="4">
        <f t="shared" si="128"/>
        <v>0</v>
      </c>
      <c r="N59" s="4">
        <f t="shared" si="129"/>
        <v>0</v>
      </c>
      <c r="O59" s="4">
        <f t="shared" si="130"/>
        <v>0</v>
      </c>
      <c r="P59" s="4">
        <f t="shared" si="131"/>
        <v>0</v>
      </c>
      <c r="Q59" s="4">
        <f t="shared" si="132"/>
        <v>0</v>
      </c>
      <c r="R59" s="4">
        <f t="shared" si="133"/>
        <v>0</v>
      </c>
      <c r="S59" s="4">
        <f t="shared" si="134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149"/>
        <v>-</v>
      </c>
      <c r="BG59" s="84" t="str">
        <f t="shared" si="150"/>
        <v>-</v>
      </c>
      <c r="BH59" s="84" t="str">
        <f t="shared" si="151"/>
        <v>-</v>
      </c>
      <c r="BI59" s="84" t="str">
        <f t="shared" si="152"/>
        <v>-</v>
      </c>
      <c r="BJ59" s="84" t="str">
        <f t="shared" si="153"/>
        <v>-</v>
      </c>
      <c r="BK59" s="84" t="str">
        <f t="shared" si="154"/>
        <v>-</v>
      </c>
      <c r="BL59" s="84" t="str">
        <f t="shared" si="155"/>
        <v>-</v>
      </c>
      <c r="BM59" s="84" t="str">
        <f t="shared" si="156"/>
        <v>-</v>
      </c>
      <c r="BN59" s="84" t="str">
        <f t="shared" si="157"/>
        <v>-</v>
      </c>
      <c r="BO59" s="84" t="str">
        <f t="shared" si="158"/>
        <v>-</v>
      </c>
      <c r="BP59" s="84" t="str">
        <f t="shared" si="159"/>
        <v>-</v>
      </c>
      <c r="BQ59" s="84" t="str">
        <f t="shared" si="160"/>
        <v>-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161">IFERROR(C49/C$59,"")</f>
        <v/>
      </c>
      <c r="D63" s="65" t="str">
        <f t="shared" si="161"/>
        <v/>
      </c>
      <c r="E63" s="65" t="str">
        <f t="shared" si="161"/>
        <v/>
      </c>
      <c r="F63" s="65" t="str">
        <f>IFERROR(E63/D63,"")</f>
        <v/>
      </c>
      <c r="H63" s="2" t="str">
        <f t="shared" ref="H63:S63" si="162">IFERROR(H49/H$59,"")</f>
        <v/>
      </c>
      <c r="I63" s="2" t="str">
        <f t="shared" si="162"/>
        <v/>
      </c>
      <c r="J63" s="2" t="str">
        <f t="shared" si="162"/>
        <v/>
      </c>
      <c r="K63" s="2" t="str">
        <f t="shared" si="162"/>
        <v/>
      </c>
      <c r="L63" s="2" t="str">
        <f t="shared" si="162"/>
        <v/>
      </c>
      <c r="M63" s="2" t="str">
        <f t="shared" si="162"/>
        <v/>
      </c>
      <c r="N63" s="2" t="str">
        <f t="shared" si="162"/>
        <v/>
      </c>
      <c r="O63" s="2" t="str">
        <f t="shared" si="162"/>
        <v/>
      </c>
      <c r="P63" s="2" t="str">
        <f t="shared" si="162"/>
        <v/>
      </c>
      <c r="Q63" s="2" t="str">
        <f t="shared" si="162"/>
        <v/>
      </c>
      <c r="R63" s="75" t="str">
        <f t="shared" si="162"/>
        <v/>
      </c>
      <c r="S63" s="75" t="str">
        <f t="shared" si="162"/>
        <v/>
      </c>
      <c r="T63" s="1"/>
      <c r="U63" s="2" t="str">
        <f t="shared" ref="U63:BD63" si="163">IFERROR(U49/U$59,"")</f>
        <v/>
      </c>
      <c r="V63" s="2" t="str">
        <f t="shared" si="163"/>
        <v/>
      </c>
      <c r="W63" s="2" t="str">
        <f t="shared" si="163"/>
        <v/>
      </c>
      <c r="X63" s="2" t="str">
        <f t="shared" si="163"/>
        <v/>
      </c>
      <c r="Y63" s="2" t="str">
        <f t="shared" si="163"/>
        <v/>
      </c>
      <c r="Z63" s="2" t="str">
        <f t="shared" si="163"/>
        <v/>
      </c>
      <c r="AA63" s="2" t="str">
        <f t="shared" si="163"/>
        <v/>
      </c>
      <c r="AB63" s="2" t="str">
        <f t="shared" si="163"/>
        <v/>
      </c>
      <c r="AC63" s="2" t="str">
        <f t="shared" si="163"/>
        <v/>
      </c>
      <c r="AD63" s="2" t="str">
        <f t="shared" si="163"/>
        <v/>
      </c>
      <c r="AE63" s="2" t="str">
        <f t="shared" si="163"/>
        <v/>
      </c>
      <c r="AF63" s="2" t="str">
        <f t="shared" si="163"/>
        <v/>
      </c>
      <c r="AG63" s="2" t="str">
        <f t="shared" si="163"/>
        <v/>
      </c>
      <c r="AH63" s="2" t="str">
        <f t="shared" si="163"/>
        <v/>
      </c>
      <c r="AI63" s="2" t="str">
        <f t="shared" si="163"/>
        <v/>
      </c>
      <c r="AJ63" s="2" t="str">
        <f t="shared" si="163"/>
        <v/>
      </c>
      <c r="AK63" s="2" t="str">
        <f t="shared" si="163"/>
        <v/>
      </c>
      <c r="AL63" s="2" t="str">
        <f t="shared" si="163"/>
        <v/>
      </c>
      <c r="AM63" s="2" t="str">
        <f t="shared" si="163"/>
        <v/>
      </c>
      <c r="AN63" s="2" t="str">
        <f t="shared" si="163"/>
        <v/>
      </c>
      <c r="AO63" s="2" t="str">
        <f t="shared" si="163"/>
        <v/>
      </c>
      <c r="AP63" s="2" t="str">
        <f t="shared" si="163"/>
        <v/>
      </c>
      <c r="AQ63" s="2" t="str">
        <f t="shared" si="163"/>
        <v/>
      </c>
      <c r="AR63" s="2" t="str">
        <f t="shared" si="163"/>
        <v/>
      </c>
      <c r="AS63" s="2" t="str">
        <f t="shared" si="163"/>
        <v/>
      </c>
      <c r="AT63" s="2" t="str">
        <f t="shared" si="163"/>
        <v/>
      </c>
      <c r="AU63" s="2" t="str">
        <f t="shared" si="163"/>
        <v/>
      </c>
      <c r="AV63" s="2" t="str">
        <f t="shared" si="163"/>
        <v/>
      </c>
      <c r="AW63" s="2" t="str">
        <f t="shared" si="163"/>
        <v/>
      </c>
      <c r="AX63" s="2" t="str">
        <f t="shared" si="163"/>
        <v/>
      </c>
      <c r="AY63" s="2" t="str">
        <f t="shared" si="163"/>
        <v/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 t="str">
        <f t="shared" ref="BF63:BF70" si="164">IFERROR(AS63/AG63,"-")</f>
        <v>-</v>
      </c>
      <c r="BG63" s="84" t="str">
        <f t="shared" ref="BG63:BG70" si="165">IFERROR(AT63/AH63,"-")</f>
        <v>-</v>
      </c>
      <c r="BH63" s="84" t="str">
        <f t="shared" ref="BH63:BH70" si="166">IFERROR(AU63/AI63,"-")</f>
        <v>-</v>
      </c>
      <c r="BI63" s="84" t="str">
        <f t="shared" ref="BI63:BI70" si="167">IFERROR(AV63/AJ63,"-")</f>
        <v>-</v>
      </c>
      <c r="BJ63" s="84" t="str">
        <f t="shared" ref="BJ63:BJ70" si="168">IFERROR(AW63/AK63,"-")</f>
        <v>-</v>
      </c>
      <c r="BK63" s="84" t="str">
        <f t="shared" ref="BK63:BK70" si="169">IFERROR(AX63/AL63,"-")</f>
        <v>-</v>
      </c>
      <c r="BL63" s="84" t="str">
        <f t="shared" ref="BL63:BL70" si="170">IFERROR(AY63/AM63,"-")</f>
        <v>-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 t="str">
        <f t="shared" si="161"/>
        <v/>
      </c>
      <c r="D64" s="65" t="str">
        <f t="shared" si="161"/>
        <v/>
      </c>
      <c r="E64" s="65" t="str">
        <f t="shared" si="161"/>
        <v/>
      </c>
      <c r="F64" s="65" t="str">
        <f t="shared" ref="F64:F72" si="176">IFERROR(E64/D64,"")</f>
        <v/>
      </c>
      <c r="H64" s="2" t="str">
        <f t="shared" ref="H64:S64" si="177">IFERROR(H50/H$59,"")</f>
        <v/>
      </c>
      <c r="I64" s="2" t="str">
        <f t="shared" si="177"/>
        <v/>
      </c>
      <c r="J64" s="2" t="str">
        <f t="shared" si="177"/>
        <v/>
      </c>
      <c r="K64" s="2" t="str">
        <f t="shared" si="177"/>
        <v/>
      </c>
      <c r="L64" s="2" t="str">
        <f t="shared" si="177"/>
        <v/>
      </c>
      <c r="M64" s="2" t="str">
        <f t="shared" si="177"/>
        <v/>
      </c>
      <c r="N64" s="2" t="str">
        <f t="shared" si="177"/>
        <v/>
      </c>
      <c r="O64" s="2" t="str">
        <f t="shared" si="177"/>
        <v/>
      </c>
      <c r="P64" s="2" t="str">
        <f t="shared" si="177"/>
        <v/>
      </c>
      <c r="Q64" s="2" t="str">
        <f t="shared" si="177"/>
        <v/>
      </c>
      <c r="R64" s="75" t="str">
        <f t="shared" si="177"/>
        <v/>
      </c>
      <c r="S64" s="75" t="str">
        <f t="shared" si="177"/>
        <v/>
      </c>
      <c r="T64" s="1"/>
      <c r="U64" s="2" t="str">
        <f t="shared" ref="U64:BD64" si="178">IFERROR(U50/U$59,"")</f>
        <v/>
      </c>
      <c r="V64" s="2" t="str">
        <f t="shared" si="178"/>
        <v/>
      </c>
      <c r="W64" s="2" t="str">
        <f t="shared" si="178"/>
        <v/>
      </c>
      <c r="X64" s="2" t="str">
        <f t="shared" si="178"/>
        <v/>
      </c>
      <c r="Y64" s="2" t="str">
        <f t="shared" si="178"/>
        <v/>
      </c>
      <c r="Z64" s="2" t="str">
        <f t="shared" si="178"/>
        <v/>
      </c>
      <c r="AA64" s="2" t="str">
        <f t="shared" si="178"/>
        <v/>
      </c>
      <c r="AB64" s="2" t="str">
        <f t="shared" si="178"/>
        <v/>
      </c>
      <c r="AC64" s="2" t="str">
        <f t="shared" si="178"/>
        <v/>
      </c>
      <c r="AD64" s="2" t="str">
        <f t="shared" si="178"/>
        <v/>
      </c>
      <c r="AE64" s="2" t="str">
        <f t="shared" si="178"/>
        <v/>
      </c>
      <c r="AF64" s="2" t="str">
        <f t="shared" si="178"/>
        <v/>
      </c>
      <c r="AG64" s="2" t="str">
        <f t="shared" si="178"/>
        <v/>
      </c>
      <c r="AH64" s="2" t="str">
        <f t="shared" si="178"/>
        <v/>
      </c>
      <c r="AI64" s="2" t="str">
        <f t="shared" si="178"/>
        <v/>
      </c>
      <c r="AJ64" s="2" t="str">
        <f t="shared" si="178"/>
        <v/>
      </c>
      <c r="AK64" s="2" t="str">
        <f t="shared" si="178"/>
        <v/>
      </c>
      <c r="AL64" s="2" t="str">
        <f t="shared" si="178"/>
        <v/>
      </c>
      <c r="AM64" s="2" t="str">
        <f t="shared" si="178"/>
        <v/>
      </c>
      <c r="AN64" s="2" t="str">
        <f t="shared" si="178"/>
        <v/>
      </c>
      <c r="AO64" s="2" t="str">
        <f t="shared" si="178"/>
        <v/>
      </c>
      <c r="AP64" s="2" t="str">
        <f t="shared" si="178"/>
        <v/>
      </c>
      <c r="AQ64" s="2" t="str">
        <f t="shared" si="178"/>
        <v/>
      </c>
      <c r="AR64" s="2" t="str">
        <f t="shared" si="178"/>
        <v/>
      </c>
      <c r="AS64" s="2" t="str">
        <f t="shared" si="178"/>
        <v/>
      </c>
      <c r="AT64" s="2" t="str">
        <f t="shared" si="178"/>
        <v/>
      </c>
      <c r="AU64" s="2" t="str">
        <f t="shared" si="178"/>
        <v/>
      </c>
      <c r="AV64" s="2" t="str">
        <f t="shared" si="178"/>
        <v/>
      </c>
      <c r="AW64" s="2" t="str">
        <f t="shared" si="178"/>
        <v/>
      </c>
      <c r="AX64" s="2" t="str">
        <f t="shared" si="178"/>
        <v/>
      </c>
      <c r="AY64" s="2" t="str">
        <f t="shared" si="178"/>
        <v/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 t="str">
        <f t="shared" si="164"/>
        <v>-</v>
      </c>
      <c r="BG64" s="84" t="str">
        <f t="shared" si="165"/>
        <v>-</v>
      </c>
      <c r="BH64" s="84" t="str">
        <f t="shared" si="166"/>
        <v>-</v>
      </c>
      <c r="BI64" s="84" t="str">
        <f t="shared" si="167"/>
        <v>-</v>
      </c>
      <c r="BJ64" s="84" t="str">
        <f t="shared" si="168"/>
        <v>-</v>
      </c>
      <c r="BK64" s="84" t="str">
        <f t="shared" si="169"/>
        <v>-</v>
      </c>
      <c r="BL64" s="84" t="str">
        <f t="shared" si="170"/>
        <v>-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 t="str">
        <f t="shared" si="161"/>
        <v/>
      </c>
      <c r="D65" s="65" t="str">
        <f t="shared" si="161"/>
        <v/>
      </c>
      <c r="E65" s="65" t="str">
        <f t="shared" si="161"/>
        <v/>
      </c>
      <c r="F65" s="65" t="str">
        <f t="shared" si="176"/>
        <v/>
      </c>
      <c r="H65" s="2" t="str">
        <f t="shared" ref="H65:S65" si="179">IFERROR(H51/H$59,"")</f>
        <v/>
      </c>
      <c r="I65" s="2" t="str">
        <f t="shared" si="179"/>
        <v/>
      </c>
      <c r="J65" s="2" t="str">
        <f t="shared" si="179"/>
        <v/>
      </c>
      <c r="K65" s="2" t="str">
        <f t="shared" si="179"/>
        <v/>
      </c>
      <c r="L65" s="2" t="str">
        <f t="shared" si="179"/>
        <v/>
      </c>
      <c r="M65" s="2" t="str">
        <f t="shared" si="179"/>
        <v/>
      </c>
      <c r="N65" s="2" t="str">
        <f t="shared" si="179"/>
        <v/>
      </c>
      <c r="O65" s="2" t="str">
        <f t="shared" si="179"/>
        <v/>
      </c>
      <c r="P65" s="2" t="str">
        <f t="shared" si="179"/>
        <v/>
      </c>
      <c r="Q65" s="2" t="str">
        <f t="shared" si="179"/>
        <v/>
      </c>
      <c r="R65" s="75" t="str">
        <f t="shared" si="179"/>
        <v/>
      </c>
      <c r="S65" s="75" t="str">
        <f t="shared" si="179"/>
        <v/>
      </c>
      <c r="T65" s="1"/>
      <c r="U65" s="2" t="str">
        <f t="shared" ref="U65:BD65" si="180">IFERROR(U51/U$59,"")</f>
        <v/>
      </c>
      <c r="V65" s="2" t="str">
        <f t="shared" si="180"/>
        <v/>
      </c>
      <c r="W65" s="2" t="str">
        <f t="shared" si="180"/>
        <v/>
      </c>
      <c r="X65" s="2" t="str">
        <f t="shared" si="180"/>
        <v/>
      </c>
      <c r="Y65" s="2" t="str">
        <f t="shared" si="180"/>
        <v/>
      </c>
      <c r="Z65" s="2" t="str">
        <f t="shared" si="180"/>
        <v/>
      </c>
      <c r="AA65" s="2" t="str">
        <f t="shared" si="180"/>
        <v/>
      </c>
      <c r="AB65" s="2" t="str">
        <f t="shared" si="180"/>
        <v/>
      </c>
      <c r="AC65" s="2" t="str">
        <f t="shared" si="180"/>
        <v/>
      </c>
      <c r="AD65" s="2" t="str">
        <f t="shared" si="180"/>
        <v/>
      </c>
      <c r="AE65" s="2" t="str">
        <f t="shared" si="180"/>
        <v/>
      </c>
      <c r="AF65" s="2" t="str">
        <f t="shared" si="180"/>
        <v/>
      </c>
      <c r="AG65" s="2" t="str">
        <f t="shared" si="180"/>
        <v/>
      </c>
      <c r="AH65" s="2" t="str">
        <f t="shared" si="180"/>
        <v/>
      </c>
      <c r="AI65" s="2" t="str">
        <f t="shared" si="180"/>
        <v/>
      </c>
      <c r="AJ65" s="2" t="str">
        <f t="shared" si="180"/>
        <v/>
      </c>
      <c r="AK65" s="2" t="str">
        <f t="shared" si="180"/>
        <v/>
      </c>
      <c r="AL65" s="2" t="str">
        <f t="shared" si="180"/>
        <v/>
      </c>
      <c r="AM65" s="2" t="str">
        <f t="shared" si="180"/>
        <v/>
      </c>
      <c r="AN65" s="2" t="str">
        <f t="shared" si="180"/>
        <v/>
      </c>
      <c r="AO65" s="2" t="str">
        <f t="shared" si="180"/>
        <v/>
      </c>
      <c r="AP65" s="2" t="str">
        <f t="shared" si="180"/>
        <v/>
      </c>
      <c r="AQ65" s="2" t="str">
        <f t="shared" si="180"/>
        <v/>
      </c>
      <c r="AR65" s="2" t="str">
        <f t="shared" si="180"/>
        <v/>
      </c>
      <c r="AS65" s="2" t="str">
        <f t="shared" si="180"/>
        <v/>
      </c>
      <c r="AT65" s="2" t="str">
        <f t="shared" si="180"/>
        <v/>
      </c>
      <c r="AU65" s="2" t="str">
        <f t="shared" si="180"/>
        <v/>
      </c>
      <c r="AV65" s="2" t="str">
        <f t="shared" si="180"/>
        <v/>
      </c>
      <c r="AW65" s="2" t="str">
        <f t="shared" si="180"/>
        <v/>
      </c>
      <c r="AX65" s="2" t="str">
        <f t="shared" si="180"/>
        <v/>
      </c>
      <c r="AY65" s="2" t="str">
        <f t="shared" si="180"/>
        <v/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 t="str">
        <f t="shared" si="164"/>
        <v>-</v>
      </c>
      <c r="BG65" s="84" t="str">
        <f t="shared" si="165"/>
        <v>-</v>
      </c>
      <c r="BH65" s="84" t="str">
        <f t="shared" si="166"/>
        <v>-</v>
      </c>
      <c r="BI65" s="84" t="str">
        <f t="shared" si="167"/>
        <v>-</v>
      </c>
      <c r="BJ65" s="84" t="str">
        <f t="shared" si="168"/>
        <v>-</v>
      </c>
      <c r="BK65" s="84" t="str">
        <f t="shared" si="169"/>
        <v>-</v>
      </c>
      <c r="BL65" s="84" t="str">
        <f t="shared" si="170"/>
        <v>-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 t="str">
        <f t="shared" si="161"/>
        <v/>
      </c>
      <c r="D66" s="65" t="str">
        <f t="shared" si="161"/>
        <v/>
      </c>
      <c r="E66" s="65" t="str">
        <f t="shared" si="161"/>
        <v/>
      </c>
      <c r="F66" s="65" t="str">
        <f t="shared" si="176"/>
        <v/>
      </c>
      <c r="H66" s="2" t="str">
        <f t="shared" ref="H66:S66" si="181">IFERROR(H52/H$59,"")</f>
        <v/>
      </c>
      <c r="I66" s="2" t="str">
        <f t="shared" si="181"/>
        <v/>
      </c>
      <c r="J66" s="2" t="str">
        <f t="shared" si="181"/>
        <v/>
      </c>
      <c r="K66" s="2" t="str">
        <f t="shared" si="181"/>
        <v/>
      </c>
      <c r="L66" s="2" t="str">
        <f t="shared" si="181"/>
        <v/>
      </c>
      <c r="M66" s="2" t="str">
        <f t="shared" si="181"/>
        <v/>
      </c>
      <c r="N66" s="2" t="str">
        <f t="shared" si="181"/>
        <v/>
      </c>
      <c r="O66" s="2" t="str">
        <f t="shared" si="181"/>
        <v/>
      </c>
      <c r="P66" s="2" t="str">
        <f t="shared" si="181"/>
        <v/>
      </c>
      <c r="Q66" s="2" t="str">
        <f t="shared" si="181"/>
        <v/>
      </c>
      <c r="R66" s="75" t="str">
        <f t="shared" si="181"/>
        <v/>
      </c>
      <c r="S66" s="75" t="str">
        <f t="shared" si="181"/>
        <v/>
      </c>
      <c r="T66" s="1"/>
      <c r="U66" s="2" t="str">
        <f t="shared" ref="U66:BD66" si="182">IFERROR(U52/U$59,"")</f>
        <v/>
      </c>
      <c r="V66" s="2" t="str">
        <f t="shared" si="182"/>
        <v/>
      </c>
      <c r="W66" s="2" t="str">
        <f t="shared" si="182"/>
        <v/>
      </c>
      <c r="X66" s="2" t="str">
        <f t="shared" si="182"/>
        <v/>
      </c>
      <c r="Y66" s="2" t="str">
        <f t="shared" si="182"/>
        <v/>
      </c>
      <c r="Z66" s="2" t="str">
        <f t="shared" si="182"/>
        <v/>
      </c>
      <c r="AA66" s="2" t="str">
        <f t="shared" si="182"/>
        <v/>
      </c>
      <c r="AB66" s="2" t="str">
        <f t="shared" si="182"/>
        <v/>
      </c>
      <c r="AC66" s="2" t="str">
        <f t="shared" si="182"/>
        <v/>
      </c>
      <c r="AD66" s="2" t="str">
        <f t="shared" si="182"/>
        <v/>
      </c>
      <c r="AE66" s="2" t="str">
        <f t="shared" si="182"/>
        <v/>
      </c>
      <c r="AF66" s="2" t="str">
        <f t="shared" si="182"/>
        <v/>
      </c>
      <c r="AG66" s="2" t="str">
        <f t="shared" si="182"/>
        <v/>
      </c>
      <c r="AH66" s="2" t="str">
        <f t="shared" si="182"/>
        <v/>
      </c>
      <c r="AI66" s="2" t="str">
        <f t="shared" si="182"/>
        <v/>
      </c>
      <c r="AJ66" s="2" t="str">
        <f t="shared" si="182"/>
        <v/>
      </c>
      <c r="AK66" s="2" t="str">
        <f t="shared" si="182"/>
        <v/>
      </c>
      <c r="AL66" s="2" t="str">
        <f t="shared" si="182"/>
        <v/>
      </c>
      <c r="AM66" s="2" t="str">
        <f t="shared" si="182"/>
        <v/>
      </c>
      <c r="AN66" s="2" t="str">
        <f t="shared" si="182"/>
        <v/>
      </c>
      <c r="AO66" s="2" t="str">
        <f t="shared" si="182"/>
        <v/>
      </c>
      <c r="AP66" s="2" t="str">
        <f t="shared" si="182"/>
        <v/>
      </c>
      <c r="AQ66" s="2" t="str">
        <f t="shared" si="182"/>
        <v/>
      </c>
      <c r="AR66" s="2" t="str">
        <f t="shared" si="182"/>
        <v/>
      </c>
      <c r="AS66" s="2" t="str">
        <f t="shared" si="182"/>
        <v/>
      </c>
      <c r="AT66" s="2" t="str">
        <f t="shared" si="182"/>
        <v/>
      </c>
      <c r="AU66" s="2" t="str">
        <f t="shared" si="182"/>
        <v/>
      </c>
      <c r="AV66" s="2" t="str">
        <f t="shared" si="182"/>
        <v/>
      </c>
      <c r="AW66" s="2" t="str">
        <f t="shared" si="182"/>
        <v/>
      </c>
      <c r="AX66" s="2" t="str">
        <f t="shared" si="182"/>
        <v/>
      </c>
      <c r="AY66" s="2" t="str">
        <f t="shared" si="182"/>
        <v/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 t="str">
        <f t="shared" si="164"/>
        <v>-</v>
      </c>
      <c r="BG66" s="84" t="str">
        <f t="shared" si="165"/>
        <v>-</v>
      </c>
      <c r="BH66" s="84" t="str">
        <f t="shared" si="166"/>
        <v>-</v>
      </c>
      <c r="BI66" s="84" t="str">
        <f t="shared" si="167"/>
        <v>-</v>
      </c>
      <c r="BJ66" s="84" t="str">
        <f t="shared" si="168"/>
        <v>-</v>
      </c>
      <c r="BK66" s="84" t="str">
        <f t="shared" si="169"/>
        <v>-</v>
      </c>
      <c r="BL66" s="84" t="str">
        <f t="shared" si="170"/>
        <v>-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 t="str">
        <f t="shared" si="161"/>
        <v/>
      </c>
      <c r="D67" s="65" t="str">
        <f t="shared" si="161"/>
        <v/>
      </c>
      <c r="E67" s="65" t="str">
        <f t="shared" si="161"/>
        <v/>
      </c>
      <c r="F67" s="65" t="str">
        <f t="shared" si="176"/>
        <v/>
      </c>
      <c r="H67" s="2" t="str">
        <f t="shared" ref="H67:S67" si="183">IFERROR(H53/H$59,"")</f>
        <v/>
      </c>
      <c r="I67" s="2" t="str">
        <f t="shared" si="183"/>
        <v/>
      </c>
      <c r="J67" s="2" t="str">
        <f t="shared" si="183"/>
        <v/>
      </c>
      <c r="K67" s="2" t="str">
        <f t="shared" si="183"/>
        <v/>
      </c>
      <c r="L67" s="2" t="str">
        <f t="shared" si="183"/>
        <v/>
      </c>
      <c r="M67" s="2" t="str">
        <f t="shared" si="183"/>
        <v/>
      </c>
      <c r="N67" s="2" t="str">
        <f t="shared" si="183"/>
        <v/>
      </c>
      <c r="O67" s="2" t="str">
        <f t="shared" si="183"/>
        <v/>
      </c>
      <c r="P67" s="2" t="str">
        <f t="shared" si="183"/>
        <v/>
      </c>
      <c r="Q67" s="2" t="str">
        <f t="shared" si="183"/>
        <v/>
      </c>
      <c r="R67" s="75" t="str">
        <f t="shared" si="183"/>
        <v/>
      </c>
      <c r="S67" s="75" t="str">
        <f t="shared" si="183"/>
        <v/>
      </c>
      <c r="T67" s="1"/>
      <c r="U67" s="2" t="str">
        <f t="shared" ref="U67:BD67" si="184">IFERROR(U53/U$59,"")</f>
        <v/>
      </c>
      <c r="V67" s="2" t="str">
        <f t="shared" si="184"/>
        <v/>
      </c>
      <c r="W67" s="2" t="str">
        <f t="shared" si="184"/>
        <v/>
      </c>
      <c r="X67" s="2" t="str">
        <f t="shared" si="184"/>
        <v/>
      </c>
      <c r="Y67" s="2" t="str">
        <f t="shared" si="184"/>
        <v/>
      </c>
      <c r="Z67" s="2" t="str">
        <f t="shared" si="184"/>
        <v/>
      </c>
      <c r="AA67" s="2" t="str">
        <f t="shared" si="184"/>
        <v/>
      </c>
      <c r="AB67" s="2" t="str">
        <f t="shared" si="184"/>
        <v/>
      </c>
      <c r="AC67" s="2" t="str">
        <f t="shared" si="184"/>
        <v/>
      </c>
      <c r="AD67" s="2" t="str">
        <f t="shared" si="184"/>
        <v/>
      </c>
      <c r="AE67" s="2" t="str">
        <f t="shared" si="184"/>
        <v/>
      </c>
      <c r="AF67" s="2" t="str">
        <f t="shared" si="184"/>
        <v/>
      </c>
      <c r="AG67" s="2" t="str">
        <f t="shared" si="184"/>
        <v/>
      </c>
      <c r="AH67" s="2" t="str">
        <f t="shared" si="184"/>
        <v/>
      </c>
      <c r="AI67" s="2" t="str">
        <f t="shared" si="184"/>
        <v/>
      </c>
      <c r="AJ67" s="2" t="str">
        <f t="shared" si="184"/>
        <v/>
      </c>
      <c r="AK67" s="2" t="str">
        <f t="shared" si="184"/>
        <v/>
      </c>
      <c r="AL67" s="2" t="str">
        <f t="shared" si="184"/>
        <v/>
      </c>
      <c r="AM67" s="2" t="str">
        <f t="shared" si="184"/>
        <v/>
      </c>
      <c r="AN67" s="2" t="str">
        <f t="shared" si="184"/>
        <v/>
      </c>
      <c r="AO67" s="2" t="str">
        <f t="shared" si="184"/>
        <v/>
      </c>
      <c r="AP67" s="2" t="str">
        <f t="shared" si="184"/>
        <v/>
      </c>
      <c r="AQ67" s="2" t="str">
        <f t="shared" si="184"/>
        <v/>
      </c>
      <c r="AR67" s="2" t="str">
        <f t="shared" si="184"/>
        <v/>
      </c>
      <c r="AS67" s="2" t="str">
        <f t="shared" si="184"/>
        <v/>
      </c>
      <c r="AT67" s="2" t="str">
        <f t="shared" si="184"/>
        <v/>
      </c>
      <c r="AU67" s="2" t="str">
        <f t="shared" si="184"/>
        <v/>
      </c>
      <c r="AV67" s="2" t="str">
        <f t="shared" si="184"/>
        <v/>
      </c>
      <c r="AW67" s="2" t="str">
        <f t="shared" si="184"/>
        <v/>
      </c>
      <c r="AX67" s="2" t="str">
        <f t="shared" si="184"/>
        <v/>
      </c>
      <c r="AY67" s="2" t="str">
        <f t="shared" si="184"/>
        <v/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 t="str">
        <f t="shared" si="164"/>
        <v>-</v>
      </c>
      <c r="BG67" s="84" t="str">
        <f t="shared" si="165"/>
        <v>-</v>
      </c>
      <c r="BH67" s="84" t="str">
        <f t="shared" si="166"/>
        <v>-</v>
      </c>
      <c r="BI67" s="84" t="str">
        <f t="shared" si="167"/>
        <v>-</v>
      </c>
      <c r="BJ67" s="84" t="str">
        <f t="shared" si="168"/>
        <v>-</v>
      </c>
      <c r="BK67" s="84" t="str">
        <f t="shared" si="169"/>
        <v>-</v>
      </c>
      <c r="BL67" s="84" t="str">
        <f t="shared" si="170"/>
        <v>-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 t="str">
        <f t="shared" si="161"/>
        <v/>
      </c>
      <c r="D68" s="65" t="str">
        <f t="shared" si="161"/>
        <v/>
      </c>
      <c r="E68" s="65" t="str">
        <f t="shared" si="161"/>
        <v/>
      </c>
      <c r="F68" s="65" t="str">
        <f t="shared" si="176"/>
        <v/>
      </c>
      <c r="H68" s="2" t="str">
        <f t="shared" ref="H68:S68" si="185">IFERROR(H54/H$59,"")</f>
        <v/>
      </c>
      <c r="I68" s="2" t="str">
        <f t="shared" si="185"/>
        <v/>
      </c>
      <c r="J68" s="2" t="str">
        <f t="shared" si="185"/>
        <v/>
      </c>
      <c r="K68" s="2" t="str">
        <f t="shared" si="185"/>
        <v/>
      </c>
      <c r="L68" s="2" t="str">
        <f t="shared" si="185"/>
        <v/>
      </c>
      <c r="M68" s="2" t="str">
        <f t="shared" si="185"/>
        <v/>
      </c>
      <c r="N68" s="2" t="str">
        <f t="shared" si="185"/>
        <v/>
      </c>
      <c r="O68" s="2" t="str">
        <f t="shared" si="185"/>
        <v/>
      </c>
      <c r="P68" s="2" t="str">
        <f t="shared" si="185"/>
        <v/>
      </c>
      <c r="Q68" s="2" t="str">
        <f t="shared" si="185"/>
        <v/>
      </c>
      <c r="R68" s="75" t="str">
        <f t="shared" si="185"/>
        <v/>
      </c>
      <c r="S68" s="75" t="str">
        <f t="shared" si="185"/>
        <v/>
      </c>
      <c r="T68" s="1"/>
      <c r="U68" s="2" t="str">
        <f t="shared" ref="U68:BD68" si="186">IFERROR(U54/U$59,"")</f>
        <v/>
      </c>
      <c r="V68" s="2" t="str">
        <f t="shared" si="186"/>
        <v/>
      </c>
      <c r="W68" s="2" t="str">
        <f t="shared" si="186"/>
        <v/>
      </c>
      <c r="X68" s="2" t="str">
        <f t="shared" si="186"/>
        <v/>
      </c>
      <c r="Y68" s="2" t="str">
        <f t="shared" si="186"/>
        <v/>
      </c>
      <c r="Z68" s="2" t="str">
        <f t="shared" si="186"/>
        <v/>
      </c>
      <c r="AA68" s="2" t="str">
        <f t="shared" si="186"/>
        <v/>
      </c>
      <c r="AB68" s="2" t="str">
        <f t="shared" si="186"/>
        <v/>
      </c>
      <c r="AC68" s="2" t="str">
        <f t="shared" si="186"/>
        <v/>
      </c>
      <c r="AD68" s="2" t="str">
        <f t="shared" si="186"/>
        <v/>
      </c>
      <c r="AE68" s="2" t="str">
        <f t="shared" si="186"/>
        <v/>
      </c>
      <c r="AF68" s="2" t="str">
        <f t="shared" si="186"/>
        <v/>
      </c>
      <c r="AG68" s="2" t="str">
        <f t="shared" si="186"/>
        <v/>
      </c>
      <c r="AH68" s="2" t="str">
        <f t="shared" si="186"/>
        <v/>
      </c>
      <c r="AI68" s="2" t="str">
        <f t="shared" si="186"/>
        <v/>
      </c>
      <c r="AJ68" s="2" t="str">
        <f t="shared" si="186"/>
        <v/>
      </c>
      <c r="AK68" s="2" t="str">
        <f t="shared" si="186"/>
        <v/>
      </c>
      <c r="AL68" s="2" t="str">
        <f t="shared" si="186"/>
        <v/>
      </c>
      <c r="AM68" s="2" t="str">
        <f t="shared" si="186"/>
        <v/>
      </c>
      <c r="AN68" s="2" t="str">
        <f t="shared" si="186"/>
        <v/>
      </c>
      <c r="AO68" s="2" t="str">
        <f t="shared" si="186"/>
        <v/>
      </c>
      <c r="AP68" s="2" t="str">
        <f t="shared" si="186"/>
        <v/>
      </c>
      <c r="AQ68" s="2" t="str">
        <f t="shared" si="186"/>
        <v/>
      </c>
      <c r="AR68" s="2" t="str">
        <f t="shared" si="186"/>
        <v/>
      </c>
      <c r="AS68" s="2" t="str">
        <f t="shared" si="186"/>
        <v/>
      </c>
      <c r="AT68" s="2" t="str">
        <f t="shared" si="186"/>
        <v/>
      </c>
      <c r="AU68" s="2" t="str">
        <f t="shared" si="186"/>
        <v/>
      </c>
      <c r="AV68" s="2" t="str">
        <f t="shared" si="186"/>
        <v/>
      </c>
      <c r="AW68" s="2" t="str">
        <f t="shared" si="186"/>
        <v/>
      </c>
      <c r="AX68" s="2" t="str">
        <f t="shared" si="186"/>
        <v/>
      </c>
      <c r="AY68" s="2" t="str">
        <f t="shared" si="186"/>
        <v/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 t="str">
        <f t="shared" si="164"/>
        <v>-</v>
      </c>
      <c r="BG68" s="84" t="str">
        <f t="shared" si="165"/>
        <v>-</v>
      </c>
      <c r="BH68" s="84" t="str">
        <f t="shared" si="166"/>
        <v>-</v>
      </c>
      <c r="BI68" s="84" t="str">
        <f t="shared" si="167"/>
        <v>-</v>
      </c>
      <c r="BJ68" s="84" t="str">
        <f t="shared" si="168"/>
        <v>-</v>
      </c>
      <c r="BK68" s="84" t="str">
        <f t="shared" si="169"/>
        <v>-</v>
      </c>
      <c r="BL68" s="84" t="str">
        <f t="shared" si="170"/>
        <v>-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 t="str">
        <f t="shared" si="161"/>
        <v/>
      </c>
      <c r="D69" s="65" t="str">
        <f t="shared" si="161"/>
        <v/>
      </c>
      <c r="E69" s="65" t="str">
        <f t="shared" si="161"/>
        <v/>
      </c>
      <c r="F69" s="65" t="str">
        <f t="shared" si="176"/>
        <v/>
      </c>
      <c r="H69" s="2" t="str">
        <f t="shared" ref="H69:S69" si="187">IFERROR(H55/H$59,"")</f>
        <v/>
      </c>
      <c r="I69" s="2" t="str">
        <f t="shared" si="187"/>
        <v/>
      </c>
      <c r="J69" s="2" t="str">
        <f t="shared" si="187"/>
        <v/>
      </c>
      <c r="K69" s="2" t="str">
        <f t="shared" si="187"/>
        <v/>
      </c>
      <c r="L69" s="2" t="str">
        <f t="shared" si="187"/>
        <v/>
      </c>
      <c r="M69" s="2" t="str">
        <f t="shared" si="187"/>
        <v/>
      </c>
      <c r="N69" s="2" t="str">
        <f t="shared" si="187"/>
        <v/>
      </c>
      <c r="O69" s="2" t="str">
        <f t="shared" si="187"/>
        <v/>
      </c>
      <c r="P69" s="2" t="str">
        <f t="shared" si="187"/>
        <v/>
      </c>
      <c r="Q69" s="2" t="str">
        <f t="shared" si="187"/>
        <v/>
      </c>
      <c r="R69" s="75" t="str">
        <f t="shared" si="187"/>
        <v/>
      </c>
      <c r="S69" s="75" t="str">
        <f t="shared" si="187"/>
        <v/>
      </c>
      <c r="T69" s="1"/>
      <c r="U69" s="2" t="str">
        <f t="shared" ref="U69:BD69" si="188">IFERROR(U55/U$59,"")</f>
        <v/>
      </c>
      <c r="V69" s="2" t="str">
        <f t="shared" si="188"/>
        <v/>
      </c>
      <c r="W69" s="2" t="str">
        <f t="shared" si="188"/>
        <v/>
      </c>
      <c r="X69" s="2" t="str">
        <f t="shared" si="188"/>
        <v/>
      </c>
      <c r="Y69" s="2" t="str">
        <f t="shared" si="188"/>
        <v/>
      </c>
      <c r="Z69" s="2" t="str">
        <f t="shared" si="188"/>
        <v/>
      </c>
      <c r="AA69" s="2" t="str">
        <f t="shared" si="188"/>
        <v/>
      </c>
      <c r="AB69" s="2" t="str">
        <f t="shared" si="188"/>
        <v/>
      </c>
      <c r="AC69" s="2" t="str">
        <f t="shared" si="188"/>
        <v/>
      </c>
      <c r="AD69" s="2" t="str">
        <f t="shared" si="188"/>
        <v/>
      </c>
      <c r="AE69" s="2" t="str">
        <f t="shared" si="188"/>
        <v/>
      </c>
      <c r="AF69" s="2" t="str">
        <f t="shared" si="188"/>
        <v/>
      </c>
      <c r="AG69" s="2" t="str">
        <f t="shared" si="188"/>
        <v/>
      </c>
      <c r="AH69" s="2" t="str">
        <f t="shared" si="188"/>
        <v/>
      </c>
      <c r="AI69" s="2" t="str">
        <f t="shared" si="188"/>
        <v/>
      </c>
      <c r="AJ69" s="2" t="str">
        <f t="shared" si="188"/>
        <v/>
      </c>
      <c r="AK69" s="2" t="str">
        <f t="shared" si="188"/>
        <v/>
      </c>
      <c r="AL69" s="2" t="str">
        <f t="shared" si="188"/>
        <v/>
      </c>
      <c r="AM69" s="2" t="str">
        <f t="shared" si="188"/>
        <v/>
      </c>
      <c r="AN69" s="2" t="str">
        <f t="shared" si="188"/>
        <v/>
      </c>
      <c r="AO69" s="2" t="str">
        <f t="shared" si="188"/>
        <v/>
      </c>
      <c r="AP69" s="2" t="str">
        <f t="shared" si="188"/>
        <v/>
      </c>
      <c r="AQ69" s="2" t="str">
        <f t="shared" si="188"/>
        <v/>
      </c>
      <c r="AR69" s="2" t="str">
        <f t="shared" si="188"/>
        <v/>
      </c>
      <c r="AS69" s="2" t="str">
        <f t="shared" si="188"/>
        <v/>
      </c>
      <c r="AT69" s="2" t="str">
        <f t="shared" si="188"/>
        <v/>
      </c>
      <c r="AU69" s="2" t="str">
        <f t="shared" si="188"/>
        <v/>
      </c>
      <c r="AV69" s="2" t="str">
        <f t="shared" si="188"/>
        <v/>
      </c>
      <c r="AW69" s="2" t="str">
        <f t="shared" si="188"/>
        <v/>
      </c>
      <c r="AX69" s="2" t="str">
        <f t="shared" si="188"/>
        <v/>
      </c>
      <c r="AY69" s="2" t="str">
        <f t="shared" si="188"/>
        <v/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 t="str">
        <f t="shared" si="164"/>
        <v>-</v>
      </c>
      <c r="BG69" s="84" t="str">
        <f t="shared" si="165"/>
        <v>-</v>
      </c>
      <c r="BH69" s="84" t="str">
        <f t="shared" si="166"/>
        <v>-</v>
      </c>
      <c r="BI69" s="84" t="str">
        <f t="shared" si="167"/>
        <v>-</v>
      </c>
      <c r="BJ69" s="84" t="str">
        <f t="shared" si="168"/>
        <v>-</v>
      </c>
      <c r="BK69" s="84" t="str">
        <f t="shared" si="169"/>
        <v>-</v>
      </c>
      <c r="BL69" s="84" t="str">
        <f t="shared" si="170"/>
        <v>-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 t="str">
        <f t="shared" si="161"/>
        <v/>
      </c>
      <c r="D70" s="65" t="str">
        <f t="shared" si="161"/>
        <v/>
      </c>
      <c r="E70" s="65" t="str">
        <f t="shared" si="161"/>
        <v/>
      </c>
      <c r="F70" s="65" t="str">
        <f>IFERROR(E70/D70,"")</f>
        <v/>
      </c>
      <c r="H70" s="2" t="str">
        <f t="shared" ref="H70:S70" si="189">IFERROR(H56/H$59,"")</f>
        <v/>
      </c>
      <c r="I70" s="2" t="str">
        <f t="shared" si="189"/>
        <v/>
      </c>
      <c r="J70" s="2" t="str">
        <f t="shared" si="189"/>
        <v/>
      </c>
      <c r="K70" s="2" t="str">
        <f t="shared" si="189"/>
        <v/>
      </c>
      <c r="L70" s="2" t="str">
        <f t="shared" si="189"/>
        <v/>
      </c>
      <c r="M70" s="2" t="str">
        <f t="shared" si="189"/>
        <v/>
      </c>
      <c r="N70" s="2" t="str">
        <f t="shared" si="189"/>
        <v/>
      </c>
      <c r="O70" s="2" t="str">
        <f t="shared" si="189"/>
        <v/>
      </c>
      <c r="P70" s="2" t="str">
        <f t="shared" si="189"/>
        <v/>
      </c>
      <c r="Q70" s="2" t="str">
        <f t="shared" si="189"/>
        <v/>
      </c>
      <c r="R70" s="75" t="str">
        <f t="shared" si="189"/>
        <v/>
      </c>
      <c r="S70" s="75" t="str">
        <f t="shared" si="189"/>
        <v/>
      </c>
      <c r="T70" s="1"/>
      <c r="U70" s="2" t="str">
        <f t="shared" ref="U70:BD70" si="190">IFERROR(U56/U$59,"")</f>
        <v/>
      </c>
      <c r="V70" s="2" t="str">
        <f t="shared" si="190"/>
        <v/>
      </c>
      <c r="W70" s="2" t="str">
        <f t="shared" si="190"/>
        <v/>
      </c>
      <c r="X70" s="2" t="str">
        <f t="shared" si="190"/>
        <v/>
      </c>
      <c r="Y70" s="2" t="str">
        <f t="shared" si="190"/>
        <v/>
      </c>
      <c r="Z70" s="2" t="str">
        <f t="shared" si="190"/>
        <v/>
      </c>
      <c r="AA70" s="2" t="str">
        <f t="shared" si="190"/>
        <v/>
      </c>
      <c r="AB70" s="2" t="str">
        <f t="shared" si="190"/>
        <v/>
      </c>
      <c r="AC70" s="2" t="str">
        <f t="shared" si="190"/>
        <v/>
      </c>
      <c r="AD70" s="2" t="str">
        <f t="shared" si="190"/>
        <v/>
      </c>
      <c r="AE70" s="2" t="str">
        <f t="shared" si="190"/>
        <v/>
      </c>
      <c r="AF70" s="2" t="str">
        <f t="shared" si="190"/>
        <v/>
      </c>
      <c r="AG70" s="2" t="str">
        <f t="shared" si="190"/>
        <v/>
      </c>
      <c r="AH70" s="2" t="str">
        <f t="shared" si="190"/>
        <v/>
      </c>
      <c r="AI70" s="2" t="str">
        <f t="shared" si="190"/>
        <v/>
      </c>
      <c r="AJ70" s="2" t="str">
        <f t="shared" si="190"/>
        <v/>
      </c>
      <c r="AK70" s="2" t="str">
        <f t="shared" si="190"/>
        <v/>
      </c>
      <c r="AL70" s="2" t="str">
        <f t="shared" si="190"/>
        <v/>
      </c>
      <c r="AM70" s="2" t="str">
        <f t="shared" si="190"/>
        <v/>
      </c>
      <c r="AN70" s="2" t="str">
        <f t="shared" si="190"/>
        <v/>
      </c>
      <c r="AO70" s="2" t="str">
        <f t="shared" si="190"/>
        <v/>
      </c>
      <c r="AP70" s="2" t="str">
        <f t="shared" si="190"/>
        <v/>
      </c>
      <c r="AQ70" s="2" t="str">
        <f t="shared" si="190"/>
        <v/>
      </c>
      <c r="AR70" s="2" t="str">
        <f t="shared" si="190"/>
        <v/>
      </c>
      <c r="AS70" s="2" t="str">
        <f t="shared" si="190"/>
        <v/>
      </c>
      <c r="AT70" s="2" t="str">
        <f t="shared" si="190"/>
        <v/>
      </c>
      <c r="AU70" s="2" t="str">
        <f t="shared" si="190"/>
        <v/>
      </c>
      <c r="AV70" s="2" t="str">
        <f t="shared" si="190"/>
        <v/>
      </c>
      <c r="AW70" s="2" t="str">
        <f t="shared" si="190"/>
        <v/>
      </c>
      <c r="AX70" s="2" t="str">
        <f t="shared" si="190"/>
        <v/>
      </c>
      <c r="AY70" s="2" t="str">
        <f t="shared" si="190"/>
        <v/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 t="str">
        <f t="shared" ref="C71" si="191">IFERROR(C58/C$59,"")</f>
        <v/>
      </c>
      <c r="D71" s="65" t="str">
        <f>IFERROR(D58/D$59,"")</f>
        <v/>
      </c>
      <c r="E71" s="65" t="str">
        <f>IFERROR(E58/E$59,"")</f>
        <v/>
      </c>
      <c r="F71" s="65" t="str">
        <f>IFERROR(E71/D71,"")</f>
        <v/>
      </c>
      <c r="H71" s="2" t="str">
        <f>IFERROR(H58/H$59,"")</f>
        <v/>
      </c>
      <c r="I71" s="2" t="str">
        <f t="shared" ref="I71:S71" si="192">IFERROR(I58/I$59,"")</f>
        <v/>
      </c>
      <c r="J71" s="2" t="str">
        <f t="shared" si="192"/>
        <v/>
      </c>
      <c r="K71" s="2" t="str">
        <f t="shared" si="192"/>
        <v/>
      </c>
      <c r="L71" s="2" t="str">
        <f t="shared" si="192"/>
        <v/>
      </c>
      <c r="M71" s="2" t="str">
        <f t="shared" si="192"/>
        <v/>
      </c>
      <c r="N71" s="2" t="str">
        <f t="shared" si="192"/>
        <v/>
      </c>
      <c r="O71" s="2" t="str">
        <f t="shared" si="192"/>
        <v/>
      </c>
      <c r="P71" s="2" t="str">
        <f t="shared" si="192"/>
        <v/>
      </c>
      <c r="Q71" s="2" t="str">
        <f t="shared" si="192"/>
        <v/>
      </c>
      <c r="R71" s="75" t="str">
        <f t="shared" si="192"/>
        <v/>
      </c>
      <c r="S71" s="75" t="str">
        <f t="shared" si="192"/>
        <v/>
      </c>
      <c r="T71" s="1"/>
      <c r="U71" s="2" t="str">
        <f t="shared" ref="U71:BD71" si="193">IFERROR(U58/U$59,"")</f>
        <v/>
      </c>
      <c r="V71" s="2" t="str">
        <f t="shared" si="193"/>
        <v/>
      </c>
      <c r="W71" s="2" t="str">
        <f t="shared" si="193"/>
        <v/>
      </c>
      <c r="X71" s="2" t="str">
        <f t="shared" si="193"/>
        <v/>
      </c>
      <c r="Y71" s="2" t="str">
        <f t="shared" si="193"/>
        <v/>
      </c>
      <c r="Z71" s="2" t="str">
        <f t="shared" si="193"/>
        <v/>
      </c>
      <c r="AA71" s="2" t="str">
        <f t="shared" si="193"/>
        <v/>
      </c>
      <c r="AB71" s="2" t="str">
        <f t="shared" si="193"/>
        <v/>
      </c>
      <c r="AC71" s="2" t="str">
        <f t="shared" si="193"/>
        <v/>
      </c>
      <c r="AD71" s="2" t="str">
        <f t="shared" si="193"/>
        <v/>
      </c>
      <c r="AE71" s="2" t="str">
        <f t="shared" si="193"/>
        <v/>
      </c>
      <c r="AF71" s="2" t="str">
        <f t="shared" si="193"/>
        <v/>
      </c>
      <c r="AG71" s="2" t="str">
        <f t="shared" si="193"/>
        <v/>
      </c>
      <c r="AH71" s="2" t="str">
        <f t="shared" si="193"/>
        <v/>
      </c>
      <c r="AI71" s="2" t="str">
        <f t="shared" si="193"/>
        <v/>
      </c>
      <c r="AJ71" s="2" t="str">
        <f t="shared" si="193"/>
        <v/>
      </c>
      <c r="AK71" s="2" t="str">
        <f t="shared" si="193"/>
        <v/>
      </c>
      <c r="AL71" s="2" t="str">
        <f t="shared" si="193"/>
        <v/>
      </c>
      <c r="AM71" s="2" t="str">
        <f t="shared" si="193"/>
        <v/>
      </c>
      <c r="AN71" s="2" t="str">
        <f t="shared" si="193"/>
        <v/>
      </c>
      <c r="AO71" s="2" t="str">
        <f t="shared" si="193"/>
        <v/>
      </c>
      <c r="AP71" s="2" t="str">
        <f t="shared" si="193"/>
        <v/>
      </c>
      <c r="AQ71" s="2" t="str">
        <f t="shared" si="193"/>
        <v/>
      </c>
      <c r="AR71" s="2" t="str">
        <f t="shared" si="193"/>
        <v/>
      </c>
      <c r="AS71" s="2" t="str">
        <f t="shared" si="193"/>
        <v/>
      </c>
      <c r="AT71" s="2" t="str">
        <f t="shared" si="193"/>
        <v/>
      </c>
      <c r="AU71" s="2" t="str">
        <f t="shared" si="193"/>
        <v/>
      </c>
      <c r="AV71" s="2" t="str">
        <f t="shared" si="193"/>
        <v/>
      </c>
      <c r="AW71" s="2" t="str">
        <f t="shared" si="193"/>
        <v/>
      </c>
      <c r="AX71" s="2" t="str">
        <f t="shared" si="193"/>
        <v/>
      </c>
      <c r="AY71" s="2" t="str">
        <f t="shared" si="193"/>
        <v/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 t="str">
        <f t="shared" ref="BF71:BF72" si="194">IFERROR(AS71/AG71,"-")</f>
        <v>-</v>
      </c>
      <c r="BG71" s="84" t="str">
        <f t="shared" ref="BG71:BG72" si="195">IFERROR(AT71/AH71,"-")</f>
        <v>-</v>
      </c>
      <c r="BH71" s="84" t="str">
        <f t="shared" ref="BH71:BH72" si="196">IFERROR(AU71/AI71,"-")</f>
        <v>-</v>
      </c>
      <c r="BI71" s="84" t="str">
        <f t="shared" ref="BI71:BI72" si="197">IFERROR(AV71/AJ71,"-")</f>
        <v>-</v>
      </c>
      <c r="BJ71" s="84" t="str">
        <f t="shared" ref="BJ71:BJ72" si="198">IFERROR(AW71/AK71,"-")</f>
        <v>-</v>
      </c>
      <c r="BK71" s="84" t="str">
        <f t="shared" ref="BK71:BK72" si="199">IFERROR(AX71/AL71,"-")</f>
        <v>-</v>
      </c>
      <c r="BL71" s="84" t="str">
        <f t="shared" ref="BL71:BL72" si="200">IFERROR(AY71/AM71,"-")</f>
        <v>-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 t="str">
        <f>IFERROR(E59/E$59,"")</f>
        <v/>
      </c>
      <c r="F72" s="65" t="str">
        <f t="shared" si="176"/>
        <v/>
      </c>
      <c r="G72" s="33"/>
      <c r="H72" s="2" t="str">
        <f>IFERROR(H59/H$59,"")</f>
        <v/>
      </c>
      <c r="I72" s="2" t="str">
        <f t="shared" ref="I72:S72" si="206">IFERROR(I59/I$59,"")</f>
        <v/>
      </c>
      <c r="J72" s="2" t="str">
        <f t="shared" si="206"/>
        <v/>
      </c>
      <c r="K72" s="2" t="str">
        <f t="shared" si="206"/>
        <v/>
      </c>
      <c r="L72" s="2" t="str">
        <f t="shared" si="206"/>
        <v/>
      </c>
      <c r="M72" s="2" t="str">
        <f t="shared" si="206"/>
        <v/>
      </c>
      <c r="N72" s="2" t="str">
        <f t="shared" si="206"/>
        <v/>
      </c>
      <c r="O72" s="2" t="str">
        <f t="shared" si="206"/>
        <v/>
      </c>
      <c r="P72" s="2" t="str">
        <f t="shared" si="206"/>
        <v/>
      </c>
      <c r="Q72" s="2" t="str">
        <f t="shared" si="206"/>
        <v/>
      </c>
      <c r="R72" s="75" t="str">
        <f t="shared" si="206"/>
        <v/>
      </c>
      <c r="S72" s="75" t="str">
        <f t="shared" si="206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ref="X72:BC72" si="207">IFERROR(X59/X$59,"")</f>
        <v/>
      </c>
      <c r="Y72" s="2" t="str">
        <f t="shared" si="207"/>
        <v/>
      </c>
      <c r="Z72" s="2" t="str">
        <f t="shared" si="207"/>
        <v/>
      </c>
      <c r="AA72" s="2" t="str">
        <f t="shared" si="207"/>
        <v/>
      </c>
      <c r="AB72" s="2" t="str">
        <f t="shared" si="207"/>
        <v/>
      </c>
      <c r="AC72" s="2" t="str">
        <f t="shared" si="207"/>
        <v/>
      </c>
      <c r="AD72" s="2" t="str">
        <f t="shared" si="207"/>
        <v/>
      </c>
      <c r="AE72" s="2" t="str">
        <f t="shared" si="207"/>
        <v/>
      </c>
      <c r="AF72" s="2" t="str">
        <f t="shared" si="207"/>
        <v/>
      </c>
      <c r="AG72" s="2" t="str">
        <f t="shared" si="207"/>
        <v/>
      </c>
      <c r="AH72" s="2" t="str">
        <f t="shared" si="207"/>
        <v/>
      </c>
      <c r="AI72" s="2" t="str">
        <f t="shared" si="207"/>
        <v/>
      </c>
      <c r="AJ72" s="2" t="str">
        <f t="shared" si="207"/>
        <v/>
      </c>
      <c r="AK72" s="2" t="str">
        <f t="shared" si="207"/>
        <v/>
      </c>
      <c r="AL72" s="2" t="str">
        <f t="shared" si="207"/>
        <v/>
      </c>
      <c r="AM72" s="2" t="str">
        <f t="shared" si="207"/>
        <v/>
      </c>
      <c r="AN72" s="2" t="str">
        <f t="shared" si="207"/>
        <v/>
      </c>
      <c r="AO72" s="2" t="str">
        <f t="shared" si="207"/>
        <v/>
      </c>
      <c r="AP72" s="2" t="str">
        <f t="shared" si="207"/>
        <v/>
      </c>
      <c r="AQ72" s="2" t="str">
        <f t="shared" si="207"/>
        <v/>
      </c>
      <c r="AR72" s="2" t="str">
        <f t="shared" si="207"/>
        <v/>
      </c>
      <c r="AS72" s="2" t="str">
        <f t="shared" si="207"/>
        <v/>
      </c>
      <c r="AT72" s="2" t="str">
        <f t="shared" si="207"/>
        <v/>
      </c>
      <c r="AU72" s="2" t="str">
        <f t="shared" si="207"/>
        <v/>
      </c>
      <c r="AV72" s="2" t="str">
        <f t="shared" si="207"/>
        <v/>
      </c>
      <c r="AW72" s="2" t="str">
        <f t="shared" si="207"/>
        <v/>
      </c>
      <c r="AX72" s="2" t="str">
        <f t="shared" si="207"/>
        <v/>
      </c>
      <c r="AY72" s="2" t="str">
        <f t="shared" si="207"/>
        <v/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 t="str">
        <f t="shared" si="194"/>
        <v>-</v>
      </c>
      <c r="BG72" s="84" t="str">
        <f t="shared" si="195"/>
        <v>-</v>
      </c>
      <c r="BH72" s="84" t="str">
        <f t="shared" si="196"/>
        <v>-</v>
      </c>
      <c r="BI72" s="84" t="str">
        <f t="shared" si="197"/>
        <v>-</v>
      </c>
      <c r="BJ72" s="84" t="str">
        <f t="shared" si="198"/>
        <v>-</v>
      </c>
      <c r="BK72" s="84" t="str">
        <f t="shared" si="199"/>
        <v>-</v>
      </c>
      <c r="BL72" s="84" t="str">
        <f t="shared" si="200"/>
        <v>-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0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0</v>
      </c>
      <c r="Q76" s="4">
        <f>INDEX(AV76:AX76,IF($B$2&gt;6,3,$B$2-3))</f>
        <v>0</v>
      </c>
      <c r="R76" s="4">
        <f>IFERROR(INDEX(AY76:BA76,IF($B$2&gt;9,3,$B$2-6)),"-")</f>
        <v>0</v>
      </c>
      <c r="S76" s="69" t="str">
        <f>IFERROR(INDEX(BB76:BD76,IF($B$2&gt;12,3,$B$2-9)),"-")</f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84" t="str">
        <f t="shared" ref="BF76:BF85" si="208">IFERROR(AS76/AG76,"-")</f>
        <v>-</v>
      </c>
      <c r="BG76" s="84" t="str">
        <f t="shared" ref="BG76:BG85" si="209">IFERROR(AT76/AH76,"-")</f>
        <v>-</v>
      </c>
      <c r="BH76" s="84" t="str">
        <f t="shared" ref="BH76:BH85" si="210">IFERROR(AU76/AI76,"-")</f>
        <v>-</v>
      </c>
      <c r="BI76" s="84" t="str">
        <f t="shared" ref="BI76:BI85" si="211">IFERROR(AV76/AJ76,"-")</f>
        <v>-</v>
      </c>
      <c r="BJ76" s="84" t="str">
        <f t="shared" ref="BJ76:BJ85" si="212">IFERROR(AW76/AK76,"-")</f>
        <v>-</v>
      </c>
      <c r="BK76" s="84" t="str">
        <f t="shared" ref="BK76:BK85" si="213">IFERROR(AX76/AL76,"-")</f>
        <v>-</v>
      </c>
      <c r="BL76" s="84" t="str">
        <f t="shared" ref="BL76:BL85" si="214">IFERROR(AY76/AM76,"-")</f>
        <v>-</v>
      </c>
      <c r="BM76" s="84" t="str">
        <f t="shared" ref="BM76:BM85" si="215">IFERROR(AZ76/AN76,"-")</f>
        <v>-</v>
      </c>
      <c r="BN76" s="84" t="str">
        <f t="shared" ref="BN76:BN85" si="216">IFERROR(BA76/AO76,"-")</f>
        <v>-</v>
      </c>
      <c r="BO76" s="84" t="str">
        <f t="shared" ref="BO76:BO85" si="217">IFERROR(BB76/AP76,"-")</f>
        <v>-</v>
      </c>
      <c r="BP76" s="84" t="str">
        <f t="shared" ref="BP76:BP85" si="218">IFERROR(BC76/AQ76,"-")</f>
        <v>-</v>
      </c>
      <c r="BQ76" s="84" t="str">
        <f t="shared" ref="BQ76:BQ85" si="219">IFERROR(BD76/AR76,"-")</f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0</v>
      </c>
      <c r="D77" s="81">
        <f t="shared" ref="D77:D83" si="221">INDEX(AG77:AR77,$B$2)</f>
        <v>0</v>
      </c>
      <c r="E77" s="81">
        <f t="shared" ref="E77:E83" si="222">INDEX(AS77:BD77,$B$2)</f>
        <v>0</v>
      </c>
      <c r="F77" s="65" t="str">
        <f t="shared" ref="F77:F83" si="223">IFERROR(E77/D77,"")</f>
        <v/>
      </c>
      <c r="H77" s="4">
        <f t="shared" ref="H77:H85" si="224">W77</f>
        <v>0</v>
      </c>
      <c r="I77" s="4">
        <f t="shared" ref="I77:I85" si="225">Z77</f>
        <v>0</v>
      </c>
      <c r="J77" s="4">
        <f t="shared" ref="J77:J85" si="226">AC77</f>
        <v>0</v>
      </c>
      <c r="K77" s="69">
        <f t="shared" ref="K77:K85" si="227">AF77</f>
        <v>0</v>
      </c>
      <c r="L77" s="4">
        <f t="shared" ref="L77:L85" si="228">AI77</f>
        <v>0</v>
      </c>
      <c r="M77" s="4">
        <f t="shared" ref="M77:M85" si="229">AL77</f>
        <v>0</v>
      </c>
      <c r="N77" s="4">
        <f t="shared" ref="N77:N85" si="230">AO77</f>
        <v>0</v>
      </c>
      <c r="O77" s="4">
        <f t="shared" ref="O77:O85" si="231">AR77</f>
        <v>0</v>
      </c>
      <c r="P77" s="4">
        <f t="shared" ref="P77:P85" si="232">INDEX(AS77:AU77,IF($B$2&gt;3,3,$B$2))</f>
        <v>0</v>
      </c>
      <c r="Q77" s="4">
        <f t="shared" ref="Q77:Q85" si="233">INDEX(AV77:AX77,IF($B$2&gt;6,3,$B$2-3))</f>
        <v>0</v>
      </c>
      <c r="R77" s="4">
        <f t="shared" ref="R77:R84" si="234">IFERROR(INDEX(AY77:BA77,IF($B$2&gt;9,3,$B$2-6)),"-")</f>
        <v>0</v>
      </c>
      <c r="S77" s="69" t="str">
        <f t="shared" ref="S77:S85" si="235">IFERROR(INDEX(BB77:BD77,IF($B$2&gt;12,3,$B$2-9)),"-")</f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84" t="str">
        <f t="shared" si="208"/>
        <v>-</v>
      </c>
      <c r="BG77" s="84" t="str">
        <f t="shared" si="209"/>
        <v>-</v>
      </c>
      <c r="BH77" s="84" t="str">
        <f t="shared" si="210"/>
        <v>-</v>
      </c>
      <c r="BI77" s="84" t="str">
        <f t="shared" si="211"/>
        <v>-</v>
      </c>
      <c r="BJ77" s="84" t="str">
        <f t="shared" si="212"/>
        <v>-</v>
      </c>
      <c r="BK77" s="84" t="str">
        <f t="shared" si="213"/>
        <v>-</v>
      </c>
      <c r="BL77" s="84" t="str">
        <f t="shared" si="214"/>
        <v>-</v>
      </c>
      <c r="BM77" s="84" t="str">
        <f t="shared" si="215"/>
        <v>-</v>
      </c>
      <c r="BN77" s="84" t="str">
        <f t="shared" si="216"/>
        <v>-</v>
      </c>
      <c r="BO77" s="84" t="str">
        <f t="shared" si="217"/>
        <v>-</v>
      </c>
      <c r="BP77" s="84" t="str">
        <f t="shared" si="218"/>
        <v>-</v>
      </c>
      <c r="BQ77" s="84" t="str">
        <f t="shared" si="219"/>
        <v>-</v>
      </c>
    </row>
    <row r="78" spans="1:69" x14ac:dyDescent="0.25">
      <c r="A78" s="16" t="s">
        <v>137</v>
      </c>
      <c r="B78" s="16" t="s">
        <v>45</v>
      </c>
      <c r="C78" s="81">
        <f t="shared" si="220"/>
        <v>0</v>
      </c>
      <c r="D78" s="81">
        <f t="shared" si="221"/>
        <v>0</v>
      </c>
      <c r="E78" s="81">
        <f t="shared" si="222"/>
        <v>0</v>
      </c>
      <c r="F78" s="65" t="str">
        <f t="shared" si="223"/>
        <v/>
      </c>
      <c r="H78" s="4">
        <f t="shared" si="224"/>
        <v>0</v>
      </c>
      <c r="I78" s="4">
        <f t="shared" si="225"/>
        <v>0</v>
      </c>
      <c r="J78" s="4">
        <f t="shared" si="226"/>
        <v>0</v>
      </c>
      <c r="K78" s="69">
        <f t="shared" si="227"/>
        <v>0</v>
      </c>
      <c r="L78" s="4">
        <f t="shared" si="228"/>
        <v>0</v>
      </c>
      <c r="M78" s="4">
        <f t="shared" si="229"/>
        <v>0</v>
      </c>
      <c r="N78" s="4">
        <f t="shared" si="230"/>
        <v>0</v>
      </c>
      <c r="O78" s="4">
        <f t="shared" si="231"/>
        <v>0</v>
      </c>
      <c r="P78" s="4">
        <f t="shared" si="232"/>
        <v>0</v>
      </c>
      <c r="Q78" s="4">
        <f t="shared" si="233"/>
        <v>0</v>
      </c>
      <c r="R78" s="4">
        <f t="shared" si="234"/>
        <v>0</v>
      </c>
      <c r="S78" s="69" t="str">
        <f t="shared" si="235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84" t="str">
        <f t="shared" si="208"/>
        <v>-</v>
      </c>
      <c r="BG78" s="84" t="str">
        <f t="shared" si="209"/>
        <v>-</v>
      </c>
      <c r="BH78" s="84" t="str">
        <f t="shared" si="210"/>
        <v>-</v>
      </c>
      <c r="BI78" s="84" t="str">
        <f t="shared" si="211"/>
        <v>-</v>
      </c>
      <c r="BJ78" s="84" t="str">
        <f t="shared" si="212"/>
        <v>-</v>
      </c>
      <c r="BK78" s="84" t="str">
        <f t="shared" si="213"/>
        <v>-</v>
      </c>
      <c r="BL78" s="84" t="str">
        <f t="shared" si="214"/>
        <v>-</v>
      </c>
      <c r="BM78" s="84" t="str">
        <f t="shared" si="215"/>
        <v>-</v>
      </c>
      <c r="BN78" s="84" t="str">
        <f t="shared" si="216"/>
        <v>-</v>
      </c>
      <c r="BO78" s="84" t="str">
        <f t="shared" si="217"/>
        <v>-</v>
      </c>
      <c r="BP78" s="84" t="str">
        <f t="shared" si="218"/>
        <v>-</v>
      </c>
      <c r="BQ78" s="84" t="str">
        <f t="shared" si="219"/>
        <v>-</v>
      </c>
    </row>
    <row r="79" spans="1:69" x14ac:dyDescent="0.25">
      <c r="A79" s="16" t="s">
        <v>138</v>
      </c>
      <c r="B79" s="16" t="s">
        <v>46</v>
      </c>
      <c r="C79" s="81">
        <f t="shared" si="220"/>
        <v>0</v>
      </c>
      <c r="D79" s="81">
        <f t="shared" si="221"/>
        <v>0</v>
      </c>
      <c r="E79" s="81">
        <f t="shared" si="222"/>
        <v>0</v>
      </c>
      <c r="F79" s="65" t="str">
        <f t="shared" si="223"/>
        <v/>
      </c>
      <c r="H79" s="4">
        <f t="shared" si="224"/>
        <v>0</v>
      </c>
      <c r="I79" s="4">
        <f t="shared" si="225"/>
        <v>0</v>
      </c>
      <c r="J79" s="4">
        <f t="shared" si="226"/>
        <v>0</v>
      </c>
      <c r="K79" s="69">
        <f t="shared" si="227"/>
        <v>0</v>
      </c>
      <c r="L79" s="4">
        <f t="shared" si="228"/>
        <v>0</v>
      </c>
      <c r="M79" s="4">
        <f t="shared" si="229"/>
        <v>0</v>
      </c>
      <c r="N79" s="4">
        <f t="shared" si="230"/>
        <v>0</v>
      </c>
      <c r="O79" s="4">
        <f t="shared" si="231"/>
        <v>0</v>
      </c>
      <c r="P79" s="4">
        <f t="shared" si="232"/>
        <v>0</v>
      </c>
      <c r="Q79" s="4">
        <f t="shared" si="233"/>
        <v>0</v>
      </c>
      <c r="R79" s="4">
        <f t="shared" si="234"/>
        <v>0</v>
      </c>
      <c r="S79" s="69" t="str">
        <f t="shared" si="235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84" t="str">
        <f t="shared" si="208"/>
        <v>-</v>
      </c>
      <c r="BG79" s="84" t="str">
        <f t="shared" si="209"/>
        <v>-</v>
      </c>
      <c r="BH79" s="84" t="str">
        <f t="shared" si="210"/>
        <v>-</v>
      </c>
      <c r="BI79" s="84" t="str">
        <f t="shared" si="211"/>
        <v>-</v>
      </c>
      <c r="BJ79" s="84" t="str">
        <f t="shared" si="212"/>
        <v>-</v>
      </c>
      <c r="BK79" s="84" t="str">
        <f t="shared" si="213"/>
        <v>-</v>
      </c>
      <c r="BL79" s="84" t="str">
        <f t="shared" si="214"/>
        <v>-</v>
      </c>
      <c r="BM79" s="84" t="str">
        <f t="shared" si="215"/>
        <v>-</v>
      </c>
      <c r="BN79" s="84" t="str">
        <f t="shared" si="216"/>
        <v>-</v>
      </c>
      <c r="BO79" s="84" t="str">
        <f t="shared" si="217"/>
        <v>-</v>
      </c>
      <c r="BP79" s="84" t="str">
        <f t="shared" si="218"/>
        <v>-</v>
      </c>
      <c r="BQ79" s="84" t="str">
        <f t="shared" si="219"/>
        <v>-</v>
      </c>
    </row>
    <row r="80" spans="1:69" x14ac:dyDescent="0.25">
      <c r="A80" s="16" t="s">
        <v>139</v>
      </c>
      <c r="B80" s="16" t="s">
        <v>47</v>
      </c>
      <c r="C80" s="81">
        <f t="shared" si="220"/>
        <v>0</v>
      </c>
      <c r="D80" s="81">
        <f t="shared" si="221"/>
        <v>0</v>
      </c>
      <c r="E80" s="81">
        <f t="shared" si="222"/>
        <v>0</v>
      </c>
      <c r="F80" s="65" t="str">
        <f t="shared" si="223"/>
        <v/>
      </c>
      <c r="H80" s="4">
        <f t="shared" si="224"/>
        <v>0</v>
      </c>
      <c r="I80" s="4">
        <f t="shared" si="225"/>
        <v>0</v>
      </c>
      <c r="J80" s="4">
        <f t="shared" si="226"/>
        <v>0</v>
      </c>
      <c r="K80" s="69">
        <f t="shared" si="227"/>
        <v>0</v>
      </c>
      <c r="L80" s="4">
        <f t="shared" si="228"/>
        <v>0</v>
      </c>
      <c r="M80" s="4">
        <f t="shared" si="229"/>
        <v>0</v>
      </c>
      <c r="N80" s="4">
        <f t="shared" si="230"/>
        <v>0</v>
      </c>
      <c r="O80" s="4">
        <f t="shared" si="231"/>
        <v>0</v>
      </c>
      <c r="P80" s="4">
        <f t="shared" si="232"/>
        <v>0</v>
      </c>
      <c r="Q80" s="4">
        <f t="shared" si="233"/>
        <v>0</v>
      </c>
      <c r="R80" s="4">
        <f t="shared" si="234"/>
        <v>0</v>
      </c>
      <c r="S80" s="69" t="str">
        <f t="shared" si="235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84" t="str">
        <f t="shared" si="208"/>
        <v>-</v>
      </c>
      <c r="BG80" s="84" t="str">
        <f t="shared" si="209"/>
        <v>-</v>
      </c>
      <c r="BH80" s="84" t="str">
        <f t="shared" si="210"/>
        <v>-</v>
      </c>
      <c r="BI80" s="84" t="str">
        <f t="shared" si="211"/>
        <v>-</v>
      </c>
      <c r="BJ80" s="84" t="str">
        <f t="shared" si="212"/>
        <v>-</v>
      </c>
      <c r="BK80" s="84" t="str">
        <f t="shared" si="213"/>
        <v>-</v>
      </c>
      <c r="BL80" s="84" t="str">
        <f t="shared" si="214"/>
        <v>-</v>
      </c>
      <c r="BM80" s="84" t="str">
        <f t="shared" si="215"/>
        <v>-</v>
      </c>
      <c r="BN80" s="84" t="str">
        <f t="shared" si="216"/>
        <v>-</v>
      </c>
      <c r="BO80" s="84" t="str">
        <f t="shared" si="217"/>
        <v>-</v>
      </c>
      <c r="BP80" s="84" t="str">
        <f t="shared" si="218"/>
        <v>-</v>
      </c>
      <c r="BQ80" s="84" t="str">
        <f t="shared" si="219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221"/>
        <v>0</v>
      </c>
      <c r="E81" s="81">
        <f t="shared" si="222"/>
        <v>0</v>
      </c>
      <c r="F81" s="65" t="str">
        <f t="shared" si="223"/>
        <v/>
      </c>
      <c r="H81" s="4">
        <f t="shared" si="224"/>
        <v>0</v>
      </c>
      <c r="I81" s="4">
        <f t="shared" si="225"/>
        <v>0</v>
      </c>
      <c r="J81" s="4">
        <f t="shared" si="226"/>
        <v>0</v>
      </c>
      <c r="K81" s="69">
        <f t="shared" si="227"/>
        <v>0</v>
      </c>
      <c r="L81" s="4">
        <f t="shared" si="228"/>
        <v>0</v>
      </c>
      <c r="M81" s="4">
        <f t="shared" si="229"/>
        <v>0</v>
      </c>
      <c r="N81" s="4">
        <f t="shared" si="230"/>
        <v>0</v>
      </c>
      <c r="O81" s="4">
        <f t="shared" si="231"/>
        <v>0</v>
      </c>
      <c r="P81" s="4">
        <f t="shared" si="232"/>
        <v>0</v>
      </c>
      <c r="Q81" s="4">
        <f t="shared" si="233"/>
        <v>0</v>
      </c>
      <c r="R81" s="4">
        <f t="shared" si="234"/>
        <v>0</v>
      </c>
      <c r="S81" s="69" t="str">
        <f t="shared" si="235"/>
        <v>-</v>
      </c>
      <c r="U81" s="4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F81" s="84" t="str">
        <f t="shared" si="208"/>
        <v>-</v>
      </c>
      <c r="BG81" s="84" t="str">
        <f t="shared" si="209"/>
        <v>-</v>
      </c>
      <c r="BH81" s="84" t="str">
        <f t="shared" si="210"/>
        <v>-</v>
      </c>
      <c r="BI81" s="84" t="str">
        <f t="shared" si="211"/>
        <v>-</v>
      </c>
      <c r="BJ81" s="84" t="str">
        <f t="shared" si="212"/>
        <v>-</v>
      </c>
      <c r="BK81" s="84" t="str">
        <f t="shared" si="213"/>
        <v>-</v>
      </c>
      <c r="BL81" s="84" t="str">
        <f t="shared" si="214"/>
        <v>-</v>
      </c>
      <c r="BM81" s="84" t="str">
        <f t="shared" si="215"/>
        <v>-</v>
      </c>
      <c r="BN81" s="84" t="str">
        <f t="shared" si="216"/>
        <v>-</v>
      </c>
      <c r="BO81" s="84" t="str">
        <f t="shared" si="217"/>
        <v>-</v>
      </c>
      <c r="BP81" s="84" t="str">
        <f t="shared" si="218"/>
        <v>-</v>
      </c>
      <c r="BQ81" s="84" t="str">
        <f t="shared" si="219"/>
        <v>-</v>
      </c>
    </row>
    <row r="82" spans="1:69" x14ac:dyDescent="0.25">
      <c r="A82" s="16" t="s">
        <v>141</v>
      </c>
      <c r="B82" s="16" t="s">
        <v>49</v>
      </c>
      <c r="C82" s="81">
        <f t="shared" si="220"/>
        <v>0</v>
      </c>
      <c r="D82" s="81">
        <f t="shared" si="221"/>
        <v>0</v>
      </c>
      <c r="E82" s="81">
        <f t="shared" si="222"/>
        <v>0</v>
      </c>
      <c r="F82" s="65" t="str">
        <f t="shared" si="223"/>
        <v/>
      </c>
      <c r="H82" s="4">
        <f t="shared" si="224"/>
        <v>0</v>
      </c>
      <c r="I82" s="4">
        <f t="shared" si="225"/>
        <v>0</v>
      </c>
      <c r="J82" s="4">
        <f t="shared" si="226"/>
        <v>0</v>
      </c>
      <c r="K82" s="69">
        <f t="shared" si="227"/>
        <v>0</v>
      </c>
      <c r="L82" s="4">
        <f t="shared" si="228"/>
        <v>0</v>
      </c>
      <c r="M82" s="4">
        <f t="shared" si="229"/>
        <v>0</v>
      </c>
      <c r="N82" s="4">
        <f t="shared" si="230"/>
        <v>0</v>
      </c>
      <c r="O82" s="4">
        <f t="shared" si="231"/>
        <v>0</v>
      </c>
      <c r="P82" s="4">
        <f t="shared" si="232"/>
        <v>0</v>
      </c>
      <c r="Q82" s="4">
        <f t="shared" si="233"/>
        <v>0</v>
      </c>
      <c r="R82" s="4">
        <f t="shared" si="234"/>
        <v>0</v>
      </c>
      <c r="S82" s="69" t="str">
        <f t="shared" si="235"/>
        <v>-</v>
      </c>
      <c r="U82" s="4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F82" s="84" t="str">
        <f t="shared" si="208"/>
        <v>-</v>
      </c>
      <c r="BG82" s="84" t="str">
        <f t="shared" si="209"/>
        <v>-</v>
      </c>
      <c r="BH82" s="84" t="str">
        <f t="shared" si="210"/>
        <v>-</v>
      </c>
      <c r="BI82" s="84" t="str">
        <f t="shared" si="211"/>
        <v>-</v>
      </c>
      <c r="BJ82" s="84" t="str">
        <f t="shared" si="212"/>
        <v>-</v>
      </c>
      <c r="BK82" s="84" t="str">
        <f t="shared" si="213"/>
        <v>-</v>
      </c>
      <c r="BL82" s="84" t="str">
        <f t="shared" si="214"/>
        <v>-</v>
      </c>
      <c r="BM82" s="84" t="str">
        <f t="shared" si="215"/>
        <v>-</v>
      </c>
      <c r="BN82" s="84" t="str">
        <f t="shared" si="216"/>
        <v>-</v>
      </c>
      <c r="BO82" s="84" t="str">
        <f t="shared" si="217"/>
        <v>-</v>
      </c>
      <c r="BP82" s="84" t="str">
        <f t="shared" si="218"/>
        <v>-</v>
      </c>
      <c r="BQ82" s="84" t="str">
        <f t="shared" si="219"/>
        <v>-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0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0</v>
      </c>
      <c r="Q83" s="4">
        <f t="shared" si="233"/>
        <v>0</v>
      </c>
      <c r="R83" s="4">
        <f t="shared" si="234"/>
        <v>0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236">SUM(D76:D82)</f>
        <v>0</v>
      </c>
      <c r="E84" s="81">
        <f t="shared" si="236"/>
        <v>0</v>
      </c>
      <c r="F84" s="65" t="str">
        <f>IFERROR(E84/D84,"")</f>
        <v/>
      </c>
      <c r="G84" s="11"/>
      <c r="H84" s="4">
        <f t="shared" si="224"/>
        <v>0</v>
      </c>
      <c r="I84" s="4">
        <f t="shared" si="225"/>
        <v>0</v>
      </c>
      <c r="J84" s="4">
        <f t="shared" si="226"/>
        <v>0</v>
      </c>
      <c r="K84" s="69">
        <f t="shared" si="227"/>
        <v>0</v>
      </c>
      <c r="L84" s="4">
        <f t="shared" si="228"/>
        <v>0</v>
      </c>
      <c r="M84" s="4">
        <f t="shared" si="229"/>
        <v>0</v>
      </c>
      <c r="N84" s="4">
        <f t="shared" si="230"/>
        <v>0</v>
      </c>
      <c r="O84" s="4">
        <f t="shared" si="231"/>
        <v>0</v>
      </c>
      <c r="P84" s="4">
        <f t="shared" si="232"/>
        <v>0</v>
      </c>
      <c r="Q84" s="4">
        <f t="shared" si="233"/>
        <v>0</v>
      </c>
      <c r="R84" s="4">
        <f t="shared" si="234"/>
        <v>0</v>
      </c>
      <c r="S84" s="69" t="str">
        <f t="shared" si="235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237">SUM(W76:W82)</f>
        <v>0</v>
      </c>
      <c r="X84" s="61">
        <f t="shared" si="237"/>
        <v>0</v>
      </c>
      <c r="Y84" s="61">
        <f t="shared" si="237"/>
        <v>0</v>
      </c>
      <c r="Z84" s="61">
        <f t="shared" si="237"/>
        <v>0</v>
      </c>
      <c r="AA84" s="61">
        <f t="shared" si="237"/>
        <v>0</v>
      </c>
      <c r="AB84" s="61">
        <f t="shared" si="237"/>
        <v>0</v>
      </c>
      <c r="AC84" s="61">
        <f t="shared" si="237"/>
        <v>0</v>
      </c>
      <c r="AD84" s="61">
        <f t="shared" si="237"/>
        <v>0</v>
      </c>
      <c r="AE84" s="61">
        <f t="shared" si="237"/>
        <v>0</v>
      </c>
      <c r="AF84" s="61">
        <f t="shared" si="237"/>
        <v>0</v>
      </c>
      <c r="AG84" s="61">
        <f t="shared" si="237"/>
        <v>0</v>
      </c>
      <c r="AH84" s="61">
        <f t="shared" si="237"/>
        <v>0</v>
      </c>
      <c r="AI84" s="61">
        <f t="shared" si="237"/>
        <v>0</v>
      </c>
      <c r="AJ84" s="61">
        <f>SUM(AJ76:AJ82)</f>
        <v>0</v>
      </c>
      <c r="AK84" s="61">
        <f t="shared" si="237"/>
        <v>0</v>
      </c>
      <c r="AL84" s="61">
        <f t="shared" si="237"/>
        <v>0</v>
      </c>
      <c r="AM84" s="61">
        <f t="shared" si="237"/>
        <v>0</v>
      </c>
      <c r="AN84" s="61">
        <f t="shared" si="237"/>
        <v>0</v>
      </c>
      <c r="AO84" s="61">
        <f t="shared" si="237"/>
        <v>0</v>
      </c>
      <c r="AP84" s="61">
        <f t="shared" si="237"/>
        <v>0</v>
      </c>
      <c r="AQ84" s="61">
        <f t="shared" si="237"/>
        <v>0</v>
      </c>
      <c r="AR84" s="61">
        <f t="shared" si="237"/>
        <v>0</v>
      </c>
      <c r="AS84" s="61">
        <f t="shared" si="237"/>
        <v>0</v>
      </c>
      <c r="AT84" s="61">
        <f t="shared" si="237"/>
        <v>0</v>
      </c>
      <c r="AU84" s="61">
        <f t="shared" si="237"/>
        <v>0</v>
      </c>
      <c r="AV84" s="61">
        <f t="shared" si="237"/>
        <v>0</v>
      </c>
      <c r="AW84" s="61">
        <f t="shared" si="237"/>
        <v>0</v>
      </c>
      <c r="AX84" s="61">
        <f t="shared" si="237"/>
        <v>0</v>
      </c>
      <c r="AY84" s="61">
        <f t="shared" si="237"/>
        <v>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 t="str">
        <f t="shared" si="208"/>
        <v>-</v>
      </c>
      <c r="BG84" s="84" t="str">
        <f t="shared" si="209"/>
        <v>-</v>
      </c>
      <c r="BH84" s="84" t="str">
        <f t="shared" si="210"/>
        <v>-</v>
      </c>
      <c r="BI84" s="84" t="str">
        <f t="shared" si="211"/>
        <v>-</v>
      </c>
      <c r="BJ84" s="84" t="str">
        <f t="shared" si="212"/>
        <v>-</v>
      </c>
      <c r="BK84" s="84" t="str">
        <f t="shared" si="213"/>
        <v>-</v>
      </c>
      <c r="BL84" s="84" t="str">
        <f t="shared" si="214"/>
        <v>-</v>
      </c>
      <c r="BM84" s="84" t="str">
        <f t="shared" si="215"/>
        <v>-</v>
      </c>
      <c r="BN84" s="84" t="str">
        <f t="shared" si="216"/>
        <v>-</v>
      </c>
      <c r="BO84" s="84" t="str">
        <f t="shared" si="217"/>
        <v>-</v>
      </c>
      <c r="BP84" s="84" t="str">
        <f t="shared" si="218"/>
        <v>-</v>
      </c>
      <c r="BQ84" s="84" t="str">
        <f t="shared" si="219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0</v>
      </c>
      <c r="F85" s="65" t="str">
        <f>IFERROR(E85/D85,"")</f>
        <v/>
      </c>
      <c r="G85" s="33"/>
      <c r="H85" s="4">
        <f t="shared" si="224"/>
        <v>0</v>
      </c>
      <c r="I85" s="4">
        <f t="shared" si="225"/>
        <v>0</v>
      </c>
      <c r="J85" s="4">
        <f t="shared" si="226"/>
        <v>0</v>
      </c>
      <c r="K85" s="69">
        <f t="shared" si="227"/>
        <v>0</v>
      </c>
      <c r="L85" s="4">
        <f t="shared" si="228"/>
        <v>0</v>
      </c>
      <c r="M85" s="4">
        <f t="shared" si="229"/>
        <v>0</v>
      </c>
      <c r="N85" s="4">
        <f t="shared" si="230"/>
        <v>0</v>
      </c>
      <c r="O85" s="4">
        <f t="shared" si="231"/>
        <v>0</v>
      </c>
      <c r="P85" s="4">
        <f t="shared" si="232"/>
        <v>0</v>
      </c>
      <c r="Q85" s="4">
        <f t="shared" si="233"/>
        <v>0</v>
      </c>
      <c r="R85" s="4">
        <f>IFERROR(INDEX(AY85:BA85,IF($B$2&gt;9,3,$B$2-6)),"-")</f>
        <v>0</v>
      </c>
      <c r="S85" s="69" t="str">
        <f t="shared" si="235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33"/>
      <c r="BF85" s="84" t="str">
        <f t="shared" si="208"/>
        <v>-</v>
      </c>
      <c r="BG85" s="84" t="str">
        <f t="shared" si="209"/>
        <v>-</v>
      </c>
      <c r="BH85" s="84" t="str">
        <f t="shared" si="210"/>
        <v>-</v>
      </c>
      <c r="BI85" s="84" t="str">
        <f t="shared" si="211"/>
        <v>-</v>
      </c>
      <c r="BJ85" s="84" t="str">
        <f t="shared" si="212"/>
        <v>-</v>
      </c>
      <c r="BK85" s="84" t="str">
        <f t="shared" si="213"/>
        <v>-</v>
      </c>
      <c r="BL85" s="84" t="str">
        <f t="shared" si="214"/>
        <v>-</v>
      </c>
      <c r="BM85" s="84" t="str">
        <f t="shared" si="215"/>
        <v>-</v>
      </c>
      <c r="BN85" s="84" t="str">
        <f t="shared" si="216"/>
        <v>-</v>
      </c>
      <c r="BO85" s="84" t="str">
        <f t="shared" si="217"/>
        <v>-</v>
      </c>
      <c r="BP85" s="84" t="str">
        <f t="shared" si="218"/>
        <v>-</v>
      </c>
      <c r="BQ85" s="84" t="str">
        <f t="shared" si="219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    : INDEX(U88:AF88,$B$2))</f>
        <v>0</v>
      </c>
      <c r="D88" s="71">
        <f>SUM(AG88                                                  : INDEX(AG88:AR88,$B$2))</f>
        <v>0</v>
      </c>
      <c r="E88" s="71">
        <f>SUM(AS88                                                   : INDEX(AS88:BD88,$B$2))</f>
        <v>0</v>
      </c>
      <c r="F88" s="65" t="str">
        <f t="shared" ref="F88:F95" si="238">IFERROR(E88/D88,"")</f>
        <v/>
      </c>
      <c r="G88" s="33"/>
      <c r="H88" s="4">
        <f>SUM(U88:W88)</f>
        <v>0</v>
      </c>
      <c r="I88" s="4">
        <f t="shared" ref="I88:I97" si="239">SUM(X88:Z88)</f>
        <v>0</v>
      </c>
      <c r="J88" s="4">
        <f>SUM(AA88:AC88)</f>
        <v>0</v>
      </c>
      <c r="K88" s="4">
        <f t="shared" ref="K88:K97" si="240">SUM(AD88:AF88)</f>
        <v>0</v>
      </c>
      <c r="L88" s="4">
        <f t="shared" ref="L88:L97" si="241">SUM(AG88:AI88)</f>
        <v>0</v>
      </c>
      <c r="M88" s="4">
        <f t="shared" ref="M88:M97" si="242">SUM(AJ88:AL88)</f>
        <v>0</v>
      </c>
      <c r="N88" s="4">
        <f t="shared" ref="N88:N97" si="243">SUM(AM88:AO88)</f>
        <v>0</v>
      </c>
      <c r="O88" s="4">
        <f t="shared" ref="O88:O97" si="244">SUM(AP88:AR88)</f>
        <v>0</v>
      </c>
      <c r="P88" s="4">
        <f t="shared" ref="P88:P97" si="245">SUM(AS88:AU88)</f>
        <v>0</v>
      </c>
      <c r="Q88" s="4">
        <f t="shared" ref="Q88:Q97" si="246">SUM(AV88:AX88)</f>
        <v>0</v>
      </c>
      <c r="R88" s="4">
        <f t="shared" ref="R88:R97" si="247">SUM(AY88:BA88)</f>
        <v>0</v>
      </c>
      <c r="S88" s="4">
        <f t="shared" ref="S88:S97" si="248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F97" si="249">IFERROR(AS88/AG88,"-")</f>
        <v>-</v>
      </c>
      <c r="BG88" s="84" t="str">
        <f t="shared" ref="BG88:BG97" si="250">IFERROR(AT88/AH88,"-")</f>
        <v>-</v>
      </c>
      <c r="BH88" s="84" t="str">
        <f t="shared" ref="BH88:BH97" si="251">IFERROR(AU88/AI88,"-")</f>
        <v>-</v>
      </c>
      <c r="BI88" s="84" t="str">
        <f t="shared" ref="BI88:BI97" si="252">IFERROR(AV88/AJ88,"-")</f>
        <v>-</v>
      </c>
      <c r="BJ88" s="84" t="str">
        <f t="shared" ref="BJ88:BJ97" si="253">IFERROR(AW88/AK88,"-")</f>
        <v>-</v>
      </c>
      <c r="BK88" s="84" t="str">
        <f t="shared" ref="BK88:BK97" si="254">IFERROR(AX88/AL88,"-")</f>
        <v>-</v>
      </c>
      <c r="BL88" s="84" t="str">
        <f t="shared" ref="BL88:BL97" si="255">IFERROR(AY88/AM88,"-")</f>
        <v>-</v>
      </c>
      <c r="BM88" s="84" t="str">
        <f t="shared" ref="BM88:BM97" si="256">IFERROR(AZ88/AN88,"-")</f>
        <v>-</v>
      </c>
      <c r="BN88" s="84" t="str">
        <f t="shared" ref="BN88:BN97" si="257">IFERROR(BA88/AO88,"-")</f>
        <v>-</v>
      </c>
      <c r="BO88" s="84" t="str">
        <f t="shared" ref="BO88:BO97" si="258">IFERROR(BB88/AP88,"-")</f>
        <v>-</v>
      </c>
      <c r="BP88" s="84" t="str">
        <f t="shared" ref="BP88:BP97" si="259">IFERROR(BC88/AQ88,"-")</f>
        <v>-</v>
      </c>
      <c r="BQ88" s="84" t="str">
        <f t="shared" ref="BQ88:BQ97" si="260">IFERROR(BD88/AR88,"-")</f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    : INDEX(U89:AF89,$B$2))</f>
        <v>0</v>
      </c>
      <c r="D89" s="71">
        <f>SUM(AG89                                                  : INDEX(AG89:AR89,$B$2))</f>
        <v>0</v>
      </c>
      <c r="E89" s="71">
        <f>SUM(AS89                                                   : INDEX(AS89:BD89,$B$2))</f>
        <v>0</v>
      </c>
      <c r="F89" s="65" t="str">
        <f t="shared" si="238"/>
        <v/>
      </c>
      <c r="G89" s="33"/>
      <c r="H89" s="4">
        <f t="shared" ref="H89:H97" si="261">SUM(U89:W89)</f>
        <v>0</v>
      </c>
      <c r="I89" s="4">
        <f t="shared" si="239"/>
        <v>0</v>
      </c>
      <c r="J89" s="4">
        <f t="shared" ref="J89:J97" si="262">SUM(AA89:AC89)</f>
        <v>0</v>
      </c>
      <c r="K89" s="4">
        <f t="shared" si="240"/>
        <v>0</v>
      </c>
      <c r="L89" s="4">
        <f t="shared" si="241"/>
        <v>0</v>
      </c>
      <c r="M89" s="4">
        <f t="shared" si="242"/>
        <v>0</v>
      </c>
      <c r="N89" s="4">
        <f t="shared" si="243"/>
        <v>0</v>
      </c>
      <c r="O89" s="4">
        <f t="shared" si="244"/>
        <v>0</v>
      </c>
      <c r="P89" s="4">
        <f t="shared" si="245"/>
        <v>0</v>
      </c>
      <c r="Q89" s="4">
        <f t="shared" si="246"/>
        <v>0</v>
      </c>
      <c r="R89" s="4">
        <f t="shared" si="247"/>
        <v>0</v>
      </c>
      <c r="S89" s="4">
        <f t="shared" si="248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249"/>
        <v>-</v>
      </c>
      <c r="BG89" s="84" t="str">
        <f t="shared" si="250"/>
        <v>-</v>
      </c>
      <c r="BH89" s="84" t="str">
        <f t="shared" si="251"/>
        <v>-</v>
      </c>
      <c r="BI89" s="84" t="str">
        <f t="shared" si="252"/>
        <v>-</v>
      </c>
      <c r="BJ89" s="84" t="str">
        <f t="shared" si="253"/>
        <v>-</v>
      </c>
      <c r="BK89" s="84" t="str">
        <f t="shared" si="254"/>
        <v>-</v>
      </c>
      <c r="BL89" s="84" t="str">
        <f t="shared" si="255"/>
        <v>-</v>
      </c>
      <c r="BM89" s="84" t="str">
        <f t="shared" si="256"/>
        <v>-</v>
      </c>
      <c r="BN89" s="84" t="str">
        <f t="shared" si="257"/>
        <v>-</v>
      </c>
      <c r="BO89" s="84" t="str">
        <f t="shared" si="258"/>
        <v>-</v>
      </c>
      <c r="BP89" s="84" t="str">
        <f t="shared" si="259"/>
        <v>-</v>
      </c>
      <c r="BQ89" s="84" t="str">
        <f t="shared" si="260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    : INDEX(U90:AF90,$B$2))</f>
        <v>0</v>
      </c>
      <c r="D90" s="71">
        <f>SUM(AG90                                                  : INDEX(AG90:AR90,$B$2))</f>
        <v>0</v>
      </c>
      <c r="E90" s="71">
        <f>SUM(AS90                                                   : INDEX(AS90:BD90,$B$2))</f>
        <v>0</v>
      </c>
      <c r="F90" s="65" t="str">
        <f t="shared" si="238"/>
        <v/>
      </c>
      <c r="G90" s="33"/>
      <c r="H90" s="4">
        <f t="shared" si="261"/>
        <v>0</v>
      </c>
      <c r="I90" s="4">
        <f t="shared" si="239"/>
        <v>0</v>
      </c>
      <c r="J90" s="4">
        <f t="shared" si="262"/>
        <v>0</v>
      </c>
      <c r="K90" s="4">
        <f t="shared" si="240"/>
        <v>0</v>
      </c>
      <c r="L90" s="4">
        <f t="shared" si="241"/>
        <v>0</v>
      </c>
      <c r="M90" s="4">
        <f t="shared" si="242"/>
        <v>0</v>
      </c>
      <c r="N90" s="4">
        <f t="shared" si="243"/>
        <v>0</v>
      </c>
      <c r="O90" s="4">
        <f t="shared" si="244"/>
        <v>0</v>
      </c>
      <c r="P90" s="4">
        <f t="shared" si="245"/>
        <v>0</v>
      </c>
      <c r="Q90" s="4">
        <f t="shared" si="246"/>
        <v>0</v>
      </c>
      <c r="R90" s="4">
        <f t="shared" si="247"/>
        <v>0</v>
      </c>
      <c r="S90" s="4">
        <f t="shared" si="248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249"/>
        <v>-</v>
      </c>
      <c r="BG90" s="84" t="str">
        <f t="shared" si="250"/>
        <v>-</v>
      </c>
      <c r="BH90" s="84" t="str">
        <f t="shared" si="251"/>
        <v>-</v>
      </c>
      <c r="BI90" s="84" t="str">
        <f t="shared" si="252"/>
        <v>-</v>
      </c>
      <c r="BJ90" s="84" t="str">
        <f t="shared" si="253"/>
        <v>-</v>
      </c>
      <c r="BK90" s="84" t="str">
        <f t="shared" si="254"/>
        <v>-</v>
      </c>
      <c r="BL90" s="84" t="str">
        <f t="shared" si="255"/>
        <v>-</v>
      </c>
      <c r="BM90" s="84" t="str">
        <f t="shared" si="256"/>
        <v>-</v>
      </c>
      <c r="BN90" s="84" t="str">
        <f t="shared" si="257"/>
        <v>-</v>
      </c>
      <c r="BO90" s="84" t="str">
        <f t="shared" si="258"/>
        <v>-</v>
      </c>
      <c r="BP90" s="84" t="str">
        <f t="shared" si="259"/>
        <v>-</v>
      </c>
      <c r="BQ90" s="84" t="str">
        <f t="shared" si="260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    : INDEX(U91:AF91,$B$2))</f>
        <v>0</v>
      </c>
      <c r="D91" s="71">
        <f>SUM(AG91                                                  : INDEX(AG91:AR91,$B$2))</f>
        <v>0</v>
      </c>
      <c r="E91" s="71">
        <f>SUM(AS91                                                   : INDEX(AS91:BD91,$B$2))</f>
        <v>0</v>
      </c>
      <c r="F91" s="65" t="str">
        <f t="shared" si="238"/>
        <v/>
      </c>
      <c r="G91" s="33"/>
      <c r="H91" s="4">
        <f t="shared" si="261"/>
        <v>0</v>
      </c>
      <c r="I91" s="4">
        <f t="shared" si="239"/>
        <v>0</v>
      </c>
      <c r="J91" s="4">
        <f t="shared" si="262"/>
        <v>0</v>
      </c>
      <c r="K91" s="4">
        <f t="shared" si="240"/>
        <v>0</v>
      </c>
      <c r="L91" s="4">
        <f t="shared" si="241"/>
        <v>0</v>
      </c>
      <c r="M91" s="4">
        <f t="shared" si="242"/>
        <v>0</v>
      </c>
      <c r="N91" s="4">
        <f t="shared" si="243"/>
        <v>0</v>
      </c>
      <c r="O91" s="4">
        <f t="shared" si="244"/>
        <v>0</v>
      </c>
      <c r="P91" s="4">
        <f t="shared" si="245"/>
        <v>0</v>
      </c>
      <c r="Q91" s="4">
        <f t="shared" si="246"/>
        <v>0</v>
      </c>
      <c r="R91" s="4">
        <f t="shared" si="247"/>
        <v>0</v>
      </c>
      <c r="S91" s="4">
        <f t="shared" si="248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249"/>
        <v>-</v>
      </c>
      <c r="BG91" s="84" t="str">
        <f t="shared" si="250"/>
        <v>-</v>
      </c>
      <c r="BH91" s="84" t="str">
        <f t="shared" si="251"/>
        <v>-</v>
      </c>
      <c r="BI91" s="84" t="str">
        <f t="shared" si="252"/>
        <v>-</v>
      </c>
      <c r="BJ91" s="84" t="str">
        <f t="shared" si="253"/>
        <v>-</v>
      </c>
      <c r="BK91" s="84" t="str">
        <f t="shared" si="254"/>
        <v>-</v>
      </c>
      <c r="BL91" s="84" t="str">
        <f t="shared" si="255"/>
        <v>-</v>
      </c>
      <c r="BM91" s="84" t="str">
        <f t="shared" si="256"/>
        <v>-</v>
      </c>
      <c r="BN91" s="84" t="str">
        <f t="shared" si="257"/>
        <v>-</v>
      </c>
      <c r="BO91" s="84" t="str">
        <f t="shared" si="258"/>
        <v>-</v>
      </c>
      <c r="BP91" s="84" t="str">
        <f t="shared" si="259"/>
        <v>-</v>
      </c>
      <c r="BQ91" s="84" t="str">
        <f t="shared" si="260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    : INDEX(U92:AF92,$B$2))</f>
        <v>0</v>
      </c>
      <c r="D92" s="71">
        <f>SUM(AG92                                                  : INDEX(AG92:AR92,$B$2))</f>
        <v>0</v>
      </c>
      <c r="E92" s="71">
        <f>SUM(AS92                                                   : INDEX(AS92:BD92,$B$2))</f>
        <v>0</v>
      </c>
      <c r="F92" s="65" t="str">
        <f t="shared" si="238"/>
        <v/>
      </c>
      <c r="G92" s="33"/>
      <c r="H92" s="4">
        <f t="shared" si="261"/>
        <v>0</v>
      </c>
      <c r="I92" s="4">
        <f t="shared" si="239"/>
        <v>0</v>
      </c>
      <c r="J92" s="4">
        <f t="shared" si="262"/>
        <v>0</v>
      </c>
      <c r="K92" s="4">
        <f t="shared" si="240"/>
        <v>0</v>
      </c>
      <c r="L92" s="4">
        <f t="shared" si="241"/>
        <v>0</v>
      </c>
      <c r="M92" s="4">
        <f t="shared" si="242"/>
        <v>0</v>
      </c>
      <c r="N92" s="4">
        <f t="shared" si="243"/>
        <v>0</v>
      </c>
      <c r="O92" s="4">
        <f t="shared" si="244"/>
        <v>0</v>
      </c>
      <c r="P92" s="4">
        <f t="shared" si="245"/>
        <v>0</v>
      </c>
      <c r="Q92" s="4">
        <f t="shared" si="246"/>
        <v>0</v>
      </c>
      <c r="R92" s="4">
        <f t="shared" si="247"/>
        <v>0</v>
      </c>
      <c r="S92" s="4">
        <f t="shared" si="248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249"/>
        <v>-</v>
      </c>
      <c r="BG92" s="84" t="str">
        <f t="shared" si="250"/>
        <v>-</v>
      </c>
      <c r="BH92" s="84" t="str">
        <f t="shared" si="251"/>
        <v>-</v>
      </c>
      <c r="BI92" s="84" t="str">
        <f t="shared" si="252"/>
        <v>-</v>
      </c>
      <c r="BJ92" s="84" t="str">
        <f t="shared" si="253"/>
        <v>-</v>
      </c>
      <c r="BK92" s="84" t="str">
        <f t="shared" si="254"/>
        <v>-</v>
      </c>
      <c r="BL92" s="84" t="str">
        <f t="shared" si="255"/>
        <v>-</v>
      </c>
      <c r="BM92" s="84" t="str">
        <f t="shared" si="256"/>
        <v>-</v>
      </c>
      <c r="BN92" s="84" t="str">
        <f t="shared" si="257"/>
        <v>-</v>
      </c>
      <c r="BO92" s="84" t="str">
        <f t="shared" si="258"/>
        <v>-</v>
      </c>
      <c r="BP92" s="84" t="str">
        <f t="shared" si="259"/>
        <v>-</v>
      </c>
      <c r="BQ92" s="84" t="str">
        <f t="shared" si="260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    : INDEX(U93:AF93,$B$2))</f>
        <v>0</v>
      </c>
      <c r="D93" s="71">
        <f>SUM(AG93                                                  : INDEX(AG93:AR93,$B$2))</f>
        <v>0</v>
      </c>
      <c r="E93" s="71">
        <f>SUM(AS93                                                   : INDEX(AS93:BD93,$B$2))</f>
        <v>0</v>
      </c>
      <c r="F93" s="65" t="str">
        <f t="shared" si="238"/>
        <v/>
      </c>
      <c r="G93" s="33"/>
      <c r="H93" s="4">
        <f t="shared" si="261"/>
        <v>0</v>
      </c>
      <c r="I93" s="4">
        <f t="shared" si="239"/>
        <v>0</v>
      </c>
      <c r="J93" s="4">
        <f t="shared" si="262"/>
        <v>0</v>
      </c>
      <c r="K93" s="4">
        <f t="shared" si="240"/>
        <v>0</v>
      </c>
      <c r="L93" s="4">
        <f t="shared" si="241"/>
        <v>0</v>
      </c>
      <c r="M93" s="4">
        <f t="shared" si="242"/>
        <v>0</v>
      </c>
      <c r="N93" s="4">
        <f t="shared" si="243"/>
        <v>0</v>
      </c>
      <c r="O93" s="4">
        <f t="shared" si="244"/>
        <v>0</v>
      </c>
      <c r="P93" s="4">
        <f t="shared" si="245"/>
        <v>0</v>
      </c>
      <c r="Q93" s="4">
        <f t="shared" si="246"/>
        <v>0</v>
      </c>
      <c r="R93" s="4">
        <f t="shared" si="247"/>
        <v>0</v>
      </c>
      <c r="S93" s="4">
        <f t="shared" si="248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249"/>
        <v>-</v>
      </c>
      <c r="BG93" s="84" t="str">
        <f t="shared" si="250"/>
        <v>-</v>
      </c>
      <c r="BH93" s="84" t="str">
        <f t="shared" si="251"/>
        <v>-</v>
      </c>
      <c r="BI93" s="84" t="str">
        <f t="shared" si="252"/>
        <v>-</v>
      </c>
      <c r="BJ93" s="84" t="str">
        <f t="shared" si="253"/>
        <v>-</v>
      </c>
      <c r="BK93" s="84" t="str">
        <f t="shared" si="254"/>
        <v>-</v>
      </c>
      <c r="BL93" s="84" t="str">
        <f t="shared" si="255"/>
        <v>-</v>
      </c>
      <c r="BM93" s="84" t="str">
        <f t="shared" si="256"/>
        <v>-</v>
      </c>
      <c r="BN93" s="84" t="str">
        <f t="shared" si="257"/>
        <v>-</v>
      </c>
      <c r="BO93" s="84" t="str">
        <f t="shared" si="258"/>
        <v>-</v>
      </c>
      <c r="BP93" s="84" t="str">
        <f t="shared" si="259"/>
        <v>-</v>
      </c>
      <c r="BQ93" s="84" t="str">
        <f t="shared" si="260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    : INDEX(U94:AF94,$B$2))</f>
        <v>0</v>
      </c>
      <c r="D94" s="71">
        <f>SUM(AG94                                                  : INDEX(AG94:AR94,$B$2))</f>
        <v>0</v>
      </c>
      <c r="E94" s="71">
        <f>SUM(AS94                                                   : INDEX(AS94:BD94,$B$2))</f>
        <v>0</v>
      </c>
      <c r="F94" s="65" t="str">
        <f t="shared" si="238"/>
        <v/>
      </c>
      <c r="G94" s="33"/>
      <c r="H94" s="4">
        <f t="shared" si="261"/>
        <v>0</v>
      </c>
      <c r="I94" s="4">
        <f t="shared" si="239"/>
        <v>0</v>
      </c>
      <c r="J94" s="4">
        <f t="shared" si="262"/>
        <v>0</v>
      </c>
      <c r="K94" s="4">
        <f t="shared" si="240"/>
        <v>0</v>
      </c>
      <c r="L94" s="4">
        <f t="shared" si="241"/>
        <v>0</v>
      </c>
      <c r="M94" s="4">
        <f t="shared" si="242"/>
        <v>0</v>
      </c>
      <c r="N94" s="4">
        <f t="shared" si="243"/>
        <v>0</v>
      </c>
      <c r="O94" s="4">
        <f t="shared" si="244"/>
        <v>0</v>
      </c>
      <c r="P94" s="4">
        <f t="shared" si="245"/>
        <v>0</v>
      </c>
      <c r="Q94" s="4">
        <f t="shared" si="246"/>
        <v>0</v>
      </c>
      <c r="R94" s="4">
        <f t="shared" si="247"/>
        <v>0</v>
      </c>
      <c r="S94" s="4">
        <f t="shared" si="248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249"/>
        <v>-</v>
      </c>
      <c r="BG94" s="84" t="str">
        <f t="shared" si="250"/>
        <v>-</v>
      </c>
      <c r="BH94" s="84" t="str">
        <f t="shared" si="251"/>
        <v>-</v>
      </c>
      <c r="BI94" s="84" t="str">
        <f t="shared" si="252"/>
        <v>-</v>
      </c>
      <c r="BJ94" s="84" t="str">
        <f t="shared" si="253"/>
        <v>-</v>
      </c>
      <c r="BK94" s="84" t="str">
        <f t="shared" si="254"/>
        <v>-</v>
      </c>
      <c r="BL94" s="84" t="str">
        <f t="shared" si="255"/>
        <v>-</v>
      </c>
      <c r="BM94" s="84" t="str">
        <f t="shared" si="256"/>
        <v>-</v>
      </c>
      <c r="BN94" s="84" t="str">
        <f t="shared" si="257"/>
        <v>-</v>
      </c>
      <c r="BO94" s="84" t="str">
        <f t="shared" si="258"/>
        <v>-</v>
      </c>
      <c r="BP94" s="84" t="str">
        <f t="shared" si="259"/>
        <v>-</v>
      </c>
      <c r="BQ94" s="84" t="str">
        <f t="shared" si="260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    : INDEX(U95:AF95,$B$2))</f>
        <v>0</v>
      </c>
      <c r="D95" s="71">
        <f>SUM(AG95                                                  : INDEX(AG95:AR95,$B$2))</f>
        <v>0</v>
      </c>
      <c r="E95" s="71">
        <f>SUM(AS95                                                   : INDEX(AS95:BD95,$B$2))</f>
        <v>0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0</v>
      </c>
      <c r="Q95" s="4">
        <f t="shared" si="246"/>
        <v>0</v>
      </c>
      <c r="R95" s="4">
        <f t="shared" si="247"/>
        <v>0</v>
      </c>
      <c r="S95" s="4">
        <f t="shared" si="248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0</v>
      </c>
      <c r="D96" s="72">
        <f t="shared" ref="D96" si="263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261"/>
        <v>0</v>
      </c>
      <c r="I96" s="4">
        <f t="shared" si="239"/>
        <v>0</v>
      </c>
      <c r="J96" s="4">
        <f t="shared" si="262"/>
        <v>0</v>
      </c>
      <c r="K96" s="4">
        <f t="shared" si="240"/>
        <v>0</v>
      </c>
      <c r="L96" s="4">
        <f t="shared" si="241"/>
        <v>0</v>
      </c>
      <c r="M96" s="4">
        <f t="shared" si="242"/>
        <v>0</v>
      </c>
      <c r="N96" s="4">
        <f t="shared" si="243"/>
        <v>0</v>
      </c>
      <c r="O96" s="4">
        <f t="shared" si="244"/>
        <v>0</v>
      </c>
      <c r="P96" s="4">
        <f t="shared" si="245"/>
        <v>0</v>
      </c>
      <c r="Q96" s="4">
        <f t="shared" si="246"/>
        <v>0</v>
      </c>
      <c r="R96" s="4">
        <f t="shared" si="247"/>
        <v>0</v>
      </c>
      <c r="S96" s="4">
        <f t="shared" si="248"/>
        <v>0</v>
      </c>
      <c r="T96" s="7"/>
      <c r="U96" s="61">
        <f>SUM(U88:U94)</f>
        <v>0</v>
      </c>
      <c r="V96" s="61">
        <f t="shared" ref="V96:AY96" si="264">SUM(V88:V94)</f>
        <v>0</v>
      </c>
      <c r="W96" s="61">
        <f t="shared" si="264"/>
        <v>0</v>
      </c>
      <c r="X96" s="61">
        <f t="shared" si="264"/>
        <v>0</v>
      </c>
      <c r="Y96" s="61">
        <f t="shared" si="264"/>
        <v>0</v>
      </c>
      <c r="Z96" s="61">
        <f t="shared" si="264"/>
        <v>0</v>
      </c>
      <c r="AA96" s="61">
        <f t="shared" si="264"/>
        <v>0</v>
      </c>
      <c r="AB96" s="61">
        <f t="shared" si="264"/>
        <v>0</v>
      </c>
      <c r="AC96" s="61">
        <f t="shared" si="264"/>
        <v>0</v>
      </c>
      <c r="AD96" s="61">
        <f t="shared" si="264"/>
        <v>0</v>
      </c>
      <c r="AE96" s="61">
        <f t="shared" si="264"/>
        <v>0</v>
      </c>
      <c r="AF96" s="61">
        <f t="shared" si="264"/>
        <v>0</v>
      </c>
      <c r="AG96" s="61">
        <f t="shared" si="264"/>
        <v>0</v>
      </c>
      <c r="AH96" s="61">
        <f t="shared" si="264"/>
        <v>0</v>
      </c>
      <c r="AI96" s="61">
        <f t="shared" si="264"/>
        <v>0</v>
      </c>
      <c r="AJ96" s="61">
        <f>SUM(AJ88:AJ94)</f>
        <v>0</v>
      </c>
      <c r="AK96" s="61">
        <f t="shared" si="264"/>
        <v>0</v>
      </c>
      <c r="AL96" s="61">
        <f t="shared" si="264"/>
        <v>0</v>
      </c>
      <c r="AM96" s="61">
        <f t="shared" si="264"/>
        <v>0</v>
      </c>
      <c r="AN96" s="61">
        <f t="shared" si="264"/>
        <v>0</v>
      </c>
      <c r="AO96" s="61">
        <f t="shared" si="264"/>
        <v>0</v>
      </c>
      <c r="AP96" s="61">
        <f t="shared" si="264"/>
        <v>0</v>
      </c>
      <c r="AQ96" s="61">
        <f t="shared" si="264"/>
        <v>0</v>
      </c>
      <c r="AR96" s="61">
        <f t="shared" si="264"/>
        <v>0</v>
      </c>
      <c r="AS96" s="61">
        <f t="shared" si="264"/>
        <v>0</v>
      </c>
      <c r="AT96" s="61">
        <f t="shared" si="264"/>
        <v>0</v>
      </c>
      <c r="AU96" s="61">
        <f t="shared" si="264"/>
        <v>0</v>
      </c>
      <c r="AV96" s="61">
        <f t="shared" si="264"/>
        <v>0</v>
      </c>
      <c r="AW96" s="61">
        <f t="shared" si="264"/>
        <v>0</v>
      </c>
      <c r="AX96" s="61">
        <f t="shared" si="264"/>
        <v>0</v>
      </c>
      <c r="AY96" s="61">
        <f t="shared" si="264"/>
        <v>0</v>
      </c>
      <c r="AZ96" s="61"/>
      <c r="BA96" s="61"/>
      <c r="BB96" s="61"/>
      <c r="BC96" s="61"/>
      <c r="BD96" s="61"/>
      <c r="BF96" s="84" t="str">
        <f t="shared" si="249"/>
        <v>-</v>
      </c>
      <c r="BG96" s="84" t="str">
        <f t="shared" si="250"/>
        <v>-</v>
      </c>
      <c r="BH96" s="84" t="str">
        <f t="shared" si="251"/>
        <v>-</v>
      </c>
      <c r="BI96" s="84" t="str">
        <f t="shared" si="252"/>
        <v>-</v>
      </c>
      <c r="BJ96" s="84" t="str">
        <f t="shared" si="253"/>
        <v>-</v>
      </c>
      <c r="BK96" s="84" t="str">
        <f t="shared" si="254"/>
        <v>-</v>
      </c>
      <c r="BL96" s="84" t="str">
        <f t="shared" si="255"/>
        <v>-</v>
      </c>
      <c r="BM96" s="84" t="str">
        <f t="shared" si="256"/>
        <v>-</v>
      </c>
      <c r="BN96" s="84" t="str">
        <f t="shared" si="257"/>
        <v>-</v>
      </c>
      <c r="BO96" s="84" t="str">
        <f t="shared" si="258"/>
        <v>-</v>
      </c>
      <c r="BP96" s="84" t="str">
        <f t="shared" si="259"/>
        <v>-</v>
      </c>
      <c r="BQ96" s="84" t="str">
        <f t="shared" si="260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265">SUM(D88:D95)</f>
        <v>0</v>
      </c>
      <c r="E97" s="72">
        <f t="shared" si="265"/>
        <v>0</v>
      </c>
      <c r="F97" s="65" t="str">
        <f>IFERROR(E97/D97,"")</f>
        <v/>
      </c>
      <c r="G97" s="33"/>
      <c r="H97" s="4">
        <f t="shared" si="261"/>
        <v>0</v>
      </c>
      <c r="I97" s="4">
        <f t="shared" si="239"/>
        <v>0</v>
      </c>
      <c r="J97" s="4">
        <f t="shared" si="262"/>
        <v>0</v>
      </c>
      <c r="K97" s="4">
        <f t="shared" si="240"/>
        <v>0</v>
      </c>
      <c r="L97" s="4">
        <f t="shared" si="241"/>
        <v>0</v>
      </c>
      <c r="M97" s="4">
        <f t="shared" si="242"/>
        <v>0</v>
      </c>
      <c r="N97" s="4">
        <f t="shared" si="243"/>
        <v>0</v>
      </c>
      <c r="O97" s="4">
        <f t="shared" si="244"/>
        <v>0</v>
      </c>
      <c r="P97" s="4">
        <f t="shared" si="245"/>
        <v>0</v>
      </c>
      <c r="Q97" s="4">
        <f t="shared" si="246"/>
        <v>0</v>
      </c>
      <c r="R97" s="4">
        <f t="shared" si="247"/>
        <v>0</v>
      </c>
      <c r="S97" s="4">
        <f t="shared" si="248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249"/>
        <v>-</v>
      </c>
      <c r="BG97" s="84" t="str">
        <f t="shared" si="250"/>
        <v>-</v>
      </c>
      <c r="BH97" s="84" t="str">
        <f t="shared" si="251"/>
        <v>-</v>
      </c>
      <c r="BI97" s="84" t="str">
        <f t="shared" si="252"/>
        <v>-</v>
      </c>
      <c r="BJ97" s="84" t="str">
        <f t="shared" si="253"/>
        <v>-</v>
      </c>
      <c r="BK97" s="84" t="str">
        <f t="shared" si="254"/>
        <v>-</v>
      </c>
      <c r="BL97" s="84" t="str">
        <f t="shared" si="255"/>
        <v>-</v>
      </c>
      <c r="BM97" s="84" t="str">
        <f t="shared" si="256"/>
        <v>-</v>
      </c>
      <c r="BN97" s="84" t="str">
        <f t="shared" si="257"/>
        <v>-</v>
      </c>
      <c r="BO97" s="84" t="str">
        <f t="shared" si="258"/>
        <v>-</v>
      </c>
      <c r="BP97" s="84" t="str">
        <f t="shared" si="259"/>
        <v>-</v>
      </c>
      <c r="BQ97" s="84" t="str">
        <f t="shared" si="260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 t="e">
        <f>2*SUM(AS88:INDEX(AS88:BD88,$B$2))/(SUM(AS76:INDEX(AS76:BD76,$B$2))*2+AR76-INDEX(AS76:BD76,$B$2))</f>
        <v>#DIV/0!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 t="str">
        <f>IFERROR(P88/(AVERAGE(AR76,AS76)+AVERAGE(AS76,AT76)+AVERAGE(AT76,AU76)),"")</f>
        <v/>
      </c>
      <c r="Q100" s="8" t="str">
        <f>IFERROR(Q88/(AVERAGE(AU76,AV76)+AVERAGE(AV76,AW76)+AVERAGE(AW76,AX76)),"")</f>
        <v/>
      </c>
      <c r="R100" s="8" t="e">
        <f>2*SUM(AY88:INDEX(AY88:BA88,R$110))/(SUM(AY76:INDEX(AY76:BA76,R$110))*2+AX76-INDEX(AY76:BA76,R$110))</f>
        <v>#DIV/0!</v>
      </c>
      <c r="S100" s="8" t="str">
        <f>IFERROR(2*SUM(BB88:INDEX(BB88:BD88,S$110))/(SUM(BB76:INDEX(BB76:BD76,S$110))*2+BA76-INDEX(BB76:BD76,S$110)),"")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ref="AW100:BD100" si="266">IF(ISBLANK(AW88)=FALSE,IFERROR(AW88/AVERAGE(AW76,AV76),""),"")</f>
        <v/>
      </c>
      <c r="AX100" s="8" t="str">
        <f t="shared" si="266"/>
        <v/>
      </c>
      <c r="AY100" s="8" t="str">
        <f t="shared" si="266"/>
        <v/>
      </c>
      <c r="AZ100" s="8"/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 t="str">
        <f t="shared" ref="BF100:BF107" si="267">IFERROR(AS100/AG100,"-")</f>
        <v>-</v>
      </c>
      <c r="BG100" s="84" t="str">
        <f t="shared" ref="BG100:BG107" si="268">IFERROR(AT100/AH100,"-")</f>
        <v>-</v>
      </c>
      <c r="BH100" s="84" t="str">
        <f t="shared" ref="BH100:BH107" si="269">IFERROR(AU100/AI100,"-")</f>
        <v>-</v>
      </c>
      <c r="BI100" s="84" t="str">
        <f t="shared" ref="BI100:BI107" si="270">IFERROR(AV100/AJ100,"-")</f>
        <v>-</v>
      </c>
      <c r="BJ100" s="84" t="str">
        <f t="shared" ref="BJ100:BJ107" si="271">IFERROR(AW100/AK100,"-")</f>
        <v>-</v>
      </c>
      <c r="BK100" s="84" t="str">
        <f t="shared" ref="BK100:BK107" si="272">IFERROR(AX100/AL100,"-")</f>
        <v>-</v>
      </c>
      <c r="BL100" s="84" t="str">
        <f t="shared" ref="BL100:BL107" si="273">IFERROR(AY100/AM100,"-")</f>
        <v>-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 t="e">
        <f>2*SUM(AS89:INDEX(AS89:BD89,$B$2))/(SUM(AS77:INDEX(AS77:BD77,$B$2))*2+AR77-INDEX(AS77:BD77,$B$2))</f>
        <v>#DIV/0!</v>
      </c>
      <c r="F101" s="65" t="str">
        <f t="shared" ref="F101:F109" si="279">IFERROR(E101/D101,"")</f>
        <v/>
      </c>
      <c r="G101" s="8"/>
      <c r="H101" s="8" t="str">
        <f t="shared" ref="H101:H109" si="280">IFERROR(H89/(AVERAGE(U77,U77)+AVERAGE(U77,V77)+AVERAGE(V77,W77)),"")</f>
        <v/>
      </c>
      <c r="I101" s="8" t="str">
        <f t="shared" ref="I101:I109" si="281">IFERROR(I89/(AVERAGE(W77,X77)+AVERAGE(X77,Y77)+AVERAGE(Y77,Z77)),"")</f>
        <v/>
      </c>
      <c r="J101" s="8" t="str">
        <f t="shared" ref="J101:J109" si="282">IFERROR(J89/(AVERAGE(Z77,AA77)+AVERAGE(AA77,AB77)+AVERAGE(AB77,AC77)),"")</f>
        <v/>
      </c>
      <c r="K101" s="8" t="str">
        <f t="shared" ref="K101:K109" si="283">IFERROR(K89/(AVERAGE(AC77,AD77)+AVERAGE(AD77,AE77)+AVERAGE(AE77,AF77)),"")</f>
        <v/>
      </c>
      <c r="L101" s="8" t="str">
        <f t="shared" ref="L101:L109" si="284">IFERROR(L89/(AVERAGE(AF77,AG77)+AVERAGE(AG77,AH77)+AVERAGE(AH77,AI77)),"")</f>
        <v/>
      </c>
      <c r="M101" s="8" t="str">
        <f t="shared" ref="M101:M109" si="285">IFERROR(M89/(AVERAGE(AI77,AJ77)+AVERAGE(AJ77,AK77)+AVERAGE(AK77,AL77)),"")</f>
        <v/>
      </c>
      <c r="N101" s="8" t="str">
        <f t="shared" ref="N101:N109" si="286">IFERROR(N89/(AVERAGE(AL77,AM77)+AVERAGE(AM77,AN77)+AVERAGE(AN77,AO77)),"")</f>
        <v/>
      </c>
      <c r="O101" s="8" t="str">
        <f t="shared" ref="O101:O109" si="287">IFERROR(O89/(AVERAGE(AO77,AP77)+AVERAGE(AP77,AQ77)+AVERAGE(AQ77,AR77)),"")</f>
        <v/>
      </c>
      <c r="P101" s="8" t="str">
        <f t="shared" ref="P101:P108" si="288">IFERROR(P89/(AVERAGE(AR77,AS77)+AVERAGE(AS77,AT77)+AVERAGE(AT77,AU77)),"")</f>
        <v/>
      </c>
      <c r="Q101" s="8" t="str">
        <f t="shared" ref="Q101:Q109" si="289">IFERROR(Q89/(AVERAGE(AU77,AV77)+AVERAGE(AV77,AW77)+AVERAGE(AW77,AX77)),"")</f>
        <v/>
      </c>
      <c r="R101" s="8" t="e">
        <f>2*SUM(AY89:INDEX(AY89:BA89,R$110))/(SUM(AY77:INDEX(AY77:BA77,R$110))*2+AX77-INDEX(AY77:BA77,R$110))</f>
        <v>#DIV/0!</v>
      </c>
      <c r="S101" s="8" t="str">
        <f>IFERROR(2*SUM(BB89:INDEX(BB89:BD89,S$110))/(SUM(BB77:INDEX(BB77:BD77,S$110))*2+BA77-INDEX(BB77:BD77,S$110)),"")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ref="AW101:AX107" si="290">IF(ISBLANK(AW89)=FALSE,IFERROR(AW89/AVERAGE(AW77,AV77),""),"")</f>
        <v/>
      </c>
      <c r="AX101" s="8" t="str">
        <f t="shared" si="290"/>
        <v/>
      </c>
      <c r="AY101" s="8"/>
      <c r="AZ101" s="8"/>
      <c r="BA101" s="8"/>
      <c r="BB101" s="8"/>
      <c r="BC101" s="8"/>
      <c r="BD101" s="8"/>
      <c r="BE101" s="8"/>
      <c r="BF101" s="84" t="str">
        <f t="shared" si="267"/>
        <v>-</v>
      </c>
      <c r="BG101" s="84" t="str">
        <f t="shared" si="268"/>
        <v>-</v>
      </c>
      <c r="BH101" s="84" t="str">
        <f t="shared" si="269"/>
        <v>-</v>
      </c>
      <c r="BI101" s="84" t="str">
        <f t="shared" si="270"/>
        <v>-</v>
      </c>
      <c r="BJ101" s="84" t="str">
        <f t="shared" si="271"/>
        <v>-</v>
      </c>
      <c r="BK101" s="84" t="str">
        <f t="shared" si="272"/>
        <v>-</v>
      </c>
      <c r="BL101" s="84" t="str">
        <f t="shared" si="273"/>
        <v>-</v>
      </c>
      <c r="BM101" s="84" t="str">
        <f t="shared" si="274"/>
        <v>-</v>
      </c>
      <c r="BN101" s="84" t="str">
        <f t="shared" si="275"/>
        <v>-</v>
      </c>
      <c r="BO101" s="84" t="str">
        <f t="shared" si="276"/>
        <v>-</v>
      </c>
      <c r="BP101" s="84" t="str">
        <f t="shared" si="277"/>
        <v>-</v>
      </c>
      <c r="BQ101" s="84" t="str">
        <f t="shared" si="278"/>
        <v>-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 t="e">
        <f>2*SUM(AS90:INDEX(AS90:BD90,$B$2))/(SUM(AS78:INDEX(AS78:BD78,$B$2))*2+AR78-INDEX(AS78:BD78,$B$2))</f>
        <v>#DIV/0!</v>
      </c>
      <c r="F102" s="65" t="str">
        <f t="shared" si="279"/>
        <v/>
      </c>
      <c r="G102" s="8"/>
      <c r="H102" s="8" t="str">
        <f t="shared" si="280"/>
        <v/>
      </c>
      <c r="I102" s="8" t="str">
        <f t="shared" si="281"/>
        <v/>
      </c>
      <c r="J102" s="8" t="str">
        <f t="shared" si="282"/>
        <v/>
      </c>
      <c r="K102" s="8" t="str">
        <f t="shared" si="283"/>
        <v/>
      </c>
      <c r="L102" s="8" t="str">
        <f t="shared" si="284"/>
        <v/>
      </c>
      <c r="M102" s="8" t="str">
        <f t="shared" si="285"/>
        <v/>
      </c>
      <c r="N102" s="8" t="str">
        <f t="shared" si="286"/>
        <v/>
      </c>
      <c r="O102" s="8" t="str">
        <f t="shared" si="287"/>
        <v/>
      </c>
      <c r="P102" s="8" t="str">
        <f t="shared" si="288"/>
        <v/>
      </c>
      <c r="Q102" s="8" t="str">
        <f t="shared" si="289"/>
        <v/>
      </c>
      <c r="R102" s="8" t="e">
        <f>2*SUM(AY90:INDEX(AY90:BA90,R$110))/(SUM(AY78:INDEX(AY78:BA78,R$110))*2+AX78-INDEX(AY78:BA78,R$110))</f>
        <v>#DIV/0!</v>
      </c>
      <c r="S102" s="8" t="str">
        <f>IFERROR(2*SUM(BB90:INDEX(BB90:BD90,S$110))/(SUM(BB78:INDEX(BB78:BD78,S$110))*2+BA78-INDEX(BB78:BD78,S$110)),"")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0"/>
        <v/>
      </c>
      <c r="AX102" s="8" t="str">
        <f t="shared" si="290"/>
        <v/>
      </c>
      <c r="AY102" s="8"/>
      <c r="AZ102" s="8"/>
      <c r="BA102" s="8"/>
      <c r="BB102" s="8"/>
      <c r="BC102" s="8"/>
      <c r="BD102" s="8"/>
      <c r="BE102" s="8"/>
      <c r="BF102" s="84" t="str">
        <f t="shared" si="267"/>
        <v>-</v>
      </c>
      <c r="BG102" s="84" t="str">
        <f t="shared" si="268"/>
        <v>-</v>
      </c>
      <c r="BH102" s="84" t="str">
        <f t="shared" si="269"/>
        <v>-</v>
      </c>
      <c r="BI102" s="84" t="str">
        <f t="shared" si="270"/>
        <v>-</v>
      </c>
      <c r="BJ102" s="84" t="str">
        <f t="shared" si="271"/>
        <v>-</v>
      </c>
      <c r="BK102" s="84" t="str">
        <f t="shared" si="272"/>
        <v>-</v>
      </c>
      <c r="BL102" s="84" t="str">
        <f t="shared" si="273"/>
        <v>-</v>
      </c>
      <c r="BM102" s="84" t="str">
        <f t="shared" si="274"/>
        <v>-</v>
      </c>
      <c r="BN102" s="84" t="str">
        <f t="shared" si="275"/>
        <v>-</v>
      </c>
      <c r="BO102" s="84" t="str">
        <f t="shared" si="276"/>
        <v>-</v>
      </c>
      <c r="BP102" s="84" t="str">
        <f t="shared" si="277"/>
        <v>-</v>
      </c>
      <c r="BQ102" s="84" t="str">
        <f t="shared" si="278"/>
        <v>-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 t="e">
        <f>2*SUM(AS91:INDEX(AS91:BD91,$B$2))/(SUM(AS79:INDEX(AS79:BD79,$B$2))*2+AR79-INDEX(AS79:BD79,$B$2))</f>
        <v>#DIV/0!</v>
      </c>
      <c r="F103" s="65" t="str">
        <f t="shared" si="279"/>
        <v/>
      </c>
      <c r="G103" s="8"/>
      <c r="H103" s="8" t="str">
        <f t="shared" si="280"/>
        <v/>
      </c>
      <c r="I103" s="8" t="str">
        <f t="shared" si="281"/>
        <v/>
      </c>
      <c r="J103" s="8" t="str">
        <f t="shared" si="282"/>
        <v/>
      </c>
      <c r="K103" s="8" t="str">
        <f t="shared" si="283"/>
        <v/>
      </c>
      <c r="L103" s="8" t="str">
        <f t="shared" si="284"/>
        <v/>
      </c>
      <c r="M103" s="8" t="str">
        <f t="shared" si="285"/>
        <v/>
      </c>
      <c r="N103" s="8" t="str">
        <f t="shared" si="286"/>
        <v/>
      </c>
      <c r="O103" s="8" t="str">
        <f t="shared" si="287"/>
        <v/>
      </c>
      <c r="P103" s="8" t="str">
        <f t="shared" si="288"/>
        <v/>
      </c>
      <c r="Q103" s="8" t="str">
        <f t="shared" si="289"/>
        <v/>
      </c>
      <c r="R103" s="8" t="e">
        <f>2*SUM(AY91:INDEX(AY91:BA91,R$110))/(SUM(AY79:INDEX(AY79:BA79,R$110))*2+AX79-INDEX(AY79:BA79,R$110))</f>
        <v>#DIV/0!</v>
      </c>
      <c r="S103" s="8" t="str">
        <f>IFERROR(2*SUM(BB91:INDEX(BB91:BD91,S$110))/(SUM(BB79:INDEX(BB79:BD79,S$110))*2+BA79-INDEX(BB79:BD79,S$110)),"")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0"/>
        <v/>
      </c>
      <c r="AX103" s="8" t="str">
        <f t="shared" si="290"/>
        <v/>
      </c>
      <c r="AY103" s="8"/>
      <c r="AZ103" s="8"/>
      <c r="BA103" s="8"/>
      <c r="BB103" s="8"/>
      <c r="BC103" s="8"/>
      <c r="BD103" s="8"/>
      <c r="BE103" s="8"/>
      <c r="BF103" s="84" t="str">
        <f t="shared" si="267"/>
        <v>-</v>
      </c>
      <c r="BG103" s="84" t="str">
        <f t="shared" si="268"/>
        <v>-</v>
      </c>
      <c r="BH103" s="84" t="str">
        <f t="shared" si="269"/>
        <v>-</v>
      </c>
      <c r="BI103" s="84" t="str">
        <f t="shared" si="270"/>
        <v>-</v>
      </c>
      <c r="BJ103" s="84" t="str">
        <f t="shared" si="271"/>
        <v>-</v>
      </c>
      <c r="BK103" s="84" t="str">
        <f t="shared" si="272"/>
        <v>-</v>
      </c>
      <c r="BL103" s="84" t="str">
        <f t="shared" si="273"/>
        <v>-</v>
      </c>
      <c r="BM103" s="84" t="str">
        <f t="shared" si="274"/>
        <v>-</v>
      </c>
      <c r="BN103" s="84" t="str">
        <f t="shared" si="275"/>
        <v>-</v>
      </c>
      <c r="BO103" s="84" t="str">
        <f t="shared" si="276"/>
        <v>-</v>
      </c>
      <c r="BP103" s="84" t="str">
        <f t="shared" si="277"/>
        <v>-</v>
      </c>
      <c r="BQ103" s="84" t="str">
        <f t="shared" si="278"/>
        <v>-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 t="e">
        <f>2*SUM(AS92:INDEX(AS92:BD92,$B$2))/(SUM(AS80:INDEX(AS80:BD80,$B$2))*2+AR80-INDEX(AS80:BD80,$B$2))</f>
        <v>#DIV/0!</v>
      </c>
      <c r="F104" s="65" t="str">
        <f t="shared" si="279"/>
        <v/>
      </c>
      <c r="G104" s="8"/>
      <c r="H104" s="8" t="str">
        <f t="shared" si="280"/>
        <v/>
      </c>
      <c r="I104" s="8" t="str">
        <f t="shared" si="281"/>
        <v/>
      </c>
      <c r="J104" s="8" t="str">
        <f t="shared" si="282"/>
        <v/>
      </c>
      <c r="K104" s="8" t="str">
        <f t="shared" si="283"/>
        <v/>
      </c>
      <c r="L104" s="8" t="str">
        <f t="shared" si="284"/>
        <v/>
      </c>
      <c r="M104" s="8" t="str">
        <f t="shared" si="285"/>
        <v/>
      </c>
      <c r="N104" s="8" t="str">
        <f t="shared" si="286"/>
        <v/>
      </c>
      <c r="O104" s="8" t="str">
        <f t="shared" si="287"/>
        <v/>
      </c>
      <c r="P104" s="8" t="str">
        <f t="shared" si="288"/>
        <v/>
      </c>
      <c r="Q104" s="8" t="str">
        <f t="shared" si="289"/>
        <v/>
      </c>
      <c r="R104" s="8" t="e">
        <f>2*SUM(AY92:INDEX(AY92:BA92,R$110))/(SUM(AY80:INDEX(AY80:BA80,R$110))*2+AX80-INDEX(AY80:BA80,R$110))</f>
        <v>#DIV/0!</v>
      </c>
      <c r="S104" s="8" t="str">
        <f>IFERROR(2*SUM(BB92:INDEX(BB92:BD92,S$110))/(SUM(BB80:INDEX(BB80:BD80,S$110))*2+BA80-INDEX(BB80:BD80,S$110)),"")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0"/>
        <v/>
      </c>
      <c r="AX104" s="8" t="str">
        <f t="shared" si="290"/>
        <v/>
      </c>
      <c r="AY104" s="8"/>
      <c r="AZ104" s="8"/>
      <c r="BA104" s="8"/>
      <c r="BB104" s="8"/>
      <c r="BC104" s="8"/>
      <c r="BD104" s="8"/>
      <c r="BE104" s="8"/>
      <c r="BF104" s="84" t="str">
        <f t="shared" si="267"/>
        <v>-</v>
      </c>
      <c r="BG104" s="84" t="str">
        <f t="shared" si="268"/>
        <v>-</v>
      </c>
      <c r="BH104" s="84" t="str">
        <f t="shared" si="269"/>
        <v>-</v>
      </c>
      <c r="BI104" s="84" t="str">
        <f t="shared" si="270"/>
        <v>-</v>
      </c>
      <c r="BJ104" s="84" t="str">
        <f t="shared" si="271"/>
        <v>-</v>
      </c>
      <c r="BK104" s="84" t="str">
        <f t="shared" si="272"/>
        <v>-</v>
      </c>
      <c r="BL104" s="84" t="str">
        <f t="shared" si="273"/>
        <v>-</v>
      </c>
      <c r="BM104" s="84" t="str">
        <f t="shared" si="274"/>
        <v>-</v>
      </c>
      <c r="BN104" s="84" t="str">
        <f t="shared" si="275"/>
        <v>-</v>
      </c>
      <c r="BO104" s="84" t="str">
        <f t="shared" si="276"/>
        <v>-</v>
      </c>
      <c r="BP104" s="84" t="str">
        <f t="shared" si="277"/>
        <v>-</v>
      </c>
      <c r="BQ104" s="84" t="str">
        <f t="shared" si="278"/>
        <v>-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 t="e">
        <f>2*SUM(AS93:INDEX(AS93:BD93,$B$2))/(SUM(AS81:INDEX(AS81:BD81,$B$2))*2+AR81-INDEX(AS81:BD81,$B$2))</f>
        <v>#DIV/0!</v>
      </c>
      <c r="F105" s="65" t="str">
        <f t="shared" si="279"/>
        <v/>
      </c>
      <c r="G105" s="8"/>
      <c r="H105" s="8" t="str">
        <f t="shared" si="280"/>
        <v/>
      </c>
      <c r="I105" s="8" t="str">
        <f t="shared" si="281"/>
        <v/>
      </c>
      <c r="J105" s="8" t="str">
        <f t="shared" si="282"/>
        <v/>
      </c>
      <c r="K105" s="8" t="str">
        <f t="shared" si="283"/>
        <v/>
      </c>
      <c r="L105" s="8" t="str">
        <f t="shared" si="284"/>
        <v/>
      </c>
      <c r="M105" s="8" t="str">
        <f t="shared" si="285"/>
        <v/>
      </c>
      <c r="N105" s="8" t="str">
        <f t="shared" si="286"/>
        <v/>
      </c>
      <c r="O105" s="8" t="str">
        <f t="shared" si="287"/>
        <v/>
      </c>
      <c r="P105" s="8" t="str">
        <f t="shared" si="288"/>
        <v/>
      </c>
      <c r="Q105" s="8" t="str">
        <f t="shared" si="289"/>
        <v/>
      </c>
      <c r="R105" s="8" t="e">
        <f>2*SUM(AY93:INDEX(AY93:BA93,R$110))/(SUM(AY81:INDEX(AY81:BA81,R$110))*2+AX81-INDEX(AY81:BA81,R$110))</f>
        <v>#DIV/0!</v>
      </c>
      <c r="S105" s="8" t="str">
        <f>IFERROR(2*SUM(BB93:INDEX(BB93:BD93,S$110))/(SUM(BB81:INDEX(BB81:BD81,S$110))*2+BA81-INDEX(BB81:BD81,S$110)),"")</f>
        <v/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0"/>
        <v/>
      </c>
      <c r="AX105" s="8" t="str">
        <f t="shared" si="290"/>
        <v/>
      </c>
      <c r="AY105" s="8"/>
      <c r="AZ105" s="8"/>
      <c r="BA105" s="8"/>
      <c r="BB105" s="8"/>
      <c r="BC105" s="8"/>
      <c r="BD105" s="8"/>
      <c r="BE105" s="8"/>
      <c r="BF105" s="84" t="str">
        <f t="shared" si="267"/>
        <v>-</v>
      </c>
      <c r="BG105" s="84" t="str">
        <f t="shared" si="268"/>
        <v>-</v>
      </c>
      <c r="BH105" s="84" t="str">
        <f t="shared" si="269"/>
        <v>-</v>
      </c>
      <c r="BI105" s="84" t="str">
        <f t="shared" si="270"/>
        <v>-</v>
      </c>
      <c r="BJ105" s="84" t="str">
        <f t="shared" si="271"/>
        <v>-</v>
      </c>
      <c r="BK105" s="84" t="str">
        <f t="shared" si="272"/>
        <v>-</v>
      </c>
      <c r="BL105" s="84" t="str">
        <f t="shared" si="273"/>
        <v>-</v>
      </c>
      <c r="BM105" s="84" t="str">
        <f t="shared" si="274"/>
        <v>-</v>
      </c>
      <c r="BN105" s="84" t="str">
        <f t="shared" si="275"/>
        <v>-</v>
      </c>
      <c r="BO105" s="84" t="str">
        <f t="shared" si="276"/>
        <v>-</v>
      </c>
      <c r="BP105" s="84" t="str">
        <f t="shared" si="277"/>
        <v>-</v>
      </c>
      <c r="BQ105" s="84" t="str">
        <f t="shared" si="278"/>
        <v>-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 t="e">
        <f>2*SUM(AS94:INDEX(AS94:BD94,$B$2))/(SUM(AS82:INDEX(AS82:BD82,$B$2))*2+AR82-INDEX(AS82:BD82,$B$2))</f>
        <v>#DIV/0!</v>
      </c>
      <c r="F106" s="65" t="str">
        <f t="shared" si="279"/>
        <v/>
      </c>
      <c r="G106" s="8"/>
      <c r="H106" s="8" t="str">
        <f t="shared" si="280"/>
        <v/>
      </c>
      <c r="I106" s="8" t="str">
        <f t="shared" si="281"/>
        <v/>
      </c>
      <c r="J106" s="8" t="str">
        <f t="shared" si="282"/>
        <v/>
      </c>
      <c r="K106" s="8" t="str">
        <f t="shared" si="283"/>
        <v/>
      </c>
      <c r="L106" s="8" t="str">
        <f t="shared" si="284"/>
        <v/>
      </c>
      <c r="M106" s="8" t="str">
        <f t="shared" si="285"/>
        <v/>
      </c>
      <c r="N106" s="8" t="str">
        <f t="shared" si="286"/>
        <v/>
      </c>
      <c r="O106" s="8" t="str">
        <f t="shared" si="287"/>
        <v/>
      </c>
      <c r="P106" s="8" t="str">
        <f t="shared" si="288"/>
        <v/>
      </c>
      <c r="Q106" s="8" t="str">
        <f t="shared" si="289"/>
        <v/>
      </c>
      <c r="R106" s="8" t="e">
        <f>2*SUM(AY94:INDEX(AY94:BA94,R$110))/(SUM(AY82:INDEX(AY82:BA82,R$110))*2+AX82-INDEX(AY82:BA82,R$110))</f>
        <v>#DIV/0!</v>
      </c>
      <c r="S106" s="8" t="str">
        <f>IFERROR(2*SUM(BB94:INDEX(BB94:BD94,S$110))/(SUM(BB82:INDEX(BB82:BD82,S$110))*2+BA82-INDEX(BB82:BD82,S$110)),"")</f>
        <v/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 t="str">
        <f t="shared" si="290"/>
        <v/>
      </c>
      <c r="AX106" s="8" t="str">
        <f t="shared" si="290"/>
        <v/>
      </c>
      <c r="AY106" s="8"/>
      <c r="AZ106" s="8"/>
      <c r="BA106" s="8"/>
      <c r="BB106" s="8"/>
      <c r="BC106" s="8"/>
      <c r="BD106" s="8"/>
      <c r="BE106" s="8"/>
      <c r="BF106" s="84" t="str">
        <f t="shared" si="267"/>
        <v>-</v>
      </c>
      <c r="BG106" s="84" t="str">
        <f t="shared" si="268"/>
        <v>-</v>
      </c>
      <c r="BH106" s="84" t="str">
        <f t="shared" si="269"/>
        <v>-</v>
      </c>
      <c r="BI106" s="84" t="str">
        <f t="shared" si="270"/>
        <v>-</v>
      </c>
      <c r="BJ106" s="84" t="str">
        <f t="shared" si="271"/>
        <v>-</v>
      </c>
      <c r="BK106" s="84" t="str">
        <f t="shared" si="272"/>
        <v>-</v>
      </c>
      <c r="BL106" s="84" t="str">
        <f t="shared" si="273"/>
        <v>-</v>
      </c>
      <c r="BM106" s="84" t="str">
        <f t="shared" si="274"/>
        <v>-</v>
      </c>
      <c r="BN106" s="84" t="str">
        <f t="shared" si="275"/>
        <v>-</v>
      </c>
      <c r="BO106" s="84" t="str">
        <f t="shared" si="276"/>
        <v>-</v>
      </c>
      <c r="BP106" s="84" t="str">
        <f t="shared" si="277"/>
        <v>-</v>
      </c>
      <c r="BQ106" s="84" t="str">
        <f t="shared" si="278"/>
        <v>-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 t="e">
        <f>2*SUM(AS95:INDEX(AS95:BD95,$B$2))/(SUM(AS83:INDEX(AS83:BD83,$B$2))*2+AR83-INDEX(AS83:BD83,$B$2))</f>
        <v>#DIV/0!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 t="str">
        <f t="shared" si="289"/>
        <v/>
      </c>
      <c r="R107" s="8" t="e">
        <f>2*SUM(AY95:INDEX(AY95:BA95,R$110))/(SUM(AY83:INDEX(AY83:BA83,R$110))*2+AX83-INDEX(AY83:BA83,R$110))</f>
        <v>#DIV/0!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 t="str">
        <f t="shared" si="290"/>
        <v/>
      </c>
      <c r="AX107" s="8" t="str">
        <f t="shared" si="290"/>
        <v/>
      </c>
      <c r="AY107" s="8"/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 t="s">
        <v>425</v>
      </c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 t="e">
        <f>2*SUM(AS96:INDEX(AS96:BD96,$B$2))/(SUM(AS84:INDEX(AS84:BD84,$B$2))*2+AR84-INDEX(AS84:BD84,$B$2))</f>
        <v>#DIV/0!</v>
      </c>
      <c r="F108" s="65" t="str">
        <f t="shared" si="279"/>
        <v/>
      </c>
      <c r="G108" s="8"/>
      <c r="H108" s="8" t="str">
        <f t="shared" si="280"/>
        <v/>
      </c>
      <c r="I108" s="8" t="str">
        <f t="shared" si="281"/>
        <v/>
      </c>
      <c r="J108" s="8" t="str">
        <f t="shared" si="282"/>
        <v/>
      </c>
      <c r="K108" s="8" t="str">
        <f t="shared" si="283"/>
        <v/>
      </c>
      <c r="L108" s="8" t="str">
        <f t="shared" si="284"/>
        <v/>
      </c>
      <c r="M108" s="8" t="str">
        <f t="shared" si="285"/>
        <v/>
      </c>
      <c r="N108" s="8" t="str">
        <f t="shared" si="286"/>
        <v/>
      </c>
      <c r="O108" s="8" t="str">
        <f t="shared" si="287"/>
        <v/>
      </c>
      <c r="P108" s="8" t="str">
        <f t="shared" si="288"/>
        <v/>
      </c>
      <c r="Q108" s="8" t="str">
        <f t="shared" si="289"/>
        <v/>
      </c>
      <c r="R108" s="8" t="e">
        <f>2*SUM(AY96:INDEX(AY96:BA96,R$110))/(SUM(AY84:INDEX(AY84:BA84,R$110))*2+AX84-INDEX(AY84:BA84,R$110))</f>
        <v>#DIV/0!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 t="e">
        <f>2*SUM(AS97:INDEX(AS97:BD97,$B$2))/(SUM(AS85:INDEX(AS85:BD85,$B$2))*2+AR85-INDEX(AS85:BD85,$B$2))</f>
        <v>#DIV/0!</v>
      </c>
      <c r="F109" s="65" t="str">
        <f t="shared" si="279"/>
        <v/>
      </c>
      <c r="G109" s="8"/>
      <c r="H109" s="8" t="str">
        <f t="shared" si="280"/>
        <v/>
      </c>
      <c r="I109" s="8" t="str">
        <f t="shared" si="281"/>
        <v/>
      </c>
      <c r="J109" s="8" t="str">
        <f t="shared" si="282"/>
        <v/>
      </c>
      <c r="K109" s="8" t="str">
        <f t="shared" si="283"/>
        <v/>
      </c>
      <c r="L109" s="8" t="str">
        <f t="shared" si="284"/>
        <v/>
      </c>
      <c r="M109" s="8" t="str">
        <f t="shared" si="285"/>
        <v/>
      </c>
      <c r="N109" s="8" t="str">
        <f t="shared" si="286"/>
        <v/>
      </c>
      <c r="O109" s="8" t="str">
        <f t="shared" si="287"/>
        <v/>
      </c>
      <c r="P109" s="8" t="str">
        <f>IFERROR(P97/(AVERAGE(AR85,AS85)+AVERAGE(AS85,AT85)+AVERAGE(AT85,AU85)),"")</f>
        <v/>
      </c>
      <c r="Q109" s="8" t="str">
        <f t="shared" si="289"/>
        <v/>
      </c>
      <c r="R109" s="8" t="e">
        <f>2*SUM(AY97:INDEX(AY97:BA97,R$110))/(SUM(AY85:INDEX(AY85:BA85,R$110))*2+AX85-INDEX(AY85:BA85,R$110))</f>
        <v>#DIV/0!</v>
      </c>
      <c r="S109" s="8" t="str">
        <f>IFERROR(2*SUM(BB97:INDEX(BB97:BD97,S$110))/(SUM(BB85:INDEX(BB85:BD85,S$110))*2+BA85-INDEX(BB85:BD85,S$110)),"")</f>
        <v/>
      </c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4" t="str">
        <f t="shared" si="291"/>
        <v>-</v>
      </c>
      <c r="BG109" s="84" t="str">
        <f t="shared" si="292"/>
        <v>-</v>
      </c>
      <c r="BH109" s="84" t="str">
        <f t="shared" si="293"/>
        <v>-</v>
      </c>
      <c r="BI109" s="84" t="str">
        <f t="shared" si="294"/>
        <v>-</v>
      </c>
      <c r="BJ109" s="84" t="str">
        <f t="shared" si="295"/>
        <v>-</v>
      </c>
      <c r="BK109" s="84" t="str">
        <f t="shared" si="296"/>
        <v>-</v>
      </c>
      <c r="BL109" s="84" t="str">
        <f t="shared" si="297"/>
        <v>-</v>
      </c>
      <c r="BM109" s="84" t="str">
        <f t="shared" si="298"/>
        <v>-</v>
      </c>
      <c r="BN109" s="84" t="str">
        <f t="shared" si="299"/>
        <v>-</v>
      </c>
      <c r="BO109" s="84" t="str">
        <f t="shared" si="300"/>
        <v>-</v>
      </c>
      <c r="BP109" s="84" t="str">
        <f t="shared" si="301"/>
        <v>-</v>
      </c>
      <c r="BQ109" s="84" t="str">
        <f t="shared" si="302"/>
        <v>-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    : INDEX(U112:AF112,$B$2))</f>
        <v>0</v>
      </c>
      <c r="D112" s="71">
        <f>SUM(AG112                                                   : INDEX(AG112:AR112,$B$2))</f>
        <v>0</v>
      </c>
      <c r="E112" s="71">
        <f>SUM(AS112                                                   : INDEX(AS112:BD112,$B$2))</f>
        <v>0</v>
      </c>
      <c r="F112" s="65" t="str">
        <f>IFERROR(E112/D112,"")</f>
        <v/>
      </c>
      <c r="H112" s="4">
        <f>SUM(U112:W112)</f>
        <v>0</v>
      </c>
      <c r="I112" s="4">
        <f t="shared" ref="I112:I121" si="303">SUM(X112:Z112)</f>
        <v>0</v>
      </c>
      <c r="J112" s="4">
        <f>SUM(AA112:AC112)</f>
        <v>0</v>
      </c>
      <c r="K112" s="4">
        <f t="shared" ref="K112:K121" si="304">SUM(AD112:AF112)</f>
        <v>0</v>
      </c>
      <c r="L112" s="4">
        <f t="shared" ref="L112:L121" si="305">SUM(AG112:AI112)</f>
        <v>0</v>
      </c>
      <c r="M112" s="4">
        <f t="shared" ref="M112:M121" si="306">SUM(AJ112:AL112)</f>
        <v>0</v>
      </c>
      <c r="N112" s="4">
        <f t="shared" ref="N112:N121" si="307">SUM(AM112:AO112)</f>
        <v>0</v>
      </c>
      <c r="O112" s="4">
        <f t="shared" ref="O112:O121" si="308">SUM(AP112:AR112)</f>
        <v>0</v>
      </c>
      <c r="P112" s="4">
        <f t="shared" ref="P112:P121" si="309">SUM(AS112:AU112)</f>
        <v>0</v>
      </c>
      <c r="Q112" s="4">
        <f t="shared" ref="Q112:Q121" si="310">SUM(AV112:AX112)</f>
        <v>0</v>
      </c>
      <c r="R112" s="4">
        <f t="shared" ref="R112:R121" si="311">SUM(AY112:BA112)</f>
        <v>0</v>
      </c>
      <c r="S112" s="4">
        <f t="shared" ref="S112:S121" si="312">SUM(BB112:BD112)</f>
        <v>0</v>
      </c>
      <c r="AR112" s="4"/>
      <c r="BF112" s="84" t="str">
        <f t="shared" ref="BF112:BF119" si="313">IFERROR(AS112/AG112,"-")</f>
        <v>-</v>
      </c>
      <c r="BG112" s="84" t="str">
        <f t="shared" ref="BG112:BG119" si="314">IFERROR(AT112/AH112,"-")</f>
        <v>-</v>
      </c>
      <c r="BH112" s="84" t="str">
        <f t="shared" ref="BH112:BH119" si="315">IFERROR(AU112/AI112,"-")</f>
        <v>-</v>
      </c>
      <c r="BI112" s="84" t="str">
        <f t="shared" ref="BI112:BI119" si="316">IFERROR(AV112/AJ112,"-")</f>
        <v>-</v>
      </c>
      <c r="BJ112" s="84" t="str">
        <f t="shared" ref="BJ112:BJ119" si="317">IFERROR(AW112/AK112,"-")</f>
        <v>-</v>
      </c>
      <c r="BK112" s="84" t="str">
        <f t="shared" ref="BK112:BK119" si="318">IFERROR(AX112/AL112,"-")</f>
        <v>-</v>
      </c>
      <c r="BL112" s="84" t="str">
        <f t="shared" ref="BL112:BL119" si="319">IFERROR(AY112/AM112,"-")</f>
        <v>-</v>
      </c>
      <c r="BM112" s="84" t="str">
        <f t="shared" ref="BM112:BM119" si="320">IFERROR(AZ112/AN112,"-")</f>
        <v>-</v>
      </c>
      <c r="BN112" s="84" t="str">
        <f t="shared" ref="BN112:BN119" si="321">IFERROR(BA112/AO112,"-")</f>
        <v>-</v>
      </c>
      <c r="BO112" s="84" t="str">
        <f t="shared" ref="BO112:BO119" si="322">IFERROR(BB112/AP112,"-")</f>
        <v>-</v>
      </c>
      <c r="BP112" s="84" t="str">
        <f t="shared" ref="BP112:BP119" si="323">IFERROR(BC112/AQ112,"-")</f>
        <v>-</v>
      </c>
      <c r="BQ112" s="84" t="str">
        <f t="shared" ref="BQ112:BQ119" si="324">IFERROR(BD112/AR112,"-")</f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    : INDEX(U113:AF113,$B$2))</f>
        <v>0</v>
      </c>
      <c r="D113" s="71">
        <f>SUM(AG113                                                   : INDEX(AG113:AR113,$B$2))</f>
        <v>0</v>
      </c>
      <c r="E113" s="71">
        <f>SUM(AS113                                                   : INDEX(AS113:BD113,$B$2))</f>
        <v>0</v>
      </c>
      <c r="F113" s="65" t="str">
        <f t="shared" ref="F113:F120" si="325">IFERROR(E113/D113,"")</f>
        <v/>
      </c>
      <c r="H113" s="4">
        <f t="shared" ref="H113:H121" si="326">SUM(U113:W113)</f>
        <v>0</v>
      </c>
      <c r="I113" s="4">
        <f t="shared" si="303"/>
        <v>0</v>
      </c>
      <c r="J113" s="4">
        <f t="shared" ref="J113:J121" si="327">SUM(AA113:AC113)</f>
        <v>0</v>
      </c>
      <c r="K113" s="4">
        <f t="shared" si="304"/>
        <v>0</v>
      </c>
      <c r="L113" s="4">
        <f t="shared" si="305"/>
        <v>0</v>
      </c>
      <c r="M113" s="4">
        <f t="shared" si="306"/>
        <v>0</v>
      </c>
      <c r="N113" s="4">
        <f t="shared" si="307"/>
        <v>0</v>
      </c>
      <c r="O113" s="4">
        <f t="shared" si="308"/>
        <v>0</v>
      </c>
      <c r="P113" s="4">
        <f t="shared" si="309"/>
        <v>0</v>
      </c>
      <c r="Q113" s="4">
        <f t="shared" si="310"/>
        <v>0</v>
      </c>
      <c r="R113" s="4">
        <f t="shared" si="311"/>
        <v>0</v>
      </c>
      <c r="S113" s="4">
        <f t="shared" si="312"/>
        <v>0</v>
      </c>
      <c r="AR113" s="4"/>
      <c r="BF113" s="84" t="str">
        <f t="shared" si="313"/>
        <v>-</v>
      </c>
      <c r="BG113" s="84" t="str">
        <f t="shared" si="314"/>
        <v>-</v>
      </c>
      <c r="BH113" s="84" t="str">
        <f t="shared" si="315"/>
        <v>-</v>
      </c>
      <c r="BI113" s="84" t="str">
        <f t="shared" si="316"/>
        <v>-</v>
      </c>
      <c r="BJ113" s="84" t="str">
        <f t="shared" si="317"/>
        <v>-</v>
      </c>
      <c r="BK113" s="84" t="str">
        <f t="shared" si="318"/>
        <v>-</v>
      </c>
      <c r="BL113" s="84" t="str">
        <f t="shared" si="319"/>
        <v>-</v>
      </c>
      <c r="BM113" s="84" t="str">
        <f t="shared" si="320"/>
        <v>-</v>
      </c>
      <c r="BN113" s="84" t="str">
        <f t="shared" si="321"/>
        <v>-</v>
      </c>
      <c r="BO113" s="84" t="str">
        <f t="shared" si="322"/>
        <v>-</v>
      </c>
      <c r="BP113" s="84" t="str">
        <f t="shared" si="323"/>
        <v>-</v>
      </c>
      <c r="BQ113" s="84" t="str">
        <f t="shared" si="324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    : INDEX(U114:AF114,$B$2))</f>
        <v>0</v>
      </c>
      <c r="D114" s="71">
        <f>SUM(AG114                                                   : INDEX(AG114:AR114,$B$2))</f>
        <v>0</v>
      </c>
      <c r="E114" s="71">
        <f>SUM(AS114                                                   : INDEX(AS114:BD114,$B$2))</f>
        <v>0</v>
      </c>
      <c r="F114" s="65" t="str">
        <f t="shared" si="325"/>
        <v/>
      </c>
      <c r="H114" s="4">
        <f t="shared" si="326"/>
        <v>0</v>
      </c>
      <c r="I114" s="4">
        <f t="shared" si="303"/>
        <v>0</v>
      </c>
      <c r="J114" s="4">
        <f t="shared" si="327"/>
        <v>0</v>
      </c>
      <c r="K114" s="4">
        <f t="shared" si="304"/>
        <v>0</v>
      </c>
      <c r="L114" s="4">
        <f t="shared" si="305"/>
        <v>0</v>
      </c>
      <c r="M114" s="4">
        <f t="shared" si="306"/>
        <v>0</v>
      </c>
      <c r="N114" s="4">
        <f t="shared" si="307"/>
        <v>0</v>
      </c>
      <c r="O114" s="4">
        <f t="shared" si="308"/>
        <v>0</v>
      </c>
      <c r="P114" s="4">
        <f t="shared" si="309"/>
        <v>0</v>
      </c>
      <c r="Q114" s="4">
        <f t="shared" si="310"/>
        <v>0</v>
      </c>
      <c r="R114" s="4">
        <f t="shared" si="311"/>
        <v>0</v>
      </c>
      <c r="S114" s="4">
        <f t="shared" si="312"/>
        <v>0</v>
      </c>
      <c r="AR114" s="4"/>
      <c r="BF114" s="84" t="str">
        <f t="shared" si="313"/>
        <v>-</v>
      </c>
      <c r="BG114" s="84" t="str">
        <f t="shared" si="314"/>
        <v>-</v>
      </c>
      <c r="BH114" s="84" t="str">
        <f t="shared" si="315"/>
        <v>-</v>
      </c>
      <c r="BI114" s="84" t="str">
        <f t="shared" si="316"/>
        <v>-</v>
      </c>
      <c r="BJ114" s="84" t="str">
        <f t="shared" si="317"/>
        <v>-</v>
      </c>
      <c r="BK114" s="84" t="str">
        <f t="shared" si="318"/>
        <v>-</v>
      </c>
      <c r="BL114" s="84" t="str">
        <f t="shared" si="319"/>
        <v>-</v>
      </c>
      <c r="BM114" s="84" t="str">
        <f t="shared" si="320"/>
        <v>-</v>
      </c>
      <c r="BN114" s="84" t="str">
        <f t="shared" si="321"/>
        <v>-</v>
      </c>
      <c r="BO114" s="84" t="str">
        <f t="shared" si="322"/>
        <v>-</v>
      </c>
      <c r="BP114" s="84" t="str">
        <f t="shared" si="323"/>
        <v>-</v>
      </c>
      <c r="BQ114" s="84" t="str">
        <f t="shared" si="324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    : INDEX(U115:AF115,$B$2))</f>
        <v>0</v>
      </c>
      <c r="D115" s="71">
        <f>SUM(AG115                                                   : INDEX(AG115:AR115,$B$2))</f>
        <v>0</v>
      </c>
      <c r="E115" s="71">
        <f>SUM(AS115                                                   : INDEX(AS115:BD115,$B$2))</f>
        <v>0</v>
      </c>
      <c r="F115" s="65" t="str">
        <f t="shared" si="325"/>
        <v/>
      </c>
      <c r="H115" s="4">
        <f t="shared" si="326"/>
        <v>0</v>
      </c>
      <c r="I115" s="4">
        <f t="shared" si="303"/>
        <v>0</v>
      </c>
      <c r="J115" s="4">
        <f t="shared" si="327"/>
        <v>0</v>
      </c>
      <c r="K115" s="4">
        <f t="shared" si="304"/>
        <v>0</v>
      </c>
      <c r="L115" s="4">
        <f t="shared" si="305"/>
        <v>0</v>
      </c>
      <c r="M115" s="4">
        <f t="shared" si="306"/>
        <v>0</v>
      </c>
      <c r="N115" s="4">
        <f t="shared" si="307"/>
        <v>0</v>
      </c>
      <c r="O115" s="4">
        <f t="shared" si="308"/>
        <v>0</v>
      </c>
      <c r="P115" s="4">
        <f t="shared" si="309"/>
        <v>0</v>
      </c>
      <c r="Q115" s="4">
        <f t="shared" si="310"/>
        <v>0</v>
      </c>
      <c r="R115" s="4">
        <f t="shared" si="311"/>
        <v>0</v>
      </c>
      <c r="S115" s="4">
        <f t="shared" si="312"/>
        <v>0</v>
      </c>
      <c r="AR115" s="4"/>
      <c r="BF115" s="84" t="str">
        <f t="shared" si="313"/>
        <v>-</v>
      </c>
      <c r="BG115" s="84" t="str">
        <f t="shared" si="314"/>
        <v>-</v>
      </c>
      <c r="BH115" s="84" t="str">
        <f t="shared" si="315"/>
        <v>-</v>
      </c>
      <c r="BI115" s="84" t="str">
        <f t="shared" si="316"/>
        <v>-</v>
      </c>
      <c r="BJ115" s="84" t="str">
        <f t="shared" si="317"/>
        <v>-</v>
      </c>
      <c r="BK115" s="84" t="str">
        <f t="shared" si="318"/>
        <v>-</v>
      </c>
      <c r="BL115" s="84" t="str">
        <f t="shared" si="319"/>
        <v>-</v>
      </c>
      <c r="BM115" s="84" t="str">
        <f t="shared" si="320"/>
        <v>-</v>
      </c>
      <c r="BN115" s="84" t="str">
        <f t="shared" si="321"/>
        <v>-</v>
      </c>
      <c r="BO115" s="84" t="str">
        <f t="shared" si="322"/>
        <v>-</v>
      </c>
      <c r="BP115" s="84" t="str">
        <f t="shared" si="323"/>
        <v>-</v>
      </c>
      <c r="BQ115" s="84" t="str">
        <f t="shared" si="324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    : INDEX(U116:AF116,$B$2))</f>
        <v>0</v>
      </c>
      <c r="D116" s="71">
        <f>SUM(AG116                                                   : INDEX(AG116:AR116,$B$2))</f>
        <v>0</v>
      </c>
      <c r="E116" s="71">
        <f>SUM(AS116                                                   : INDEX(AS116:BD116,$B$2))</f>
        <v>0</v>
      </c>
      <c r="F116" s="65" t="str">
        <f t="shared" si="325"/>
        <v/>
      </c>
      <c r="H116" s="4">
        <f t="shared" si="326"/>
        <v>0</v>
      </c>
      <c r="I116" s="4">
        <f t="shared" si="303"/>
        <v>0</v>
      </c>
      <c r="J116" s="4">
        <f t="shared" si="327"/>
        <v>0</v>
      </c>
      <c r="K116" s="4">
        <f t="shared" si="304"/>
        <v>0</v>
      </c>
      <c r="L116" s="4">
        <f t="shared" si="305"/>
        <v>0</v>
      </c>
      <c r="M116" s="4">
        <f t="shared" si="306"/>
        <v>0</v>
      </c>
      <c r="N116" s="4">
        <f t="shared" si="307"/>
        <v>0</v>
      </c>
      <c r="O116" s="4">
        <f t="shared" si="308"/>
        <v>0</v>
      </c>
      <c r="P116" s="4">
        <f t="shared" si="309"/>
        <v>0</v>
      </c>
      <c r="Q116" s="4">
        <f t="shared" si="310"/>
        <v>0</v>
      </c>
      <c r="R116" s="4">
        <f t="shared" si="311"/>
        <v>0</v>
      </c>
      <c r="S116" s="4">
        <f t="shared" si="312"/>
        <v>0</v>
      </c>
      <c r="AR116" s="4"/>
      <c r="BF116" s="84" t="str">
        <f t="shared" si="313"/>
        <v>-</v>
      </c>
      <c r="BG116" s="84" t="str">
        <f t="shared" si="314"/>
        <v>-</v>
      </c>
      <c r="BH116" s="84" t="str">
        <f t="shared" si="315"/>
        <v>-</v>
      </c>
      <c r="BI116" s="84" t="str">
        <f t="shared" si="316"/>
        <v>-</v>
      </c>
      <c r="BJ116" s="84" t="str">
        <f t="shared" si="317"/>
        <v>-</v>
      </c>
      <c r="BK116" s="84" t="str">
        <f t="shared" si="318"/>
        <v>-</v>
      </c>
      <c r="BL116" s="84" t="str">
        <f t="shared" si="319"/>
        <v>-</v>
      </c>
      <c r="BM116" s="84" t="str">
        <f t="shared" si="320"/>
        <v>-</v>
      </c>
      <c r="BN116" s="84" t="str">
        <f t="shared" si="321"/>
        <v>-</v>
      </c>
      <c r="BO116" s="84" t="str">
        <f t="shared" si="322"/>
        <v>-</v>
      </c>
      <c r="BP116" s="84" t="str">
        <f t="shared" si="323"/>
        <v>-</v>
      </c>
      <c r="BQ116" s="84" t="str">
        <f t="shared" si="324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    : INDEX(U117:AF117,$B$2))</f>
        <v>0</v>
      </c>
      <c r="D117" s="71">
        <f>SUM(AG117                                                   : INDEX(AG117:AR117,$B$2))</f>
        <v>0</v>
      </c>
      <c r="E117" s="71">
        <f>SUM(AS117                                                   : INDEX(AS117:BD117,$B$2))</f>
        <v>0</v>
      </c>
      <c r="F117" s="65" t="str">
        <f t="shared" si="325"/>
        <v/>
      </c>
      <c r="H117" s="4">
        <f t="shared" si="326"/>
        <v>0</v>
      </c>
      <c r="I117" s="4">
        <f t="shared" si="303"/>
        <v>0</v>
      </c>
      <c r="J117" s="4">
        <f t="shared" si="327"/>
        <v>0</v>
      </c>
      <c r="K117" s="4">
        <f t="shared" si="304"/>
        <v>0</v>
      </c>
      <c r="L117" s="4">
        <f t="shared" si="305"/>
        <v>0</v>
      </c>
      <c r="M117" s="4">
        <f t="shared" si="306"/>
        <v>0</v>
      </c>
      <c r="N117" s="4">
        <f t="shared" si="307"/>
        <v>0</v>
      </c>
      <c r="O117" s="4">
        <f t="shared" si="308"/>
        <v>0</v>
      </c>
      <c r="P117" s="4">
        <f t="shared" si="309"/>
        <v>0</v>
      </c>
      <c r="Q117" s="4">
        <f t="shared" si="310"/>
        <v>0</v>
      </c>
      <c r="R117" s="4">
        <f t="shared" si="311"/>
        <v>0</v>
      </c>
      <c r="S117" s="4">
        <f t="shared" si="312"/>
        <v>0</v>
      </c>
      <c r="AR117" s="4"/>
      <c r="BF117" s="84" t="str">
        <f t="shared" si="313"/>
        <v>-</v>
      </c>
      <c r="BG117" s="84" t="str">
        <f t="shared" si="314"/>
        <v>-</v>
      </c>
      <c r="BH117" s="84" t="str">
        <f t="shared" si="315"/>
        <v>-</v>
      </c>
      <c r="BI117" s="84" t="str">
        <f t="shared" si="316"/>
        <v>-</v>
      </c>
      <c r="BJ117" s="84" t="str">
        <f t="shared" si="317"/>
        <v>-</v>
      </c>
      <c r="BK117" s="84" t="str">
        <f t="shared" si="318"/>
        <v>-</v>
      </c>
      <c r="BL117" s="84" t="str">
        <f t="shared" si="319"/>
        <v>-</v>
      </c>
      <c r="BM117" s="84" t="str">
        <f t="shared" si="320"/>
        <v>-</v>
      </c>
      <c r="BN117" s="84" t="str">
        <f t="shared" si="321"/>
        <v>-</v>
      </c>
      <c r="BO117" s="84" t="str">
        <f t="shared" si="322"/>
        <v>-</v>
      </c>
      <c r="BP117" s="84" t="str">
        <f t="shared" si="323"/>
        <v>-</v>
      </c>
      <c r="BQ117" s="84" t="str">
        <f t="shared" si="324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    : INDEX(U118:AF118,$B$2))</f>
        <v>0</v>
      </c>
      <c r="D118" s="71">
        <f>SUM(AG118                                                   : INDEX(AG118:AR118,$B$2))</f>
        <v>0</v>
      </c>
      <c r="E118" s="71">
        <f>SUM(AS118                                                   : INDEX(AS118:BD118,$B$2))</f>
        <v>0</v>
      </c>
      <c r="F118" s="65" t="str">
        <f t="shared" si="325"/>
        <v/>
      </c>
      <c r="H118" s="4">
        <f t="shared" si="326"/>
        <v>0</v>
      </c>
      <c r="I118" s="4">
        <f t="shared" si="303"/>
        <v>0</v>
      </c>
      <c r="J118" s="4">
        <f t="shared" si="327"/>
        <v>0</v>
      </c>
      <c r="K118" s="4">
        <f t="shared" si="304"/>
        <v>0</v>
      </c>
      <c r="L118" s="4">
        <f t="shared" si="305"/>
        <v>0</v>
      </c>
      <c r="M118" s="4">
        <f t="shared" si="306"/>
        <v>0</v>
      </c>
      <c r="N118" s="4">
        <f t="shared" si="307"/>
        <v>0</v>
      </c>
      <c r="O118" s="4">
        <f t="shared" si="308"/>
        <v>0</v>
      </c>
      <c r="P118" s="4">
        <f t="shared" si="309"/>
        <v>0</v>
      </c>
      <c r="Q118" s="4">
        <f t="shared" si="310"/>
        <v>0</v>
      </c>
      <c r="R118" s="4">
        <f t="shared" si="311"/>
        <v>0</v>
      </c>
      <c r="S118" s="4">
        <f t="shared" si="312"/>
        <v>0</v>
      </c>
      <c r="AR118" s="4"/>
      <c r="BF118" s="84" t="str">
        <f t="shared" si="313"/>
        <v>-</v>
      </c>
      <c r="BG118" s="84" t="str">
        <f t="shared" si="314"/>
        <v>-</v>
      </c>
      <c r="BH118" s="84" t="str">
        <f t="shared" si="315"/>
        <v>-</v>
      </c>
      <c r="BI118" s="84" t="str">
        <f t="shared" si="316"/>
        <v>-</v>
      </c>
      <c r="BJ118" s="84" t="str">
        <f t="shared" si="317"/>
        <v>-</v>
      </c>
      <c r="BK118" s="84" t="str">
        <f t="shared" si="318"/>
        <v>-</v>
      </c>
      <c r="BL118" s="84" t="str">
        <f t="shared" si="319"/>
        <v>-</v>
      </c>
      <c r="BM118" s="84" t="str">
        <f t="shared" si="320"/>
        <v>-</v>
      </c>
      <c r="BN118" s="84" t="str">
        <f t="shared" si="321"/>
        <v>-</v>
      </c>
      <c r="BO118" s="84" t="str">
        <f t="shared" si="322"/>
        <v>-</v>
      </c>
      <c r="BP118" s="84" t="str">
        <f t="shared" si="323"/>
        <v>-</v>
      </c>
      <c r="BQ118" s="84" t="str">
        <f t="shared" si="324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    : INDEX(U119:AF119,$B$2))</f>
        <v>0</v>
      </c>
      <c r="D119" s="71">
        <f>SUM(AG119                                                   : INDEX(AG119:AR119,$B$2))</f>
        <v>0</v>
      </c>
      <c r="E119" s="71">
        <f>SUM(AS119                                                   : INDEX(AS119:BD119,$B$2))</f>
        <v>0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0</v>
      </c>
      <c r="Q119" s="4">
        <f t="shared" si="310"/>
        <v>0</v>
      </c>
      <c r="R119" s="4">
        <f t="shared" si="311"/>
        <v>0</v>
      </c>
      <c r="S119" s="4">
        <f t="shared" si="312"/>
        <v>0</v>
      </c>
      <c r="T119" s="7"/>
      <c r="AR119" s="4"/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328">SUM(D112:D118)</f>
        <v>0</v>
      </c>
      <c r="E120" s="69">
        <f t="shared" si="328"/>
        <v>0</v>
      </c>
      <c r="F120" s="65" t="str">
        <f t="shared" si="325"/>
        <v/>
      </c>
      <c r="H120" s="4">
        <f t="shared" si="326"/>
        <v>0</v>
      </c>
      <c r="I120" s="4">
        <f t="shared" si="303"/>
        <v>0</v>
      </c>
      <c r="J120" s="4">
        <f t="shared" si="327"/>
        <v>0</v>
      </c>
      <c r="K120" s="4">
        <f t="shared" si="304"/>
        <v>0</v>
      </c>
      <c r="L120" s="4">
        <f t="shared" si="305"/>
        <v>0</v>
      </c>
      <c r="M120" s="4">
        <f t="shared" si="306"/>
        <v>0</v>
      </c>
      <c r="N120" s="4">
        <f t="shared" si="307"/>
        <v>0</v>
      </c>
      <c r="O120" s="4">
        <f t="shared" si="308"/>
        <v>0</v>
      </c>
      <c r="P120" s="4">
        <f t="shared" si="309"/>
        <v>0</v>
      </c>
      <c r="Q120" s="4">
        <f t="shared" si="310"/>
        <v>0</v>
      </c>
      <c r="R120" s="4">
        <f t="shared" si="311"/>
        <v>0</v>
      </c>
      <c r="S120" s="4">
        <f t="shared" si="312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329">SUM(Y112:Y118)</f>
        <v>0</v>
      </c>
      <c r="Z120" s="61">
        <f t="shared" si="329"/>
        <v>0</v>
      </c>
      <c r="AA120" s="61">
        <f t="shared" si="329"/>
        <v>0</v>
      </c>
      <c r="AB120" s="61">
        <f t="shared" si="329"/>
        <v>0</v>
      </c>
      <c r="AC120" s="61">
        <f t="shared" si="329"/>
        <v>0</v>
      </c>
      <c r="AD120" s="61">
        <f t="shared" si="329"/>
        <v>0</v>
      </c>
      <c r="AE120" s="61">
        <f t="shared" si="329"/>
        <v>0</v>
      </c>
      <c r="AF120" s="61">
        <f t="shared" si="329"/>
        <v>0</v>
      </c>
      <c r="AG120" s="61">
        <f t="shared" si="329"/>
        <v>0</v>
      </c>
      <c r="AH120" s="61">
        <f t="shared" si="329"/>
        <v>0</v>
      </c>
      <c r="AI120" s="61">
        <f t="shared" si="329"/>
        <v>0</v>
      </c>
      <c r="AJ120" s="61">
        <f>SUM(AJ112:AJ118)</f>
        <v>0</v>
      </c>
      <c r="AK120" s="61">
        <f t="shared" si="329"/>
        <v>0</v>
      </c>
      <c r="AL120" s="61">
        <f t="shared" si="329"/>
        <v>0</v>
      </c>
      <c r="AM120" s="61">
        <f t="shared" si="329"/>
        <v>0</v>
      </c>
      <c r="AN120" s="61">
        <f t="shared" si="329"/>
        <v>0</v>
      </c>
      <c r="AO120" s="61">
        <f t="shared" si="329"/>
        <v>0</v>
      </c>
      <c r="AP120" s="61">
        <f t="shared" si="329"/>
        <v>0</v>
      </c>
      <c r="AQ120" s="61">
        <f t="shared" si="329"/>
        <v>0</v>
      </c>
      <c r="AR120" s="61">
        <f t="shared" si="329"/>
        <v>0</v>
      </c>
      <c r="AS120" s="61">
        <f t="shared" si="329"/>
        <v>0</v>
      </c>
      <c r="AT120" s="61">
        <f t="shared" si="329"/>
        <v>0</v>
      </c>
      <c r="AU120" s="61">
        <f t="shared" si="329"/>
        <v>0</v>
      </c>
      <c r="AV120" s="61">
        <f t="shared" si="329"/>
        <v>0</v>
      </c>
      <c r="AW120" s="61">
        <f t="shared" si="329"/>
        <v>0</v>
      </c>
      <c r="AX120" s="61">
        <f t="shared" si="329"/>
        <v>0</v>
      </c>
      <c r="AY120" s="61">
        <f t="shared" si="329"/>
        <v>0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 t="str">
        <f t="shared" ref="BF120:BF121" si="330">IFERROR(AS120/AG120,"-")</f>
        <v>-</v>
      </c>
      <c r="BG120" s="84" t="str">
        <f t="shared" ref="BG120:BG121" si="331">IFERROR(AT120/AH120,"-")</f>
        <v>-</v>
      </c>
      <c r="BH120" s="84" t="str">
        <f t="shared" ref="BH120:BH121" si="332">IFERROR(AU120/AI120,"-")</f>
        <v>-</v>
      </c>
      <c r="BI120" s="84" t="str">
        <f t="shared" ref="BI120:BI121" si="333">IFERROR(AV120/AJ120,"-")</f>
        <v>-</v>
      </c>
      <c r="BJ120" s="84" t="str">
        <f t="shared" ref="BJ120:BJ121" si="334">IFERROR(AW120/AK120,"-")</f>
        <v>-</v>
      </c>
      <c r="BK120" s="84" t="str">
        <f t="shared" ref="BK120:BK121" si="335">IFERROR(AX120/AL120,"-")</f>
        <v>-</v>
      </c>
      <c r="BL120" s="84" t="str">
        <f t="shared" ref="BL120:BL121" si="336">IFERROR(AY120/AM120,"-")</f>
        <v>-</v>
      </c>
      <c r="BM120" s="84" t="str">
        <f t="shared" ref="BM120:BM121" si="337">IFERROR(AZ120/AN120,"-")</f>
        <v>-</v>
      </c>
      <c r="BN120" s="84" t="str">
        <f t="shared" ref="BN120:BN121" si="338">IFERROR(BA120/AO120,"-")</f>
        <v>-</v>
      </c>
      <c r="BO120" s="84" t="str">
        <f t="shared" ref="BO120:BO121" si="339">IFERROR(BB120/AP120,"-")</f>
        <v>-</v>
      </c>
      <c r="BP120" s="84" t="str">
        <f t="shared" ref="BP120:BP121" si="340">IFERROR(BC120/AQ120,"-")</f>
        <v>-</v>
      </c>
      <c r="BQ120" s="84" t="str">
        <f t="shared" ref="BQ120:BQ121" si="341">IFERROR(BD120/AR120,"-")</f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342">SUM(D112:D119)</f>
        <v>0</v>
      </c>
      <c r="E121" s="69">
        <f t="shared" si="342"/>
        <v>0</v>
      </c>
      <c r="F121" s="65" t="str">
        <f>IFERROR(E121/D121,"")</f>
        <v/>
      </c>
      <c r="H121" s="4">
        <f t="shared" si="326"/>
        <v>0</v>
      </c>
      <c r="I121" s="4">
        <f t="shared" si="303"/>
        <v>0</v>
      </c>
      <c r="J121" s="4">
        <f t="shared" si="327"/>
        <v>0</v>
      </c>
      <c r="K121" s="4">
        <f t="shared" si="304"/>
        <v>0</v>
      </c>
      <c r="L121" s="4">
        <f t="shared" si="305"/>
        <v>0</v>
      </c>
      <c r="M121" s="4">
        <f t="shared" si="306"/>
        <v>0</v>
      </c>
      <c r="N121" s="4">
        <f t="shared" si="307"/>
        <v>0</v>
      </c>
      <c r="O121" s="4">
        <f t="shared" si="308"/>
        <v>0</v>
      </c>
      <c r="P121" s="4">
        <f t="shared" si="309"/>
        <v>0</v>
      </c>
      <c r="Q121" s="4">
        <f t="shared" si="310"/>
        <v>0</v>
      </c>
      <c r="R121" s="4">
        <f t="shared" si="311"/>
        <v>0</v>
      </c>
      <c r="S121" s="4">
        <f t="shared" si="312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330"/>
        <v>-</v>
      </c>
      <c r="BG121" s="84" t="str">
        <f t="shared" si="331"/>
        <v>-</v>
      </c>
      <c r="BH121" s="84" t="str">
        <f t="shared" si="332"/>
        <v>-</v>
      </c>
      <c r="BI121" s="84" t="str">
        <f t="shared" si="333"/>
        <v>-</v>
      </c>
      <c r="BJ121" s="84" t="str">
        <f t="shared" si="334"/>
        <v>-</v>
      </c>
      <c r="BK121" s="84" t="str">
        <f t="shared" si="335"/>
        <v>-</v>
      </c>
      <c r="BL121" s="84" t="str">
        <f t="shared" si="336"/>
        <v>-</v>
      </c>
      <c r="BM121" s="84" t="str">
        <f t="shared" si="337"/>
        <v>-</v>
      </c>
      <c r="BN121" s="84" t="str">
        <f t="shared" si="338"/>
        <v>-</v>
      </c>
      <c r="BO121" s="84" t="str">
        <f t="shared" si="339"/>
        <v>-</v>
      </c>
      <c r="BP121" s="84" t="str">
        <f t="shared" si="340"/>
        <v>-</v>
      </c>
      <c r="BQ121" s="84" t="str">
        <f t="shared" si="341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343">IFERROR(C49/C112,"-")</f>
        <v>-</v>
      </c>
      <c r="D124" s="66" t="str">
        <f t="shared" si="343"/>
        <v>-</v>
      </c>
      <c r="E124" s="66" t="str">
        <f t="shared" si="343"/>
        <v>-</v>
      </c>
      <c r="F124" s="65" t="str">
        <f t="shared" ref="F124:F132" si="344">IFERROR(E124/D124,"")</f>
        <v/>
      </c>
      <c r="H124" s="66" t="str">
        <f t="shared" ref="H124:S124" si="345">IFERROR(H49/H112,"-")</f>
        <v>-</v>
      </c>
      <c r="I124" s="66" t="str">
        <f t="shared" si="345"/>
        <v>-</v>
      </c>
      <c r="J124" s="66" t="str">
        <f t="shared" si="345"/>
        <v>-</v>
      </c>
      <c r="K124" s="66" t="str">
        <f t="shared" si="345"/>
        <v>-</v>
      </c>
      <c r="L124" s="66" t="str">
        <f t="shared" si="345"/>
        <v>-</v>
      </c>
      <c r="M124" s="66" t="str">
        <f t="shared" si="345"/>
        <v>-</v>
      </c>
      <c r="N124" s="66" t="str">
        <f t="shared" si="345"/>
        <v>-</v>
      </c>
      <c r="O124" s="66" t="str">
        <f t="shared" si="345"/>
        <v>-</v>
      </c>
      <c r="P124" s="66" t="str">
        <f t="shared" si="345"/>
        <v>-</v>
      </c>
      <c r="Q124" s="66" t="str">
        <f t="shared" si="345"/>
        <v>-</v>
      </c>
      <c r="R124" s="66" t="str">
        <f t="shared" si="345"/>
        <v>-</v>
      </c>
      <c r="S124" s="66" t="str">
        <f t="shared" si="345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84" t="str">
        <f t="shared" ref="BF124:BF131" si="346">IFERROR(AS124/AG124,"-")</f>
        <v>-</v>
      </c>
      <c r="BG124" s="84" t="str">
        <f t="shared" ref="BG124:BG131" si="347">IFERROR(AT124/AH124,"-")</f>
        <v>-</v>
      </c>
      <c r="BH124" s="84" t="str">
        <f t="shared" ref="BH124:BH131" si="348">IFERROR(AU124/AI124,"-")</f>
        <v>-</v>
      </c>
      <c r="BI124" s="84" t="str">
        <f t="shared" ref="BI124:BI131" si="349">IFERROR(AV124/AJ124,"-")</f>
        <v>-</v>
      </c>
      <c r="BJ124" s="84" t="str">
        <f t="shared" ref="BJ124:BJ131" si="350">IFERROR(AW124/AK124,"-")</f>
        <v>-</v>
      </c>
      <c r="BK124" s="84" t="str">
        <f t="shared" ref="BK124:BK131" si="351">IFERROR(AX124/AL124,"-")</f>
        <v>-</v>
      </c>
      <c r="BL124" s="84" t="str">
        <f t="shared" ref="BL124:BL131" si="352">IFERROR(AY124/AM124,"-")</f>
        <v>-</v>
      </c>
      <c r="BM124" s="84" t="str">
        <f t="shared" ref="BM124:BM131" si="353">IFERROR(AZ124/AN124,"-")</f>
        <v>-</v>
      </c>
      <c r="BN124" s="84" t="str">
        <f t="shared" ref="BN124:BN131" si="354">IFERROR(BA124/AO124,"-")</f>
        <v>-</v>
      </c>
      <c r="BO124" s="84" t="str">
        <f t="shared" ref="BO124:BO131" si="355">IFERROR(BB124/AP124,"-")</f>
        <v>-</v>
      </c>
      <c r="BP124" s="84" t="str">
        <f t="shared" ref="BP124:BP131" si="356">IFERROR(BC124/AQ124,"-")</f>
        <v>-</v>
      </c>
      <c r="BQ124" s="84" t="str">
        <f t="shared" ref="BQ124:BQ131" si="357">IFERROR(BD124/AR124,"-")</f>
        <v>-</v>
      </c>
    </row>
    <row r="125" spans="1:69" x14ac:dyDescent="0.25">
      <c r="A125" s="44" t="s">
        <v>179</v>
      </c>
      <c r="B125" s="22" t="s">
        <v>44</v>
      </c>
      <c r="C125" s="66" t="str">
        <f t="shared" si="343"/>
        <v>-</v>
      </c>
      <c r="D125" s="66" t="str">
        <f t="shared" si="343"/>
        <v>-</v>
      </c>
      <c r="E125" s="66" t="str">
        <f t="shared" si="343"/>
        <v>-</v>
      </c>
      <c r="F125" s="65" t="str">
        <f t="shared" si="344"/>
        <v/>
      </c>
      <c r="H125" s="66" t="str">
        <f t="shared" ref="H125:S125" si="358">IFERROR(H50/H113,"-")</f>
        <v>-</v>
      </c>
      <c r="I125" s="66" t="str">
        <f t="shared" si="358"/>
        <v>-</v>
      </c>
      <c r="J125" s="66" t="str">
        <f t="shared" si="358"/>
        <v>-</v>
      </c>
      <c r="K125" s="66" t="str">
        <f t="shared" si="358"/>
        <v>-</v>
      </c>
      <c r="L125" s="66" t="str">
        <f t="shared" si="358"/>
        <v>-</v>
      </c>
      <c r="M125" s="66" t="str">
        <f t="shared" si="358"/>
        <v>-</v>
      </c>
      <c r="N125" s="66" t="str">
        <f t="shared" si="358"/>
        <v>-</v>
      </c>
      <c r="O125" s="66" t="str">
        <f t="shared" si="358"/>
        <v>-</v>
      </c>
      <c r="P125" s="66" t="str">
        <f t="shared" si="358"/>
        <v>-</v>
      </c>
      <c r="Q125" s="66" t="str">
        <f t="shared" si="358"/>
        <v>-</v>
      </c>
      <c r="R125" s="66" t="str">
        <f t="shared" si="358"/>
        <v>-</v>
      </c>
      <c r="S125" s="66" t="str">
        <f t="shared" si="358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84" t="str">
        <f t="shared" si="346"/>
        <v>-</v>
      </c>
      <c r="BG125" s="84" t="str">
        <f t="shared" si="347"/>
        <v>-</v>
      </c>
      <c r="BH125" s="84" t="str">
        <f t="shared" si="348"/>
        <v>-</v>
      </c>
      <c r="BI125" s="84" t="str">
        <f t="shared" si="349"/>
        <v>-</v>
      </c>
      <c r="BJ125" s="84" t="str">
        <f t="shared" si="350"/>
        <v>-</v>
      </c>
      <c r="BK125" s="84" t="str">
        <f t="shared" si="351"/>
        <v>-</v>
      </c>
      <c r="BL125" s="84" t="str">
        <f t="shared" si="352"/>
        <v>-</v>
      </c>
      <c r="BM125" s="84" t="str">
        <f t="shared" si="353"/>
        <v>-</v>
      </c>
      <c r="BN125" s="84" t="str">
        <f t="shared" si="354"/>
        <v>-</v>
      </c>
      <c r="BO125" s="84" t="str">
        <f t="shared" si="355"/>
        <v>-</v>
      </c>
      <c r="BP125" s="84" t="str">
        <f t="shared" si="356"/>
        <v>-</v>
      </c>
      <c r="BQ125" s="84" t="str">
        <f t="shared" si="357"/>
        <v>-</v>
      </c>
    </row>
    <row r="126" spans="1:69" x14ac:dyDescent="0.25">
      <c r="A126" s="44" t="s">
        <v>180</v>
      </c>
      <c r="B126" s="22" t="s">
        <v>45</v>
      </c>
      <c r="C126" s="66" t="str">
        <f t="shared" si="343"/>
        <v>-</v>
      </c>
      <c r="D126" s="66" t="str">
        <f t="shared" si="343"/>
        <v>-</v>
      </c>
      <c r="E126" s="66" t="str">
        <f t="shared" si="343"/>
        <v>-</v>
      </c>
      <c r="F126" s="65" t="str">
        <f t="shared" si="344"/>
        <v/>
      </c>
      <c r="H126" s="66" t="str">
        <f t="shared" ref="H126:S126" si="359">IFERROR(H51/H114,"-")</f>
        <v>-</v>
      </c>
      <c r="I126" s="66" t="str">
        <f t="shared" si="359"/>
        <v>-</v>
      </c>
      <c r="J126" s="66" t="str">
        <f t="shared" si="359"/>
        <v>-</v>
      </c>
      <c r="K126" s="66" t="str">
        <f t="shared" si="359"/>
        <v>-</v>
      </c>
      <c r="L126" s="66" t="str">
        <f t="shared" si="359"/>
        <v>-</v>
      </c>
      <c r="M126" s="66" t="str">
        <f t="shared" si="359"/>
        <v>-</v>
      </c>
      <c r="N126" s="66" t="str">
        <f t="shared" si="359"/>
        <v>-</v>
      </c>
      <c r="O126" s="66" t="str">
        <f t="shared" si="359"/>
        <v>-</v>
      </c>
      <c r="P126" s="66" t="str">
        <f t="shared" si="359"/>
        <v>-</v>
      </c>
      <c r="Q126" s="66" t="str">
        <f t="shared" si="359"/>
        <v>-</v>
      </c>
      <c r="R126" s="66" t="str">
        <f t="shared" si="359"/>
        <v>-</v>
      </c>
      <c r="S126" s="66" t="str">
        <f t="shared" si="359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84" t="str">
        <f t="shared" si="346"/>
        <v>-</v>
      </c>
      <c r="BG126" s="84" t="str">
        <f t="shared" si="347"/>
        <v>-</v>
      </c>
      <c r="BH126" s="84" t="str">
        <f t="shared" si="348"/>
        <v>-</v>
      </c>
      <c r="BI126" s="84" t="str">
        <f t="shared" si="349"/>
        <v>-</v>
      </c>
      <c r="BJ126" s="84" t="str">
        <f t="shared" si="350"/>
        <v>-</v>
      </c>
      <c r="BK126" s="84" t="str">
        <f t="shared" si="351"/>
        <v>-</v>
      </c>
      <c r="BL126" s="84" t="str">
        <f t="shared" si="352"/>
        <v>-</v>
      </c>
      <c r="BM126" s="84" t="str">
        <f t="shared" si="353"/>
        <v>-</v>
      </c>
      <c r="BN126" s="84" t="str">
        <f t="shared" si="354"/>
        <v>-</v>
      </c>
      <c r="BO126" s="84" t="str">
        <f t="shared" si="355"/>
        <v>-</v>
      </c>
      <c r="BP126" s="84" t="str">
        <f t="shared" si="356"/>
        <v>-</v>
      </c>
      <c r="BQ126" s="84" t="str">
        <f t="shared" si="357"/>
        <v>-</v>
      </c>
    </row>
    <row r="127" spans="1:69" x14ac:dyDescent="0.25">
      <c r="A127" s="44" t="s">
        <v>181</v>
      </c>
      <c r="B127" s="22" t="s">
        <v>46</v>
      </c>
      <c r="C127" s="66" t="str">
        <f t="shared" si="343"/>
        <v>-</v>
      </c>
      <c r="D127" s="66" t="str">
        <f t="shared" si="343"/>
        <v>-</v>
      </c>
      <c r="E127" s="66" t="str">
        <f t="shared" si="343"/>
        <v>-</v>
      </c>
      <c r="F127" s="65" t="str">
        <f t="shared" si="344"/>
        <v/>
      </c>
      <c r="H127" s="66" t="str">
        <f t="shared" ref="H127:S127" si="360">IFERROR(H52/H115,"-")</f>
        <v>-</v>
      </c>
      <c r="I127" s="66" t="str">
        <f t="shared" si="360"/>
        <v>-</v>
      </c>
      <c r="J127" s="66" t="str">
        <f t="shared" si="360"/>
        <v>-</v>
      </c>
      <c r="K127" s="66" t="str">
        <f t="shared" si="360"/>
        <v>-</v>
      </c>
      <c r="L127" s="66" t="str">
        <f t="shared" si="360"/>
        <v>-</v>
      </c>
      <c r="M127" s="66" t="str">
        <f t="shared" si="360"/>
        <v>-</v>
      </c>
      <c r="N127" s="66" t="str">
        <f t="shared" si="360"/>
        <v>-</v>
      </c>
      <c r="O127" s="66" t="str">
        <f t="shared" si="360"/>
        <v>-</v>
      </c>
      <c r="P127" s="66" t="str">
        <f t="shared" si="360"/>
        <v>-</v>
      </c>
      <c r="Q127" s="66" t="str">
        <f t="shared" si="360"/>
        <v>-</v>
      </c>
      <c r="R127" s="66" t="str">
        <f t="shared" si="360"/>
        <v>-</v>
      </c>
      <c r="S127" s="66" t="str">
        <f t="shared" si="360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84" t="str">
        <f t="shared" si="346"/>
        <v>-</v>
      </c>
      <c r="BG127" s="84" t="str">
        <f t="shared" si="347"/>
        <v>-</v>
      </c>
      <c r="BH127" s="84" t="str">
        <f t="shared" si="348"/>
        <v>-</v>
      </c>
      <c r="BI127" s="84" t="str">
        <f t="shared" si="349"/>
        <v>-</v>
      </c>
      <c r="BJ127" s="84" t="str">
        <f t="shared" si="350"/>
        <v>-</v>
      </c>
      <c r="BK127" s="84" t="str">
        <f t="shared" si="351"/>
        <v>-</v>
      </c>
      <c r="BL127" s="84" t="str">
        <f t="shared" si="352"/>
        <v>-</v>
      </c>
      <c r="BM127" s="84" t="str">
        <f t="shared" si="353"/>
        <v>-</v>
      </c>
      <c r="BN127" s="84" t="str">
        <f t="shared" si="354"/>
        <v>-</v>
      </c>
      <c r="BO127" s="84" t="str">
        <f t="shared" si="355"/>
        <v>-</v>
      </c>
      <c r="BP127" s="84" t="str">
        <f t="shared" si="356"/>
        <v>-</v>
      </c>
      <c r="BQ127" s="84" t="str">
        <f t="shared" si="357"/>
        <v>-</v>
      </c>
    </row>
    <row r="128" spans="1:69" x14ac:dyDescent="0.25">
      <c r="A128" s="44" t="s">
        <v>182</v>
      </c>
      <c r="B128" s="22" t="s">
        <v>47</v>
      </c>
      <c r="C128" s="66" t="str">
        <f t="shared" si="343"/>
        <v>-</v>
      </c>
      <c r="D128" s="66" t="str">
        <f t="shared" si="343"/>
        <v>-</v>
      </c>
      <c r="E128" s="66" t="str">
        <f t="shared" si="343"/>
        <v>-</v>
      </c>
      <c r="F128" s="65" t="str">
        <f t="shared" si="344"/>
        <v/>
      </c>
      <c r="H128" s="66" t="str">
        <f t="shared" ref="H128:S128" si="361">IFERROR(H53/H116,"-")</f>
        <v>-</v>
      </c>
      <c r="I128" s="66" t="str">
        <f t="shared" si="361"/>
        <v>-</v>
      </c>
      <c r="J128" s="66" t="str">
        <f t="shared" si="361"/>
        <v>-</v>
      </c>
      <c r="K128" s="66" t="str">
        <f t="shared" si="361"/>
        <v>-</v>
      </c>
      <c r="L128" s="66" t="str">
        <f t="shared" si="361"/>
        <v>-</v>
      </c>
      <c r="M128" s="66" t="str">
        <f t="shared" si="361"/>
        <v>-</v>
      </c>
      <c r="N128" s="66" t="str">
        <f t="shared" si="361"/>
        <v>-</v>
      </c>
      <c r="O128" s="66" t="str">
        <f t="shared" si="361"/>
        <v>-</v>
      </c>
      <c r="P128" s="66" t="str">
        <f t="shared" si="361"/>
        <v>-</v>
      </c>
      <c r="Q128" s="66" t="str">
        <f t="shared" si="361"/>
        <v>-</v>
      </c>
      <c r="R128" s="66" t="str">
        <f t="shared" si="361"/>
        <v>-</v>
      </c>
      <c r="S128" s="66" t="str">
        <f t="shared" si="361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84" t="str">
        <f t="shared" si="346"/>
        <v>-</v>
      </c>
      <c r="BG128" s="84" t="str">
        <f t="shared" si="347"/>
        <v>-</v>
      </c>
      <c r="BH128" s="84" t="str">
        <f t="shared" si="348"/>
        <v>-</v>
      </c>
      <c r="BI128" s="84" t="str">
        <f t="shared" si="349"/>
        <v>-</v>
      </c>
      <c r="BJ128" s="84" t="str">
        <f t="shared" si="350"/>
        <v>-</v>
      </c>
      <c r="BK128" s="84" t="str">
        <f t="shared" si="351"/>
        <v>-</v>
      </c>
      <c r="BL128" s="84" t="str">
        <f t="shared" si="352"/>
        <v>-</v>
      </c>
      <c r="BM128" s="84" t="str">
        <f t="shared" si="353"/>
        <v>-</v>
      </c>
      <c r="BN128" s="84" t="str">
        <f t="shared" si="354"/>
        <v>-</v>
      </c>
      <c r="BO128" s="84" t="str">
        <f t="shared" si="355"/>
        <v>-</v>
      </c>
      <c r="BP128" s="84" t="str">
        <f t="shared" si="356"/>
        <v>-</v>
      </c>
      <c r="BQ128" s="84" t="str">
        <f t="shared" si="357"/>
        <v>-</v>
      </c>
    </row>
    <row r="129" spans="1:69" x14ac:dyDescent="0.25">
      <c r="A129" s="44" t="s">
        <v>183</v>
      </c>
      <c r="B129" s="22" t="s">
        <v>48</v>
      </c>
      <c r="C129" s="66" t="str">
        <f t="shared" si="343"/>
        <v>-</v>
      </c>
      <c r="D129" s="66" t="str">
        <f t="shared" si="343"/>
        <v>-</v>
      </c>
      <c r="E129" s="66" t="str">
        <f t="shared" si="343"/>
        <v>-</v>
      </c>
      <c r="F129" s="65" t="str">
        <f t="shared" si="344"/>
        <v/>
      </c>
      <c r="H129" s="66" t="str">
        <f t="shared" ref="H129:S129" si="362">IFERROR(H54/H117,"-")</f>
        <v>-</v>
      </c>
      <c r="I129" s="66" t="str">
        <f t="shared" si="362"/>
        <v>-</v>
      </c>
      <c r="J129" s="66" t="str">
        <f t="shared" si="362"/>
        <v>-</v>
      </c>
      <c r="K129" s="66" t="str">
        <f t="shared" si="362"/>
        <v>-</v>
      </c>
      <c r="L129" s="66" t="str">
        <f t="shared" si="362"/>
        <v>-</v>
      </c>
      <c r="M129" s="66" t="str">
        <f t="shared" si="362"/>
        <v>-</v>
      </c>
      <c r="N129" s="66" t="str">
        <f t="shared" si="362"/>
        <v>-</v>
      </c>
      <c r="O129" s="66" t="str">
        <f t="shared" si="362"/>
        <v>-</v>
      </c>
      <c r="P129" s="66" t="str">
        <f t="shared" si="362"/>
        <v>-</v>
      </c>
      <c r="Q129" s="66" t="str">
        <f t="shared" si="362"/>
        <v>-</v>
      </c>
      <c r="R129" s="66" t="str">
        <f t="shared" si="362"/>
        <v>-</v>
      </c>
      <c r="S129" s="66" t="str">
        <f t="shared" si="362"/>
        <v>-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84" t="str">
        <f t="shared" si="346"/>
        <v>-</v>
      </c>
      <c r="BG129" s="84" t="str">
        <f t="shared" si="347"/>
        <v>-</v>
      </c>
      <c r="BH129" s="84" t="str">
        <f t="shared" si="348"/>
        <v>-</v>
      </c>
      <c r="BI129" s="84" t="str">
        <f t="shared" si="349"/>
        <v>-</v>
      </c>
      <c r="BJ129" s="84" t="str">
        <f t="shared" si="350"/>
        <v>-</v>
      </c>
      <c r="BK129" s="84" t="str">
        <f t="shared" si="351"/>
        <v>-</v>
      </c>
      <c r="BL129" s="84" t="str">
        <f t="shared" si="352"/>
        <v>-</v>
      </c>
      <c r="BM129" s="84" t="str">
        <f t="shared" si="353"/>
        <v>-</v>
      </c>
      <c r="BN129" s="84" t="str">
        <f t="shared" si="354"/>
        <v>-</v>
      </c>
      <c r="BO129" s="84" t="str">
        <f t="shared" si="355"/>
        <v>-</v>
      </c>
      <c r="BP129" s="84" t="str">
        <f t="shared" si="356"/>
        <v>-</v>
      </c>
      <c r="BQ129" s="84" t="str">
        <f t="shared" si="357"/>
        <v>-</v>
      </c>
    </row>
    <row r="130" spans="1:69" x14ac:dyDescent="0.25">
      <c r="A130" s="44" t="s">
        <v>184</v>
      </c>
      <c r="B130" s="22" t="s">
        <v>49</v>
      </c>
      <c r="C130" s="66" t="str">
        <f t="shared" si="343"/>
        <v>-</v>
      </c>
      <c r="D130" s="66" t="str">
        <f t="shared" si="343"/>
        <v>-</v>
      </c>
      <c r="E130" s="66" t="str">
        <f t="shared" si="343"/>
        <v>-</v>
      </c>
      <c r="F130" s="65" t="str">
        <f t="shared" si="344"/>
        <v/>
      </c>
      <c r="H130" s="66" t="str">
        <f t="shared" ref="H130:S130" si="363">IFERROR(H55/H118,"-")</f>
        <v>-</v>
      </c>
      <c r="I130" s="66" t="str">
        <f t="shared" si="363"/>
        <v>-</v>
      </c>
      <c r="J130" s="66" t="str">
        <f t="shared" si="363"/>
        <v>-</v>
      </c>
      <c r="K130" s="66" t="str">
        <f t="shared" si="363"/>
        <v>-</v>
      </c>
      <c r="L130" s="66" t="str">
        <f t="shared" si="363"/>
        <v>-</v>
      </c>
      <c r="M130" s="66" t="str">
        <f t="shared" si="363"/>
        <v>-</v>
      </c>
      <c r="N130" s="66" t="str">
        <f t="shared" si="363"/>
        <v>-</v>
      </c>
      <c r="O130" s="66" t="str">
        <f t="shared" si="363"/>
        <v>-</v>
      </c>
      <c r="P130" s="66" t="str">
        <f t="shared" si="363"/>
        <v>-</v>
      </c>
      <c r="Q130" s="66" t="str">
        <f t="shared" si="363"/>
        <v>-</v>
      </c>
      <c r="R130" s="66" t="str">
        <f t="shared" si="363"/>
        <v>-</v>
      </c>
      <c r="S130" s="66" t="str">
        <f t="shared" si="363"/>
        <v>-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F130" s="84" t="str">
        <f t="shared" si="346"/>
        <v>-</v>
      </c>
      <c r="BG130" s="84" t="str">
        <f t="shared" si="347"/>
        <v>-</v>
      </c>
      <c r="BH130" s="84" t="str">
        <f t="shared" si="348"/>
        <v>-</v>
      </c>
      <c r="BI130" s="84" t="str">
        <f t="shared" si="349"/>
        <v>-</v>
      </c>
      <c r="BJ130" s="84" t="str">
        <f t="shared" si="350"/>
        <v>-</v>
      </c>
      <c r="BK130" s="84" t="str">
        <f t="shared" si="351"/>
        <v>-</v>
      </c>
      <c r="BL130" s="84" t="str">
        <f t="shared" si="352"/>
        <v>-</v>
      </c>
      <c r="BM130" s="84" t="str">
        <f t="shared" si="353"/>
        <v>-</v>
      </c>
      <c r="BN130" s="84" t="str">
        <f t="shared" si="354"/>
        <v>-</v>
      </c>
      <c r="BO130" s="84" t="str">
        <f t="shared" si="355"/>
        <v>-</v>
      </c>
      <c r="BP130" s="84" t="str">
        <f t="shared" si="356"/>
        <v>-</v>
      </c>
      <c r="BQ130" s="84" t="str">
        <f t="shared" si="357"/>
        <v>-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 t="str">
        <f t="shared" si="343"/>
        <v>-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 t="str">
        <f t="shared" si="364"/>
        <v>-</v>
      </c>
      <c r="Q131" s="66" t="str">
        <f t="shared" si="364"/>
        <v>-</v>
      </c>
      <c r="R131" s="66" t="str">
        <f t="shared" si="364"/>
        <v>-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 t="s">
        <v>426</v>
      </c>
      <c r="B132" s="3" t="s">
        <v>153</v>
      </c>
      <c r="C132" s="66" t="str">
        <f t="shared" ref="C132:E132" si="365">IFERROR(C58/C120,"-")</f>
        <v>-</v>
      </c>
      <c r="D132" s="66" t="str">
        <f t="shared" si="365"/>
        <v>-</v>
      </c>
      <c r="E132" s="66" t="str">
        <f t="shared" si="365"/>
        <v>-</v>
      </c>
      <c r="F132" s="65" t="str">
        <f t="shared" si="344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AY132" si="366">IFERROR(V58/V120,"-")</f>
        <v>-</v>
      </c>
      <c r="W132" s="71" t="str">
        <f t="shared" si="366"/>
        <v>-</v>
      </c>
      <c r="X132" s="71" t="str">
        <f t="shared" si="366"/>
        <v>-</v>
      </c>
      <c r="Y132" s="71" t="str">
        <f t="shared" si="366"/>
        <v>-</v>
      </c>
      <c r="Z132" s="71" t="str">
        <f t="shared" si="366"/>
        <v>-</v>
      </c>
      <c r="AA132" s="71" t="str">
        <f t="shared" si="366"/>
        <v>-</v>
      </c>
      <c r="AB132" s="71" t="str">
        <f t="shared" si="366"/>
        <v>-</v>
      </c>
      <c r="AC132" s="71" t="str">
        <f t="shared" si="366"/>
        <v>-</v>
      </c>
      <c r="AD132" s="71" t="str">
        <f t="shared" si="366"/>
        <v>-</v>
      </c>
      <c r="AE132" s="71" t="str">
        <f t="shared" si="366"/>
        <v>-</v>
      </c>
      <c r="AF132" s="71" t="str">
        <f t="shared" si="366"/>
        <v>-</v>
      </c>
      <c r="AG132" s="71" t="str">
        <f t="shared" si="366"/>
        <v>-</v>
      </c>
      <c r="AH132" s="71" t="str">
        <f t="shared" si="366"/>
        <v>-</v>
      </c>
      <c r="AI132" s="71" t="str">
        <f t="shared" si="366"/>
        <v>-</v>
      </c>
      <c r="AJ132" s="71" t="str">
        <f t="shared" si="366"/>
        <v>-</v>
      </c>
      <c r="AK132" s="71" t="str">
        <f t="shared" si="366"/>
        <v>-</v>
      </c>
      <c r="AL132" s="71" t="str">
        <f t="shared" si="366"/>
        <v>-</v>
      </c>
      <c r="AM132" s="71" t="str">
        <f t="shared" si="366"/>
        <v>-</v>
      </c>
      <c r="AN132" s="71" t="str">
        <f t="shared" si="366"/>
        <v>-</v>
      </c>
      <c r="AO132" s="71" t="str">
        <f t="shared" si="366"/>
        <v>-</v>
      </c>
      <c r="AP132" s="71" t="str">
        <f t="shared" si="366"/>
        <v>-</v>
      </c>
      <c r="AQ132" s="71" t="str">
        <f t="shared" si="366"/>
        <v>-</v>
      </c>
      <c r="AR132" s="71" t="str">
        <f t="shared" si="366"/>
        <v>-</v>
      </c>
      <c r="AS132" s="71" t="str">
        <f t="shared" si="366"/>
        <v>-</v>
      </c>
      <c r="AT132" s="71" t="str">
        <f t="shared" si="366"/>
        <v>-</v>
      </c>
      <c r="AU132" s="71" t="str">
        <f t="shared" si="366"/>
        <v>-</v>
      </c>
      <c r="AV132" s="71" t="str">
        <f t="shared" si="366"/>
        <v>-</v>
      </c>
      <c r="AW132" s="71" t="str">
        <f t="shared" si="366"/>
        <v>-</v>
      </c>
      <c r="AX132" s="71" t="str">
        <f t="shared" si="366"/>
        <v>-</v>
      </c>
      <c r="AY132" s="71" t="str">
        <f t="shared" si="366"/>
        <v>-</v>
      </c>
      <c r="AZ132" s="71"/>
      <c r="BA132" s="71"/>
      <c r="BB132" s="71"/>
      <c r="BC132" s="71"/>
      <c r="BD132" s="71"/>
      <c r="BF132" s="84" t="str">
        <f t="shared" ref="BF132:BF133" si="367">IFERROR(AS132/AG132,"-")</f>
        <v>-</v>
      </c>
      <c r="BG132" s="84" t="str">
        <f t="shared" ref="BG132:BG133" si="368">IFERROR(AT132/AH132,"-")</f>
        <v>-</v>
      </c>
      <c r="BH132" s="84" t="str">
        <f t="shared" ref="BH132:BH133" si="369">IFERROR(AU132/AI132,"-")</f>
        <v>-</v>
      </c>
      <c r="BI132" s="84" t="str">
        <f t="shared" ref="BI132:BI133" si="370">IFERROR(AV132/AJ132,"-")</f>
        <v>-</v>
      </c>
      <c r="BJ132" s="84" t="str">
        <f t="shared" ref="BJ132:BJ133" si="371">IFERROR(AW132/AK132,"-")</f>
        <v>-</v>
      </c>
      <c r="BK132" s="84" t="str">
        <f t="shared" ref="BK132:BK133" si="372">IFERROR(AX132/AL132,"-")</f>
        <v>-</v>
      </c>
      <c r="BL132" s="84" t="str">
        <f t="shared" ref="BL132:BL133" si="373">IFERROR(AY132/AM132,"-")</f>
        <v>-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ref="D133:E133" si="379">IFERROR(D59/D121,"-")</f>
        <v>-</v>
      </c>
      <c r="E133" s="66" t="str">
        <f t="shared" si="379"/>
        <v>-</v>
      </c>
      <c r="F133" s="65" t="str">
        <f>IFERROR(E133/D133,"")</f>
        <v/>
      </c>
      <c r="H133" s="66" t="str">
        <f t="shared" ref="H133:S133" si="380">IFERROR(H59/H121,"-")</f>
        <v>-</v>
      </c>
      <c r="I133" s="66" t="str">
        <f t="shared" si="380"/>
        <v>-</v>
      </c>
      <c r="J133" s="66" t="str">
        <f t="shared" si="380"/>
        <v>-</v>
      </c>
      <c r="K133" s="66" t="str">
        <f t="shared" si="380"/>
        <v>-</v>
      </c>
      <c r="L133" s="66" t="str">
        <f t="shared" si="380"/>
        <v>-</v>
      </c>
      <c r="M133" s="66" t="str">
        <f t="shared" si="380"/>
        <v>-</v>
      </c>
      <c r="N133" s="66" t="str">
        <f t="shared" si="380"/>
        <v>-</v>
      </c>
      <c r="O133" s="66" t="str">
        <f t="shared" si="380"/>
        <v>-</v>
      </c>
      <c r="P133" s="66" t="str">
        <f t="shared" si="380"/>
        <v>-</v>
      </c>
      <c r="Q133" s="66" t="str">
        <f t="shared" si="380"/>
        <v>-</v>
      </c>
      <c r="R133" s="66" t="str">
        <f t="shared" si="380"/>
        <v>-</v>
      </c>
      <c r="S133" s="66" t="str">
        <f t="shared" si="380"/>
        <v>-</v>
      </c>
      <c r="T133" s="5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F133" s="84" t="str">
        <f t="shared" si="367"/>
        <v>-</v>
      </c>
      <c r="BG133" s="84" t="str">
        <f t="shared" si="368"/>
        <v>-</v>
      </c>
      <c r="BH133" s="84" t="str">
        <f t="shared" si="369"/>
        <v>-</v>
      </c>
      <c r="BI133" s="84" t="str">
        <f t="shared" si="370"/>
        <v>-</v>
      </c>
      <c r="BJ133" s="84" t="str">
        <f t="shared" si="371"/>
        <v>-</v>
      </c>
      <c r="BK133" s="84" t="str">
        <f t="shared" si="372"/>
        <v>-</v>
      </c>
      <c r="BL133" s="84" t="str">
        <f t="shared" si="373"/>
        <v>-</v>
      </c>
      <c r="BM133" s="84" t="str">
        <f t="shared" si="374"/>
        <v>-</v>
      </c>
      <c r="BN133" s="84" t="str">
        <f t="shared" si="375"/>
        <v>-</v>
      </c>
      <c r="BO133" s="84" t="str">
        <f t="shared" si="376"/>
        <v>-</v>
      </c>
      <c r="BP133" s="84" t="str">
        <f t="shared" si="377"/>
        <v>-</v>
      </c>
      <c r="BQ133" s="84" t="str">
        <f t="shared" si="378"/>
        <v>-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381">IFERROR(C112/C88,"-")</f>
        <v>-</v>
      </c>
      <c r="D136" s="66" t="str">
        <f t="shared" si="381"/>
        <v>-</v>
      </c>
      <c r="E136" s="66" t="str">
        <f t="shared" si="381"/>
        <v>-</v>
      </c>
      <c r="F136" s="65" t="str">
        <f t="shared" ref="F136:F144" si="382">IFERROR(E136/D136,"")</f>
        <v/>
      </c>
      <c r="H136" s="66" t="str">
        <f t="shared" ref="H136:S136" si="383">IFERROR(H112/H88,"-")</f>
        <v>-</v>
      </c>
      <c r="I136" s="66" t="str">
        <f t="shared" si="383"/>
        <v>-</v>
      </c>
      <c r="J136" s="66" t="str">
        <f t="shared" si="383"/>
        <v>-</v>
      </c>
      <c r="K136" s="66" t="str">
        <f t="shared" si="383"/>
        <v>-</v>
      </c>
      <c r="L136" s="66" t="str">
        <f t="shared" si="383"/>
        <v>-</v>
      </c>
      <c r="M136" s="66" t="str">
        <f t="shared" si="383"/>
        <v>-</v>
      </c>
      <c r="N136" s="66" t="str">
        <f t="shared" si="383"/>
        <v>-</v>
      </c>
      <c r="O136" s="66" t="str">
        <f t="shared" si="383"/>
        <v>-</v>
      </c>
      <c r="P136" s="66" t="str">
        <f t="shared" si="383"/>
        <v>-</v>
      </c>
      <c r="Q136" s="66" t="str">
        <f t="shared" si="383"/>
        <v>-</v>
      </c>
      <c r="R136" s="66" t="str">
        <f t="shared" si="383"/>
        <v>-</v>
      </c>
      <c r="S136" s="66" t="str">
        <f t="shared" si="383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84" t="str">
        <f t="shared" ref="BF136:BF143" si="384">IFERROR(AS136/AG136,"-")</f>
        <v>-</v>
      </c>
      <c r="BG136" s="84" t="str">
        <f t="shared" ref="BG136:BG143" si="385">IFERROR(AT136/AH136,"-")</f>
        <v>-</v>
      </c>
      <c r="BH136" s="84" t="str">
        <f t="shared" ref="BH136:BH143" si="386">IFERROR(AU136/AI136,"-")</f>
        <v>-</v>
      </c>
      <c r="BI136" s="84" t="str">
        <f t="shared" ref="BI136:BI143" si="387">IFERROR(AV136/AJ136,"-")</f>
        <v>-</v>
      </c>
      <c r="BJ136" s="84" t="str">
        <f t="shared" ref="BJ136:BJ143" si="388">IFERROR(AW136/AK136,"-")</f>
        <v>-</v>
      </c>
      <c r="BK136" s="84" t="str">
        <f t="shared" ref="BK136:BK143" si="389">IFERROR(AX136/AL136,"-")</f>
        <v>-</v>
      </c>
      <c r="BL136" s="84" t="str">
        <f t="shared" ref="BL136:BL143" si="390">IFERROR(AY136/AM136,"-")</f>
        <v>-</v>
      </c>
      <c r="BM136" s="84" t="str">
        <f t="shared" ref="BM136:BM143" si="391">IFERROR(AZ136/AN136,"-")</f>
        <v>-</v>
      </c>
      <c r="BN136" s="84" t="str">
        <f t="shared" ref="BN136:BN143" si="392">IFERROR(BA136/AO136,"-")</f>
        <v>-</v>
      </c>
      <c r="BO136" s="84" t="str">
        <f t="shared" ref="BO136:BO143" si="393">IFERROR(BB136/AP136,"-")</f>
        <v>-</v>
      </c>
      <c r="BP136" s="84" t="str">
        <f t="shared" ref="BP136:BP143" si="394">IFERROR(BC136/AQ136,"-")</f>
        <v>-</v>
      </c>
      <c r="BQ136" s="84" t="str">
        <f t="shared" ref="BQ136:BQ143" si="395">IFERROR(BD136/AR136,"-")</f>
        <v>-</v>
      </c>
    </row>
    <row r="137" spans="1:69" x14ac:dyDescent="0.25">
      <c r="A137" s="44" t="s">
        <v>171</v>
      </c>
      <c r="B137" s="22" t="s">
        <v>44</v>
      </c>
      <c r="C137" s="66" t="str">
        <f t="shared" si="381"/>
        <v>-</v>
      </c>
      <c r="D137" s="66" t="str">
        <f t="shared" si="381"/>
        <v>-</v>
      </c>
      <c r="E137" s="66" t="str">
        <f t="shared" si="381"/>
        <v>-</v>
      </c>
      <c r="F137" s="65" t="str">
        <f>IFERROR(E137/D137,"")</f>
        <v/>
      </c>
      <c r="H137" s="66" t="str">
        <f t="shared" ref="H137:S137" si="396">IFERROR(H113/H89,"-")</f>
        <v>-</v>
      </c>
      <c r="I137" s="66" t="str">
        <f t="shared" si="396"/>
        <v>-</v>
      </c>
      <c r="J137" s="66" t="str">
        <f t="shared" si="396"/>
        <v>-</v>
      </c>
      <c r="K137" s="66" t="str">
        <f t="shared" si="396"/>
        <v>-</v>
      </c>
      <c r="L137" s="66" t="str">
        <f t="shared" si="396"/>
        <v>-</v>
      </c>
      <c r="M137" s="66" t="str">
        <f t="shared" si="396"/>
        <v>-</v>
      </c>
      <c r="N137" s="66" t="str">
        <f t="shared" si="396"/>
        <v>-</v>
      </c>
      <c r="O137" s="66" t="str">
        <f t="shared" si="396"/>
        <v>-</v>
      </c>
      <c r="P137" s="66" t="str">
        <f t="shared" si="396"/>
        <v>-</v>
      </c>
      <c r="Q137" s="66" t="str">
        <f t="shared" si="396"/>
        <v>-</v>
      </c>
      <c r="R137" s="66" t="str">
        <f t="shared" si="396"/>
        <v>-</v>
      </c>
      <c r="S137" s="66" t="str">
        <f t="shared" si="396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84" t="str">
        <f t="shared" si="384"/>
        <v>-</v>
      </c>
      <c r="BG137" s="84" t="str">
        <f t="shared" si="385"/>
        <v>-</v>
      </c>
      <c r="BH137" s="84" t="str">
        <f t="shared" si="386"/>
        <v>-</v>
      </c>
      <c r="BI137" s="84" t="str">
        <f t="shared" si="387"/>
        <v>-</v>
      </c>
      <c r="BJ137" s="84" t="str">
        <f t="shared" si="388"/>
        <v>-</v>
      </c>
      <c r="BK137" s="84" t="str">
        <f t="shared" si="389"/>
        <v>-</v>
      </c>
      <c r="BL137" s="84" t="str">
        <f t="shared" si="390"/>
        <v>-</v>
      </c>
      <c r="BM137" s="84" t="str">
        <f t="shared" si="391"/>
        <v>-</v>
      </c>
      <c r="BN137" s="84" t="str">
        <f t="shared" si="392"/>
        <v>-</v>
      </c>
      <c r="BO137" s="84" t="str">
        <f t="shared" si="393"/>
        <v>-</v>
      </c>
      <c r="BP137" s="84" t="str">
        <f t="shared" si="394"/>
        <v>-</v>
      </c>
      <c r="BQ137" s="84" t="str">
        <f t="shared" si="395"/>
        <v>-</v>
      </c>
    </row>
    <row r="138" spans="1:69" x14ac:dyDescent="0.25">
      <c r="A138" s="44" t="s">
        <v>172</v>
      </c>
      <c r="B138" s="22" t="s">
        <v>45</v>
      </c>
      <c r="C138" s="66" t="str">
        <f t="shared" si="381"/>
        <v>-</v>
      </c>
      <c r="D138" s="66" t="str">
        <f t="shared" si="381"/>
        <v>-</v>
      </c>
      <c r="E138" s="66" t="str">
        <f t="shared" si="381"/>
        <v>-</v>
      </c>
      <c r="F138" s="65" t="str">
        <f t="shared" si="382"/>
        <v/>
      </c>
      <c r="H138" s="66" t="str">
        <f t="shared" ref="H138:S138" si="397">IFERROR(H114/H90,"-")</f>
        <v>-</v>
      </c>
      <c r="I138" s="66" t="str">
        <f t="shared" si="397"/>
        <v>-</v>
      </c>
      <c r="J138" s="66" t="str">
        <f t="shared" si="397"/>
        <v>-</v>
      </c>
      <c r="K138" s="66" t="str">
        <f t="shared" si="397"/>
        <v>-</v>
      </c>
      <c r="L138" s="66" t="str">
        <f t="shared" si="397"/>
        <v>-</v>
      </c>
      <c r="M138" s="66" t="str">
        <f t="shared" si="397"/>
        <v>-</v>
      </c>
      <c r="N138" s="66" t="str">
        <f t="shared" si="397"/>
        <v>-</v>
      </c>
      <c r="O138" s="66" t="str">
        <f t="shared" si="397"/>
        <v>-</v>
      </c>
      <c r="P138" s="66" t="str">
        <f t="shared" si="397"/>
        <v>-</v>
      </c>
      <c r="Q138" s="66" t="str">
        <f t="shared" si="397"/>
        <v>-</v>
      </c>
      <c r="R138" s="66" t="str">
        <f t="shared" si="397"/>
        <v>-</v>
      </c>
      <c r="S138" s="66" t="str">
        <f t="shared" si="397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84" t="str">
        <f t="shared" si="384"/>
        <v>-</v>
      </c>
      <c r="BG138" s="84" t="str">
        <f t="shared" si="385"/>
        <v>-</v>
      </c>
      <c r="BH138" s="84" t="str">
        <f t="shared" si="386"/>
        <v>-</v>
      </c>
      <c r="BI138" s="84" t="str">
        <f t="shared" si="387"/>
        <v>-</v>
      </c>
      <c r="BJ138" s="84" t="str">
        <f t="shared" si="388"/>
        <v>-</v>
      </c>
      <c r="BK138" s="84" t="str">
        <f t="shared" si="389"/>
        <v>-</v>
      </c>
      <c r="BL138" s="84" t="str">
        <f t="shared" si="390"/>
        <v>-</v>
      </c>
      <c r="BM138" s="84" t="str">
        <f t="shared" si="391"/>
        <v>-</v>
      </c>
      <c r="BN138" s="84" t="str">
        <f t="shared" si="392"/>
        <v>-</v>
      </c>
      <c r="BO138" s="84" t="str">
        <f t="shared" si="393"/>
        <v>-</v>
      </c>
      <c r="BP138" s="84" t="str">
        <f t="shared" si="394"/>
        <v>-</v>
      </c>
      <c r="BQ138" s="84" t="str">
        <f t="shared" si="395"/>
        <v>-</v>
      </c>
    </row>
    <row r="139" spans="1:69" x14ac:dyDescent="0.25">
      <c r="A139" s="44" t="s">
        <v>173</v>
      </c>
      <c r="B139" s="22" t="s">
        <v>46</v>
      </c>
      <c r="C139" s="66" t="str">
        <f t="shared" si="381"/>
        <v>-</v>
      </c>
      <c r="D139" s="66" t="str">
        <f t="shared" si="381"/>
        <v>-</v>
      </c>
      <c r="E139" s="66" t="str">
        <f t="shared" si="381"/>
        <v>-</v>
      </c>
      <c r="F139" s="65" t="str">
        <f t="shared" si="382"/>
        <v/>
      </c>
      <c r="H139" s="66" t="str">
        <f t="shared" ref="H139:S139" si="398">IFERROR(H115/H91,"-")</f>
        <v>-</v>
      </c>
      <c r="I139" s="66" t="str">
        <f t="shared" si="398"/>
        <v>-</v>
      </c>
      <c r="J139" s="66" t="str">
        <f t="shared" si="398"/>
        <v>-</v>
      </c>
      <c r="K139" s="66" t="str">
        <f t="shared" si="398"/>
        <v>-</v>
      </c>
      <c r="L139" s="66" t="str">
        <f t="shared" si="398"/>
        <v>-</v>
      </c>
      <c r="M139" s="66" t="str">
        <f t="shared" si="398"/>
        <v>-</v>
      </c>
      <c r="N139" s="66" t="str">
        <f t="shared" si="398"/>
        <v>-</v>
      </c>
      <c r="O139" s="66" t="str">
        <f t="shared" si="398"/>
        <v>-</v>
      </c>
      <c r="P139" s="66" t="str">
        <f t="shared" si="398"/>
        <v>-</v>
      </c>
      <c r="Q139" s="66" t="str">
        <f t="shared" si="398"/>
        <v>-</v>
      </c>
      <c r="R139" s="66" t="str">
        <f t="shared" si="398"/>
        <v>-</v>
      </c>
      <c r="S139" s="66" t="str">
        <f t="shared" si="398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84" t="str">
        <f t="shared" si="384"/>
        <v>-</v>
      </c>
      <c r="BG139" s="84" t="str">
        <f t="shared" si="385"/>
        <v>-</v>
      </c>
      <c r="BH139" s="84" t="str">
        <f t="shared" si="386"/>
        <v>-</v>
      </c>
      <c r="BI139" s="84" t="str">
        <f t="shared" si="387"/>
        <v>-</v>
      </c>
      <c r="BJ139" s="84" t="str">
        <f t="shared" si="388"/>
        <v>-</v>
      </c>
      <c r="BK139" s="84" t="str">
        <f t="shared" si="389"/>
        <v>-</v>
      </c>
      <c r="BL139" s="84" t="str">
        <f t="shared" si="390"/>
        <v>-</v>
      </c>
      <c r="BM139" s="84" t="str">
        <f t="shared" si="391"/>
        <v>-</v>
      </c>
      <c r="BN139" s="84" t="str">
        <f t="shared" si="392"/>
        <v>-</v>
      </c>
      <c r="BO139" s="84" t="str">
        <f t="shared" si="393"/>
        <v>-</v>
      </c>
      <c r="BP139" s="84" t="str">
        <f t="shared" si="394"/>
        <v>-</v>
      </c>
      <c r="BQ139" s="84" t="str">
        <f t="shared" si="395"/>
        <v>-</v>
      </c>
    </row>
    <row r="140" spans="1:69" x14ac:dyDescent="0.25">
      <c r="A140" s="44" t="s">
        <v>174</v>
      </c>
      <c r="B140" s="22" t="s">
        <v>47</v>
      </c>
      <c r="C140" s="66" t="str">
        <f t="shared" si="381"/>
        <v>-</v>
      </c>
      <c r="D140" s="66" t="str">
        <f t="shared" si="381"/>
        <v>-</v>
      </c>
      <c r="E140" s="66" t="str">
        <f t="shared" si="381"/>
        <v>-</v>
      </c>
      <c r="F140" s="65" t="str">
        <f t="shared" si="382"/>
        <v/>
      </c>
      <c r="H140" s="66" t="str">
        <f t="shared" ref="H140:S140" si="399">IFERROR(H116/H92,"-")</f>
        <v>-</v>
      </c>
      <c r="I140" s="66" t="str">
        <f t="shared" si="399"/>
        <v>-</v>
      </c>
      <c r="J140" s="66" t="str">
        <f t="shared" si="399"/>
        <v>-</v>
      </c>
      <c r="K140" s="66" t="str">
        <f t="shared" si="399"/>
        <v>-</v>
      </c>
      <c r="L140" s="66" t="str">
        <f t="shared" si="399"/>
        <v>-</v>
      </c>
      <c r="M140" s="66" t="str">
        <f t="shared" si="399"/>
        <v>-</v>
      </c>
      <c r="N140" s="66" t="str">
        <f t="shared" si="399"/>
        <v>-</v>
      </c>
      <c r="O140" s="66" t="str">
        <f t="shared" si="399"/>
        <v>-</v>
      </c>
      <c r="P140" s="66" t="str">
        <f t="shared" si="399"/>
        <v>-</v>
      </c>
      <c r="Q140" s="66" t="str">
        <f t="shared" si="399"/>
        <v>-</v>
      </c>
      <c r="R140" s="66" t="str">
        <f t="shared" si="399"/>
        <v>-</v>
      </c>
      <c r="S140" s="66" t="str">
        <f t="shared" si="399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84" t="str">
        <f t="shared" si="384"/>
        <v>-</v>
      </c>
      <c r="BG140" s="84" t="str">
        <f t="shared" si="385"/>
        <v>-</v>
      </c>
      <c r="BH140" s="84" t="str">
        <f t="shared" si="386"/>
        <v>-</v>
      </c>
      <c r="BI140" s="84" t="str">
        <f t="shared" si="387"/>
        <v>-</v>
      </c>
      <c r="BJ140" s="84" t="str">
        <f t="shared" si="388"/>
        <v>-</v>
      </c>
      <c r="BK140" s="84" t="str">
        <f t="shared" si="389"/>
        <v>-</v>
      </c>
      <c r="BL140" s="84" t="str">
        <f t="shared" si="390"/>
        <v>-</v>
      </c>
      <c r="BM140" s="84" t="str">
        <f t="shared" si="391"/>
        <v>-</v>
      </c>
      <c r="BN140" s="84" t="str">
        <f t="shared" si="392"/>
        <v>-</v>
      </c>
      <c r="BO140" s="84" t="str">
        <f t="shared" si="393"/>
        <v>-</v>
      </c>
      <c r="BP140" s="84" t="str">
        <f t="shared" si="394"/>
        <v>-</v>
      </c>
      <c r="BQ140" s="84" t="str">
        <f t="shared" si="395"/>
        <v>-</v>
      </c>
    </row>
    <row r="141" spans="1:69" x14ac:dyDescent="0.25">
      <c r="A141" s="44" t="s">
        <v>175</v>
      </c>
      <c r="B141" s="22" t="s">
        <v>48</v>
      </c>
      <c r="C141" s="66" t="str">
        <f t="shared" si="381"/>
        <v>-</v>
      </c>
      <c r="D141" s="66" t="str">
        <f t="shared" si="381"/>
        <v>-</v>
      </c>
      <c r="E141" s="66" t="str">
        <f t="shared" si="381"/>
        <v>-</v>
      </c>
      <c r="F141" s="65" t="str">
        <f t="shared" si="382"/>
        <v/>
      </c>
      <c r="H141" s="66" t="str">
        <f t="shared" ref="H141:S141" si="400">IFERROR(H117/H93,"-")</f>
        <v>-</v>
      </c>
      <c r="I141" s="66" t="str">
        <f t="shared" si="400"/>
        <v>-</v>
      </c>
      <c r="J141" s="66" t="str">
        <f t="shared" si="400"/>
        <v>-</v>
      </c>
      <c r="K141" s="66" t="str">
        <f t="shared" si="400"/>
        <v>-</v>
      </c>
      <c r="L141" s="66" t="str">
        <f t="shared" si="400"/>
        <v>-</v>
      </c>
      <c r="M141" s="66" t="str">
        <f t="shared" si="400"/>
        <v>-</v>
      </c>
      <c r="N141" s="66" t="str">
        <f t="shared" si="400"/>
        <v>-</v>
      </c>
      <c r="O141" s="66" t="str">
        <f t="shared" si="400"/>
        <v>-</v>
      </c>
      <c r="P141" s="66" t="str">
        <f t="shared" si="400"/>
        <v>-</v>
      </c>
      <c r="Q141" s="66" t="str">
        <f t="shared" si="400"/>
        <v>-</v>
      </c>
      <c r="R141" s="66" t="str">
        <f t="shared" si="400"/>
        <v>-</v>
      </c>
      <c r="S141" s="66" t="str">
        <f t="shared" si="400"/>
        <v>-</v>
      </c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84" t="str">
        <f t="shared" si="384"/>
        <v>-</v>
      </c>
      <c r="BG141" s="84" t="str">
        <f t="shared" si="385"/>
        <v>-</v>
      </c>
      <c r="BH141" s="84" t="str">
        <f t="shared" si="386"/>
        <v>-</v>
      </c>
      <c r="BI141" s="84" t="str">
        <f t="shared" si="387"/>
        <v>-</v>
      </c>
      <c r="BJ141" s="84" t="str">
        <f t="shared" si="388"/>
        <v>-</v>
      </c>
      <c r="BK141" s="84" t="str">
        <f t="shared" si="389"/>
        <v>-</v>
      </c>
      <c r="BL141" s="84" t="str">
        <f t="shared" si="390"/>
        <v>-</v>
      </c>
      <c r="BM141" s="84" t="str">
        <f t="shared" si="391"/>
        <v>-</v>
      </c>
      <c r="BN141" s="84" t="str">
        <f t="shared" si="392"/>
        <v>-</v>
      </c>
      <c r="BO141" s="84" t="str">
        <f t="shared" si="393"/>
        <v>-</v>
      </c>
      <c r="BP141" s="84" t="str">
        <f t="shared" si="394"/>
        <v>-</v>
      </c>
      <c r="BQ141" s="84" t="str">
        <f t="shared" si="395"/>
        <v>-</v>
      </c>
    </row>
    <row r="142" spans="1:69" x14ac:dyDescent="0.25">
      <c r="A142" s="44" t="s">
        <v>176</v>
      </c>
      <c r="B142" s="22" t="s">
        <v>49</v>
      </c>
      <c r="C142" s="66" t="str">
        <f t="shared" si="381"/>
        <v>-</v>
      </c>
      <c r="D142" s="66" t="str">
        <f t="shared" si="381"/>
        <v>-</v>
      </c>
      <c r="E142" s="66" t="str">
        <f t="shared" si="381"/>
        <v>-</v>
      </c>
      <c r="F142" s="65" t="str">
        <f t="shared" si="382"/>
        <v/>
      </c>
      <c r="H142" s="66" t="str">
        <f t="shared" ref="H142:S142" si="401">IFERROR(H118/H94,"-")</f>
        <v>-</v>
      </c>
      <c r="I142" s="66" t="str">
        <f t="shared" si="401"/>
        <v>-</v>
      </c>
      <c r="J142" s="66" t="str">
        <f t="shared" si="401"/>
        <v>-</v>
      </c>
      <c r="K142" s="66" t="str">
        <f t="shared" si="401"/>
        <v>-</v>
      </c>
      <c r="L142" s="66" t="str">
        <f t="shared" si="401"/>
        <v>-</v>
      </c>
      <c r="M142" s="66" t="str">
        <f t="shared" si="401"/>
        <v>-</v>
      </c>
      <c r="N142" s="66" t="str">
        <f t="shared" si="401"/>
        <v>-</v>
      </c>
      <c r="O142" s="66" t="str">
        <f t="shared" si="401"/>
        <v>-</v>
      </c>
      <c r="P142" s="66" t="str">
        <f t="shared" si="401"/>
        <v>-</v>
      </c>
      <c r="Q142" s="66" t="str">
        <f t="shared" si="401"/>
        <v>-</v>
      </c>
      <c r="R142" s="66" t="str">
        <f t="shared" si="401"/>
        <v>-</v>
      </c>
      <c r="S142" s="66" t="str">
        <f t="shared" si="401"/>
        <v>-</v>
      </c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F142" s="84" t="str">
        <f t="shared" si="384"/>
        <v>-</v>
      </c>
      <c r="BG142" s="84" t="str">
        <f t="shared" si="385"/>
        <v>-</v>
      </c>
      <c r="BH142" s="84" t="str">
        <f t="shared" si="386"/>
        <v>-</v>
      </c>
      <c r="BI142" s="84" t="str">
        <f t="shared" si="387"/>
        <v>-</v>
      </c>
      <c r="BJ142" s="84" t="str">
        <f t="shared" si="388"/>
        <v>-</v>
      </c>
      <c r="BK142" s="84" t="str">
        <f t="shared" si="389"/>
        <v>-</v>
      </c>
      <c r="BL142" s="84" t="str">
        <f t="shared" si="390"/>
        <v>-</v>
      </c>
      <c r="BM142" s="84" t="str">
        <f t="shared" si="391"/>
        <v>-</v>
      </c>
      <c r="BN142" s="84" t="str">
        <f t="shared" si="392"/>
        <v>-</v>
      </c>
      <c r="BO142" s="84" t="str">
        <f t="shared" si="393"/>
        <v>-</v>
      </c>
      <c r="BP142" s="84" t="str">
        <f t="shared" si="394"/>
        <v>-</v>
      </c>
      <c r="BQ142" s="84" t="str">
        <f t="shared" si="395"/>
        <v>-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 t="str">
        <f t="shared" si="381"/>
        <v>-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 t="str">
        <f t="shared" si="402"/>
        <v>-</v>
      </c>
      <c r="Q143" s="66" t="str">
        <f t="shared" si="402"/>
        <v>-</v>
      </c>
      <c r="R143" s="66" t="str">
        <f t="shared" si="402"/>
        <v>-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 t="s">
        <v>427</v>
      </c>
      <c r="B144" s="3" t="s">
        <v>153</v>
      </c>
      <c r="C144" s="66" t="str">
        <f t="shared" si="381"/>
        <v>-</v>
      </c>
      <c r="D144" s="66" t="str">
        <f t="shared" si="381"/>
        <v>-</v>
      </c>
      <c r="E144" s="66" t="str">
        <f t="shared" si="381"/>
        <v>-</v>
      </c>
      <c r="F144" s="65" t="str">
        <f t="shared" si="382"/>
        <v/>
      </c>
      <c r="H144" s="66" t="str">
        <f t="shared" ref="H144:S145" si="403">IFERROR(H120/H96,"-")</f>
        <v>-</v>
      </c>
      <c r="I144" s="66" t="str">
        <f>IFERROR(I120/I96,"-")</f>
        <v>-</v>
      </c>
      <c r="J144" s="66" t="str">
        <f t="shared" si="403"/>
        <v>-</v>
      </c>
      <c r="K144" s="66" t="str">
        <f t="shared" si="403"/>
        <v>-</v>
      </c>
      <c r="L144" s="66" t="str">
        <f t="shared" si="403"/>
        <v>-</v>
      </c>
      <c r="M144" s="66" t="str">
        <f t="shared" si="403"/>
        <v>-</v>
      </c>
      <c r="N144" s="66" t="str">
        <f t="shared" si="403"/>
        <v>-</v>
      </c>
      <c r="O144" s="66" t="str">
        <f t="shared" si="403"/>
        <v>-</v>
      </c>
      <c r="P144" s="66" t="str">
        <f t="shared" si="403"/>
        <v>-</v>
      </c>
      <c r="Q144" s="66" t="str">
        <f t="shared" si="403"/>
        <v>-</v>
      </c>
      <c r="R144" s="66" t="str">
        <f t="shared" si="403"/>
        <v>-</v>
      </c>
      <c r="S144" s="66" t="str">
        <f t="shared" si="403"/>
        <v>-</v>
      </c>
      <c r="T144" s="7"/>
      <c r="U144" s="71" t="str">
        <f>IFERROR(U120/U96,"-")</f>
        <v>-</v>
      </c>
      <c r="V144" s="71" t="str">
        <f t="shared" ref="V144:AY144" si="404">IFERROR(V120/V96,"-")</f>
        <v>-</v>
      </c>
      <c r="W144" s="71" t="str">
        <f t="shared" si="404"/>
        <v>-</v>
      </c>
      <c r="X144" s="71" t="str">
        <f t="shared" si="404"/>
        <v>-</v>
      </c>
      <c r="Y144" s="71" t="str">
        <f t="shared" si="404"/>
        <v>-</v>
      </c>
      <c r="Z144" s="71" t="str">
        <f t="shared" si="404"/>
        <v>-</v>
      </c>
      <c r="AA144" s="71" t="str">
        <f t="shared" si="404"/>
        <v>-</v>
      </c>
      <c r="AB144" s="71" t="str">
        <f t="shared" si="404"/>
        <v>-</v>
      </c>
      <c r="AC144" s="71" t="str">
        <f t="shared" si="404"/>
        <v>-</v>
      </c>
      <c r="AD144" s="71" t="str">
        <f t="shared" si="404"/>
        <v>-</v>
      </c>
      <c r="AE144" s="71" t="str">
        <f t="shared" si="404"/>
        <v>-</v>
      </c>
      <c r="AF144" s="71" t="str">
        <f t="shared" si="404"/>
        <v>-</v>
      </c>
      <c r="AG144" s="71" t="str">
        <f t="shared" si="404"/>
        <v>-</v>
      </c>
      <c r="AH144" s="71" t="str">
        <f t="shared" si="404"/>
        <v>-</v>
      </c>
      <c r="AI144" s="71" t="str">
        <f t="shared" si="404"/>
        <v>-</v>
      </c>
      <c r="AJ144" s="71" t="str">
        <f t="shared" si="404"/>
        <v>-</v>
      </c>
      <c r="AK144" s="71" t="str">
        <f t="shared" si="404"/>
        <v>-</v>
      </c>
      <c r="AL144" s="71" t="str">
        <f t="shared" si="404"/>
        <v>-</v>
      </c>
      <c r="AM144" s="71" t="str">
        <f t="shared" si="404"/>
        <v>-</v>
      </c>
      <c r="AN144" s="71" t="str">
        <f t="shared" si="404"/>
        <v>-</v>
      </c>
      <c r="AO144" s="71" t="str">
        <f t="shared" si="404"/>
        <v>-</v>
      </c>
      <c r="AP144" s="71" t="str">
        <f t="shared" si="404"/>
        <v>-</v>
      </c>
      <c r="AQ144" s="71" t="str">
        <f t="shared" si="404"/>
        <v>-</v>
      </c>
      <c r="AR144" s="71" t="str">
        <f t="shared" si="404"/>
        <v>-</v>
      </c>
      <c r="AS144" s="71" t="str">
        <f t="shared" si="404"/>
        <v>-</v>
      </c>
      <c r="AT144" s="71" t="str">
        <f t="shared" si="404"/>
        <v>-</v>
      </c>
      <c r="AU144" s="71" t="str">
        <f t="shared" si="404"/>
        <v>-</v>
      </c>
      <c r="AV144" s="71" t="str">
        <f t="shared" si="404"/>
        <v>-</v>
      </c>
      <c r="AW144" s="71" t="str">
        <f t="shared" si="404"/>
        <v>-</v>
      </c>
      <c r="AX144" s="71" t="str">
        <f t="shared" si="404"/>
        <v>-</v>
      </c>
      <c r="AY144" s="71" t="str">
        <f t="shared" si="404"/>
        <v>-</v>
      </c>
      <c r="AZ144" s="71"/>
      <c r="BA144" s="71"/>
      <c r="BB144" s="71"/>
      <c r="BC144" s="71"/>
      <c r="BD144" s="71"/>
      <c r="BF144" s="84" t="str">
        <f t="shared" ref="BF144:BF145" si="405">IFERROR(AS144/AG144,"-")</f>
        <v>-</v>
      </c>
      <c r="BG144" s="84" t="str">
        <f t="shared" ref="BG144:BG145" si="406">IFERROR(AT144/AH144,"-")</f>
        <v>-</v>
      </c>
      <c r="BH144" s="84" t="str">
        <f t="shared" ref="BH144:BH145" si="407">IFERROR(AU144/AI144,"-")</f>
        <v>-</v>
      </c>
      <c r="BI144" s="84" t="str">
        <f t="shared" ref="BI144:BI145" si="408">IFERROR(AV144/AJ144,"-")</f>
        <v>-</v>
      </c>
      <c r="BJ144" s="84" t="str">
        <f t="shared" ref="BJ144:BJ145" si="409">IFERROR(AW144/AK144,"-")</f>
        <v>-</v>
      </c>
      <c r="BK144" s="84" t="str">
        <f t="shared" ref="BK144:BK145" si="410">IFERROR(AX144/AL144,"-")</f>
        <v>-</v>
      </c>
      <c r="BL144" s="84" t="str">
        <f t="shared" ref="BL144:BL145" si="411">IFERROR(AY144/AM144,"-")</f>
        <v>-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 t="str">
        <f t="shared" si="381"/>
        <v>-</v>
      </c>
      <c r="D145" s="66" t="str">
        <f t="shared" si="381"/>
        <v>-</v>
      </c>
      <c r="E145" s="66" t="str">
        <f t="shared" si="381"/>
        <v>-</v>
      </c>
      <c r="F145" s="65" t="str">
        <f>IFERROR(E145/D145,"")</f>
        <v/>
      </c>
      <c r="H145" s="66" t="str">
        <f t="shared" si="403"/>
        <v>-</v>
      </c>
      <c r="I145" s="66" t="str">
        <f>IFERROR(I121/I97,"-")</f>
        <v>-</v>
      </c>
      <c r="J145" s="66" t="str">
        <f t="shared" si="403"/>
        <v>-</v>
      </c>
      <c r="K145" s="66" t="str">
        <f t="shared" si="403"/>
        <v>-</v>
      </c>
      <c r="L145" s="66" t="str">
        <f t="shared" si="403"/>
        <v>-</v>
      </c>
      <c r="M145" s="66" t="str">
        <f t="shared" si="403"/>
        <v>-</v>
      </c>
      <c r="N145" s="66" t="str">
        <f t="shared" si="403"/>
        <v>-</v>
      </c>
      <c r="O145" s="66" t="str">
        <f t="shared" si="403"/>
        <v>-</v>
      </c>
      <c r="P145" s="66" t="str">
        <f t="shared" si="403"/>
        <v>-</v>
      </c>
      <c r="Q145" s="66" t="str">
        <f t="shared" si="403"/>
        <v>-</v>
      </c>
      <c r="R145" s="66" t="str">
        <f t="shared" si="403"/>
        <v>-</v>
      </c>
      <c r="S145" s="66" t="str">
        <f t="shared" si="403"/>
        <v>-</v>
      </c>
      <c r="T145" s="5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F145" s="84" t="str">
        <f t="shared" si="405"/>
        <v>-</v>
      </c>
      <c r="BG145" s="84" t="str">
        <f t="shared" si="406"/>
        <v>-</v>
      </c>
      <c r="BH145" s="84" t="str">
        <f t="shared" si="407"/>
        <v>-</v>
      </c>
      <c r="BI145" s="84" t="str">
        <f t="shared" si="408"/>
        <v>-</v>
      </c>
      <c r="BJ145" s="84" t="str">
        <f t="shared" si="409"/>
        <v>-</v>
      </c>
      <c r="BK145" s="84" t="str">
        <f t="shared" si="410"/>
        <v>-</v>
      </c>
      <c r="BL145" s="84" t="str">
        <f t="shared" si="411"/>
        <v>-</v>
      </c>
      <c r="BM145" s="84" t="str">
        <f t="shared" si="412"/>
        <v>-</v>
      </c>
      <c r="BN145" s="84" t="str">
        <f t="shared" si="413"/>
        <v>-</v>
      </c>
      <c r="BO145" s="84" t="str">
        <f t="shared" si="414"/>
        <v>-</v>
      </c>
      <c r="BP145" s="84" t="str">
        <f t="shared" si="415"/>
        <v>-</v>
      </c>
      <c r="BQ145" s="84" t="str">
        <f t="shared" si="416"/>
        <v>-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417">IFERROR(C49/C76,"-")</f>
        <v>-</v>
      </c>
      <c r="D148" s="66" t="str">
        <f t="shared" si="417"/>
        <v>-</v>
      </c>
      <c r="E148" s="66" t="str">
        <f t="shared" si="417"/>
        <v>-</v>
      </c>
      <c r="F148" s="65" t="str">
        <f t="shared" ref="F148:F157" si="418">IFERROR(E148/D148,"")</f>
        <v/>
      </c>
      <c r="H148" s="1" t="str">
        <f t="shared" ref="H148:S148" si="419">IFERROR(H49/H76,"")</f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20">IFERROR(U49/U76,"")</f>
        <v/>
      </c>
      <c r="V148" s="1" t="str">
        <f t="shared" si="420"/>
        <v/>
      </c>
      <c r="W148" s="1" t="str">
        <f t="shared" si="420"/>
        <v/>
      </c>
      <c r="X148" s="1" t="str">
        <f t="shared" si="420"/>
        <v/>
      </c>
      <c r="Y148" s="1" t="str">
        <f t="shared" si="420"/>
        <v/>
      </c>
      <c r="Z148" s="1" t="str">
        <f t="shared" si="420"/>
        <v/>
      </c>
      <c r="AA148" s="1" t="str">
        <f t="shared" si="420"/>
        <v/>
      </c>
      <c r="AB148" s="1" t="str">
        <f t="shared" si="420"/>
        <v/>
      </c>
      <c r="AC148" s="1" t="str">
        <f t="shared" si="420"/>
        <v/>
      </c>
      <c r="AD148" s="1" t="str">
        <f t="shared" si="420"/>
        <v/>
      </c>
      <c r="AE148" s="1" t="str">
        <f t="shared" si="420"/>
        <v/>
      </c>
      <c r="AF148" s="1" t="str">
        <f t="shared" si="420"/>
        <v/>
      </c>
      <c r="AG148" s="1" t="str">
        <f t="shared" si="420"/>
        <v/>
      </c>
      <c r="AH148" s="1" t="str">
        <f t="shared" si="420"/>
        <v/>
      </c>
      <c r="AI148" s="1" t="str">
        <f t="shared" si="420"/>
        <v/>
      </c>
      <c r="AJ148" s="1" t="str">
        <f t="shared" si="420"/>
        <v/>
      </c>
      <c r="AK148" s="1" t="str">
        <f t="shared" si="420"/>
        <v/>
      </c>
      <c r="AL148" s="1" t="str">
        <f t="shared" si="420"/>
        <v/>
      </c>
      <c r="AM148" s="1" t="str">
        <f t="shared" si="420"/>
        <v/>
      </c>
      <c r="AN148" s="1" t="str">
        <f t="shared" si="420"/>
        <v/>
      </c>
      <c r="AO148" s="1" t="str">
        <f t="shared" si="420"/>
        <v/>
      </c>
      <c r="AP148" s="1" t="str">
        <f t="shared" si="420"/>
        <v/>
      </c>
      <c r="AQ148" s="1" t="str">
        <f t="shared" si="420"/>
        <v/>
      </c>
      <c r="AR148" s="1" t="str">
        <f t="shared" si="420"/>
        <v/>
      </c>
      <c r="AS148" s="1" t="str">
        <f t="shared" si="420"/>
        <v/>
      </c>
      <c r="AT148" s="1" t="str">
        <f t="shared" si="420"/>
        <v/>
      </c>
      <c r="AU148" s="1" t="str">
        <f t="shared" si="420"/>
        <v/>
      </c>
      <c r="AV148" s="1" t="str">
        <f t="shared" si="420"/>
        <v/>
      </c>
      <c r="AW148" s="1" t="str">
        <f t="shared" si="420"/>
        <v/>
      </c>
      <c r="AX148" s="1" t="str">
        <f t="shared" si="420"/>
        <v/>
      </c>
      <c r="AY148" s="1" t="str">
        <f t="shared" si="420"/>
        <v/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 t="str">
        <f t="shared" ref="BF148:BF155" si="421">IFERROR(AS148/AG148,"-")</f>
        <v>-</v>
      </c>
      <c r="BG148" s="84" t="str">
        <f t="shared" ref="BG148:BG155" si="422">IFERROR(AT148/AH148,"-")</f>
        <v>-</v>
      </c>
      <c r="BH148" s="84" t="str">
        <f t="shared" ref="BH148:BH155" si="423">IFERROR(AU148/AI148,"-")</f>
        <v>-</v>
      </c>
      <c r="BI148" s="84" t="str">
        <f t="shared" ref="BI148:BI155" si="424">IFERROR(AV148/AJ148,"-")</f>
        <v>-</v>
      </c>
      <c r="BJ148" s="84" t="str">
        <f t="shared" ref="BJ148:BJ155" si="425">IFERROR(AW148/AK148,"-")</f>
        <v>-</v>
      </c>
      <c r="BK148" s="84" t="str">
        <f t="shared" ref="BK148:BK155" si="426">IFERROR(AX148/AL148,"-")</f>
        <v>-</v>
      </c>
      <c r="BL148" s="84" t="str">
        <f t="shared" ref="BL148:BL155" si="427">IFERROR(AY148/AM148,"-")</f>
        <v>-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 t="str">
        <f t="shared" si="417"/>
        <v>-</v>
      </c>
      <c r="D149" s="66" t="str">
        <f t="shared" si="417"/>
        <v>-</v>
      </c>
      <c r="E149" s="66" t="str">
        <f t="shared" si="417"/>
        <v>-</v>
      </c>
      <c r="F149" s="65" t="str">
        <f t="shared" si="418"/>
        <v/>
      </c>
      <c r="H149" s="1" t="str">
        <f t="shared" ref="H149:S149" si="433">IFERROR(H50/H77,"")</f>
        <v/>
      </c>
      <c r="I149" s="1" t="str">
        <f t="shared" si="433"/>
        <v/>
      </c>
      <c r="J149" s="1" t="str">
        <f t="shared" si="433"/>
        <v/>
      </c>
      <c r="K149" s="1" t="str">
        <f t="shared" si="433"/>
        <v/>
      </c>
      <c r="L149" s="1" t="str">
        <f t="shared" si="433"/>
        <v/>
      </c>
      <c r="M149" s="1" t="str">
        <f t="shared" si="433"/>
        <v/>
      </c>
      <c r="N149" s="1" t="str">
        <f t="shared" si="433"/>
        <v/>
      </c>
      <c r="O149" s="1" t="str">
        <f t="shared" si="433"/>
        <v/>
      </c>
      <c r="P149" s="1" t="str">
        <f t="shared" si="433"/>
        <v/>
      </c>
      <c r="Q149" s="1" t="str">
        <f t="shared" si="433"/>
        <v/>
      </c>
      <c r="R149" s="11" t="str">
        <f t="shared" si="433"/>
        <v/>
      </c>
      <c r="S149" s="11" t="str">
        <f t="shared" si="433"/>
        <v/>
      </c>
      <c r="U149" s="1" t="str">
        <f t="shared" ref="U149:BD149" si="434">IFERROR(U50/U77,"")</f>
        <v/>
      </c>
      <c r="V149" s="1" t="str">
        <f t="shared" si="434"/>
        <v/>
      </c>
      <c r="W149" s="1" t="str">
        <f t="shared" si="434"/>
        <v/>
      </c>
      <c r="X149" s="1" t="str">
        <f t="shared" si="434"/>
        <v/>
      </c>
      <c r="Y149" s="1" t="str">
        <f t="shared" si="434"/>
        <v/>
      </c>
      <c r="Z149" s="1" t="str">
        <f t="shared" si="434"/>
        <v/>
      </c>
      <c r="AA149" s="1" t="str">
        <f t="shared" si="434"/>
        <v/>
      </c>
      <c r="AB149" s="1" t="str">
        <f t="shared" si="434"/>
        <v/>
      </c>
      <c r="AC149" s="1" t="str">
        <f t="shared" si="434"/>
        <v/>
      </c>
      <c r="AD149" s="1" t="str">
        <f t="shared" si="434"/>
        <v/>
      </c>
      <c r="AE149" s="1" t="str">
        <f t="shared" si="434"/>
        <v/>
      </c>
      <c r="AF149" s="1" t="str">
        <f t="shared" si="434"/>
        <v/>
      </c>
      <c r="AG149" s="1" t="str">
        <f t="shared" si="434"/>
        <v/>
      </c>
      <c r="AH149" s="1" t="str">
        <f t="shared" si="434"/>
        <v/>
      </c>
      <c r="AI149" s="1" t="str">
        <f t="shared" si="434"/>
        <v/>
      </c>
      <c r="AJ149" s="1" t="str">
        <f t="shared" si="434"/>
        <v/>
      </c>
      <c r="AK149" s="1" t="str">
        <f t="shared" si="434"/>
        <v/>
      </c>
      <c r="AL149" s="1" t="str">
        <f t="shared" si="434"/>
        <v/>
      </c>
      <c r="AM149" s="1" t="str">
        <f t="shared" si="434"/>
        <v/>
      </c>
      <c r="AN149" s="1" t="str">
        <f t="shared" si="434"/>
        <v/>
      </c>
      <c r="AO149" s="1" t="str">
        <f t="shared" si="434"/>
        <v/>
      </c>
      <c r="AP149" s="1" t="str">
        <f t="shared" si="434"/>
        <v/>
      </c>
      <c r="AQ149" s="1" t="str">
        <f t="shared" si="434"/>
        <v/>
      </c>
      <c r="AR149" s="1" t="str">
        <f t="shared" si="434"/>
        <v/>
      </c>
      <c r="AS149" s="1" t="str">
        <f t="shared" si="434"/>
        <v/>
      </c>
      <c r="AT149" s="1" t="str">
        <f t="shared" si="434"/>
        <v/>
      </c>
      <c r="AU149" s="1" t="str">
        <f t="shared" si="434"/>
        <v/>
      </c>
      <c r="AV149" s="1" t="str">
        <f t="shared" si="434"/>
        <v/>
      </c>
      <c r="AW149" s="1" t="str">
        <f t="shared" si="434"/>
        <v/>
      </c>
      <c r="AX149" s="1" t="str">
        <f t="shared" si="434"/>
        <v/>
      </c>
      <c r="AY149" s="1" t="str">
        <f t="shared" si="434"/>
        <v/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 t="str">
        <f t="shared" si="421"/>
        <v>-</v>
      </c>
      <c r="BG149" s="84" t="str">
        <f t="shared" si="422"/>
        <v>-</v>
      </c>
      <c r="BH149" s="84" t="str">
        <f t="shared" si="423"/>
        <v>-</v>
      </c>
      <c r="BI149" s="84" t="str">
        <f t="shared" si="424"/>
        <v>-</v>
      </c>
      <c r="BJ149" s="84" t="str">
        <f t="shared" si="425"/>
        <v>-</v>
      </c>
      <c r="BK149" s="84" t="str">
        <f t="shared" si="426"/>
        <v>-</v>
      </c>
      <c r="BL149" s="84" t="str">
        <f t="shared" si="427"/>
        <v>-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 t="str">
        <f t="shared" si="417"/>
        <v>-</v>
      </c>
      <c r="D150" s="66" t="str">
        <f t="shared" si="417"/>
        <v>-</v>
      </c>
      <c r="E150" s="66" t="str">
        <f t="shared" si="417"/>
        <v>-</v>
      </c>
      <c r="F150" s="65" t="str">
        <f t="shared" si="418"/>
        <v/>
      </c>
      <c r="H150" s="1" t="str">
        <f t="shared" ref="H150:S150" si="435">IFERROR(H51/H78,"")</f>
        <v/>
      </c>
      <c r="I150" s="1" t="str">
        <f t="shared" si="435"/>
        <v/>
      </c>
      <c r="J150" s="1" t="str">
        <f t="shared" si="435"/>
        <v/>
      </c>
      <c r="K150" s="1" t="str">
        <f t="shared" si="435"/>
        <v/>
      </c>
      <c r="L150" s="1" t="str">
        <f t="shared" si="435"/>
        <v/>
      </c>
      <c r="M150" s="1" t="str">
        <f t="shared" si="435"/>
        <v/>
      </c>
      <c r="N150" s="1" t="str">
        <f t="shared" si="435"/>
        <v/>
      </c>
      <c r="O150" s="1" t="str">
        <f t="shared" si="435"/>
        <v/>
      </c>
      <c r="P150" s="1" t="str">
        <f t="shared" si="435"/>
        <v/>
      </c>
      <c r="Q150" s="1" t="str">
        <f t="shared" si="435"/>
        <v/>
      </c>
      <c r="R150" s="11" t="str">
        <f t="shared" si="435"/>
        <v/>
      </c>
      <c r="S150" s="11" t="str">
        <f t="shared" si="435"/>
        <v/>
      </c>
      <c r="U150" s="1" t="str">
        <f t="shared" ref="U150:BD150" si="436">IFERROR(U51/U78,"")</f>
        <v/>
      </c>
      <c r="V150" s="1" t="str">
        <f t="shared" si="436"/>
        <v/>
      </c>
      <c r="W150" s="1" t="str">
        <f t="shared" si="436"/>
        <v/>
      </c>
      <c r="X150" s="1" t="str">
        <f t="shared" si="436"/>
        <v/>
      </c>
      <c r="Y150" s="1" t="str">
        <f t="shared" si="436"/>
        <v/>
      </c>
      <c r="Z150" s="1" t="str">
        <f t="shared" si="436"/>
        <v/>
      </c>
      <c r="AA150" s="1" t="str">
        <f t="shared" si="436"/>
        <v/>
      </c>
      <c r="AB150" s="1" t="str">
        <f t="shared" si="436"/>
        <v/>
      </c>
      <c r="AC150" s="1" t="str">
        <f t="shared" si="436"/>
        <v/>
      </c>
      <c r="AD150" s="1" t="str">
        <f t="shared" si="436"/>
        <v/>
      </c>
      <c r="AE150" s="1" t="str">
        <f t="shared" si="436"/>
        <v/>
      </c>
      <c r="AF150" s="1" t="str">
        <f t="shared" si="436"/>
        <v/>
      </c>
      <c r="AG150" s="1" t="str">
        <f t="shared" si="436"/>
        <v/>
      </c>
      <c r="AH150" s="1" t="str">
        <f t="shared" si="436"/>
        <v/>
      </c>
      <c r="AI150" s="1" t="str">
        <f t="shared" si="436"/>
        <v/>
      </c>
      <c r="AJ150" s="1" t="str">
        <f t="shared" si="436"/>
        <v/>
      </c>
      <c r="AK150" s="1" t="str">
        <f t="shared" si="436"/>
        <v/>
      </c>
      <c r="AL150" s="1" t="str">
        <f t="shared" si="436"/>
        <v/>
      </c>
      <c r="AM150" s="1" t="str">
        <f t="shared" si="436"/>
        <v/>
      </c>
      <c r="AN150" s="1" t="str">
        <f t="shared" si="436"/>
        <v/>
      </c>
      <c r="AO150" s="1" t="str">
        <f t="shared" si="436"/>
        <v/>
      </c>
      <c r="AP150" s="1" t="str">
        <f t="shared" si="436"/>
        <v/>
      </c>
      <c r="AQ150" s="1" t="str">
        <f t="shared" si="436"/>
        <v/>
      </c>
      <c r="AR150" s="1" t="str">
        <f t="shared" si="436"/>
        <v/>
      </c>
      <c r="AS150" s="1" t="str">
        <f t="shared" si="436"/>
        <v/>
      </c>
      <c r="AT150" s="1" t="str">
        <f t="shared" si="436"/>
        <v/>
      </c>
      <c r="AU150" s="1" t="str">
        <f t="shared" si="436"/>
        <v/>
      </c>
      <c r="AV150" s="1" t="str">
        <f t="shared" si="436"/>
        <v/>
      </c>
      <c r="AW150" s="1" t="str">
        <f t="shared" si="436"/>
        <v/>
      </c>
      <c r="AX150" s="1" t="str">
        <f t="shared" si="436"/>
        <v/>
      </c>
      <c r="AY150" s="1" t="str">
        <f t="shared" si="436"/>
        <v/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 t="str">
        <f t="shared" si="421"/>
        <v>-</v>
      </c>
      <c r="BG150" s="84" t="str">
        <f t="shared" si="422"/>
        <v>-</v>
      </c>
      <c r="BH150" s="84" t="str">
        <f t="shared" si="423"/>
        <v>-</v>
      </c>
      <c r="BI150" s="84" t="str">
        <f t="shared" si="424"/>
        <v>-</v>
      </c>
      <c r="BJ150" s="84" t="str">
        <f t="shared" si="425"/>
        <v>-</v>
      </c>
      <c r="BK150" s="84" t="str">
        <f t="shared" si="426"/>
        <v>-</v>
      </c>
      <c r="BL150" s="84" t="str">
        <f t="shared" si="427"/>
        <v>-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 t="str">
        <f t="shared" si="417"/>
        <v>-</v>
      </c>
      <c r="D151" s="66" t="str">
        <f t="shared" si="417"/>
        <v>-</v>
      </c>
      <c r="E151" s="66" t="str">
        <f t="shared" si="417"/>
        <v>-</v>
      </c>
      <c r="F151" s="65" t="str">
        <f t="shared" si="418"/>
        <v/>
      </c>
      <c r="H151" s="1" t="str">
        <f t="shared" ref="H151:S151" si="437">IFERROR(H52/H79,"")</f>
        <v/>
      </c>
      <c r="I151" s="1" t="str">
        <f t="shared" si="437"/>
        <v/>
      </c>
      <c r="J151" s="1" t="str">
        <f t="shared" si="437"/>
        <v/>
      </c>
      <c r="K151" s="1" t="str">
        <f t="shared" si="437"/>
        <v/>
      </c>
      <c r="L151" s="1" t="str">
        <f t="shared" si="437"/>
        <v/>
      </c>
      <c r="M151" s="1" t="str">
        <f t="shared" si="437"/>
        <v/>
      </c>
      <c r="N151" s="1" t="str">
        <f t="shared" si="437"/>
        <v/>
      </c>
      <c r="O151" s="1" t="str">
        <f t="shared" si="437"/>
        <v/>
      </c>
      <c r="P151" s="1" t="str">
        <f t="shared" si="437"/>
        <v/>
      </c>
      <c r="Q151" s="1" t="str">
        <f t="shared" si="437"/>
        <v/>
      </c>
      <c r="R151" s="11" t="str">
        <f t="shared" si="437"/>
        <v/>
      </c>
      <c r="S151" s="11" t="str">
        <f t="shared" si="437"/>
        <v/>
      </c>
      <c r="U151" s="1" t="str">
        <f t="shared" ref="U151:BD151" si="438">IFERROR(U52/U79,"")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 t="str">
        <f t="shared" si="421"/>
        <v>-</v>
      </c>
      <c r="BG151" s="84" t="str">
        <f t="shared" si="422"/>
        <v>-</v>
      </c>
      <c r="BH151" s="84" t="str">
        <f t="shared" si="423"/>
        <v>-</v>
      </c>
      <c r="BI151" s="84" t="str">
        <f t="shared" si="424"/>
        <v>-</v>
      </c>
      <c r="BJ151" s="84" t="str">
        <f t="shared" si="425"/>
        <v>-</v>
      </c>
      <c r="BK151" s="84" t="str">
        <f t="shared" si="426"/>
        <v>-</v>
      </c>
      <c r="BL151" s="84" t="str">
        <f t="shared" si="427"/>
        <v>-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 t="str">
        <f t="shared" si="417"/>
        <v>-</v>
      </c>
      <c r="D152" s="66" t="str">
        <f t="shared" si="417"/>
        <v>-</v>
      </c>
      <c r="E152" s="66" t="str">
        <f t="shared" si="417"/>
        <v>-</v>
      </c>
      <c r="F152" s="65" t="str">
        <f t="shared" si="418"/>
        <v/>
      </c>
      <c r="H152" s="1" t="str">
        <f t="shared" ref="H152:S152" si="439">IFERROR(H53/H80,"")</f>
        <v/>
      </c>
      <c r="I152" s="1" t="str">
        <f t="shared" si="439"/>
        <v/>
      </c>
      <c r="J152" s="1" t="str">
        <f t="shared" si="439"/>
        <v/>
      </c>
      <c r="K152" s="1" t="str">
        <f t="shared" si="439"/>
        <v/>
      </c>
      <c r="L152" s="1" t="str">
        <f t="shared" si="439"/>
        <v/>
      </c>
      <c r="M152" s="1" t="str">
        <f t="shared" si="439"/>
        <v/>
      </c>
      <c r="N152" s="1" t="str">
        <f t="shared" si="439"/>
        <v/>
      </c>
      <c r="O152" s="1" t="str">
        <f t="shared" si="439"/>
        <v/>
      </c>
      <c r="P152" s="1" t="str">
        <f t="shared" si="439"/>
        <v/>
      </c>
      <c r="Q152" s="1" t="str">
        <f t="shared" si="439"/>
        <v/>
      </c>
      <c r="R152" s="11" t="str">
        <f t="shared" si="439"/>
        <v/>
      </c>
      <c r="S152" s="11" t="str">
        <f t="shared" si="439"/>
        <v/>
      </c>
      <c r="U152" s="1" t="str">
        <f t="shared" ref="U152:BD152" si="440">IFERROR(U53/U80,"")</f>
        <v/>
      </c>
      <c r="V152" s="1" t="str">
        <f t="shared" si="440"/>
        <v/>
      </c>
      <c r="W152" s="1" t="str">
        <f t="shared" si="440"/>
        <v/>
      </c>
      <c r="X152" s="1" t="str">
        <f t="shared" si="440"/>
        <v/>
      </c>
      <c r="Y152" s="1" t="str">
        <f t="shared" si="440"/>
        <v/>
      </c>
      <c r="Z152" s="1" t="str">
        <f t="shared" si="440"/>
        <v/>
      </c>
      <c r="AA152" s="1" t="str">
        <f t="shared" si="440"/>
        <v/>
      </c>
      <c r="AB152" s="1" t="str">
        <f t="shared" si="440"/>
        <v/>
      </c>
      <c r="AC152" s="1" t="str">
        <f t="shared" si="440"/>
        <v/>
      </c>
      <c r="AD152" s="1" t="str">
        <f t="shared" si="440"/>
        <v/>
      </c>
      <c r="AE152" s="1" t="str">
        <f t="shared" si="440"/>
        <v/>
      </c>
      <c r="AF152" s="1" t="str">
        <f t="shared" si="440"/>
        <v/>
      </c>
      <c r="AG152" s="1" t="str">
        <f t="shared" si="440"/>
        <v/>
      </c>
      <c r="AH152" s="1" t="str">
        <f t="shared" si="440"/>
        <v/>
      </c>
      <c r="AI152" s="1" t="str">
        <f t="shared" si="440"/>
        <v/>
      </c>
      <c r="AJ152" s="1" t="str">
        <f t="shared" si="440"/>
        <v/>
      </c>
      <c r="AK152" s="1" t="str">
        <f t="shared" si="440"/>
        <v/>
      </c>
      <c r="AL152" s="1" t="str">
        <f t="shared" si="440"/>
        <v/>
      </c>
      <c r="AM152" s="1" t="str">
        <f t="shared" si="440"/>
        <v/>
      </c>
      <c r="AN152" s="1" t="str">
        <f t="shared" si="440"/>
        <v/>
      </c>
      <c r="AO152" s="1" t="str">
        <f t="shared" si="440"/>
        <v/>
      </c>
      <c r="AP152" s="1" t="str">
        <f t="shared" si="440"/>
        <v/>
      </c>
      <c r="AQ152" s="1" t="str">
        <f t="shared" si="440"/>
        <v/>
      </c>
      <c r="AR152" s="1" t="str">
        <f t="shared" si="440"/>
        <v/>
      </c>
      <c r="AS152" s="1" t="str">
        <f t="shared" si="440"/>
        <v/>
      </c>
      <c r="AT152" s="1" t="str">
        <f t="shared" si="440"/>
        <v/>
      </c>
      <c r="AU152" s="1" t="str">
        <f t="shared" si="440"/>
        <v/>
      </c>
      <c r="AV152" s="1" t="str">
        <f t="shared" si="440"/>
        <v/>
      </c>
      <c r="AW152" s="1" t="str">
        <f t="shared" si="440"/>
        <v/>
      </c>
      <c r="AX152" s="1" t="str">
        <f t="shared" si="440"/>
        <v/>
      </c>
      <c r="AY152" s="1" t="str">
        <f t="shared" si="440"/>
        <v/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 t="str">
        <f t="shared" si="421"/>
        <v>-</v>
      </c>
      <c r="BG152" s="84" t="str">
        <f t="shared" si="422"/>
        <v>-</v>
      </c>
      <c r="BH152" s="84" t="str">
        <f t="shared" si="423"/>
        <v>-</v>
      </c>
      <c r="BI152" s="84" t="str">
        <f t="shared" si="424"/>
        <v>-</v>
      </c>
      <c r="BJ152" s="84" t="str">
        <f t="shared" si="425"/>
        <v>-</v>
      </c>
      <c r="BK152" s="84" t="str">
        <f t="shared" si="426"/>
        <v>-</v>
      </c>
      <c r="BL152" s="84" t="str">
        <f t="shared" si="427"/>
        <v>-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 t="str">
        <f t="shared" si="417"/>
        <v>-</v>
      </c>
      <c r="D153" s="66" t="str">
        <f t="shared" si="417"/>
        <v>-</v>
      </c>
      <c r="E153" s="66" t="str">
        <f t="shared" si="417"/>
        <v>-</v>
      </c>
      <c r="F153" s="65" t="str">
        <f t="shared" si="418"/>
        <v/>
      </c>
      <c r="H153" s="1" t="str">
        <f t="shared" ref="H153:S153" si="441">IFERROR(H54/H81,"")</f>
        <v/>
      </c>
      <c r="I153" s="1" t="str">
        <f t="shared" si="441"/>
        <v/>
      </c>
      <c r="J153" s="1" t="str">
        <f t="shared" si="441"/>
        <v/>
      </c>
      <c r="K153" s="1" t="str">
        <f t="shared" si="441"/>
        <v/>
      </c>
      <c r="L153" s="1" t="str">
        <f t="shared" si="441"/>
        <v/>
      </c>
      <c r="M153" s="1" t="str">
        <f t="shared" si="441"/>
        <v/>
      </c>
      <c r="N153" s="1" t="str">
        <f t="shared" si="441"/>
        <v/>
      </c>
      <c r="O153" s="1" t="str">
        <f t="shared" si="441"/>
        <v/>
      </c>
      <c r="P153" s="1" t="str">
        <f t="shared" si="441"/>
        <v/>
      </c>
      <c r="Q153" s="1" t="str">
        <f t="shared" si="441"/>
        <v/>
      </c>
      <c r="R153" s="11" t="str">
        <f t="shared" si="441"/>
        <v/>
      </c>
      <c r="S153" s="11" t="str">
        <f t="shared" si="441"/>
        <v/>
      </c>
      <c r="U153" s="1" t="str">
        <f t="shared" ref="U153:BD153" si="442">IFERROR(U54/U81,"")</f>
        <v/>
      </c>
      <c r="V153" s="1" t="str">
        <f t="shared" si="442"/>
        <v/>
      </c>
      <c r="W153" s="1" t="str">
        <f t="shared" si="442"/>
        <v/>
      </c>
      <c r="X153" s="1" t="str">
        <f t="shared" si="442"/>
        <v/>
      </c>
      <c r="Y153" s="1" t="str">
        <f t="shared" si="442"/>
        <v/>
      </c>
      <c r="Z153" s="1" t="str">
        <f t="shared" si="442"/>
        <v/>
      </c>
      <c r="AA153" s="1" t="str">
        <f t="shared" si="442"/>
        <v/>
      </c>
      <c r="AB153" s="1" t="str">
        <f t="shared" si="442"/>
        <v/>
      </c>
      <c r="AC153" s="1" t="str">
        <f t="shared" si="442"/>
        <v/>
      </c>
      <c r="AD153" s="1" t="str">
        <f t="shared" si="442"/>
        <v/>
      </c>
      <c r="AE153" s="1" t="str">
        <f t="shared" si="442"/>
        <v/>
      </c>
      <c r="AF153" s="1" t="str">
        <f t="shared" si="442"/>
        <v/>
      </c>
      <c r="AG153" s="1" t="str">
        <f t="shared" si="442"/>
        <v/>
      </c>
      <c r="AH153" s="1" t="str">
        <f t="shared" si="442"/>
        <v/>
      </c>
      <c r="AI153" s="1" t="str">
        <f t="shared" si="442"/>
        <v/>
      </c>
      <c r="AJ153" s="1" t="str">
        <f t="shared" si="442"/>
        <v/>
      </c>
      <c r="AK153" s="1" t="str">
        <f t="shared" si="442"/>
        <v/>
      </c>
      <c r="AL153" s="1" t="str">
        <f t="shared" si="442"/>
        <v/>
      </c>
      <c r="AM153" s="1" t="str">
        <f t="shared" si="442"/>
        <v/>
      </c>
      <c r="AN153" s="1" t="str">
        <f t="shared" si="442"/>
        <v/>
      </c>
      <c r="AO153" s="1" t="str">
        <f t="shared" si="442"/>
        <v/>
      </c>
      <c r="AP153" s="1" t="str">
        <f t="shared" si="442"/>
        <v/>
      </c>
      <c r="AQ153" s="1" t="str">
        <f t="shared" si="442"/>
        <v/>
      </c>
      <c r="AR153" s="1" t="str">
        <f t="shared" si="442"/>
        <v/>
      </c>
      <c r="AS153" s="1" t="str">
        <f t="shared" si="442"/>
        <v/>
      </c>
      <c r="AT153" s="1" t="str">
        <f t="shared" si="442"/>
        <v/>
      </c>
      <c r="AU153" s="1" t="str">
        <f t="shared" si="442"/>
        <v/>
      </c>
      <c r="AV153" s="1" t="str">
        <f t="shared" si="442"/>
        <v/>
      </c>
      <c r="AW153" s="1" t="str">
        <f t="shared" si="442"/>
        <v/>
      </c>
      <c r="AX153" s="1" t="str">
        <f t="shared" si="442"/>
        <v/>
      </c>
      <c r="AY153" s="1" t="str">
        <f t="shared" si="442"/>
        <v/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 t="str">
        <f t="shared" si="421"/>
        <v>-</v>
      </c>
      <c r="BG153" s="84" t="str">
        <f t="shared" si="422"/>
        <v>-</v>
      </c>
      <c r="BH153" s="84" t="str">
        <f t="shared" si="423"/>
        <v>-</v>
      </c>
      <c r="BI153" s="84" t="str">
        <f t="shared" si="424"/>
        <v>-</v>
      </c>
      <c r="BJ153" s="84" t="str">
        <f t="shared" si="425"/>
        <v>-</v>
      </c>
      <c r="BK153" s="84" t="str">
        <f t="shared" si="426"/>
        <v>-</v>
      </c>
      <c r="BL153" s="84" t="str">
        <f t="shared" si="427"/>
        <v>-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 t="str">
        <f t="shared" si="417"/>
        <v>-</v>
      </c>
      <c r="D154" s="66" t="str">
        <f t="shared" si="417"/>
        <v>-</v>
      </c>
      <c r="E154" s="66" t="str">
        <f t="shared" si="417"/>
        <v>-</v>
      </c>
      <c r="F154" s="65" t="str">
        <f t="shared" si="418"/>
        <v/>
      </c>
      <c r="H154" s="1" t="str">
        <f t="shared" ref="H154:S154" si="443">IFERROR(H55/H82,"")</f>
        <v/>
      </c>
      <c r="I154" s="1" t="str">
        <f t="shared" si="443"/>
        <v/>
      </c>
      <c r="J154" s="1" t="str">
        <f t="shared" si="443"/>
        <v/>
      </c>
      <c r="K154" s="1" t="str">
        <f t="shared" si="443"/>
        <v/>
      </c>
      <c r="L154" s="1" t="str">
        <f t="shared" si="443"/>
        <v/>
      </c>
      <c r="M154" s="1" t="str">
        <f t="shared" si="443"/>
        <v/>
      </c>
      <c r="N154" s="1" t="str">
        <f t="shared" si="443"/>
        <v/>
      </c>
      <c r="O154" s="1" t="str">
        <f t="shared" si="443"/>
        <v/>
      </c>
      <c r="P154" s="1" t="str">
        <f t="shared" si="443"/>
        <v/>
      </c>
      <c r="Q154" s="1" t="str">
        <f t="shared" si="443"/>
        <v/>
      </c>
      <c r="R154" s="11" t="str">
        <f t="shared" si="443"/>
        <v/>
      </c>
      <c r="S154" s="11" t="str">
        <f t="shared" si="443"/>
        <v/>
      </c>
      <c r="U154" s="1" t="str">
        <f t="shared" ref="U154:BD154" si="444">IFERROR(U55/U82,"")</f>
        <v/>
      </c>
      <c r="V154" s="1" t="str">
        <f t="shared" si="444"/>
        <v/>
      </c>
      <c r="W154" s="1" t="str">
        <f t="shared" si="444"/>
        <v/>
      </c>
      <c r="X154" s="1" t="str">
        <f t="shared" si="444"/>
        <v/>
      </c>
      <c r="Y154" s="1" t="str">
        <f t="shared" si="444"/>
        <v/>
      </c>
      <c r="Z154" s="1" t="str">
        <f t="shared" si="444"/>
        <v/>
      </c>
      <c r="AA154" s="1" t="str">
        <f t="shared" si="444"/>
        <v/>
      </c>
      <c r="AB154" s="1" t="str">
        <f t="shared" si="444"/>
        <v/>
      </c>
      <c r="AC154" s="1" t="str">
        <f t="shared" si="444"/>
        <v/>
      </c>
      <c r="AD154" s="1" t="str">
        <f t="shared" si="444"/>
        <v/>
      </c>
      <c r="AE154" s="1" t="str">
        <f t="shared" si="444"/>
        <v/>
      </c>
      <c r="AF154" s="1" t="str">
        <f t="shared" si="444"/>
        <v/>
      </c>
      <c r="AG154" s="1" t="str">
        <f t="shared" si="444"/>
        <v/>
      </c>
      <c r="AH154" s="1" t="str">
        <f t="shared" si="444"/>
        <v/>
      </c>
      <c r="AI154" s="1" t="str">
        <f t="shared" si="444"/>
        <v/>
      </c>
      <c r="AJ154" s="1" t="str">
        <f t="shared" si="444"/>
        <v/>
      </c>
      <c r="AK154" s="1" t="str">
        <f t="shared" si="444"/>
        <v/>
      </c>
      <c r="AL154" s="1" t="str">
        <f t="shared" si="444"/>
        <v/>
      </c>
      <c r="AM154" s="1" t="str">
        <f t="shared" si="444"/>
        <v/>
      </c>
      <c r="AN154" s="1" t="str">
        <f t="shared" si="444"/>
        <v/>
      </c>
      <c r="AO154" s="1" t="str">
        <f t="shared" si="444"/>
        <v/>
      </c>
      <c r="AP154" s="1" t="str">
        <f t="shared" si="444"/>
        <v/>
      </c>
      <c r="AQ154" s="1" t="str">
        <f t="shared" si="444"/>
        <v/>
      </c>
      <c r="AR154" s="1" t="str">
        <f t="shared" si="444"/>
        <v/>
      </c>
      <c r="AS154" s="1" t="str">
        <f t="shared" si="444"/>
        <v/>
      </c>
      <c r="AT154" s="1" t="str">
        <f t="shared" si="444"/>
        <v/>
      </c>
      <c r="AU154" s="1" t="str">
        <f t="shared" si="444"/>
        <v/>
      </c>
      <c r="AV154" s="1" t="str">
        <f t="shared" si="444"/>
        <v/>
      </c>
      <c r="AW154" s="1" t="str">
        <f t="shared" si="444"/>
        <v/>
      </c>
      <c r="AX154" s="1" t="str">
        <f t="shared" si="444"/>
        <v/>
      </c>
      <c r="AY154" s="1" t="str">
        <f t="shared" si="444"/>
        <v/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 t="str">
        <f t="shared" si="421"/>
        <v>-</v>
      </c>
      <c r="BG154" s="84" t="str">
        <f t="shared" si="422"/>
        <v>-</v>
      </c>
      <c r="BH154" s="84" t="str">
        <f t="shared" si="423"/>
        <v>-</v>
      </c>
      <c r="BI154" s="84" t="str">
        <f t="shared" si="424"/>
        <v>-</v>
      </c>
      <c r="BJ154" s="84" t="str">
        <f t="shared" si="425"/>
        <v>-</v>
      </c>
      <c r="BK154" s="84" t="str">
        <f t="shared" si="426"/>
        <v>-</v>
      </c>
      <c r="BL154" s="84" t="str">
        <f t="shared" si="427"/>
        <v>-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 t="str">
        <f t="shared" si="417"/>
        <v>-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 t="str">
        <f t="shared" si="445"/>
        <v/>
      </c>
      <c r="Q155" s="1" t="str">
        <f t="shared" si="445"/>
        <v/>
      </c>
      <c r="R155" s="11" t="str">
        <f t="shared" si="445"/>
        <v/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 t="str">
        <f t="shared" si="446"/>
        <v/>
      </c>
      <c r="AU155" s="1" t="str">
        <f t="shared" si="446"/>
        <v/>
      </c>
      <c r="AV155" s="1" t="str">
        <f t="shared" si="446"/>
        <v/>
      </c>
      <c r="AW155" s="1" t="str">
        <f t="shared" si="446"/>
        <v/>
      </c>
      <c r="AX155" s="1" t="str">
        <f t="shared" si="446"/>
        <v/>
      </c>
      <c r="AY155" s="1" t="str">
        <f t="shared" si="446"/>
        <v/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 t="str">
        <f t="shared" ref="C156:E157" si="447">IFERROR(C58/C84,"-")</f>
        <v>-</v>
      </c>
      <c r="D156" s="66" t="str">
        <f t="shared" si="447"/>
        <v>-</v>
      </c>
      <c r="E156" s="66" t="str">
        <f t="shared" si="447"/>
        <v>-</v>
      </c>
      <c r="F156" s="65" t="str">
        <f t="shared" si="418"/>
        <v/>
      </c>
      <c r="H156" s="1" t="str">
        <f t="shared" ref="H156:S156" si="448">IFERROR(H58/H84,"")</f>
        <v/>
      </c>
      <c r="I156" s="1" t="str">
        <f t="shared" si="448"/>
        <v/>
      </c>
      <c r="J156" s="1" t="str">
        <f t="shared" si="448"/>
        <v/>
      </c>
      <c r="K156" s="1" t="str">
        <f t="shared" si="448"/>
        <v/>
      </c>
      <c r="L156" s="1" t="str">
        <f t="shared" si="448"/>
        <v/>
      </c>
      <c r="M156" s="1" t="str">
        <f t="shared" si="448"/>
        <v/>
      </c>
      <c r="N156" s="1" t="str">
        <f t="shared" si="448"/>
        <v/>
      </c>
      <c r="O156" s="1" t="str">
        <f t="shared" si="448"/>
        <v/>
      </c>
      <c r="P156" s="1" t="str">
        <f t="shared" si="448"/>
        <v/>
      </c>
      <c r="Q156" s="1" t="str">
        <f t="shared" si="448"/>
        <v/>
      </c>
      <c r="R156" s="11" t="str">
        <f t="shared" si="448"/>
        <v/>
      </c>
      <c r="S156" s="11" t="str">
        <f t="shared" si="448"/>
        <v/>
      </c>
      <c r="U156" s="1" t="str">
        <f>IFERROR(U58/U84,"")</f>
        <v/>
      </c>
      <c r="V156" s="1" t="str">
        <f t="shared" ref="V156:BD156" si="449">IFERROR(V58/V84,"")</f>
        <v/>
      </c>
      <c r="W156" s="1" t="str">
        <f t="shared" si="449"/>
        <v/>
      </c>
      <c r="X156" s="1" t="str">
        <f t="shared" si="449"/>
        <v/>
      </c>
      <c r="Y156" s="1" t="str">
        <f t="shared" si="449"/>
        <v/>
      </c>
      <c r="Z156" s="1" t="str">
        <f t="shared" si="449"/>
        <v/>
      </c>
      <c r="AA156" s="1" t="str">
        <f t="shared" si="449"/>
        <v/>
      </c>
      <c r="AB156" s="1" t="str">
        <f t="shared" si="449"/>
        <v/>
      </c>
      <c r="AC156" s="1" t="str">
        <f t="shared" si="449"/>
        <v/>
      </c>
      <c r="AD156" s="1" t="str">
        <f t="shared" si="449"/>
        <v/>
      </c>
      <c r="AE156" s="1" t="str">
        <f t="shared" si="449"/>
        <v/>
      </c>
      <c r="AF156" s="1" t="str">
        <f t="shared" si="449"/>
        <v/>
      </c>
      <c r="AG156" s="1" t="str">
        <f t="shared" si="449"/>
        <v/>
      </c>
      <c r="AH156" s="1" t="str">
        <f t="shared" si="449"/>
        <v/>
      </c>
      <c r="AI156" s="1" t="str">
        <f t="shared" si="449"/>
        <v/>
      </c>
      <c r="AJ156" s="1" t="str">
        <f t="shared" si="449"/>
        <v/>
      </c>
      <c r="AK156" s="1" t="str">
        <f t="shared" si="449"/>
        <v/>
      </c>
      <c r="AL156" s="1" t="str">
        <f t="shared" si="449"/>
        <v/>
      </c>
      <c r="AM156" s="1" t="str">
        <f t="shared" si="449"/>
        <v/>
      </c>
      <c r="AN156" s="1" t="str">
        <f t="shared" si="449"/>
        <v/>
      </c>
      <c r="AO156" s="1" t="str">
        <f t="shared" si="449"/>
        <v/>
      </c>
      <c r="AP156" s="1" t="str">
        <f t="shared" si="449"/>
        <v/>
      </c>
      <c r="AQ156" s="1" t="str">
        <f t="shared" si="449"/>
        <v/>
      </c>
      <c r="AR156" s="1" t="str">
        <f t="shared" si="449"/>
        <v/>
      </c>
      <c r="AS156" s="1" t="str">
        <f t="shared" si="449"/>
        <v/>
      </c>
      <c r="AT156" s="1" t="str">
        <f t="shared" si="449"/>
        <v/>
      </c>
      <c r="AU156" s="1" t="str">
        <f t="shared" si="449"/>
        <v/>
      </c>
      <c r="AV156" s="1" t="str">
        <f t="shared" si="449"/>
        <v/>
      </c>
      <c r="AW156" s="1" t="str">
        <f t="shared" si="449"/>
        <v/>
      </c>
      <c r="AX156" s="1" t="str">
        <f t="shared" si="449"/>
        <v/>
      </c>
      <c r="AY156" s="1" t="str">
        <f t="shared" si="449"/>
        <v/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 t="str">
        <f t="shared" ref="BF156:BF157" si="450">IFERROR(AS156/AG156,"-")</f>
        <v>-</v>
      </c>
      <c r="BG156" s="84" t="str">
        <f t="shared" ref="BG156:BG157" si="451">IFERROR(AT156/AH156,"-")</f>
        <v>-</v>
      </c>
      <c r="BH156" s="84" t="str">
        <f t="shared" ref="BH156:BH157" si="452">IFERROR(AU156/AI156,"-")</f>
        <v>-</v>
      </c>
      <c r="BI156" s="84" t="str">
        <f t="shared" ref="BI156:BI157" si="453">IFERROR(AV156/AJ156,"-")</f>
        <v>-</v>
      </c>
      <c r="BJ156" s="84" t="str">
        <f t="shared" ref="BJ156:BJ157" si="454">IFERROR(AW156/AK156,"-")</f>
        <v>-</v>
      </c>
      <c r="BK156" s="84" t="str">
        <f t="shared" ref="BK156:BK157" si="455">IFERROR(AX156/AL156,"-")</f>
        <v>-</v>
      </c>
      <c r="BL156" s="84" t="str">
        <f t="shared" ref="BL156:BL157" si="456">IFERROR(AY156/AM156,"-")</f>
        <v>-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 t="str">
        <f t="shared" si="447"/>
        <v>-</v>
      </c>
      <c r="D157" s="66" t="str">
        <f t="shared" si="447"/>
        <v>-</v>
      </c>
      <c r="E157" s="66" t="str">
        <f t="shared" si="447"/>
        <v>-</v>
      </c>
      <c r="F157" s="65" t="str">
        <f t="shared" si="418"/>
        <v/>
      </c>
      <c r="H157" s="1" t="str">
        <f t="shared" ref="H157:S157" si="462">IFERROR(H59/H85,"")</f>
        <v/>
      </c>
      <c r="I157" s="1" t="str">
        <f t="shared" si="462"/>
        <v/>
      </c>
      <c r="J157" s="1" t="str">
        <f t="shared" si="462"/>
        <v/>
      </c>
      <c r="K157" s="1" t="str">
        <f t="shared" si="462"/>
        <v/>
      </c>
      <c r="L157" s="1" t="str">
        <f t="shared" si="462"/>
        <v/>
      </c>
      <c r="M157" s="1" t="str">
        <f t="shared" si="462"/>
        <v/>
      </c>
      <c r="N157" s="1" t="str">
        <f t="shared" si="462"/>
        <v/>
      </c>
      <c r="O157" s="1" t="str">
        <f t="shared" si="462"/>
        <v/>
      </c>
      <c r="P157" s="1" t="str">
        <f t="shared" si="462"/>
        <v/>
      </c>
      <c r="Q157" s="1" t="str">
        <f t="shared" si="462"/>
        <v/>
      </c>
      <c r="R157" s="11" t="str">
        <f t="shared" si="462"/>
        <v/>
      </c>
      <c r="S157" s="11" t="str">
        <f t="shared" si="462"/>
        <v/>
      </c>
      <c r="U157" s="1" t="str">
        <f t="shared" ref="U157:BD157" si="463">IFERROR(U59/U85,"")</f>
        <v/>
      </c>
      <c r="V157" s="1" t="str">
        <f t="shared" si="463"/>
        <v/>
      </c>
      <c r="W157" s="1" t="str">
        <f t="shared" si="463"/>
        <v/>
      </c>
      <c r="X157" s="1" t="str">
        <f t="shared" si="463"/>
        <v/>
      </c>
      <c r="Y157" s="1" t="str">
        <f t="shared" si="463"/>
        <v/>
      </c>
      <c r="Z157" s="1" t="str">
        <f t="shared" si="463"/>
        <v/>
      </c>
      <c r="AA157" s="1" t="str">
        <f t="shared" si="463"/>
        <v/>
      </c>
      <c r="AB157" s="1" t="str">
        <f t="shared" si="463"/>
        <v/>
      </c>
      <c r="AC157" s="1" t="str">
        <f t="shared" si="463"/>
        <v/>
      </c>
      <c r="AD157" s="1" t="str">
        <f t="shared" si="463"/>
        <v/>
      </c>
      <c r="AE157" s="1" t="str">
        <f t="shared" si="463"/>
        <v/>
      </c>
      <c r="AF157" s="1" t="str">
        <f t="shared" si="463"/>
        <v/>
      </c>
      <c r="AG157" s="1" t="str">
        <f t="shared" si="463"/>
        <v/>
      </c>
      <c r="AH157" s="1" t="str">
        <f t="shared" si="463"/>
        <v/>
      </c>
      <c r="AI157" s="1" t="str">
        <f t="shared" si="463"/>
        <v/>
      </c>
      <c r="AJ157" s="1" t="str">
        <f t="shared" si="463"/>
        <v/>
      </c>
      <c r="AK157" s="1" t="str">
        <f t="shared" si="463"/>
        <v/>
      </c>
      <c r="AL157" s="1" t="str">
        <f t="shared" si="463"/>
        <v/>
      </c>
      <c r="AM157" s="1" t="str">
        <f t="shared" si="463"/>
        <v/>
      </c>
      <c r="AN157" s="1" t="str">
        <f t="shared" si="463"/>
        <v/>
      </c>
      <c r="AO157" s="1" t="str">
        <f t="shared" si="463"/>
        <v/>
      </c>
      <c r="AP157" s="1" t="str">
        <f t="shared" si="463"/>
        <v/>
      </c>
      <c r="AQ157" s="1" t="str">
        <f t="shared" si="463"/>
        <v/>
      </c>
      <c r="AR157" s="1" t="str">
        <f t="shared" si="463"/>
        <v/>
      </c>
      <c r="AS157" s="1" t="str">
        <f t="shared" si="463"/>
        <v/>
      </c>
      <c r="AT157" s="1" t="str">
        <f t="shared" si="463"/>
        <v/>
      </c>
      <c r="AU157" s="1" t="str">
        <f t="shared" si="463"/>
        <v/>
      </c>
      <c r="AV157" s="1" t="str">
        <f t="shared" si="463"/>
        <v/>
      </c>
      <c r="AW157" s="1" t="str">
        <f t="shared" si="463"/>
        <v/>
      </c>
      <c r="AX157" s="1" t="str">
        <f t="shared" si="463"/>
        <v/>
      </c>
      <c r="AY157" s="1" t="str">
        <f t="shared" si="463"/>
        <v/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 t="str">
        <f t="shared" si="450"/>
        <v>-</v>
      </c>
      <c r="BG157" s="84" t="str">
        <f t="shared" si="451"/>
        <v>-</v>
      </c>
      <c r="BH157" s="84" t="str">
        <f t="shared" si="452"/>
        <v>-</v>
      </c>
      <c r="BI157" s="84" t="str">
        <f t="shared" si="453"/>
        <v>-</v>
      </c>
      <c r="BJ157" s="84" t="str">
        <f t="shared" si="454"/>
        <v>-</v>
      </c>
      <c r="BK157" s="84" t="str">
        <f t="shared" si="455"/>
        <v>-</v>
      </c>
      <c r="BL157" s="84" t="str">
        <f t="shared" si="456"/>
        <v>-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    : INDEX(U160:AF160,$B$2))</f>
        <v>0</v>
      </c>
      <c r="D160" s="71">
        <f>SUM(AG160                                                  : INDEX(AG160:AR160,$B$2))</f>
        <v>0</v>
      </c>
      <c r="E160" s="71">
        <f>SUM(AS160                                                   : INDEX(AS160:BD160,$B$2))</f>
        <v>0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0</v>
      </c>
      <c r="S160" s="4">
        <f>SUM(BB160:BD160)</f>
        <v>0</v>
      </c>
      <c r="BF160" s="84" t="str">
        <f t="shared" ref="BF160:BF168" si="464">IFERROR(AS160/AG160,"-")</f>
        <v>-</v>
      </c>
      <c r="BG160" s="84" t="str">
        <f t="shared" ref="BG160:BG168" si="465">IFERROR(AT160/AH160,"-")</f>
        <v>-</v>
      </c>
      <c r="BH160" s="84" t="str">
        <f t="shared" ref="BH160:BH168" si="466">IFERROR(AU160/AI160,"-")</f>
        <v>-</v>
      </c>
      <c r="BI160" s="84" t="str">
        <f t="shared" ref="BI160:BI168" si="467">IFERROR(AV160/AJ160,"-")</f>
        <v>-</v>
      </c>
      <c r="BJ160" s="84" t="str">
        <f t="shared" ref="BJ160:BJ168" si="468">IFERROR(AW160/AK160,"-")</f>
        <v>-</v>
      </c>
      <c r="BK160" s="84" t="str">
        <f t="shared" ref="BK160:BK168" si="469">IFERROR(AX160/AL160,"-")</f>
        <v>-</v>
      </c>
      <c r="BL160" s="84" t="str">
        <f t="shared" ref="BL160:BL168" si="470">IFERROR(AY160/AM160,"-")</f>
        <v>-</v>
      </c>
      <c r="BM160" s="84" t="str">
        <f t="shared" ref="BM160:BM168" si="471">IFERROR(AZ160/AN160,"-")</f>
        <v>-</v>
      </c>
      <c r="BN160" s="84" t="str">
        <f t="shared" ref="BN160:BN168" si="472">IFERROR(BA160/AO160,"-")</f>
        <v>-</v>
      </c>
      <c r="BO160" s="84" t="str">
        <f t="shared" ref="BO160:BO168" si="473">IFERROR(BB160/AP160,"-")</f>
        <v>-</v>
      </c>
      <c r="BP160" s="84" t="str">
        <f t="shared" ref="BP160:BP168" si="474">IFERROR(BC160/AQ160,"-")</f>
        <v>-</v>
      </c>
      <c r="BQ160" s="84" t="str">
        <f t="shared" ref="BQ160:BQ168" si="475">IFERROR(BD160/AR160,"-")</f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    : INDEX(U161:AF161,$B$2))</f>
        <v>0</v>
      </c>
      <c r="D161" s="71">
        <f>SUM(AG161                                                  : INDEX(AG161:AR161,$B$2))</f>
        <v>0</v>
      </c>
      <c r="E161" s="71">
        <f>SUM(AS161                                                   : INDEX(AS161:BD161,$B$2))</f>
        <v>0</v>
      </c>
      <c r="F161" s="67" t="str">
        <f t="shared" ref="F161:F168" si="476">IFERROR(E161/D161,"-")</f>
        <v>-</v>
      </c>
      <c r="H161" s="4">
        <f t="shared" ref="H161:H164" si="477">SUM(U161:W161)</f>
        <v>0</v>
      </c>
      <c r="I161" s="4">
        <f t="shared" ref="I161:I164" si="478">SUM(X161:Z161)</f>
        <v>0</v>
      </c>
      <c r="J161" s="4">
        <f t="shared" ref="J161:J164" si="479">SUM(AA161:AC161)</f>
        <v>0</v>
      </c>
      <c r="K161" s="4">
        <f t="shared" ref="K161:K164" si="480">SUM(AD161:AF161)</f>
        <v>0</v>
      </c>
      <c r="L161" s="4">
        <f t="shared" ref="L161:L164" si="481">SUM(AG161:AI161)</f>
        <v>0</v>
      </c>
      <c r="M161" s="4">
        <f t="shared" ref="M161:M164" si="482">SUM(AJ161:AL161)</f>
        <v>0</v>
      </c>
      <c r="N161" s="4">
        <f t="shared" ref="N161:N164" si="483">SUM(AM161:AO161)</f>
        <v>0</v>
      </c>
      <c r="O161" s="4">
        <f t="shared" ref="O161:O164" si="484">SUM(AP161:AR161)</f>
        <v>0</v>
      </c>
      <c r="P161" s="4">
        <f t="shared" ref="P161:P164" si="485">SUM(AS161:AU161)</f>
        <v>0</v>
      </c>
      <c r="Q161" s="4">
        <f t="shared" ref="Q161:Q164" si="486">SUM(AV161:AX161)</f>
        <v>0</v>
      </c>
      <c r="R161" s="4">
        <f t="shared" ref="R161:R164" si="487">SUM(AY161:BA161)</f>
        <v>0</v>
      </c>
      <c r="S161" s="4">
        <f t="shared" ref="S161:S164" si="488">SUM(BB161:BD161)</f>
        <v>0</v>
      </c>
      <c r="BF161" s="84" t="str">
        <f t="shared" si="464"/>
        <v>-</v>
      </c>
      <c r="BG161" s="84" t="str">
        <f t="shared" si="465"/>
        <v>-</v>
      </c>
      <c r="BH161" s="84" t="str">
        <f t="shared" si="466"/>
        <v>-</v>
      </c>
      <c r="BI161" s="84" t="str">
        <f t="shared" si="467"/>
        <v>-</v>
      </c>
      <c r="BJ161" s="84" t="str">
        <f t="shared" si="468"/>
        <v>-</v>
      </c>
      <c r="BK161" s="84" t="str">
        <f t="shared" si="469"/>
        <v>-</v>
      </c>
      <c r="BL161" s="84" t="str">
        <f t="shared" si="470"/>
        <v>-</v>
      </c>
      <c r="BM161" s="84" t="str">
        <f t="shared" si="471"/>
        <v>-</v>
      </c>
      <c r="BN161" s="84" t="str">
        <f t="shared" si="472"/>
        <v>-</v>
      </c>
      <c r="BO161" s="84" t="str">
        <f t="shared" si="473"/>
        <v>-</v>
      </c>
      <c r="BP161" s="84" t="str">
        <f t="shared" si="474"/>
        <v>-</v>
      </c>
      <c r="BQ161" s="84" t="str">
        <f t="shared" si="475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    : INDEX(U162:AF162,$B$2))</f>
        <v>0</v>
      </c>
      <c r="D162" s="71">
        <f>SUM(AG162                                                  : INDEX(AG162:AR162,$B$2))</f>
        <v>0</v>
      </c>
      <c r="E162" s="71">
        <f>SUM(AS162                                                   : INDEX(AS162:BD162,$B$2))</f>
        <v>0</v>
      </c>
      <c r="F162" s="67" t="str">
        <f t="shared" si="476"/>
        <v>-</v>
      </c>
      <c r="H162" s="4">
        <f t="shared" si="477"/>
        <v>0</v>
      </c>
      <c r="I162" s="4">
        <f t="shared" si="478"/>
        <v>0</v>
      </c>
      <c r="J162" s="4">
        <f t="shared" si="479"/>
        <v>0</v>
      </c>
      <c r="K162" s="4">
        <f t="shared" si="480"/>
        <v>0</v>
      </c>
      <c r="L162" s="4">
        <f t="shared" si="481"/>
        <v>0</v>
      </c>
      <c r="M162" s="4">
        <f t="shared" si="482"/>
        <v>0</v>
      </c>
      <c r="N162" s="4">
        <f t="shared" si="483"/>
        <v>0</v>
      </c>
      <c r="O162" s="4">
        <f t="shared" si="484"/>
        <v>0</v>
      </c>
      <c r="P162" s="4">
        <f t="shared" si="485"/>
        <v>0</v>
      </c>
      <c r="Q162" s="4">
        <f t="shared" si="486"/>
        <v>0</v>
      </c>
      <c r="R162" s="4">
        <f t="shared" si="487"/>
        <v>0</v>
      </c>
      <c r="S162" s="4">
        <f t="shared" si="488"/>
        <v>0</v>
      </c>
      <c r="BF162" s="84" t="str">
        <f t="shared" si="464"/>
        <v>-</v>
      </c>
      <c r="BG162" s="84" t="str">
        <f t="shared" si="465"/>
        <v>-</v>
      </c>
      <c r="BH162" s="84" t="str">
        <f t="shared" si="466"/>
        <v>-</v>
      </c>
      <c r="BI162" s="84" t="str">
        <f t="shared" si="467"/>
        <v>-</v>
      </c>
      <c r="BJ162" s="84" t="str">
        <f t="shared" si="468"/>
        <v>-</v>
      </c>
      <c r="BK162" s="84" t="str">
        <f t="shared" si="469"/>
        <v>-</v>
      </c>
      <c r="BL162" s="84" t="str">
        <f t="shared" si="470"/>
        <v>-</v>
      </c>
      <c r="BM162" s="84" t="str">
        <f t="shared" si="471"/>
        <v>-</v>
      </c>
      <c r="BN162" s="84" t="str">
        <f t="shared" si="472"/>
        <v>-</v>
      </c>
      <c r="BO162" s="84" t="str">
        <f t="shared" si="473"/>
        <v>-</v>
      </c>
      <c r="BP162" s="84" t="str">
        <f t="shared" si="474"/>
        <v>-</v>
      </c>
      <c r="BQ162" s="84" t="str">
        <f t="shared" si="475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    : INDEX(U163:AF163,$B$2))</f>
        <v>0</v>
      </c>
      <c r="D163" s="71">
        <f>SUM(AG163                                                  : INDEX(AG163:AR163,$B$2))</f>
        <v>0</v>
      </c>
      <c r="E163" s="71">
        <f>SUM(AS163                                                   : INDEX(AS163:BD163,$B$2))</f>
        <v>0</v>
      </c>
      <c r="F163" s="67" t="str">
        <f t="shared" si="476"/>
        <v>-</v>
      </c>
      <c r="H163" s="4">
        <f t="shared" si="477"/>
        <v>0</v>
      </c>
      <c r="I163" s="4">
        <f t="shared" si="478"/>
        <v>0</v>
      </c>
      <c r="J163" s="4">
        <f t="shared" si="479"/>
        <v>0</v>
      </c>
      <c r="K163" s="4">
        <f t="shared" si="480"/>
        <v>0</v>
      </c>
      <c r="L163" s="4">
        <f t="shared" si="481"/>
        <v>0</v>
      </c>
      <c r="M163" s="4">
        <f t="shared" si="482"/>
        <v>0</v>
      </c>
      <c r="N163" s="4">
        <f t="shared" si="483"/>
        <v>0</v>
      </c>
      <c r="O163" s="4">
        <f t="shared" si="484"/>
        <v>0</v>
      </c>
      <c r="P163" s="4">
        <f t="shared" si="485"/>
        <v>0</v>
      </c>
      <c r="Q163" s="4">
        <f t="shared" si="486"/>
        <v>0</v>
      </c>
      <c r="R163" s="4">
        <f t="shared" si="487"/>
        <v>0</v>
      </c>
      <c r="S163" s="4">
        <f t="shared" si="488"/>
        <v>0</v>
      </c>
      <c r="BF163" s="84" t="str">
        <f t="shared" si="464"/>
        <v>-</v>
      </c>
      <c r="BG163" s="84" t="str">
        <f t="shared" si="465"/>
        <v>-</v>
      </c>
      <c r="BH163" s="84" t="str">
        <f t="shared" si="466"/>
        <v>-</v>
      </c>
      <c r="BI163" s="84" t="str">
        <f t="shared" si="467"/>
        <v>-</v>
      </c>
      <c r="BJ163" s="84" t="str">
        <f t="shared" si="468"/>
        <v>-</v>
      </c>
      <c r="BK163" s="84" t="str">
        <f t="shared" si="469"/>
        <v>-</v>
      </c>
      <c r="BL163" s="84" t="str">
        <f t="shared" si="470"/>
        <v>-</v>
      </c>
      <c r="BM163" s="84" t="str">
        <f t="shared" si="471"/>
        <v>-</v>
      </c>
      <c r="BN163" s="84" t="str">
        <f t="shared" si="472"/>
        <v>-</v>
      </c>
      <c r="BO163" s="84" t="str">
        <f t="shared" si="473"/>
        <v>-</v>
      </c>
      <c r="BP163" s="84" t="str">
        <f t="shared" si="474"/>
        <v>-</v>
      </c>
      <c r="BQ163" s="84" t="str">
        <f t="shared" si="475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    : INDEX(U164:AF164,$B$2))</f>
        <v>0</v>
      </c>
      <c r="D164" s="71">
        <f>SUM(AG164                                                  : INDEX(AG164:AR164,$B$2))</f>
        <v>0</v>
      </c>
      <c r="E164" s="71">
        <f>SUM(AS164                                                   : INDEX(AS164:BD164,$B$2))</f>
        <v>0</v>
      </c>
      <c r="F164" s="67" t="str">
        <f t="shared" si="476"/>
        <v>-</v>
      </c>
      <c r="H164" s="4">
        <f t="shared" si="477"/>
        <v>0</v>
      </c>
      <c r="I164" s="4">
        <f t="shared" si="478"/>
        <v>0</v>
      </c>
      <c r="J164" s="4">
        <f t="shared" si="479"/>
        <v>0</v>
      </c>
      <c r="K164" s="4">
        <f t="shared" si="480"/>
        <v>0</v>
      </c>
      <c r="L164" s="4">
        <f t="shared" si="481"/>
        <v>0</v>
      </c>
      <c r="M164" s="4">
        <f t="shared" si="482"/>
        <v>0</v>
      </c>
      <c r="N164" s="4">
        <f t="shared" si="483"/>
        <v>0</v>
      </c>
      <c r="O164" s="4">
        <f t="shared" si="484"/>
        <v>0</v>
      </c>
      <c r="P164" s="4">
        <f t="shared" si="485"/>
        <v>0</v>
      </c>
      <c r="Q164" s="4">
        <f t="shared" si="486"/>
        <v>0</v>
      </c>
      <c r="R164" s="4">
        <f t="shared" si="487"/>
        <v>0</v>
      </c>
      <c r="S164" s="4">
        <f t="shared" si="488"/>
        <v>0</v>
      </c>
      <c r="BF164" s="84" t="str">
        <f t="shared" si="464"/>
        <v>-</v>
      </c>
      <c r="BG164" s="84" t="str">
        <f t="shared" si="465"/>
        <v>-</v>
      </c>
      <c r="BH164" s="84" t="str">
        <f t="shared" si="466"/>
        <v>-</v>
      </c>
      <c r="BI164" s="84" t="str">
        <f t="shared" si="467"/>
        <v>-</v>
      </c>
      <c r="BJ164" s="84" t="str">
        <f t="shared" si="468"/>
        <v>-</v>
      </c>
      <c r="BK164" s="84" t="str">
        <f t="shared" si="469"/>
        <v>-</v>
      </c>
      <c r="BL164" s="84" t="str">
        <f t="shared" si="470"/>
        <v>-</v>
      </c>
      <c r="BM164" s="84" t="str">
        <f t="shared" si="471"/>
        <v>-</v>
      </c>
      <c r="BN164" s="84" t="str">
        <f t="shared" si="472"/>
        <v>-</v>
      </c>
      <c r="BO164" s="84" t="str">
        <f t="shared" si="473"/>
        <v>-</v>
      </c>
      <c r="BP164" s="84" t="str">
        <f t="shared" si="474"/>
        <v>-</v>
      </c>
      <c r="BQ164" s="84" t="str">
        <f t="shared" si="475"/>
        <v>-</v>
      </c>
    </row>
    <row r="165" spans="1:69" x14ac:dyDescent="0.25">
      <c r="A165" s="44"/>
      <c r="B165" s="22" t="s">
        <v>95</v>
      </c>
      <c r="C165" s="84" t="str">
        <f t="shared" ref="C165:E168" si="489">IFERROR(C161/C$160,"")</f>
        <v/>
      </c>
      <c r="D165" s="84" t="str">
        <f t="shared" si="489"/>
        <v/>
      </c>
      <c r="E165" s="84" t="str">
        <f t="shared" si="489"/>
        <v/>
      </c>
      <c r="F165" s="67" t="str">
        <f t="shared" si="476"/>
        <v>-</v>
      </c>
      <c r="H165" s="84" t="str">
        <f>IFERROR(H161/H$160,"")</f>
        <v/>
      </c>
      <c r="I165" s="84" t="str">
        <f t="shared" ref="I165:Q168" si="490">IFERROR(I161/I$160,"")</f>
        <v/>
      </c>
      <c r="J165" s="84" t="str">
        <f t="shared" si="490"/>
        <v/>
      </c>
      <c r="K165" s="84" t="str">
        <f t="shared" si="490"/>
        <v/>
      </c>
      <c r="L165" s="84" t="str">
        <f t="shared" si="490"/>
        <v/>
      </c>
      <c r="M165" s="84" t="str">
        <f t="shared" si="490"/>
        <v/>
      </c>
      <c r="N165" s="84" t="str">
        <f t="shared" si="490"/>
        <v/>
      </c>
      <c r="O165" s="84" t="str">
        <f t="shared" si="490"/>
        <v/>
      </c>
      <c r="P165" s="84" t="str">
        <f t="shared" si="490"/>
        <v/>
      </c>
      <c r="Q165" s="84" t="str">
        <f t="shared" si="490"/>
        <v/>
      </c>
      <c r="R165" s="84" t="str">
        <f t="shared" ref="R165:S168" si="491">IFERROR(R161/R$160,"")</f>
        <v/>
      </c>
      <c r="S165" s="84" t="str">
        <f t="shared" si="491"/>
        <v/>
      </c>
      <c r="U165" s="84" t="str">
        <f t="shared" ref="U165:AX165" si="492">IFERROR(U161/U$160,"")</f>
        <v/>
      </c>
      <c r="V165" s="84" t="str">
        <f t="shared" si="492"/>
        <v/>
      </c>
      <c r="W165" s="84" t="str">
        <f t="shared" si="492"/>
        <v/>
      </c>
      <c r="X165" s="84" t="str">
        <f t="shared" si="492"/>
        <v/>
      </c>
      <c r="Y165" s="84" t="str">
        <f t="shared" si="492"/>
        <v/>
      </c>
      <c r="Z165" s="84" t="str">
        <f t="shared" si="492"/>
        <v/>
      </c>
      <c r="AA165" s="84" t="str">
        <f t="shared" si="492"/>
        <v/>
      </c>
      <c r="AB165" s="84" t="str">
        <f t="shared" si="492"/>
        <v/>
      </c>
      <c r="AC165" s="84" t="str">
        <f t="shared" si="492"/>
        <v/>
      </c>
      <c r="AD165" s="84" t="str">
        <f t="shared" si="492"/>
        <v/>
      </c>
      <c r="AE165" s="84" t="str">
        <f t="shared" si="492"/>
        <v/>
      </c>
      <c r="AF165" s="84" t="str">
        <f t="shared" si="492"/>
        <v/>
      </c>
      <c r="AG165" s="84" t="str">
        <f t="shared" si="492"/>
        <v/>
      </c>
      <c r="AH165" s="84" t="str">
        <f t="shared" si="492"/>
        <v/>
      </c>
      <c r="AI165" s="84" t="str">
        <f t="shared" si="492"/>
        <v/>
      </c>
      <c r="AJ165" s="84" t="str">
        <f t="shared" si="492"/>
        <v/>
      </c>
      <c r="AK165" s="84" t="str">
        <f t="shared" si="492"/>
        <v/>
      </c>
      <c r="AL165" s="84" t="str">
        <f t="shared" si="492"/>
        <v/>
      </c>
      <c r="AM165" s="84" t="str">
        <f t="shared" si="492"/>
        <v/>
      </c>
      <c r="AN165" s="84" t="str">
        <f t="shared" si="492"/>
        <v/>
      </c>
      <c r="AO165" s="84" t="str">
        <f t="shared" si="492"/>
        <v/>
      </c>
      <c r="AP165" s="84" t="str">
        <f t="shared" si="492"/>
        <v/>
      </c>
      <c r="AQ165" s="84" t="str">
        <f t="shared" si="492"/>
        <v/>
      </c>
      <c r="AR165" s="84" t="str">
        <f t="shared" si="492"/>
        <v/>
      </c>
      <c r="AS165" s="84" t="str">
        <f t="shared" si="492"/>
        <v/>
      </c>
      <c r="AT165" s="84" t="str">
        <f t="shared" si="492"/>
        <v/>
      </c>
      <c r="AU165" s="84" t="str">
        <f t="shared" si="492"/>
        <v/>
      </c>
      <c r="AV165" s="84" t="str">
        <f t="shared" si="492"/>
        <v/>
      </c>
      <c r="AW165" s="84" t="str">
        <f t="shared" si="492"/>
        <v/>
      </c>
      <c r="AX165" s="84" t="str">
        <f t="shared" si="492"/>
        <v/>
      </c>
      <c r="AY165" s="84" t="str">
        <f>IFERROR(AY161/AY$160,"")</f>
        <v/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 t="str">
        <f t="shared" si="464"/>
        <v>-</v>
      </c>
      <c r="BG165" s="84" t="str">
        <f t="shared" si="465"/>
        <v>-</v>
      </c>
      <c r="BH165" s="84" t="str">
        <f t="shared" si="466"/>
        <v>-</v>
      </c>
      <c r="BI165" s="84" t="str">
        <f t="shared" si="467"/>
        <v>-</v>
      </c>
      <c r="BJ165" s="84" t="str">
        <f t="shared" si="468"/>
        <v>-</v>
      </c>
      <c r="BK165" s="84" t="str">
        <f t="shared" si="469"/>
        <v>-</v>
      </c>
      <c r="BL165" s="84" t="str">
        <f t="shared" si="470"/>
        <v>-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 t="str">
        <f t="shared" si="489"/>
        <v/>
      </c>
      <c r="D166" s="84" t="str">
        <f t="shared" si="489"/>
        <v/>
      </c>
      <c r="E166" s="84" t="str">
        <f t="shared" si="489"/>
        <v/>
      </c>
      <c r="F166" s="67" t="str">
        <f t="shared" si="476"/>
        <v>-</v>
      </c>
      <c r="H166" s="84" t="str">
        <f>IFERROR(H162/H$160,"")</f>
        <v/>
      </c>
      <c r="I166" s="84" t="str">
        <f t="shared" si="490"/>
        <v/>
      </c>
      <c r="J166" s="84" t="str">
        <f t="shared" si="490"/>
        <v/>
      </c>
      <c r="K166" s="84" t="str">
        <f t="shared" si="490"/>
        <v/>
      </c>
      <c r="L166" s="84" t="str">
        <f t="shared" si="490"/>
        <v/>
      </c>
      <c r="M166" s="84" t="str">
        <f t="shared" si="490"/>
        <v/>
      </c>
      <c r="N166" s="84" t="str">
        <f t="shared" si="490"/>
        <v/>
      </c>
      <c r="O166" s="84" t="str">
        <f t="shared" si="490"/>
        <v/>
      </c>
      <c r="P166" s="84" t="str">
        <f t="shared" si="490"/>
        <v/>
      </c>
      <c r="Q166" s="84" t="str">
        <f t="shared" si="490"/>
        <v/>
      </c>
      <c r="R166" s="84" t="str">
        <f t="shared" si="491"/>
        <v/>
      </c>
      <c r="S166" s="84" t="str">
        <f t="shared" si="491"/>
        <v/>
      </c>
      <c r="U166" s="84" t="str">
        <f t="shared" ref="U166:AX166" si="494">IFERROR(U162/U$160,"")</f>
        <v/>
      </c>
      <c r="V166" s="84" t="str">
        <f t="shared" si="494"/>
        <v/>
      </c>
      <c r="W166" s="84" t="str">
        <f t="shared" si="494"/>
        <v/>
      </c>
      <c r="X166" s="84" t="str">
        <f t="shared" si="494"/>
        <v/>
      </c>
      <c r="Y166" s="84" t="str">
        <f t="shared" si="494"/>
        <v/>
      </c>
      <c r="Z166" s="84" t="str">
        <f t="shared" si="494"/>
        <v/>
      </c>
      <c r="AA166" s="84" t="str">
        <f t="shared" si="494"/>
        <v/>
      </c>
      <c r="AB166" s="84" t="str">
        <f t="shared" si="494"/>
        <v/>
      </c>
      <c r="AC166" s="84" t="str">
        <f t="shared" si="494"/>
        <v/>
      </c>
      <c r="AD166" s="84" t="str">
        <f t="shared" si="494"/>
        <v/>
      </c>
      <c r="AE166" s="84" t="str">
        <f t="shared" si="494"/>
        <v/>
      </c>
      <c r="AF166" s="84" t="str">
        <f t="shared" si="494"/>
        <v/>
      </c>
      <c r="AG166" s="84" t="str">
        <f t="shared" si="494"/>
        <v/>
      </c>
      <c r="AH166" s="84" t="str">
        <f t="shared" si="494"/>
        <v/>
      </c>
      <c r="AI166" s="84" t="str">
        <f t="shared" si="494"/>
        <v/>
      </c>
      <c r="AJ166" s="84" t="str">
        <f t="shared" si="494"/>
        <v/>
      </c>
      <c r="AK166" s="84" t="str">
        <f t="shared" si="494"/>
        <v/>
      </c>
      <c r="AL166" s="84" t="str">
        <f t="shared" si="494"/>
        <v/>
      </c>
      <c r="AM166" s="84" t="str">
        <f t="shared" si="494"/>
        <v/>
      </c>
      <c r="AN166" s="84" t="str">
        <f t="shared" si="494"/>
        <v/>
      </c>
      <c r="AO166" s="84" t="str">
        <f t="shared" si="494"/>
        <v/>
      </c>
      <c r="AP166" s="84" t="str">
        <f t="shared" si="494"/>
        <v/>
      </c>
      <c r="AQ166" s="84" t="str">
        <f t="shared" si="494"/>
        <v/>
      </c>
      <c r="AR166" s="84" t="str">
        <f t="shared" si="494"/>
        <v/>
      </c>
      <c r="AS166" s="84" t="str">
        <f t="shared" si="494"/>
        <v/>
      </c>
      <c r="AT166" s="84" t="str">
        <f t="shared" si="494"/>
        <v/>
      </c>
      <c r="AU166" s="84" t="str">
        <f t="shared" si="494"/>
        <v/>
      </c>
      <c r="AV166" s="84" t="str">
        <f t="shared" si="494"/>
        <v/>
      </c>
      <c r="AW166" s="84" t="str">
        <f t="shared" si="494"/>
        <v/>
      </c>
      <c r="AX166" s="84" t="str">
        <f t="shared" si="494"/>
        <v/>
      </c>
      <c r="AY166" s="84" t="str">
        <f t="shared" ref="AY166:BD168" si="495">IFERROR(AY162/AY$160,"")</f>
        <v/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 t="str">
        <f t="shared" si="464"/>
        <v>-</v>
      </c>
      <c r="BG166" s="84" t="str">
        <f t="shared" si="465"/>
        <v>-</v>
      </c>
      <c r="BH166" s="84" t="str">
        <f t="shared" si="466"/>
        <v>-</v>
      </c>
      <c r="BI166" s="84" t="str">
        <f t="shared" si="467"/>
        <v>-</v>
      </c>
      <c r="BJ166" s="84" t="str">
        <f t="shared" si="468"/>
        <v>-</v>
      </c>
      <c r="BK166" s="84" t="str">
        <f t="shared" si="469"/>
        <v>-</v>
      </c>
      <c r="BL166" s="84" t="str">
        <f t="shared" si="470"/>
        <v>-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 t="str">
        <f t="shared" si="489"/>
        <v/>
      </c>
      <c r="D167" s="84" t="str">
        <f t="shared" si="489"/>
        <v/>
      </c>
      <c r="E167" s="84" t="str">
        <f t="shared" si="489"/>
        <v/>
      </c>
      <c r="F167" s="67" t="str">
        <f t="shared" si="476"/>
        <v>-</v>
      </c>
      <c r="H167" s="84" t="str">
        <f>IFERROR(H163/H$160,"")</f>
        <v/>
      </c>
      <c r="I167" s="84" t="str">
        <f t="shared" si="490"/>
        <v/>
      </c>
      <c r="J167" s="84" t="str">
        <f t="shared" si="490"/>
        <v/>
      </c>
      <c r="K167" s="84" t="str">
        <f t="shared" si="490"/>
        <v/>
      </c>
      <c r="L167" s="84" t="str">
        <f t="shared" si="490"/>
        <v/>
      </c>
      <c r="M167" s="84" t="str">
        <f t="shared" si="490"/>
        <v/>
      </c>
      <c r="N167" s="84" t="str">
        <f t="shared" si="490"/>
        <v/>
      </c>
      <c r="O167" s="84" t="str">
        <f t="shared" si="490"/>
        <v/>
      </c>
      <c r="P167" s="84" t="str">
        <f t="shared" si="490"/>
        <v/>
      </c>
      <c r="Q167" s="84" t="str">
        <f t="shared" si="490"/>
        <v/>
      </c>
      <c r="R167" s="84" t="str">
        <f t="shared" si="491"/>
        <v/>
      </c>
      <c r="S167" s="84" t="str">
        <f t="shared" si="491"/>
        <v/>
      </c>
      <c r="U167" s="84" t="str">
        <f t="shared" ref="U167:AX167" si="496">IFERROR(U163/U$160,"")</f>
        <v/>
      </c>
      <c r="V167" s="84" t="str">
        <f t="shared" si="496"/>
        <v/>
      </c>
      <c r="W167" s="84" t="str">
        <f t="shared" si="496"/>
        <v/>
      </c>
      <c r="X167" s="84" t="str">
        <f t="shared" si="496"/>
        <v/>
      </c>
      <c r="Y167" s="84" t="str">
        <f t="shared" si="496"/>
        <v/>
      </c>
      <c r="Z167" s="84" t="str">
        <f t="shared" si="496"/>
        <v/>
      </c>
      <c r="AA167" s="84" t="str">
        <f t="shared" si="496"/>
        <v/>
      </c>
      <c r="AB167" s="84" t="str">
        <f t="shared" si="496"/>
        <v/>
      </c>
      <c r="AC167" s="84" t="str">
        <f t="shared" si="496"/>
        <v/>
      </c>
      <c r="AD167" s="84" t="str">
        <f t="shared" si="496"/>
        <v/>
      </c>
      <c r="AE167" s="84" t="str">
        <f t="shared" si="496"/>
        <v/>
      </c>
      <c r="AF167" s="84" t="str">
        <f t="shared" si="496"/>
        <v/>
      </c>
      <c r="AG167" s="84" t="str">
        <f t="shared" si="496"/>
        <v/>
      </c>
      <c r="AH167" s="84" t="str">
        <f t="shared" si="496"/>
        <v/>
      </c>
      <c r="AI167" s="84" t="str">
        <f t="shared" si="496"/>
        <v/>
      </c>
      <c r="AJ167" s="84" t="str">
        <f t="shared" si="496"/>
        <v/>
      </c>
      <c r="AK167" s="84" t="str">
        <f t="shared" si="496"/>
        <v/>
      </c>
      <c r="AL167" s="84" t="str">
        <f t="shared" si="496"/>
        <v/>
      </c>
      <c r="AM167" s="84" t="str">
        <f t="shared" si="496"/>
        <v/>
      </c>
      <c r="AN167" s="84" t="str">
        <f t="shared" si="496"/>
        <v/>
      </c>
      <c r="AO167" s="84" t="str">
        <f t="shared" si="496"/>
        <v/>
      </c>
      <c r="AP167" s="84" t="str">
        <f t="shared" si="496"/>
        <v/>
      </c>
      <c r="AQ167" s="84" t="str">
        <f t="shared" si="496"/>
        <v/>
      </c>
      <c r="AR167" s="84" t="str">
        <f t="shared" si="496"/>
        <v/>
      </c>
      <c r="AS167" s="84" t="str">
        <f t="shared" si="496"/>
        <v/>
      </c>
      <c r="AT167" s="84" t="str">
        <f t="shared" si="496"/>
        <v/>
      </c>
      <c r="AU167" s="84" t="str">
        <f t="shared" si="496"/>
        <v/>
      </c>
      <c r="AV167" s="84" t="str">
        <f t="shared" si="496"/>
        <v/>
      </c>
      <c r="AW167" s="84" t="str">
        <f t="shared" si="496"/>
        <v/>
      </c>
      <c r="AX167" s="84" t="str">
        <f t="shared" si="496"/>
        <v/>
      </c>
      <c r="AY167" s="84" t="str">
        <f t="shared" si="495"/>
        <v/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 t="str">
        <f t="shared" si="464"/>
        <v>-</v>
      </c>
      <c r="BG167" s="84" t="str">
        <f t="shared" si="465"/>
        <v>-</v>
      </c>
      <c r="BH167" s="84" t="str">
        <f t="shared" si="466"/>
        <v>-</v>
      </c>
      <c r="BI167" s="84" t="str">
        <f t="shared" si="467"/>
        <v>-</v>
      </c>
      <c r="BJ167" s="84" t="str">
        <f t="shared" si="468"/>
        <v>-</v>
      </c>
      <c r="BK167" s="84" t="str">
        <f t="shared" si="469"/>
        <v>-</v>
      </c>
      <c r="BL167" s="84" t="str">
        <f t="shared" si="470"/>
        <v>-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 t="str">
        <f t="shared" si="489"/>
        <v/>
      </c>
      <c r="D168" s="84" t="str">
        <f t="shared" si="489"/>
        <v/>
      </c>
      <c r="E168" s="84" t="str">
        <f t="shared" si="489"/>
        <v/>
      </c>
      <c r="F168" s="67" t="str">
        <f t="shared" si="476"/>
        <v>-</v>
      </c>
      <c r="H168" s="84" t="str">
        <f>IFERROR(H164/H$160,"")</f>
        <v/>
      </c>
      <c r="I168" s="84" t="str">
        <f t="shared" si="490"/>
        <v/>
      </c>
      <c r="J168" s="84" t="str">
        <f t="shared" si="490"/>
        <v/>
      </c>
      <c r="K168" s="84" t="str">
        <f t="shared" si="490"/>
        <v/>
      </c>
      <c r="L168" s="84" t="str">
        <f t="shared" si="490"/>
        <v/>
      </c>
      <c r="M168" s="84" t="str">
        <f t="shared" si="490"/>
        <v/>
      </c>
      <c r="N168" s="84" t="str">
        <f t="shared" si="490"/>
        <v/>
      </c>
      <c r="O168" s="84" t="str">
        <f t="shared" si="490"/>
        <v/>
      </c>
      <c r="P168" s="84" t="str">
        <f t="shared" si="490"/>
        <v/>
      </c>
      <c r="Q168" s="84" t="str">
        <f t="shared" si="490"/>
        <v/>
      </c>
      <c r="R168" s="84" t="str">
        <f t="shared" si="491"/>
        <v/>
      </c>
      <c r="S168" s="84" t="str">
        <f t="shared" si="491"/>
        <v/>
      </c>
      <c r="U168" s="84" t="str">
        <f t="shared" ref="U168:AX168" si="497">IFERROR(U164/U$160,"")</f>
        <v/>
      </c>
      <c r="V168" s="84" t="str">
        <f t="shared" si="497"/>
        <v/>
      </c>
      <c r="W168" s="84" t="str">
        <f t="shared" si="497"/>
        <v/>
      </c>
      <c r="X168" s="84" t="str">
        <f t="shared" si="497"/>
        <v/>
      </c>
      <c r="Y168" s="84" t="str">
        <f t="shared" si="497"/>
        <v/>
      </c>
      <c r="Z168" s="84" t="str">
        <f t="shared" si="497"/>
        <v/>
      </c>
      <c r="AA168" s="84" t="str">
        <f t="shared" si="497"/>
        <v/>
      </c>
      <c r="AB168" s="84" t="str">
        <f t="shared" si="497"/>
        <v/>
      </c>
      <c r="AC168" s="84" t="str">
        <f t="shared" si="497"/>
        <v/>
      </c>
      <c r="AD168" s="84" t="str">
        <f t="shared" si="497"/>
        <v/>
      </c>
      <c r="AE168" s="84" t="str">
        <f t="shared" si="497"/>
        <v/>
      </c>
      <c r="AF168" s="84" t="str">
        <f t="shared" si="497"/>
        <v/>
      </c>
      <c r="AG168" s="84" t="str">
        <f t="shared" si="497"/>
        <v/>
      </c>
      <c r="AH168" s="84" t="str">
        <f t="shared" si="497"/>
        <v/>
      </c>
      <c r="AI168" s="84" t="str">
        <f t="shared" si="497"/>
        <v/>
      </c>
      <c r="AJ168" s="84" t="str">
        <f t="shared" si="497"/>
        <v/>
      </c>
      <c r="AK168" s="84" t="str">
        <f t="shared" si="497"/>
        <v/>
      </c>
      <c r="AL168" s="84" t="str">
        <f t="shared" si="497"/>
        <v/>
      </c>
      <c r="AM168" s="84" t="str">
        <f t="shared" si="497"/>
        <v/>
      </c>
      <c r="AN168" s="84" t="str">
        <f t="shared" si="497"/>
        <v/>
      </c>
      <c r="AO168" s="84" t="str">
        <f t="shared" si="497"/>
        <v/>
      </c>
      <c r="AP168" s="84" t="str">
        <f t="shared" si="497"/>
        <v/>
      </c>
      <c r="AQ168" s="84" t="str">
        <f t="shared" si="497"/>
        <v/>
      </c>
      <c r="AR168" s="84" t="str">
        <f t="shared" si="497"/>
        <v/>
      </c>
      <c r="AS168" s="84" t="str">
        <f t="shared" si="497"/>
        <v/>
      </c>
      <c r="AT168" s="84" t="str">
        <f t="shared" si="497"/>
        <v/>
      </c>
      <c r="AU168" s="84" t="str">
        <f t="shared" si="497"/>
        <v/>
      </c>
      <c r="AV168" s="84" t="str">
        <f t="shared" si="497"/>
        <v/>
      </c>
      <c r="AW168" s="84" t="str">
        <f t="shared" si="497"/>
        <v/>
      </c>
      <c r="AX168" s="84" t="str">
        <f t="shared" si="497"/>
        <v/>
      </c>
      <c r="AY168" s="84" t="str">
        <f t="shared" si="495"/>
        <v/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 t="str">
        <f t="shared" si="464"/>
        <v>-</v>
      </c>
      <c r="BG168" s="84" t="str">
        <f t="shared" si="465"/>
        <v>-</v>
      </c>
      <c r="BH168" s="84" t="str">
        <f t="shared" si="466"/>
        <v>-</v>
      </c>
      <c r="BI168" s="84" t="str">
        <f t="shared" si="467"/>
        <v>-</v>
      </c>
      <c r="BJ168" s="84" t="str">
        <f t="shared" si="468"/>
        <v>-</v>
      </c>
      <c r="BK168" s="84" t="str">
        <f t="shared" si="469"/>
        <v>-</v>
      </c>
      <c r="BL168" s="84" t="str">
        <f t="shared" si="470"/>
        <v>-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    : INDEX(U171:AF171,$B$2))</f>
        <v>0</v>
      </c>
      <c r="D171" s="82">
        <f>SUM(AG171                                                    : INDEX(AG171:AR171,$B$2))</f>
        <v>0</v>
      </c>
      <c r="E171" s="82">
        <f>SUM(AS171                      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498">SUM(X171:Z171)</f>
        <v>0</v>
      </c>
      <c r="J171" s="4">
        <f>SUM(AA171:AC171)</f>
        <v>0</v>
      </c>
      <c r="K171" s="4">
        <f t="shared" ref="K171:K180" si="499">SUM(AD171:AF171)</f>
        <v>0</v>
      </c>
      <c r="L171" s="4">
        <f t="shared" ref="L171:L180" si="500">SUM(AG171:AI171)</f>
        <v>0</v>
      </c>
      <c r="M171" s="4">
        <f t="shared" ref="M171:M180" si="501">SUM(AJ171:AL171)</f>
        <v>0</v>
      </c>
      <c r="N171" s="4">
        <f t="shared" ref="N171:N180" si="502">SUM(AM171:AO171)</f>
        <v>0</v>
      </c>
      <c r="O171" s="4">
        <f t="shared" ref="O171:O180" si="503">SUM(AP171:AR171)</f>
        <v>0</v>
      </c>
      <c r="P171" s="4">
        <f t="shared" ref="P171:P180" si="504">SUM(AS171:AU171)</f>
        <v>0</v>
      </c>
      <c r="Q171" s="4">
        <f t="shared" ref="Q171:Q180" si="505">SUM(AV171:AX171)</f>
        <v>0</v>
      </c>
      <c r="R171" s="4">
        <f t="shared" ref="R171:R180" si="506">SUM(AY171:BA171)</f>
        <v>0</v>
      </c>
      <c r="S171" s="4">
        <f t="shared" ref="S171:S180" si="507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F178" si="508">IFERROR(AS171/AG171,"-")</f>
        <v>-</v>
      </c>
      <c r="BG171" s="84" t="str">
        <f t="shared" ref="BG171:BG178" si="509">IFERROR(AT171/AH171,"-")</f>
        <v>-</v>
      </c>
      <c r="BH171" s="84" t="str">
        <f t="shared" ref="BH171:BH178" si="510">IFERROR(AU171/AI171,"-")</f>
        <v>-</v>
      </c>
      <c r="BI171" s="84" t="str">
        <f t="shared" ref="BI171:BI178" si="511">IFERROR(AV171/AJ171,"-")</f>
        <v>-</v>
      </c>
      <c r="BJ171" s="84" t="str">
        <f t="shared" ref="BJ171:BJ178" si="512">IFERROR(AW171/AK171,"-")</f>
        <v>-</v>
      </c>
      <c r="BK171" s="84" t="str">
        <f t="shared" ref="BK171:BK178" si="513">IFERROR(AX171/AL171,"-")</f>
        <v>-</v>
      </c>
      <c r="BL171" s="84" t="str">
        <f t="shared" ref="BL171:BL178" si="514">IFERROR(AY171/AM171,"-")</f>
        <v>-</v>
      </c>
      <c r="BM171" s="84" t="str">
        <f t="shared" ref="BM171:BM178" si="515">IFERROR(AZ171/AN171,"-")</f>
        <v>-</v>
      </c>
      <c r="BN171" s="84" t="str">
        <f t="shared" ref="BN171:BN178" si="516">IFERROR(BA171/AO171,"-")</f>
        <v>-</v>
      </c>
      <c r="BO171" s="84" t="str">
        <f t="shared" ref="BO171:BO178" si="517">IFERROR(BB171/AP171,"-")</f>
        <v>-</v>
      </c>
      <c r="BP171" s="84" t="str">
        <f t="shared" ref="BP171:BP178" si="518">IFERROR(BC171/AQ171,"-")</f>
        <v>-</v>
      </c>
      <c r="BQ171" s="84" t="str">
        <f t="shared" ref="BQ171:BQ178" si="519">IFERROR(BD171/AR171,"-")</f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    : INDEX(U172:AF172,$B$2))</f>
        <v>0</v>
      </c>
      <c r="D172" s="82">
        <f>SUM(AG172                                                    : INDEX(AG172:AR172,$B$2))</f>
        <v>0</v>
      </c>
      <c r="E172" s="82">
        <f>SUM(AS172             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    : INDEX(U173:AF173,$B$2))</f>
        <v>0</v>
      </c>
      <c r="D173" s="82">
        <f>SUM(AG173                                                    : INDEX(AG173:AR173,$B$2))</f>
        <v>0</v>
      </c>
      <c r="E173" s="82">
        <f>SUM(AS173                                                   : INDEX(AS173:BD173,$B$2))</f>
        <v>0</v>
      </c>
      <c r="F173" s="65" t="str">
        <f t="shared" si="520"/>
        <v/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0</v>
      </c>
      <c r="L173" s="4">
        <f t="shared" si="500"/>
        <v>0</v>
      </c>
      <c r="M173" s="4">
        <f t="shared" si="501"/>
        <v>0</v>
      </c>
      <c r="N173" s="4">
        <f t="shared" si="502"/>
        <v>0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 t="str">
        <f t="shared" si="511"/>
        <v>-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 t="str">
        <f t="shared" si="516"/>
        <v>-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    : INDEX(U174:AF174,$B$2))</f>
        <v>0</v>
      </c>
      <c r="D174" s="82">
        <f>SUM(AG174                                                    : INDEX(AG174:AR174,$B$2))</f>
        <v>0</v>
      </c>
      <c r="E174" s="82">
        <f>SUM(AS174                                                   : INDEX(AS174:BD174,$B$2))</f>
        <v>0</v>
      </c>
      <c r="F174" s="65" t="str">
        <f t="shared" si="520"/>
        <v/>
      </c>
      <c r="H174" s="4">
        <f t="shared" si="521"/>
        <v>0</v>
      </c>
      <c r="I174" s="4">
        <f t="shared" si="498"/>
        <v>0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0</v>
      </c>
      <c r="N174" s="4">
        <f t="shared" si="502"/>
        <v>0</v>
      </c>
      <c r="O174" s="4">
        <f t="shared" si="503"/>
        <v>0</v>
      </c>
      <c r="P174" s="4">
        <f t="shared" si="504"/>
        <v>0</v>
      </c>
      <c r="Q174" s="4">
        <f t="shared" si="505"/>
        <v>0</v>
      </c>
      <c r="R174" s="4">
        <f t="shared" si="506"/>
        <v>0</v>
      </c>
      <c r="S174" s="4">
        <f t="shared" si="50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 t="str">
        <f t="shared" si="511"/>
        <v>-</v>
      </c>
      <c r="BJ174" s="84" t="str">
        <f t="shared" si="512"/>
        <v>-</v>
      </c>
      <c r="BK174" s="84" t="str">
        <f t="shared" si="513"/>
        <v>-</v>
      </c>
      <c r="BL174" s="84" t="str">
        <f t="shared" si="514"/>
        <v>-</v>
      </c>
      <c r="BM174" s="84" t="str">
        <f t="shared" si="515"/>
        <v>-</v>
      </c>
      <c r="BN174" s="84" t="str">
        <f t="shared" si="516"/>
        <v>-</v>
      </c>
      <c r="BO174" s="84" t="str">
        <f t="shared" si="517"/>
        <v>-</v>
      </c>
      <c r="BP174" s="84" t="str">
        <f t="shared" si="518"/>
        <v>-</v>
      </c>
      <c r="BQ174" s="84" t="str">
        <f t="shared" si="519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    : INDEX(U175:AF175,$B$2))</f>
        <v>0</v>
      </c>
      <c r="D175" s="82">
        <f>SUM(AG175                                                    : INDEX(AG175:AR175,$B$2))</f>
        <v>0</v>
      </c>
      <c r="E175" s="82">
        <f>SUM(AS175                                                   : INDEX(AS175:BD175,$B$2))</f>
        <v>0</v>
      </c>
      <c r="F175" s="65" t="str">
        <f t="shared" si="520"/>
        <v/>
      </c>
      <c r="H175" s="4">
        <f t="shared" si="521"/>
        <v>0</v>
      </c>
      <c r="I175" s="4">
        <f t="shared" si="498"/>
        <v>0</v>
      </c>
      <c r="J175" s="4">
        <f t="shared" si="522"/>
        <v>0</v>
      </c>
      <c r="K175" s="4">
        <f t="shared" si="499"/>
        <v>0</v>
      </c>
      <c r="L175" s="4">
        <f t="shared" si="500"/>
        <v>0</v>
      </c>
      <c r="M175" s="4">
        <f t="shared" si="501"/>
        <v>0</v>
      </c>
      <c r="N175" s="4">
        <f t="shared" si="502"/>
        <v>0</v>
      </c>
      <c r="O175" s="4">
        <f t="shared" si="503"/>
        <v>0</v>
      </c>
      <c r="P175" s="4">
        <f t="shared" si="504"/>
        <v>0</v>
      </c>
      <c r="Q175" s="4">
        <f t="shared" si="505"/>
        <v>0</v>
      </c>
      <c r="R175" s="4">
        <f t="shared" si="506"/>
        <v>0</v>
      </c>
      <c r="S175" s="4">
        <f t="shared" si="50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508"/>
        <v>-</v>
      </c>
      <c r="BG175" s="84" t="str">
        <f t="shared" si="509"/>
        <v>-</v>
      </c>
      <c r="BH175" s="84" t="str">
        <f t="shared" si="510"/>
        <v>-</v>
      </c>
      <c r="BI175" s="84" t="str">
        <f t="shared" si="511"/>
        <v>-</v>
      </c>
      <c r="BJ175" s="84" t="str">
        <f t="shared" si="512"/>
        <v>-</v>
      </c>
      <c r="BK175" s="84" t="str">
        <f t="shared" si="513"/>
        <v>-</v>
      </c>
      <c r="BL175" s="84" t="str">
        <f t="shared" si="514"/>
        <v>-</v>
      </c>
      <c r="BM175" s="84" t="str">
        <f t="shared" si="515"/>
        <v>-</v>
      </c>
      <c r="BN175" s="84" t="str">
        <f t="shared" si="516"/>
        <v>-</v>
      </c>
      <c r="BO175" s="84" t="str">
        <f t="shared" si="517"/>
        <v>-</v>
      </c>
      <c r="BP175" s="84" t="str">
        <f t="shared" si="518"/>
        <v>-</v>
      </c>
      <c r="BQ175" s="84" t="str">
        <f t="shared" si="519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    : INDEX(U176:AF176,$B$2))</f>
        <v>0</v>
      </c>
      <c r="D176" s="82">
        <f>SUM(AG176                                                    : INDEX(AG176:AR176,$B$2))</f>
        <v>0</v>
      </c>
      <c r="E176" s="82">
        <f>SUM(AS176                                                   : INDEX(AS176:BD176,$B$2))</f>
        <v>0</v>
      </c>
      <c r="F176" s="65" t="str">
        <f t="shared" si="520"/>
        <v/>
      </c>
      <c r="H176" s="4">
        <f t="shared" si="521"/>
        <v>0</v>
      </c>
      <c r="I176" s="4">
        <f t="shared" si="498"/>
        <v>0</v>
      </c>
      <c r="J176" s="4">
        <f t="shared" si="522"/>
        <v>0</v>
      </c>
      <c r="K176" s="4">
        <f t="shared" si="499"/>
        <v>0</v>
      </c>
      <c r="L176" s="4">
        <f t="shared" si="500"/>
        <v>0</v>
      </c>
      <c r="M176" s="4">
        <f t="shared" si="501"/>
        <v>0</v>
      </c>
      <c r="N176" s="4">
        <f t="shared" si="502"/>
        <v>0</v>
      </c>
      <c r="O176" s="4">
        <f t="shared" si="503"/>
        <v>0</v>
      </c>
      <c r="P176" s="4">
        <f t="shared" si="504"/>
        <v>0</v>
      </c>
      <c r="Q176" s="4">
        <f t="shared" si="505"/>
        <v>0</v>
      </c>
      <c r="R176" s="4">
        <f t="shared" si="506"/>
        <v>0</v>
      </c>
      <c r="S176" s="4">
        <f t="shared" si="50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508"/>
        <v>-</v>
      </c>
      <c r="BG176" s="84" t="str">
        <f t="shared" si="509"/>
        <v>-</v>
      </c>
      <c r="BH176" s="84" t="str">
        <f t="shared" si="510"/>
        <v>-</v>
      </c>
      <c r="BI176" s="84" t="str">
        <f t="shared" si="511"/>
        <v>-</v>
      </c>
      <c r="BJ176" s="84" t="str">
        <f t="shared" si="512"/>
        <v>-</v>
      </c>
      <c r="BK176" s="84" t="str">
        <f t="shared" si="513"/>
        <v>-</v>
      </c>
      <c r="BL176" s="84" t="str">
        <f t="shared" si="514"/>
        <v>-</v>
      </c>
      <c r="BM176" s="84" t="str">
        <f t="shared" si="515"/>
        <v>-</v>
      </c>
      <c r="BN176" s="84" t="str">
        <f t="shared" si="516"/>
        <v>-</v>
      </c>
      <c r="BO176" s="84" t="str">
        <f t="shared" si="517"/>
        <v>-</v>
      </c>
      <c r="BP176" s="84" t="str">
        <f t="shared" si="518"/>
        <v>-</v>
      </c>
      <c r="BQ176" s="84" t="str">
        <f t="shared" si="519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    : INDEX(U177:AF177,$B$2))</f>
        <v>0</v>
      </c>
      <c r="D177" s="82">
        <f>SUM(AG177                                                    : INDEX(AG177:AR177,$B$2))</f>
        <v>0</v>
      </c>
      <c r="E177" s="82">
        <f>SUM(AS177                                                   : INDEX(AS177:BD177,$B$2))</f>
        <v>0</v>
      </c>
      <c r="F177" s="65" t="str">
        <f t="shared" si="520"/>
        <v/>
      </c>
      <c r="H177" s="4">
        <f t="shared" si="521"/>
        <v>0</v>
      </c>
      <c r="I177" s="4">
        <f t="shared" si="498"/>
        <v>0</v>
      </c>
      <c r="J177" s="4">
        <f t="shared" si="522"/>
        <v>0</v>
      </c>
      <c r="K177" s="4">
        <f t="shared" si="499"/>
        <v>0</v>
      </c>
      <c r="L177" s="4">
        <f t="shared" si="500"/>
        <v>0</v>
      </c>
      <c r="M177" s="4">
        <f t="shared" si="501"/>
        <v>0</v>
      </c>
      <c r="N177" s="4">
        <f t="shared" si="502"/>
        <v>0</v>
      </c>
      <c r="O177" s="4">
        <f t="shared" si="503"/>
        <v>0</v>
      </c>
      <c r="P177" s="4">
        <f t="shared" si="504"/>
        <v>0</v>
      </c>
      <c r="Q177" s="4">
        <f t="shared" si="505"/>
        <v>0</v>
      </c>
      <c r="R177" s="4">
        <f t="shared" si="506"/>
        <v>0</v>
      </c>
      <c r="S177" s="4">
        <f t="shared" si="507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508"/>
        <v>-</v>
      </c>
      <c r="BG177" s="84" t="str">
        <f t="shared" si="509"/>
        <v>-</v>
      </c>
      <c r="BH177" s="84" t="str">
        <f t="shared" si="510"/>
        <v>-</v>
      </c>
      <c r="BI177" s="84" t="str">
        <f t="shared" si="511"/>
        <v>-</v>
      </c>
      <c r="BJ177" s="84" t="str">
        <f t="shared" si="512"/>
        <v>-</v>
      </c>
      <c r="BK177" s="84" t="str">
        <f t="shared" si="513"/>
        <v>-</v>
      </c>
      <c r="BL177" s="84" t="str">
        <f t="shared" si="514"/>
        <v>-</v>
      </c>
      <c r="BM177" s="84" t="str">
        <f t="shared" si="515"/>
        <v>-</v>
      </c>
      <c r="BN177" s="84" t="str">
        <f t="shared" si="516"/>
        <v>-</v>
      </c>
      <c r="BO177" s="84" t="str">
        <f t="shared" si="517"/>
        <v>-</v>
      </c>
      <c r="BP177" s="84" t="str">
        <f t="shared" si="518"/>
        <v>-</v>
      </c>
      <c r="BQ177" s="84" t="str">
        <f t="shared" si="519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    : INDEX(U178:AF178,$B$2))</f>
        <v>0</v>
      </c>
      <c r="D178" s="82">
        <f>SUM(AG178                                                    : INDEX(AG178:AR178,$B$2))</f>
        <v>0</v>
      </c>
      <c r="E178" s="82">
        <f>SUM(AS178                                                   : INDEX(AS178:BD178,$B$2))</f>
        <v>0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0</v>
      </c>
      <c r="Q178" s="4">
        <f t="shared" si="505"/>
        <v>0</v>
      </c>
      <c r="R178" s="4">
        <f>SUM(AY178:BA178)</f>
        <v>0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 t="s">
        <v>428</v>
      </c>
      <c r="B179" s="3" t="s">
        <v>153</v>
      </c>
      <c r="C179" s="82">
        <f>SUM(U179                                                   : INDEX(U179:AF179,$B$2))</f>
        <v>0</v>
      </c>
      <c r="D179" s="82">
        <f>SUM(AG179                                                    : INDEX(AG179:AR179,$B$2))</f>
        <v>0</v>
      </c>
      <c r="E179" s="82">
        <f>SUM(AS179                                                    : INDEX(AS179:BD179,$B$2))</f>
        <v>0</v>
      </c>
      <c r="F179" s="65" t="str">
        <f t="shared" si="520"/>
        <v/>
      </c>
      <c r="H179" s="4">
        <f t="shared" si="521"/>
        <v>0</v>
      </c>
      <c r="I179" s="4">
        <f t="shared" si="498"/>
        <v>0</v>
      </c>
      <c r="J179" s="4">
        <f t="shared" si="522"/>
        <v>0</v>
      </c>
      <c r="K179" s="4">
        <f t="shared" si="499"/>
        <v>0</v>
      </c>
      <c r="L179" s="4">
        <f t="shared" si="500"/>
        <v>0</v>
      </c>
      <c r="M179" s="4">
        <f t="shared" si="501"/>
        <v>0</v>
      </c>
      <c r="N179" s="4">
        <f t="shared" si="502"/>
        <v>0</v>
      </c>
      <c r="O179" s="4">
        <f t="shared" si="503"/>
        <v>0</v>
      </c>
      <c r="P179" s="4">
        <f t="shared" si="504"/>
        <v>0</v>
      </c>
      <c r="Q179" s="4">
        <f t="shared" si="505"/>
        <v>0</v>
      </c>
      <c r="R179" s="4">
        <f t="shared" si="506"/>
        <v>0</v>
      </c>
      <c r="S179" s="4">
        <f t="shared" si="507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AX179" si="523">SUM(Z171:Z177)</f>
        <v>0</v>
      </c>
      <c r="AA179" s="61">
        <f t="shared" si="523"/>
        <v>0</v>
      </c>
      <c r="AB179" s="61">
        <f t="shared" si="523"/>
        <v>0</v>
      </c>
      <c r="AC179" s="61">
        <f t="shared" si="523"/>
        <v>0</v>
      </c>
      <c r="AD179" s="61">
        <f t="shared" si="523"/>
        <v>0</v>
      </c>
      <c r="AE179" s="61">
        <f t="shared" si="523"/>
        <v>0</v>
      </c>
      <c r="AF179" s="61">
        <f t="shared" si="523"/>
        <v>0</v>
      </c>
      <c r="AG179" s="61">
        <f t="shared" si="523"/>
        <v>0</v>
      </c>
      <c r="AH179" s="61">
        <f t="shared" si="523"/>
        <v>0</v>
      </c>
      <c r="AI179" s="61">
        <f t="shared" si="523"/>
        <v>0</v>
      </c>
      <c r="AJ179" s="61">
        <f>SUM(AJ171:AJ177)</f>
        <v>0</v>
      </c>
      <c r="AK179" s="61">
        <f t="shared" si="523"/>
        <v>0</v>
      </c>
      <c r="AL179" s="61">
        <f t="shared" si="523"/>
        <v>0</v>
      </c>
      <c r="AM179" s="61">
        <f t="shared" si="523"/>
        <v>0</v>
      </c>
      <c r="AN179" s="61">
        <f t="shared" si="523"/>
        <v>0</v>
      </c>
      <c r="AO179" s="61">
        <f t="shared" si="523"/>
        <v>0</v>
      </c>
      <c r="AP179" s="61">
        <f t="shared" si="523"/>
        <v>0</v>
      </c>
      <c r="AQ179" s="61">
        <f t="shared" si="523"/>
        <v>0</v>
      </c>
      <c r="AR179" s="61">
        <f t="shared" si="523"/>
        <v>0</v>
      </c>
      <c r="AS179" s="61">
        <f t="shared" si="523"/>
        <v>0</v>
      </c>
      <c r="AT179" s="61">
        <f t="shared" si="523"/>
        <v>0</v>
      </c>
      <c r="AU179" s="61">
        <f t="shared" si="523"/>
        <v>0</v>
      </c>
      <c r="AV179" s="61">
        <f t="shared" si="523"/>
        <v>0</v>
      </c>
      <c r="AW179" s="61">
        <f t="shared" si="523"/>
        <v>0</v>
      </c>
      <c r="AX179" s="61">
        <f t="shared" si="523"/>
        <v>0</v>
      </c>
      <c r="AY179" s="61"/>
      <c r="AZ179" s="61"/>
      <c r="BA179" s="61"/>
      <c r="BB179" s="61"/>
      <c r="BC179" s="61"/>
      <c r="BD179" s="61"/>
      <c r="BF179" s="84" t="str">
        <f t="shared" ref="BF179:BF180" si="524">IFERROR(AS179/AG179,"-")</f>
        <v>-</v>
      </c>
      <c r="BG179" s="84" t="str">
        <f t="shared" ref="BG179:BG180" si="525">IFERROR(AT179/AH179,"-")</f>
        <v>-</v>
      </c>
      <c r="BH179" s="84" t="str">
        <f t="shared" ref="BH179:BH180" si="526">IFERROR(AU179/AI179,"-")</f>
        <v>-</v>
      </c>
      <c r="BI179" s="84" t="str">
        <f t="shared" ref="BI179:BI180" si="527">IFERROR(AV179/AJ179,"-")</f>
        <v>-</v>
      </c>
      <c r="BJ179" s="84" t="str">
        <f t="shared" ref="BJ179:BJ180" si="528">IFERROR(AW179/AK179,"-")</f>
        <v>-</v>
      </c>
      <c r="BK179" s="84" t="str">
        <f t="shared" ref="BK179:BK180" si="529">IFERROR(AX179/AL179,"-")</f>
        <v>-</v>
      </c>
      <c r="BL179" s="84" t="str">
        <f t="shared" ref="BL179:BL180" si="530">IFERROR(AY179/AM179,"-")</f>
        <v>-</v>
      </c>
      <c r="BM179" s="84" t="str">
        <f t="shared" ref="BM179:BM180" si="531">IFERROR(AZ179/AN179,"-")</f>
        <v>-</v>
      </c>
      <c r="BN179" s="84" t="str">
        <f t="shared" ref="BN179:BN180" si="532">IFERROR(BA179/AO179,"-")</f>
        <v>-</v>
      </c>
      <c r="BO179" s="84" t="str">
        <f t="shared" ref="BO179:BO180" si="533">IFERROR(BB179/AP179,"-")</f>
        <v>-</v>
      </c>
      <c r="BP179" s="84" t="str">
        <f t="shared" ref="BP179:BP180" si="534">IFERROR(BC179/AQ179,"-")</f>
        <v>-</v>
      </c>
      <c r="BQ179" s="84" t="str">
        <f t="shared" ref="BQ179:BQ180" si="535">IFERROR(BD179/AR179,"-")</f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536">SUM(D171:D178)</f>
        <v>0</v>
      </c>
      <c r="E180" s="83">
        <f t="shared" si="536"/>
        <v>0</v>
      </c>
      <c r="F180" s="65" t="str">
        <f t="shared" si="520"/>
        <v/>
      </c>
      <c r="H180" s="4">
        <f t="shared" si="521"/>
        <v>0</v>
      </c>
      <c r="I180" s="4">
        <f t="shared" si="498"/>
        <v>0</v>
      </c>
      <c r="J180" s="4">
        <f t="shared" si="522"/>
        <v>0</v>
      </c>
      <c r="K180" s="4">
        <f t="shared" si="499"/>
        <v>0</v>
      </c>
      <c r="L180" s="4">
        <f t="shared" si="500"/>
        <v>0</v>
      </c>
      <c r="M180" s="4">
        <f t="shared" si="501"/>
        <v>0</v>
      </c>
      <c r="N180" s="4">
        <f t="shared" si="502"/>
        <v>0</v>
      </c>
      <c r="O180" s="4">
        <f t="shared" si="503"/>
        <v>0</v>
      </c>
      <c r="P180" s="4">
        <f t="shared" si="504"/>
        <v>0</v>
      </c>
      <c r="Q180" s="4">
        <f t="shared" si="505"/>
        <v>0</v>
      </c>
      <c r="R180" s="4">
        <f t="shared" si="506"/>
        <v>0</v>
      </c>
      <c r="S180" s="4">
        <f t="shared" si="507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524"/>
        <v>-</v>
      </c>
      <c r="BG180" s="84" t="str">
        <f t="shared" si="525"/>
        <v>-</v>
      </c>
      <c r="BH180" s="84" t="str">
        <f t="shared" si="526"/>
        <v>-</v>
      </c>
      <c r="BI180" s="84" t="str">
        <f t="shared" si="527"/>
        <v>-</v>
      </c>
      <c r="BJ180" s="84" t="str">
        <f t="shared" si="528"/>
        <v>-</v>
      </c>
      <c r="BK180" s="84" t="str">
        <f t="shared" si="529"/>
        <v>-</v>
      </c>
      <c r="BL180" s="84" t="str">
        <f t="shared" si="530"/>
        <v>-</v>
      </c>
      <c r="BM180" s="84" t="str">
        <f t="shared" si="531"/>
        <v>-</v>
      </c>
      <c r="BN180" s="84" t="str">
        <f t="shared" si="532"/>
        <v>-</v>
      </c>
      <c r="BO180" s="84" t="str">
        <f t="shared" si="533"/>
        <v>-</v>
      </c>
      <c r="BP180" s="84" t="str">
        <f t="shared" si="534"/>
        <v>-</v>
      </c>
      <c r="BQ180" s="84" t="str">
        <f t="shared" si="535"/>
        <v>-</v>
      </c>
    </row>
    <row r="182" spans="1:69" x14ac:dyDescent="0.25">
      <c r="A182" s="23" t="s">
        <v>440</v>
      </c>
      <c r="B182" s="23" t="s">
        <v>440</v>
      </c>
      <c r="C182" s="21" t="str">
        <f>$C$3</f>
        <v>YTD '15</v>
      </c>
      <c r="D182" s="21" t="str">
        <f>$D$3</f>
        <v>YTD '16</v>
      </c>
      <c r="E182" s="21" t="str">
        <f>$E$3</f>
        <v>YTD '17</v>
      </c>
      <c r="F182" s="21" t="str">
        <f>$F$3</f>
        <v>YoY</v>
      </c>
      <c r="G182" s="2" t="s">
        <v>33</v>
      </c>
      <c r="H182" s="27" t="str">
        <f>$H$3</f>
        <v>Q1 '15</v>
      </c>
      <c r="I182" s="27" t="str">
        <f>$I$3</f>
        <v>Q2 '15</v>
      </c>
      <c r="J182" s="27" t="str">
        <f>$J$3</f>
        <v>Q3 '15</v>
      </c>
      <c r="K182" s="27" t="str">
        <f>$K$3</f>
        <v>Q4 '15</v>
      </c>
      <c r="L182" s="30" t="str">
        <f>$L$3</f>
        <v>Q1 '16</v>
      </c>
      <c r="M182" s="30" t="str">
        <f>$M$3</f>
        <v>Q2 '16</v>
      </c>
      <c r="N182" s="30" t="str">
        <f>$N$3</f>
        <v>Q3 '16</v>
      </c>
      <c r="O182" s="30" t="str">
        <f>$O$3</f>
        <v>Q4 '16</v>
      </c>
      <c r="P182" s="27" t="str">
        <f>$P$3</f>
        <v>Q1 '17</v>
      </c>
      <c r="Q182" s="27" t="str">
        <f>$Q$3</f>
        <v>Q2 '17</v>
      </c>
      <c r="R182" s="27" t="str">
        <f>$R$3</f>
        <v>Q3 '17</v>
      </c>
      <c r="S182" s="27" t="str">
        <f>$S$3</f>
        <v>Q4 '17</v>
      </c>
      <c r="T182" s="17" t="s">
        <v>33</v>
      </c>
      <c r="U182" s="27" t="s">
        <v>1</v>
      </c>
      <c r="V182" s="27" t="s">
        <v>2</v>
      </c>
      <c r="W182" s="27" t="s">
        <v>3</v>
      </c>
      <c r="X182" s="27" t="s">
        <v>4</v>
      </c>
      <c r="Y182" s="27" t="s">
        <v>5</v>
      </c>
      <c r="Z182" s="27" t="s">
        <v>6</v>
      </c>
      <c r="AA182" s="27" t="s">
        <v>7</v>
      </c>
      <c r="AB182" s="27" t="s">
        <v>8</v>
      </c>
      <c r="AC182" s="27" t="s">
        <v>9</v>
      </c>
      <c r="AD182" s="27" t="s">
        <v>10</v>
      </c>
      <c r="AE182" s="27" t="s">
        <v>11</v>
      </c>
      <c r="AF182" s="27" t="s">
        <v>12</v>
      </c>
      <c r="AG182" s="29" t="s">
        <v>13</v>
      </c>
      <c r="AH182" s="29" t="s">
        <v>14</v>
      </c>
      <c r="AI182" s="29" t="s">
        <v>15</v>
      </c>
      <c r="AJ182" s="29" t="s">
        <v>16</v>
      </c>
      <c r="AK182" s="29" t="s">
        <v>17</v>
      </c>
      <c r="AL182" s="29" t="s">
        <v>18</v>
      </c>
      <c r="AM182" s="29" t="s">
        <v>19</v>
      </c>
      <c r="AN182" s="29" t="s">
        <v>20</v>
      </c>
      <c r="AO182" s="29" t="s">
        <v>21</v>
      </c>
      <c r="AP182" s="29" t="s">
        <v>22</v>
      </c>
      <c r="AQ182" s="29" t="s">
        <v>23</v>
      </c>
      <c r="AR182" s="29" t="s">
        <v>24</v>
      </c>
      <c r="AS182" s="31" t="s">
        <v>25</v>
      </c>
      <c r="AT182" s="31" t="s">
        <v>26</v>
      </c>
      <c r="AU182" s="31" t="s">
        <v>27</v>
      </c>
      <c r="AV182" s="31" t="s">
        <v>28</v>
      </c>
      <c r="AW182" s="31" t="s">
        <v>29</v>
      </c>
      <c r="AX182" s="31" t="s">
        <v>30</v>
      </c>
      <c r="AY182" s="31" t="s">
        <v>99</v>
      </c>
      <c r="AZ182" s="31" t="s">
        <v>100</v>
      </c>
      <c r="BA182" s="31" t="s">
        <v>101</v>
      </c>
      <c r="BB182" s="31" t="s">
        <v>102</v>
      </c>
      <c r="BC182" s="31" t="s">
        <v>103</v>
      </c>
      <c r="BD182" s="31" t="s">
        <v>104</v>
      </c>
      <c r="BF182" s="32">
        <v>42736</v>
      </c>
      <c r="BG182" s="32">
        <v>42767</v>
      </c>
      <c r="BH182" s="32">
        <v>42795</v>
      </c>
      <c r="BI182" s="32">
        <v>42826</v>
      </c>
      <c r="BJ182" s="32">
        <v>42856</v>
      </c>
      <c r="BK182" s="32">
        <v>42887</v>
      </c>
      <c r="BL182" s="32">
        <v>42917</v>
      </c>
      <c r="BM182" s="32">
        <v>42948</v>
      </c>
      <c r="BN182" s="32">
        <v>42979</v>
      </c>
      <c r="BO182" s="32">
        <v>43009</v>
      </c>
      <c r="BP182" s="32">
        <v>43040</v>
      </c>
      <c r="BQ182" s="32">
        <v>43070</v>
      </c>
    </row>
    <row r="183" spans="1:69" x14ac:dyDescent="0.25">
      <c r="A183" s="44" t="s">
        <v>441</v>
      </c>
      <c r="B183" s="22" t="s">
        <v>215</v>
      </c>
      <c r="C183" s="82">
        <f>SUM(U183                                                   : INDEX(U183:AF183,$B$2))</f>
        <v>0</v>
      </c>
      <c r="D183" s="82">
        <f>SUM(AG183                                                    : INDEX(AG183:AR183,$B$2))</f>
        <v>0</v>
      </c>
      <c r="E183" s="82">
        <f>SUM(AS183                                                   : INDEX(AS183:BD183,$B$2))</f>
        <v>0</v>
      </c>
      <c r="F183" s="65" t="str">
        <f>IFERROR(E183/D183,"")</f>
        <v/>
      </c>
      <c r="H183" s="4">
        <f>SUM(U183:W183)</f>
        <v>0</v>
      </c>
      <c r="I183" s="4">
        <f t="shared" ref="I183:I192" si="537">SUM(X183:Z183)</f>
        <v>0</v>
      </c>
      <c r="J183" s="4">
        <f>SUM(AA183:AC183)</f>
        <v>0</v>
      </c>
      <c r="K183" s="4">
        <f t="shared" ref="K183:K192" si="538">SUM(AD183:AF183)</f>
        <v>0</v>
      </c>
      <c r="L183" s="4">
        <f t="shared" ref="L183:L192" si="539">SUM(AG183:AI183)</f>
        <v>0</v>
      </c>
      <c r="M183" s="4">
        <f t="shared" ref="M183:M192" si="540">SUM(AJ183:AL183)</f>
        <v>0</v>
      </c>
      <c r="N183" s="4">
        <f t="shared" ref="N183:N192" si="541">SUM(AM183:AO183)</f>
        <v>0</v>
      </c>
      <c r="O183" s="4">
        <f t="shared" ref="O183:O192" si="542">SUM(AP183:AR183)</f>
        <v>0</v>
      </c>
      <c r="P183" s="4">
        <f t="shared" ref="P183:P192" si="543">SUM(AS183:AU183)</f>
        <v>0</v>
      </c>
      <c r="Q183" s="4">
        <f t="shared" ref="Q183:Q192" si="544">SUM(AV183:AX183)</f>
        <v>0</v>
      </c>
      <c r="R183" s="4">
        <f t="shared" ref="R183:R189" si="545">SUM(AY183:BA183)</f>
        <v>0</v>
      </c>
      <c r="S183" s="4">
        <f t="shared" ref="S183:S192" si="546">SUM(BB183:BD183)</f>
        <v>0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F183" s="84" t="str">
        <f t="shared" ref="BF183:BF192" si="547">IFERROR(AS183/AG183,"-")</f>
        <v>-</v>
      </c>
      <c r="BG183" s="84" t="str">
        <f t="shared" ref="BG183:BG192" si="548">IFERROR(AT183/AH183,"-")</f>
        <v>-</v>
      </c>
      <c r="BH183" s="84" t="str">
        <f t="shared" ref="BH183:BH192" si="549">IFERROR(AU183/AI183,"-")</f>
        <v>-</v>
      </c>
      <c r="BI183" s="84" t="str">
        <f t="shared" ref="BI183:BI192" si="550">IFERROR(AV183/AJ183,"-")</f>
        <v>-</v>
      </c>
      <c r="BJ183" s="84" t="str">
        <f t="shared" ref="BJ183:BJ192" si="551">IFERROR(AW183/AK183,"-")</f>
        <v>-</v>
      </c>
      <c r="BK183" s="84" t="str">
        <f t="shared" ref="BK183:BK192" si="552">IFERROR(AX183/AL183,"-")</f>
        <v>-</v>
      </c>
      <c r="BL183" s="84" t="str">
        <f t="shared" ref="BL183:BL192" si="553">IFERROR(AY183/AM183,"-")</f>
        <v>-</v>
      </c>
      <c r="BM183" s="84" t="str">
        <f t="shared" ref="BM183:BM192" si="554">IFERROR(AZ183/AN183,"-")</f>
        <v>-</v>
      </c>
      <c r="BN183" s="84" t="str">
        <f t="shared" ref="BN183:BN192" si="555">IFERROR(BA183/AO183,"-")</f>
        <v>-</v>
      </c>
      <c r="BO183" s="84" t="str">
        <f t="shared" ref="BO183:BO192" si="556">IFERROR(BB183/AP183,"-")</f>
        <v>-</v>
      </c>
      <c r="BP183" s="84" t="str">
        <f t="shared" ref="BP183:BP192" si="557">IFERROR(BC183/AQ183,"-")</f>
        <v>-</v>
      </c>
      <c r="BQ183" s="84" t="str">
        <f t="shared" ref="BQ183:BQ192" si="558">IFERROR(BD183/AR183,"-")</f>
        <v>-</v>
      </c>
    </row>
    <row r="184" spans="1:69" x14ac:dyDescent="0.25">
      <c r="A184" s="44" t="s">
        <v>442</v>
      </c>
      <c r="B184" s="22" t="s">
        <v>44</v>
      </c>
      <c r="C184" s="82">
        <f>SUM(U184                                                   : INDEX(U184:AF184,$B$2))</f>
        <v>0</v>
      </c>
      <c r="D184" s="82">
        <f>SUM(AG184                                                    : INDEX(AG184:AR184,$B$2))</f>
        <v>0</v>
      </c>
      <c r="E184" s="82">
        <f>SUM(AS184                                                   : INDEX(AS184:BD184,$B$2))</f>
        <v>0</v>
      </c>
      <c r="F184" s="65" t="str">
        <f t="shared" ref="F184:F192" si="559">IFERROR(E184/D184,"")</f>
        <v/>
      </c>
      <c r="H184" s="4">
        <f t="shared" ref="H184:H192" si="560">SUM(U184:W184)</f>
        <v>0</v>
      </c>
      <c r="I184" s="4">
        <f t="shared" si="537"/>
        <v>0</v>
      </c>
      <c r="J184" s="4">
        <f t="shared" ref="J184:J192" si="561">SUM(AA184:AC184)</f>
        <v>0</v>
      </c>
      <c r="K184" s="4">
        <f t="shared" si="538"/>
        <v>0</v>
      </c>
      <c r="L184" s="4">
        <f t="shared" si="539"/>
        <v>0</v>
      </c>
      <c r="M184" s="4">
        <f t="shared" si="540"/>
        <v>0</v>
      </c>
      <c r="N184" s="4">
        <f t="shared" si="541"/>
        <v>0</v>
      </c>
      <c r="O184" s="4">
        <f t="shared" si="542"/>
        <v>0</v>
      </c>
      <c r="P184" s="4">
        <f t="shared" si="543"/>
        <v>0</v>
      </c>
      <c r="Q184" s="4">
        <f t="shared" si="544"/>
        <v>0</v>
      </c>
      <c r="R184" s="4">
        <f t="shared" si="545"/>
        <v>0</v>
      </c>
      <c r="S184" s="4">
        <f t="shared" si="546"/>
        <v>0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F184" s="84" t="str">
        <f t="shared" si="547"/>
        <v>-</v>
      </c>
      <c r="BG184" s="84" t="str">
        <f t="shared" si="548"/>
        <v>-</v>
      </c>
      <c r="BH184" s="84" t="str">
        <f t="shared" si="549"/>
        <v>-</v>
      </c>
      <c r="BI184" s="84" t="str">
        <f t="shared" si="550"/>
        <v>-</v>
      </c>
      <c r="BJ184" s="84" t="str">
        <f t="shared" si="551"/>
        <v>-</v>
      </c>
      <c r="BK184" s="84" t="str">
        <f t="shared" si="552"/>
        <v>-</v>
      </c>
      <c r="BL184" s="84" t="str">
        <f t="shared" si="553"/>
        <v>-</v>
      </c>
      <c r="BM184" s="84" t="str">
        <f t="shared" si="554"/>
        <v>-</v>
      </c>
      <c r="BN184" s="84" t="str">
        <f t="shared" si="555"/>
        <v>-</v>
      </c>
      <c r="BO184" s="84" t="str">
        <f t="shared" si="556"/>
        <v>-</v>
      </c>
      <c r="BP184" s="84" t="str">
        <f t="shared" si="557"/>
        <v>-</v>
      </c>
      <c r="BQ184" s="84" t="str">
        <f t="shared" si="558"/>
        <v>-</v>
      </c>
    </row>
    <row r="185" spans="1:69" x14ac:dyDescent="0.25">
      <c r="A185" s="44" t="s">
        <v>443</v>
      </c>
      <c r="B185" s="22" t="s">
        <v>45</v>
      </c>
      <c r="C185" s="82">
        <f>SUM(U185                                                   : INDEX(U185:AF185,$B$2))</f>
        <v>0</v>
      </c>
      <c r="D185" s="82">
        <f>SUM(AG185                                                    : INDEX(AG185:AR185,$B$2))</f>
        <v>0</v>
      </c>
      <c r="E185" s="82">
        <f>SUM(AS185                                                   : INDEX(AS185:BD185,$B$2))</f>
        <v>0</v>
      </c>
      <c r="F185" s="65" t="str">
        <f t="shared" si="559"/>
        <v/>
      </c>
      <c r="H185" s="4">
        <f t="shared" si="560"/>
        <v>0</v>
      </c>
      <c r="I185" s="4">
        <f t="shared" si="537"/>
        <v>0</v>
      </c>
      <c r="J185" s="4">
        <f t="shared" si="561"/>
        <v>0</v>
      </c>
      <c r="K185" s="4">
        <f t="shared" si="538"/>
        <v>0</v>
      </c>
      <c r="L185" s="4">
        <f t="shared" si="539"/>
        <v>0</v>
      </c>
      <c r="M185" s="4">
        <f t="shared" si="540"/>
        <v>0</v>
      </c>
      <c r="N185" s="4">
        <f t="shared" si="541"/>
        <v>0</v>
      </c>
      <c r="O185" s="4">
        <f t="shared" si="542"/>
        <v>0</v>
      </c>
      <c r="P185" s="4">
        <f t="shared" si="543"/>
        <v>0</v>
      </c>
      <c r="Q185" s="4">
        <f t="shared" si="544"/>
        <v>0</v>
      </c>
      <c r="R185" s="4">
        <f t="shared" si="545"/>
        <v>0</v>
      </c>
      <c r="S185" s="4">
        <f t="shared" si="546"/>
        <v>0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F185" s="84" t="str">
        <f t="shared" si="547"/>
        <v>-</v>
      </c>
      <c r="BG185" s="84" t="str">
        <f t="shared" si="548"/>
        <v>-</v>
      </c>
      <c r="BH185" s="84" t="str">
        <f t="shared" si="549"/>
        <v>-</v>
      </c>
      <c r="BI185" s="84" t="str">
        <f t="shared" si="550"/>
        <v>-</v>
      </c>
      <c r="BJ185" s="84" t="str">
        <f t="shared" si="551"/>
        <v>-</v>
      </c>
      <c r="BK185" s="84" t="str">
        <f t="shared" si="552"/>
        <v>-</v>
      </c>
      <c r="BL185" s="84" t="str">
        <f t="shared" si="553"/>
        <v>-</v>
      </c>
      <c r="BM185" s="84" t="str">
        <f t="shared" si="554"/>
        <v>-</v>
      </c>
      <c r="BN185" s="84" t="str">
        <f t="shared" si="555"/>
        <v>-</v>
      </c>
      <c r="BO185" s="84" t="str">
        <f t="shared" si="556"/>
        <v>-</v>
      </c>
      <c r="BP185" s="84" t="str">
        <f t="shared" si="557"/>
        <v>-</v>
      </c>
      <c r="BQ185" s="84" t="str">
        <f t="shared" si="558"/>
        <v>-</v>
      </c>
    </row>
    <row r="186" spans="1:69" x14ac:dyDescent="0.25">
      <c r="A186" s="44" t="s">
        <v>444</v>
      </c>
      <c r="B186" s="22" t="s">
        <v>46</v>
      </c>
      <c r="C186" s="82">
        <f>SUM(U186                                                   : INDEX(U186:AF186,$B$2))</f>
        <v>0</v>
      </c>
      <c r="D186" s="82">
        <f>SUM(AG186                                                    : INDEX(AG186:AR186,$B$2))</f>
        <v>0</v>
      </c>
      <c r="E186" s="82">
        <f>SUM(AS186                                                   : INDEX(AS186:BD186,$B$2))</f>
        <v>0</v>
      </c>
      <c r="F186" s="65" t="str">
        <f t="shared" si="559"/>
        <v/>
      </c>
      <c r="H186" s="4">
        <f t="shared" si="560"/>
        <v>0</v>
      </c>
      <c r="I186" s="4">
        <f t="shared" si="537"/>
        <v>0</v>
      </c>
      <c r="J186" s="4">
        <f t="shared" si="561"/>
        <v>0</v>
      </c>
      <c r="K186" s="4">
        <f t="shared" si="538"/>
        <v>0</v>
      </c>
      <c r="L186" s="4">
        <f t="shared" si="539"/>
        <v>0</v>
      </c>
      <c r="M186" s="4">
        <f t="shared" si="540"/>
        <v>0</v>
      </c>
      <c r="N186" s="4">
        <f t="shared" si="541"/>
        <v>0</v>
      </c>
      <c r="O186" s="4">
        <f t="shared" si="542"/>
        <v>0</v>
      </c>
      <c r="P186" s="4">
        <f t="shared" si="543"/>
        <v>0</v>
      </c>
      <c r="Q186" s="4">
        <f t="shared" si="544"/>
        <v>0</v>
      </c>
      <c r="R186" s="4">
        <f t="shared" si="545"/>
        <v>0</v>
      </c>
      <c r="S186" s="4">
        <f t="shared" si="546"/>
        <v>0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F186" s="84" t="str">
        <f t="shared" si="547"/>
        <v>-</v>
      </c>
      <c r="BG186" s="84" t="str">
        <f t="shared" si="548"/>
        <v>-</v>
      </c>
      <c r="BH186" s="84" t="str">
        <f t="shared" si="549"/>
        <v>-</v>
      </c>
      <c r="BI186" s="84" t="str">
        <f t="shared" si="550"/>
        <v>-</v>
      </c>
      <c r="BJ186" s="84" t="str">
        <f t="shared" si="551"/>
        <v>-</v>
      </c>
      <c r="BK186" s="84" t="str">
        <f t="shared" si="552"/>
        <v>-</v>
      </c>
      <c r="BL186" s="84" t="str">
        <f t="shared" si="553"/>
        <v>-</v>
      </c>
      <c r="BM186" s="84" t="str">
        <f t="shared" si="554"/>
        <v>-</v>
      </c>
      <c r="BN186" s="84" t="str">
        <f t="shared" si="555"/>
        <v>-</v>
      </c>
      <c r="BO186" s="84" t="str">
        <f t="shared" si="556"/>
        <v>-</v>
      </c>
      <c r="BP186" s="84" t="str">
        <f t="shared" si="557"/>
        <v>-</v>
      </c>
      <c r="BQ186" s="84" t="str">
        <f t="shared" si="558"/>
        <v>-</v>
      </c>
    </row>
    <row r="187" spans="1:69" x14ac:dyDescent="0.25">
      <c r="A187" s="44" t="s">
        <v>445</v>
      </c>
      <c r="B187" s="22" t="s">
        <v>47</v>
      </c>
      <c r="C187" s="82">
        <f>SUM(U187                                                   : INDEX(U187:AF187,$B$2))</f>
        <v>0</v>
      </c>
      <c r="D187" s="82">
        <f>SUM(AG187                                                    : INDEX(AG187:AR187,$B$2))</f>
        <v>0</v>
      </c>
      <c r="E187" s="82">
        <f>SUM(AS187                                                   : INDEX(AS187:BD187,$B$2))</f>
        <v>0</v>
      </c>
      <c r="F187" s="65" t="str">
        <f t="shared" si="559"/>
        <v/>
      </c>
      <c r="H187" s="4">
        <f t="shared" si="560"/>
        <v>0</v>
      </c>
      <c r="I187" s="4">
        <f t="shared" si="537"/>
        <v>0</v>
      </c>
      <c r="J187" s="4">
        <f t="shared" si="561"/>
        <v>0</v>
      </c>
      <c r="K187" s="4">
        <f t="shared" si="538"/>
        <v>0</v>
      </c>
      <c r="L187" s="4">
        <f t="shared" si="539"/>
        <v>0</v>
      </c>
      <c r="M187" s="4">
        <f t="shared" si="540"/>
        <v>0</v>
      </c>
      <c r="N187" s="4">
        <f t="shared" si="541"/>
        <v>0</v>
      </c>
      <c r="O187" s="4">
        <f t="shared" si="542"/>
        <v>0</v>
      </c>
      <c r="P187" s="4">
        <f t="shared" si="543"/>
        <v>0</v>
      </c>
      <c r="Q187" s="4">
        <f t="shared" si="544"/>
        <v>0</v>
      </c>
      <c r="R187" s="4">
        <f t="shared" si="545"/>
        <v>0</v>
      </c>
      <c r="S187" s="4">
        <f t="shared" si="546"/>
        <v>0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F187" s="84" t="str">
        <f t="shared" si="547"/>
        <v>-</v>
      </c>
      <c r="BG187" s="84" t="str">
        <f t="shared" si="548"/>
        <v>-</v>
      </c>
      <c r="BH187" s="84" t="str">
        <f t="shared" si="549"/>
        <v>-</v>
      </c>
      <c r="BI187" s="84" t="str">
        <f t="shared" si="550"/>
        <v>-</v>
      </c>
      <c r="BJ187" s="84" t="str">
        <f t="shared" si="551"/>
        <v>-</v>
      </c>
      <c r="BK187" s="84" t="str">
        <f t="shared" si="552"/>
        <v>-</v>
      </c>
      <c r="BL187" s="84" t="str">
        <f t="shared" si="553"/>
        <v>-</v>
      </c>
      <c r="BM187" s="84" t="str">
        <f t="shared" si="554"/>
        <v>-</v>
      </c>
      <c r="BN187" s="84" t="str">
        <f t="shared" si="555"/>
        <v>-</v>
      </c>
      <c r="BO187" s="84" t="str">
        <f t="shared" si="556"/>
        <v>-</v>
      </c>
      <c r="BP187" s="84" t="str">
        <f t="shared" si="557"/>
        <v>-</v>
      </c>
      <c r="BQ187" s="84" t="str">
        <f t="shared" si="558"/>
        <v>-</v>
      </c>
    </row>
    <row r="188" spans="1:69" x14ac:dyDescent="0.25">
      <c r="A188" s="44" t="s">
        <v>446</v>
      </c>
      <c r="B188" s="22" t="s">
        <v>48</v>
      </c>
      <c r="C188" s="82">
        <f>SUM(U188                                                   : INDEX(U188:AF188,$B$2))</f>
        <v>0</v>
      </c>
      <c r="D188" s="82">
        <f>SUM(AG188                                                    : INDEX(AG188:AR188,$B$2))</f>
        <v>0</v>
      </c>
      <c r="E188" s="82">
        <f>SUM(AS188                                                   : INDEX(AS188:BD188,$B$2))</f>
        <v>0</v>
      </c>
      <c r="F188" s="65" t="str">
        <f t="shared" si="559"/>
        <v/>
      </c>
      <c r="H188" s="4">
        <f t="shared" si="560"/>
        <v>0</v>
      </c>
      <c r="I188" s="4">
        <f t="shared" si="537"/>
        <v>0</v>
      </c>
      <c r="J188" s="4">
        <f t="shared" si="561"/>
        <v>0</v>
      </c>
      <c r="K188" s="4">
        <f t="shared" si="538"/>
        <v>0</v>
      </c>
      <c r="L188" s="4">
        <f t="shared" si="539"/>
        <v>0</v>
      </c>
      <c r="M188" s="4">
        <f t="shared" si="540"/>
        <v>0</v>
      </c>
      <c r="N188" s="4">
        <f t="shared" si="541"/>
        <v>0</v>
      </c>
      <c r="O188" s="4">
        <f t="shared" si="542"/>
        <v>0</v>
      </c>
      <c r="P188" s="4">
        <f t="shared" si="543"/>
        <v>0</v>
      </c>
      <c r="Q188" s="4">
        <f t="shared" si="544"/>
        <v>0</v>
      </c>
      <c r="R188" s="4">
        <f t="shared" si="545"/>
        <v>0</v>
      </c>
      <c r="S188" s="4">
        <f t="shared" si="546"/>
        <v>0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F188" s="84" t="str">
        <f t="shared" si="547"/>
        <v>-</v>
      </c>
      <c r="BG188" s="84" t="str">
        <f t="shared" si="548"/>
        <v>-</v>
      </c>
      <c r="BH188" s="84" t="str">
        <f t="shared" si="549"/>
        <v>-</v>
      </c>
      <c r="BI188" s="84" t="str">
        <f t="shared" si="550"/>
        <v>-</v>
      </c>
      <c r="BJ188" s="84" t="str">
        <f t="shared" si="551"/>
        <v>-</v>
      </c>
      <c r="BK188" s="84" t="str">
        <f t="shared" si="552"/>
        <v>-</v>
      </c>
      <c r="BL188" s="84" t="str">
        <f t="shared" si="553"/>
        <v>-</v>
      </c>
      <c r="BM188" s="84" t="str">
        <f t="shared" si="554"/>
        <v>-</v>
      </c>
      <c r="BN188" s="84" t="str">
        <f t="shared" si="555"/>
        <v>-</v>
      </c>
      <c r="BO188" s="84" t="str">
        <f t="shared" si="556"/>
        <v>-</v>
      </c>
      <c r="BP188" s="84" t="str">
        <f t="shared" si="557"/>
        <v>-</v>
      </c>
      <c r="BQ188" s="84" t="str">
        <f t="shared" si="558"/>
        <v>-</v>
      </c>
    </row>
    <row r="189" spans="1:69" x14ac:dyDescent="0.25">
      <c r="A189" s="44" t="s">
        <v>447</v>
      </c>
      <c r="B189" s="22" t="s">
        <v>49</v>
      </c>
      <c r="C189" s="82">
        <f>SUM(U189                                                   : INDEX(U189:AF189,$B$2))</f>
        <v>0</v>
      </c>
      <c r="D189" s="82">
        <f>SUM(AG189                                                    : INDEX(AG189:AR189,$B$2))</f>
        <v>0</v>
      </c>
      <c r="E189" s="82">
        <f>SUM(AS189                                                   : INDEX(AS189:BD189,$B$2))</f>
        <v>0</v>
      </c>
      <c r="F189" s="65" t="str">
        <f t="shared" si="559"/>
        <v/>
      </c>
      <c r="H189" s="4">
        <f t="shared" si="560"/>
        <v>0</v>
      </c>
      <c r="I189" s="4">
        <f t="shared" si="537"/>
        <v>0</v>
      </c>
      <c r="J189" s="4">
        <f t="shared" si="561"/>
        <v>0</v>
      </c>
      <c r="K189" s="4">
        <f t="shared" si="538"/>
        <v>0</v>
      </c>
      <c r="L189" s="4">
        <f t="shared" si="539"/>
        <v>0</v>
      </c>
      <c r="M189" s="4">
        <f t="shared" si="540"/>
        <v>0</v>
      </c>
      <c r="N189" s="4">
        <f t="shared" si="541"/>
        <v>0</v>
      </c>
      <c r="O189" s="4">
        <f t="shared" si="542"/>
        <v>0</v>
      </c>
      <c r="P189" s="4">
        <f t="shared" si="543"/>
        <v>0</v>
      </c>
      <c r="Q189" s="4">
        <f t="shared" si="544"/>
        <v>0</v>
      </c>
      <c r="R189" s="4">
        <f t="shared" si="545"/>
        <v>0</v>
      </c>
      <c r="S189" s="4">
        <f t="shared" si="546"/>
        <v>0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F189" s="84" t="str">
        <f t="shared" si="547"/>
        <v>-</v>
      </c>
      <c r="BG189" s="84" t="str">
        <f t="shared" si="548"/>
        <v>-</v>
      </c>
      <c r="BH189" s="84" t="str">
        <f t="shared" si="549"/>
        <v>-</v>
      </c>
      <c r="BI189" s="84" t="str">
        <f t="shared" si="550"/>
        <v>-</v>
      </c>
      <c r="BJ189" s="84" t="str">
        <f t="shared" si="551"/>
        <v>-</v>
      </c>
      <c r="BK189" s="84" t="str">
        <f t="shared" si="552"/>
        <v>-</v>
      </c>
      <c r="BL189" s="84" t="str">
        <f t="shared" si="553"/>
        <v>-</v>
      </c>
      <c r="BM189" s="84" t="str">
        <f t="shared" si="554"/>
        <v>-</v>
      </c>
      <c r="BN189" s="84" t="str">
        <f t="shared" si="555"/>
        <v>-</v>
      </c>
      <c r="BO189" s="84" t="str">
        <f t="shared" si="556"/>
        <v>-</v>
      </c>
      <c r="BP189" s="84" t="str">
        <f t="shared" si="557"/>
        <v>-</v>
      </c>
      <c r="BQ189" s="84" t="str">
        <f t="shared" si="558"/>
        <v>-</v>
      </c>
    </row>
    <row r="190" spans="1:69" x14ac:dyDescent="0.25">
      <c r="A190" s="44" t="s">
        <v>448</v>
      </c>
      <c r="B190" s="22" t="s">
        <v>50</v>
      </c>
      <c r="C190" s="82">
        <f>SUM(U190                                                   : INDEX(U190:AF190,$B$2))</f>
        <v>0</v>
      </c>
      <c r="D190" s="82">
        <f>SUM(AG190                                                    : INDEX(AG190:AR190,$B$2))</f>
        <v>0</v>
      </c>
      <c r="E190" s="82">
        <f>SUM(AS190                                                   : INDEX(AS190:BD190,$B$2))</f>
        <v>0</v>
      </c>
      <c r="F190" s="65" t="str">
        <f t="shared" si="559"/>
        <v/>
      </c>
      <c r="H190" s="4">
        <f t="shared" si="560"/>
        <v>0</v>
      </c>
      <c r="I190" s="4">
        <f t="shared" si="537"/>
        <v>0</v>
      </c>
      <c r="J190" s="4">
        <f t="shared" si="561"/>
        <v>0</v>
      </c>
      <c r="K190" s="4">
        <f t="shared" si="538"/>
        <v>0</v>
      </c>
      <c r="L190" s="4">
        <f t="shared" si="539"/>
        <v>0</v>
      </c>
      <c r="M190" s="4">
        <f t="shared" si="540"/>
        <v>0</v>
      </c>
      <c r="N190" s="4">
        <f t="shared" si="541"/>
        <v>0</v>
      </c>
      <c r="O190" s="4">
        <f t="shared" si="542"/>
        <v>0</v>
      </c>
      <c r="P190" s="4">
        <f t="shared" si="543"/>
        <v>0</v>
      </c>
      <c r="Q190" s="4">
        <f t="shared" si="544"/>
        <v>0</v>
      </c>
      <c r="R190" s="4">
        <f>SUM(AY190:BA190)</f>
        <v>0</v>
      </c>
      <c r="S190" s="4">
        <f t="shared" si="546"/>
        <v>0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F190" s="84" t="str">
        <f t="shared" si="547"/>
        <v>-</v>
      </c>
      <c r="BG190" s="84" t="str">
        <f t="shared" si="548"/>
        <v>-</v>
      </c>
      <c r="BH190" s="84" t="str">
        <f t="shared" si="549"/>
        <v>-</v>
      </c>
      <c r="BI190" s="84" t="str">
        <f t="shared" si="550"/>
        <v>-</v>
      </c>
      <c r="BJ190" s="84" t="str">
        <f t="shared" si="551"/>
        <v>-</v>
      </c>
      <c r="BK190" s="84" t="str">
        <f t="shared" si="552"/>
        <v>-</v>
      </c>
      <c r="BL190" s="84" t="str">
        <f t="shared" si="553"/>
        <v>-</v>
      </c>
      <c r="BM190" s="84" t="str">
        <f t="shared" si="554"/>
        <v>-</v>
      </c>
      <c r="BN190" s="84" t="str">
        <f t="shared" si="555"/>
        <v>-</v>
      </c>
      <c r="BO190" s="84" t="str">
        <f t="shared" si="556"/>
        <v>-</v>
      </c>
      <c r="BP190" s="84" t="str">
        <f t="shared" si="557"/>
        <v>-</v>
      </c>
      <c r="BQ190" s="84" t="str">
        <f t="shared" si="558"/>
        <v>-</v>
      </c>
    </row>
    <row r="191" spans="1:69" x14ac:dyDescent="0.25">
      <c r="A191" s="44" t="s">
        <v>449</v>
      </c>
      <c r="B191" s="3" t="s">
        <v>153</v>
      </c>
      <c r="C191" s="82">
        <f>SUM(U191                                                   : INDEX(U191:AF191,$B$2))</f>
        <v>0</v>
      </c>
      <c r="D191" s="82">
        <f>SUM(AG191                                                    : INDEX(AG191:AR191,$B$2))</f>
        <v>0</v>
      </c>
      <c r="E191" s="82">
        <f>SUM(AS191                                                    : INDEX(AS191:BD191,$B$2))</f>
        <v>0</v>
      </c>
      <c r="F191" s="65" t="str">
        <f t="shared" si="559"/>
        <v/>
      </c>
      <c r="H191" s="4">
        <f t="shared" si="560"/>
        <v>0</v>
      </c>
      <c r="I191" s="4">
        <f t="shared" si="537"/>
        <v>0</v>
      </c>
      <c r="J191" s="4">
        <f t="shared" si="561"/>
        <v>0</v>
      </c>
      <c r="K191" s="4">
        <f t="shared" si="538"/>
        <v>0</v>
      </c>
      <c r="L191" s="4">
        <f t="shared" si="539"/>
        <v>0</v>
      </c>
      <c r="M191" s="4">
        <f t="shared" si="540"/>
        <v>0</v>
      </c>
      <c r="N191" s="4">
        <f t="shared" si="541"/>
        <v>0</v>
      </c>
      <c r="O191" s="4">
        <f t="shared" si="542"/>
        <v>0</v>
      </c>
      <c r="P191" s="4">
        <f t="shared" si="543"/>
        <v>0</v>
      </c>
      <c r="Q191" s="4">
        <f t="shared" si="544"/>
        <v>0</v>
      </c>
      <c r="R191" s="4">
        <f t="shared" ref="R191:R192" si="562">SUM(AY191:BA191)</f>
        <v>0</v>
      </c>
      <c r="S191" s="4">
        <f t="shared" si="546"/>
        <v>0</v>
      </c>
      <c r="U191" s="61">
        <f>SUM(U183:U189)</f>
        <v>0</v>
      </c>
      <c r="V191" s="61">
        <f>SUM(V183:V189)</f>
        <v>0</v>
      </c>
      <c r="W191" s="61">
        <f>SUM(W183:W189)</f>
        <v>0</v>
      </c>
      <c r="X191" s="61">
        <f>SUM(X183:X189)</f>
        <v>0</v>
      </c>
      <c r="Y191" s="61">
        <f>SUM(Y183:Y189)</f>
        <v>0</v>
      </c>
      <c r="Z191" s="61">
        <f t="shared" ref="Z191:AI191" si="563">SUM(Z183:Z189)</f>
        <v>0</v>
      </c>
      <c r="AA191" s="61">
        <f t="shared" si="563"/>
        <v>0</v>
      </c>
      <c r="AB191" s="61">
        <f t="shared" si="563"/>
        <v>0</v>
      </c>
      <c r="AC191" s="61">
        <f t="shared" si="563"/>
        <v>0</v>
      </c>
      <c r="AD191" s="61">
        <f t="shared" si="563"/>
        <v>0</v>
      </c>
      <c r="AE191" s="61">
        <f t="shared" si="563"/>
        <v>0</v>
      </c>
      <c r="AF191" s="61">
        <f t="shared" si="563"/>
        <v>0</v>
      </c>
      <c r="AG191" s="61">
        <f t="shared" si="563"/>
        <v>0</v>
      </c>
      <c r="AH191" s="61">
        <f t="shared" si="563"/>
        <v>0</v>
      </c>
      <c r="AI191" s="61">
        <f t="shared" si="563"/>
        <v>0</v>
      </c>
      <c r="AJ191" s="61">
        <f>SUM(AJ183:AJ189)</f>
        <v>0</v>
      </c>
      <c r="AK191" s="61">
        <f t="shared" ref="AK191:AX191" si="564">SUM(AK183:AK189)</f>
        <v>0</v>
      </c>
      <c r="AL191" s="61">
        <f t="shared" si="564"/>
        <v>0</v>
      </c>
      <c r="AM191" s="61">
        <f t="shared" si="564"/>
        <v>0</v>
      </c>
      <c r="AN191" s="61">
        <f t="shared" si="564"/>
        <v>0</v>
      </c>
      <c r="AO191" s="61">
        <f t="shared" si="564"/>
        <v>0</v>
      </c>
      <c r="AP191" s="61">
        <f t="shared" si="564"/>
        <v>0</v>
      </c>
      <c r="AQ191" s="61">
        <f t="shared" si="564"/>
        <v>0</v>
      </c>
      <c r="AR191" s="61">
        <f t="shared" si="564"/>
        <v>0</v>
      </c>
      <c r="AS191" s="61">
        <f t="shared" si="564"/>
        <v>0</v>
      </c>
      <c r="AT191" s="61">
        <f t="shared" si="564"/>
        <v>0</v>
      </c>
      <c r="AU191" s="61">
        <f t="shared" si="564"/>
        <v>0</v>
      </c>
      <c r="AV191" s="61">
        <f t="shared" si="564"/>
        <v>0</v>
      </c>
      <c r="AW191" s="61">
        <f t="shared" si="564"/>
        <v>0</v>
      </c>
      <c r="AX191" s="61">
        <f t="shared" si="564"/>
        <v>0</v>
      </c>
      <c r="AY191" s="61"/>
      <c r="AZ191" s="61"/>
      <c r="BA191" s="61"/>
      <c r="BB191" s="61"/>
      <c r="BC191" s="61"/>
      <c r="BD191" s="61"/>
      <c r="BF191" s="84" t="str">
        <f t="shared" si="547"/>
        <v>-</v>
      </c>
      <c r="BG191" s="84" t="str">
        <f t="shared" si="548"/>
        <v>-</v>
      </c>
      <c r="BH191" s="84" t="str">
        <f t="shared" si="549"/>
        <v>-</v>
      </c>
      <c r="BI191" s="84" t="str">
        <f t="shared" si="550"/>
        <v>-</v>
      </c>
      <c r="BJ191" s="84" t="str">
        <f t="shared" si="551"/>
        <v>-</v>
      </c>
      <c r="BK191" s="84" t="str">
        <f t="shared" si="552"/>
        <v>-</v>
      </c>
      <c r="BL191" s="84" t="str">
        <f t="shared" si="553"/>
        <v>-</v>
      </c>
      <c r="BM191" s="84" t="str">
        <f t="shared" si="554"/>
        <v>-</v>
      </c>
      <c r="BN191" s="84" t="str">
        <f t="shared" si="555"/>
        <v>-</v>
      </c>
      <c r="BO191" s="84" t="str">
        <f t="shared" si="556"/>
        <v>-</v>
      </c>
      <c r="BP191" s="84" t="str">
        <f t="shared" si="557"/>
        <v>-</v>
      </c>
      <c r="BQ191" s="84" t="str">
        <f t="shared" si="558"/>
        <v>-</v>
      </c>
    </row>
    <row r="192" spans="1:69" x14ac:dyDescent="0.25">
      <c r="A192" s="44" t="s">
        <v>450</v>
      </c>
      <c r="B192" s="3" t="s">
        <v>61</v>
      </c>
      <c r="C192" s="83">
        <f>SUM(C183:C190)</f>
        <v>0</v>
      </c>
      <c r="D192" s="83">
        <f t="shared" ref="D192:E192" si="565">SUM(D183:D190)</f>
        <v>0</v>
      </c>
      <c r="E192" s="83">
        <f t="shared" si="565"/>
        <v>0</v>
      </c>
      <c r="F192" s="65" t="str">
        <f t="shared" si="559"/>
        <v/>
      </c>
      <c r="H192" s="4">
        <f t="shared" si="560"/>
        <v>0</v>
      </c>
      <c r="I192" s="4">
        <f t="shared" si="537"/>
        <v>0</v>
      </c>
      <c r="J192" s="4">
        <f t="shared" si="561"/>
        <v>0</v>
      </c>
      <c r="K192" s="4">
        <f t="shared" si="538"/>
        <v>0</v>
      </c>
      <c r="L192" s="4">
        <f t="shared" si="539"/>
        <v>0</v>
      </c>
      <c r="M192" s="4">
        <f t="shared" si="540"/>
        <v>0</v>
      </c>
      <c r="N192" s="4">
        <f t="shared" si="541"/>
        <v>0</v>
      </c>
      <c r="O192" s="4">
        <f t="shared" si="542"/>
        <v>0</v>
      </c>
      <c r="P192" s="4">
        <f t="shared" si="543"/>
        <v>0</v>
      </c>
      <c r="Q192" s="4">
        <f t="shared" si="544"/>
        <v>0</v>
      </c>
      <c r="R192" s="4">
        <f t="shared" si="562"/>
        <v>0</v>
      </c>
      <c r="S192" s="4">
        <f t="shared" si="546"/>
        <v>0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F192" s="84" t="str">
        <f t="shared" si="547"/>
        <v>-</v>
      </c>
      <c r="BG192" s="84" t="str">
        <f t="shared" si="548"/>
        <v>-</v>
      </c>
      <c r="BH192" s="84" t="str">
        <f t="shared" si="549"/>
        <v>-</v>
      </c>
      <c r="BI192" s="84" t="str">
        <f t="shared" si="550"/>
        <v>-</v>
      </c>
      <c r="BJ192" s="84" t="str">
        <f t="shared" si="551"/>
        <v>-</v>
      </c>
      <c r="BK192" s="84" t="str">
        <f t="shared" si="552"/>
        <v>-</v>
      </c>
      <c r="BL192" s="84" t="str">
        <f t="shared" si="553"/>
        <v>-</v>
      </c>
      <c r="BM192" s="84" t="str">
        <f t="shared" si="554"/>
        <v>-</v>
      </c>
      <c r="BN192" s="84" t="str">
        <f t="shared" si="555"/>
        <v>-</v>
      </c>
      <c r="BO192" s="84" t="str">
        <f t="shared" si="556"/>
        <v>-</v>
      </c>
      <c r="BP192" s="84" t="str">
        <f t="shared" si="557"/>
        <v>-</v>
      </c>
      <c r="BQ192" s="84" t="str">
        <f t="shared" si="558"/>
        <v>-</v>
      </c>
    </row>
    <row r="193" spans="1:2" x14ac:dyDescent="0.25">
      <c r="A193" s="44" t="s">
        <v>451</v>
      </c>
      <c r="B193" s="3" t="s">
        <v>375</v>
      </c>
    </row>
  </sheetData>
  <mergeCells count="1">
    <mergeCell ref="BF2:BK2"/>
  </mergeCells>
  <conditionalFormatting sqref="AG109:AR109">
    <cfRule type="expression" dxfId="3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zoomScale="80" zoomScaleNormal="80" workbookViewId="0">
      <pane xSplit="7" ySplit="3" topLeftCell="AJ4" activePane="bottomRight" state="frozen"/>
      <selection pane="topRight" activeCell="G1" sqref="G1"/>
      <selection pane="bottomLeft" activeCell="A2" sqref="A2"/>
      <selection pane="bottomRight" activeCell="T1" sqref="T1:AD1048576"/>
    </sheetView>
  </sheetViews>
  <sheetFormatPr defaultRowHeight="12.75" outlineLevelCol="1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125" style="60" hidden="1" customWidth="1" outlineLevel="1"/>
    <col min="7" max="7" width="12.125" style="60" bestFit="1" customWidth="1" collapsed="1"/>
    <col min="8" max="18" width="12.5" style="60" hidden="1" customWidth="1" outlineLevel="1"/>
    <col min="19" max="19" width="12.5" style="60" customWidth="1" collapsed="1"/>
    <col min="20" max="30" width="12.5" style="60" hidden="1" customWidth="1" outlineLevel="1"/>
    <col min="31" max="31" width="12.5" style="60" customWidth="1" collapsed="1"/>
    <col min="32" max="39" width="12.5" style="60" customWidth="1"/>
    <col min="40" max="43" width="12.5" style="60" hidden="1" customWidth="1" outlineLevel="1"/>
    <col min="44" max="44" width="9" style="60" collapsed="1"/>
    <col min="45" max="46" width="14" style="91" customWidth="1"/>
    <col min="47" max="47" width="9" style="91"/>
    <col min="48" max="49" width="9.25" style="91" customWidth="1"/>
    <col min="50" max="16384" width="9" style="60"/>
  </cols>
  <sheetData>
    <row r="1" spans="1:50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x14ac:dyDescent="0.2">
      <c r="AS4" s="270"/>
      <c r="AT4" s="270"/>
      <c r="AU4" s="270"/>
      <c r="AV4" s="270"/>
      <c r="AW4" s="270"/>
    </row>
    <row r="5" spans="1:50" s="265" customFormat="1" x14ac:dyDescent="0.2">
      <c r="AS5" s="270"/>
      <c r="AT5" s="270"/>
      <c r="AU5" s="270"/>
      <c r="AV5" s="270"/>
      <c r="AW5" s="270"/>
    </row>
    <row r="6" spans="1:50" s="265" customFormat="1" x14ac:dyDescent="0.2">
      <c r="AS6" s="270"/>
      <c r="AT6" s="270"/>
      <c r="AU6" s="270"/>
      <c r="AV6" s="270"/>
      <c r="AW6" s="270"/>
    </row>
    <row r="7" spans="1:50" s="265" customFormat="1" x14ac:dyDescent="0.2">
      <c r="AS7" s="270"/>
      <c r="AT7" s="270"/>
      <c r="AU7" s="270"/>
      <c r="AV7" s="270"/>
      <c r="AW7" s="270"/>
    </row>
    <row r="8" spans="1:50" s="265" customFormat="1" x14ac:dyDescent="0.2">
      <c r="AS8" s="270"/>
      <c r="AT8" s="270"/>
      <c r="AU8" s="270"/>
      <c r="AV8" s="270"/>
      <c r="AW8" s="270"/>
    </row>
    <row r="9" spans="1:50" s="265" customFormat="1" x14ac:dyDescent="0.2">
      <c r="AS9" s="270"/>
      <c r="AT9" s="270"/>
      <c r="AU9" s="270"/>
      <c r="AV9" s="270"/>
      <c r="AW9" s="270"/>
    </row>
    <row r="10" spans="1:50" s="265" customFormat="1" x14ac:dyDescent="0.2">
      <c r="AS10" s="270"/>
      <c r="AT10" s="270"/>
      <c r="AU10" s="270"/>
      <c r="AV10" s="270"/>
      <c r="AW10" s="270"/>
    </row>
    <row r="11" spans="1:50" s="265" customFormat="1" x14ac:dyDescent="0.2">
      <c r="AS11" s="270"/>
      <c r="AT11" s="270"/>
      <c r="AU11" s="270"/>
      <c r="AV11" s="270"/>
      <c r="AW11" s="270"/>
    </row>
    <row r="12" spans="1:50" s="265" customFormat="1" x14ac:dyDescent="0.2">
      <c r="AS12" s="270"/>
      <c r="AT12" s="270"/>
      <c r="AU12" s="270"/>
      <c r="AV12" s="270"/>
      <c r="AW12" s="270"/>
    </row>
    <row r="13" spans="1:50" s="265" customFormat="1" x14ac:dyDescent="0.2">
      <c r="AS13" s="270"/>
      <c r="AT13" s="270"/>
      <c r="AU13" s="270"/>
      <c r="AV13" s="270"/>
      <c r="AW13" s="270"/>
    </row>
    <row r="14" spans="1:50" s="265" customFormat="1" x14ac:dyDescent="0.2">
      <c r="AS14" s="270"/>
      <c r="AT14" s="270"/>
      <c r="AU14" s="270"/>
      <c r="AV14" s="270"/>
      <c r="AW14" s="270"/>
    </row>
    <row r="15" spans="1:50" s="265" customFormat="1" x14ac:dyDescent="0.2">
      <c r="AS15" s="270"/>
      <c r="AT15" s="270"/>
      <c r="AU15" s="270"/>
      <c r="AV15" s="270"/>
      <c r="AW15" s="270"/>
    </row>
    <row r="16" spans="1:50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ht="14.25" customHeigh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>
      <c r="AS45" s="270"/>
      <c r="AT45" s="270"/>
      <c r="AU45" s="270"/>
      <c r="AV45" s="270"/>
      <c r="AW45" s="270"/>
    </row>
    <row r="46" spans="45:49" s="265" customFormat="1" x14ac:dyDescent="0.2">
      <c r="AS46" s="270"/>
      <c r="AT46" s="270"/>
      <c r="AU46" s="270"/>
      <c r="AV46" s="270"/>
      <c r="AW46" s="270"/>
    </row>
    <row r="47" spans="45:49" s="265" customFormat="1" x14ac:dyDescent="0.2">
      <c r="AS47" s="270"/>
      <c r="AT47" s="270"/>
      <c r="AU47" s="270"/>
      <c r="AV47" s="270"/>
      <c r="AW47" s="270"/>
    </row>
    <row r="48" spans="45:49" s="265" customFormat="1" x14ac:dyDescent="0.2">
      <c r="AS48" s="270"/>
      <c r="AT48" s="270"/>
      <c r="AU48" s="270"/>
      <c r="AV48" s="270"/>
      <c r="AW48" s="270"/>
    </row>
    <row r="49" spans="45:49" s="265" customFormat="1" x14ac:dyDescent="0.2">
      <c r="AS49" s="270"/>
      <c r="AT49" s="270"/>
      <c r="AU49" s="270"/>
      <c r="AV49" s="270"/>
      <c r="AW49" s="270"/>
    </row>
    <row r="50" spans="45:49" s="265" customFormat="1" x14ac:dyDescent="0.2">
      <c r="AS50" s="270"/>
      <c r="AT50" s="270"/>
      <c r="AU50" s="270"/>
      <c r="AV50" s="270"/>
      <c r="AW50" s="270"/>
    </row>
    <row r="51" spans="45:49" s="265" customFormat="1" x14ac:dyDescent="0.2">
      <c r="AS51" s="270"/>
      <c r="AT51" s="270"/>
      <c r="AU51" s="270"/>
      <c r="AV51" s="270"/>
      <c r="AW51" s="270"/>
    </row>
    <row r="52" spans="45:49" s="265" customFormat="1" x14ac:dyDescent="0.2">
      <c r="AS52" s="270"/>
      <c r="AT52" s="270"/>
      <c r="AU52" s="270"/>
      <c r="AV52" s="270"/>
      <c r="AW52" s="270"/>
    </row>
    <row r="53" spans="45:49" s="265" customFormat="1" x14ac:dyDescent="0.2">
      <c r="AS53" s="270"/>
      <c r="AT53" s="270"/>
      <c r="AU53" s="270"/>
      <c r="AV53" s="270"/>
      <c r="AW53" s="270"/>
    </row>
    <row r="54" spans="45:49" s="265" customFormat="1" x14ac:dyDescent="0.2">
      <c r="AS54" s="270"/>
      <c r="AT54" s="270"/>
      <c r="AU54" s="270"/>
      <c r="AV54" s="270"/>
      <c r="AW54" s="270"/>
    </row>
    <row r="55" spans="45:49" s="265" customFormat="1" x14ac:dyDescent="0.2">
      <c r="AS55" s="270"/>
      <c r="AT55" s="270"/>
      <c r="AU55" s="270"/>
      <c r="AV55" s="270"/>
      <c r="AW55" s="270"/>
    </row>
    <row r="56" spans="45:49" s="265" customFormat="1" x14ac:dyDescent="0.2">
      <c r="AS56" s="270"/>
      <c r="AT56" s="270"/>
      <c r="AU56" s="270"/>
      <c r="AV56" s="270"/>
      <c r="AW56" s="270"/>
    </row>
    <row r="57" spans="45:49" s="265" customFormat="1" x14ac:dyDescent="0.2">
      <c r="AS57" s="270"/>
      <c r="AT57" s="270"/>
      <c r="AU57" s="270"/>
      <c r="AV57" s="270"/>
      <c r="AW57" s="270"/>
    </row>
    <row r="58" spans="45:49" s="265" customFormat="1" x14ac:dyDescent="0.2">
      <c r="AS58" s="270"/>
      <c r="AT58" s="270"/>
      <c r="AU58" s="270"/>
      <c r="AV58" s="270"/>
      <c r="AW58" s="270"/>
    </row>
    <row r="59" spans="45:49" s="265" customFormat="1" x14ac:dyDescent="0.2">
      <c r="AS59" s="270"/>
      <c r="AT59" s="270"/>
      <c r="AU59" s="270"/>
      <c r="AV59" s="270"/>
      <c r="AW59" s="270"/>
    </row>
    <row r="60" spans="45:49" s="265" customFormat="1" x14ac:dyDescent="0.2">
      <c r="AS60" s="270"/>
      <c r="AT60" s="270"/>
      <c r="AU60" s="270"/>
      <c r="AV60" s="270"/>
      <c r="AW60" s="270"/>
    </row>
    <row r="61" spans="45:49" s="265" customFormat="1" x14ac:dyDescent="0.2">
      <c r="AS61" s="270"/>
      <c r="AT61" s="270"/>
      <c r="AU61" s="270"/>
      <c r="AV61" s="270"/>
      <c r="AW61" s="270"/>
    </row>
    <row r="62" spans="45:49" s="265" customFormat="1" x14ac:dyDescent="0.2">
      <c r="AS62" s="270"/>
      <c r="AT62" s="270"/>
      <c r="AU62" s="270"/>
      <c r="AV62" s="270"/>
      <c r="AW62" s="270"/>
    </row>
    <row r="63" spans="45:49" s="265" customFormat="1" x14ac:dyDescent="0.2">
      <c r="AS63" s="270"/>
      <c r="AT63" s="270"/>
      <c r="AU63" s="270"/>
      <c r="AV63" s="270"/>
      <c r="AW63" s="270"/>
    </row>
    <row r="64" spans="45:49" s="265" customFormat="1" x14ac:dyDescent="0.2">
      <c r="AS64" s="270"/>
      <c r="AT64" s="270"/>
      <c r="AU64" s="270"/>
      <c r="AV64" s="270"/>
      <c r="AW64" s="270"/>
    </row>
    <row r="65" spans="45:49" s="265" customFormat="1" x14ac:dyDescent="0.2">
      <c r="AS65" s="270"/>
      <c r="AT65" s="270"/>
      <c r="AU65" s="270"/>
      <c r="AV65" s="270"/>
      <c r="AW65" s="270"/>
    </row>
    <row r="66" spans="45:49" s="265" customFormat="1" x14ac:dyDescent="0.2">
      <c r="AS66" s="270"/>
      <c r="AT66" s="270"/>
      <c r="AU66" s="270"/>
      <c r="AV66" s="270"/>
      <c r="AW66" s="270"/>
    </row>
    <row r="67" spans="45:49" s="265" customFormat="1" x14ac:dyDescent="0.2">
      <c r="AS67" s="270"/>
      <c r="AT67" s="270"/>
      <c r="AU67" s="270"/>
      <c r="AV67" s="270"/>
      <c r="AW67" s="270"/>
    </row>
    <row r="68" spans="45:49" s="265" customFormat="1" x14ac:dyDescent="0.2">
      <c r="AS68" s="270"/>
      <c r="AT68" s="270"/>
      <c r="AU68" s="270"/>
      <c r="AV68" s="270"/>
      <c r="AW68" s="270"/>
    </row>
    <row r="69" spans="45:49" s="265" customFormat="1" x14ac:dyDescent="0.2">
      <c r="AS69" s="270"/>
      <c r="AT69" s="270"/>
      <c r="AU69" s="270"/>
      <c r="AV69" s="270"/>
      <c r="AW69" s="270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AH4" activePane="bottomRight" state="frozen"/>
      <selection pane="topRight" activeCell="H1" sqref="H1"/>
      <selection pane="bottomLeft" activeCell="A4" sqref="A4"/>
      <selection pane="bottomRight" activeCell="AN1" sqref="AN1:AQ1048576"/>
    </sheetView>
  </sheetViews>
  <sheetFormatPr defaultRowHeight="12.75" outlineLevelCol="1" x14ac:dyDescent="0.2"/>
  <cols>
    <col min="1" max="1" width="15.5" style="60" bestFit="1" customWidth="1"/>
    <col min="2" max="3" width="10.625" style="60" bestFit="1" customWidth="1"/>
    <col min="4" max="4" width="11.75" style="60" bestFit="1" customWidth="1"/>
    <col min="5" max="5" width="9" style="60"/>
    <col min="6" max="6" width="9.875" style="60" hidden="1" customWidth="1" outlineLevel="1"/>
    <col min="7" max="7" width="21.125" style="60" customWidth="1" collapsed="1"/>
    <col min="8" max="18" width="0" style="60" hidden="1" customWidth="1" outlineLevel="1"/>
    <col min="19" max="19" width="9" style="60" collapsed="1"/>
    <col min="20" max="30" width="0" style="60" hidden="1" customWidth="1" outlineLevel="1"/>
    <col min="31" max="31" width="9" style="60" collapsed="1"/>
    <col min="32" max="39" width="9" style="60"/>
    <col min="40" max="43" width="0" style="60" hidden="1" customWidth="1" outlineLevel="1"/>
    <col min="44" max="44" width="9" style="60" collapsed="1"/>
    <col min="45" max="46" width="10.5" style="60" bestFit="1" customWidth="1"/>
    <col min="47" max="16384" width="9" style="60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x14ac:dyDescent="0.2">
      <c r="AS4" s="270"/>
      <c r="AT4" s="270"/>
      <c r="AU4" s="270"/>
      <c r="AV4" s="270"/>
      <c r="AW4" s="270"/>
    </row>
    <row r="5" spans="1:49" s="265" customFormat="1" x14ac:dyDescent="0.2">
      <c r="AS5" s="270"/>
      <c r="AT5" s="270"/>
      <c r="AU5" s="270"/>
      <c r="AV5" s="270"/>
      <c r="AW5" s="270"/>
    </row>
    <row r="6" spans="1:49" s="265" customFormat="1" x14ac:dyDescent="0.2">
      <c r="AS6" s="270"/>
      <c r="AT6" s="270"/>
      <c r="AU6" s="270"/>
      <c r="AV6" s="270"/>
      <c r="AW6" s="270"/>
    </row>
    <row r="7" spans="1:49" s="265" customFormat="1" x14ac:dyDescent="0.2">
      <c r="AS7" s="270"/>
      <c r="AT7" s="270"/>
      <c r="AU7" s="270"/>
      <c r="AV7" s="270"/>
      <c r="AW7" s="270"/>
    </row>
    <row r="8" spans="1:49" s="265" customFormat="1" x14ac:dyDescent="0.2">
      <c r="AS8" s="270"/>
      <c r="AT8" s="270"/>
      <c r="AU8" s="270"/>
      <c r="AV8" s="270"/>
      <c r="AW8" s="270"/>
    </row>
    <row r="9" spans="1:49" s="265" customFormat="1" x14ac:dyDescent="0.2">
      <c r="AS9" s="270"/>
      <c r="AT9" s="270"/>
      <c r="AU9" s="270"/>
      <c r="AV9" s="270"/>
      <c r="AW9" s="270"/>
    </row>
    <row r="10" spans="1:49" s="265" customFormat="1" x14ac:dyDescent="0.2">
      <c r="AS10" s="270"/>
      <c r="AT10" s="270"/>
      <c r="AU10" s="270"/>
      <c r="AV10" s="270"/>
      <c r="AW10" s="270"/>
    </row>
    <row r="11" spans="1:49" s="265" customFormat="1" x14ac:dyDescent="0.2">
      <c r="AS11" s="270"/>
      <c r="AT11" s="270"/>
      <c r="AU11" s="270"/>
      <c r="AV11" s="270"/>
      <c r="AW11" s="270"/>
    </row>
    <row r="12" spans="1:49" s="265" customFormat="1" x14ac:dyDescent="0.2">
      <c r="AS12" s="270"/>
      <c r="AT12" s="270"/>
      <c r="AU12" s="270"/>
      <c r="AV12" s="270"/>
      <c r="AW12" s="270"/>
    </row>
    <row r="13" spans="1:49" s="265" customFormat="1" x14ac:dyDescent="0.2">
      <c r="AS13" s="270"/>
      <c r="AT13" s="270"/>
      <c r="AU13" s="270"/>
      <c r="AV13" s="270"/>
      <c r="AW13" s="270"/>
    </row>
    <row r="14" spans="1:49" s="265" customFormat="1" x14ac:dyDescent="0.2">
      <c r="AS14" s="270"/>
      <c r="AT14" s="270"/>
      <c r="AU14" s="270"/>
      <c r="AV14" s="270"/>
      <c r="AW14" s="270"/>
    </row>
    <row r="15" spans="1:49" s="265" customFormat="1" x14ac:dyDescent="0.2">
      <c r="AS15" s="270"/>
      <c r="AT15" s="270"/>
      <c r="AU15" s="270"/>
      <c r="AV15" s="270"/>
      <c r="AW15" s="270"/>
    </row>
    <row r="16" spans="1:49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/>
    <row r="46" spans="45:49" s="265" customFormat="1" x14ac:dyDescent="0.2"/>
    <row r="47" spans="45:49" s="265" customFormat="1" x14ac:dyDescent="0.2"/>
    <row r="48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AF12" sqref="AF12"/>
    </sheetView>
  </sheetViews>
  <sheetFormatPr defaultRowHeight="12.75" outlineLevelCol="1" x14ac:dyDescent="0.2"/>
  <cols>
    <col min="1" max="1" width="10.875" style="60" bestFit="1" customWidth="1"/>
    <col min="2" max="2" width="10.625" style="60" bestFit="1" customWidth="1"/>
    <col min="3" max="3" width="9" style="60"/>
    <col min="4" max="4" width="11.75" style="60" bestFit="1" customWidth="1"/>
    <col min="5" max="5" width="9" style="60"/>
    <col min="6" max="6" width="9" style="60" hidden="1" customWidth="1" outlineLevel="1"/>
    <col min="7" max="7" width="20.25" style="60" customWidth="1" collapsed="1"/>
    <col min="8" max="18" width="0" style="60" hidden="1" customWidth="1" outlineLevel="1"/>
    <col min="19" max="19" width="9" style="60" collapsed="1"/>
    <col min="20" max="30" width="0" style="60" hidden="1" customWidth="1" outlineLevel="1"/>
    <col min="31" max="31" width="9" style="60" collapsed="1"/>
    <col min="32" max="39" width="9" style="60"/>
    <col min="40" max="43" width="0" style="60" hidden="1" customWidth="1" outlineLevel="1"/>
    <col min="44" max="44" width="9" style="60" collapsed="1"/>
    <col min="45" max="16384" width="9" style="60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x14ac:dyDescent="0.2">
      <c r="AS4" s="270"/>
      <c r="AT4" s="270"/>
      <c r="AU4" s="270"/>
      <c r="AV4" s="270"/>
      <c r="AW4" s="270"/>
    </row>
    <row r="5" spans="1:49" s="265" customFormat="1" x14ac:dyDescent="0.2">
      <c r="AS5" s="270"/>
      <c r="AT5" s="270"/>
      <c r="AU5" s="270"/>
      <c r="AV5" s="270"/>
      <c r="AW5" s="270"/>
    </row>
    <row r="6" spans="1:49" s="265" customFormat="1" x14ac:dyDescent="0.2">
      <c r="AS6" s="270"/>
      <c r="AT6" s="270"/>
      <c r="AU6" s="270"/>
      <c r="AV6" s="270"/>
      <c r="AW6" s="270"/>
    </row>
    <row r="7" spans="1:49" s="265" customFormat="1" x14ac:dyDescent="0.2">
      <c r="AS7" s="270"/>
      <c r="AT7" s="270"/>
      <c r="AU7" s="270"/>
      <c r="AV7" s="270"/>
      <c r="AW7" s="270"/>
    </row>
    <row r="8" spans="1:49" s="265" customFormat="1" x14ac:dyDescent="0.2">
      <c r="AS8" s="270"/>
      <c r="AT8" s="270"/>
      <c r="AU8" s="270"/>
      <c r="AV8" s="270"/>
      <c r="AW8" s="270"/>
    </row>
    <row r="9" spans="1:49" s="265" customFormat="1" x14ac:dyDescent="0.2">
      <c r="AS9" s="270"/>
      <c r="AT9" s="270"/>
      <c r="AU9" s="270"/>
      <c r="AV9" s="270"/>
      <c r="AW9" s="270"/>
    </row>
    <row r="10" spans="1:49" s="265" customFormat="1" x14ac:dyDescent="0.2">
      <c r="AS10" s="270"/>
      <c r="AT10" s="270"/>
      <c r="AU10" s="270"/>
      <c r="AV10" s="270"/>
      <c r="AW10" s="270"/>
    </row>
    <row r="11" spans="1:49" s="265" customFormat="1" x14ac:dyDescent="0.2">
      <c r="AS11" s="270"/>
      <c r="AT11" s="270"/>
      <c r="AU11" s="270"/>
      <c r="AV11" s="270"/>
      <c r="AW11" s="270"/>
    </row>
    <row r="12" spans="1:49" s="265" customFormat="1" x14ac:dyDescent="0.2">
      <c r="AS12" s="270"/>
      <c r="AT12" s="270"/>
      <c r="AU12" s="270"/>
      <c r="AV12" s="270"/>
      <c r="AW12" s="270"/>
    </row>
    <row r="13" spans="1:49" s="265" customFormat="1" x14ac:dyDescent="0.2">
      <c r="AS13" s="270"/>
      <c r="AT13" s="270"/>
      <c r="AU13" s="270"/>
      <c r="AV13" s="270"/>
      <c r="AW13" s="270"/>
    </row>
    <row r="14" spans="1:49" s="265" customFormat="1" x14ac:dyDescent="0.2">
      <c r="AS14" s="270"/>
      <c r="AT14" s="270"/>
      <c r="AU14" s="270"/>
      <c r="AV14" s="270"/>
      <c r="AW14" s="270"/>
    </row>
    <row r="15" spans="1:49" s="265" customFormat="1" x14ac:dyDescent="0.2">
      <c r="AS15" s="270"/>
      <c r="AT15" s="270"/>
      <c r="AU15" s="270"/>
      <c r="AV15" s="270"/>
      <c r="AW15" s="270"/>
    </row>
    <row r="16" spans="1:49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/>
    <row r="42" spans="45:49" s="265" customFormat="1" x14ac:dyDescent="0.2"/>
    <row r="43" spans="45:49" s="265" customFormat="1" x14ac:dyDescent="0.2"/>
    <row r="44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7" ySplit="3" topLeftCell="S4" activePane="bottomRight" state="frozen"/>
      <selection pane="topRight" activeCell="G1" sqref="G1"/>
      <selection pane="bottomLeft" activeCell="A2" sqref="A2"/>
      <selection pane="bottomRight" activeCell="AM27" sqref="AM27"/>
    </sheetView>
  </sheetViews>
  <sheetFormatPr defaultRowHeight="12.75" outlineLevelCol="1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hidden="1" customWidth="1" outlineLevel="1"/>
    <col min="7" max="7" width="13.5" style="60" customWidth="1" collapsed="1"/>
    <col min="8" max="8" width="8.625" style="60" hidden="1" customWidth="1" outlineLevel="1"/>
    <col min="9" max="18" width="0" style="60" hidden="1" customWidth="1" outlineLevel="1"/>
    <col min="19" max="19" width="9" style="60" collapsed="1"/>
    <col min="20" max="30" width="0" style="60" hidden="1" customWidth="1" outlineLevel="1"/>
    <col min="31" max="31" width="9" style="60" collapsed="1"/>
    <col min="32" max="39" width="9" style="60"/>
    <col min="40" max="43" width="0" style="60" hidden="1" customWidth="1" outlineLevel="1"/>
    <col min="44" max="44" width="9" style="60" collapsed="1"/>
    <col min="45" max="49" width="9" style="91"/>
    <col min="50" max="16384" width="9" style="60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x14ac:dyDescent="0.2">
      <c r="AS4" s="270"/>
      <c r="AT4" s="270"/>
      <c r="AU4" s="270"/>
      <c r="AV4" s="270"/>
      <c r="AW4" s="270"/>
    </row>
    <row r="5" spans="1:49" s="265" customFormat="1" x14ac:dyDescent="0.2">
      <c r="AS5" s="270"/>
      <c r="AT5" s="270"/>
      <c r="AU5" s="270"/>
      <c r="AV5" s="270"/>
      <c r="AW5" s="270"/>
    </row>
    <row r="6" spans="1:49" s="265" customFormat="1" x14ac:dyDescent="0.2">
      <c r="AS6" s="270"/>
      <c r="AT6" s="270"/>
      <c r="AU6" s="270"/>
      <c r="AV6" s="270"/>
      <c r="AW6" s="270"/>
    </row>
    <row r="7" spans="1:49" s="265" customFormat="1" x14ac:dyDescent="0.2">
      <c r="AS7" s="270"/>
      <c r="AT7" s="270"/>
      <c r="AU7" s="270"/>
      <c r="AV7" s="270"/>
      <c r="AW7" s="270"/>
    </row>
    <row r="8" spans="1:49" s="265" customFormat="1" x14ac:dyDescent="0.2">
      <c r="AS8" s="270"/>
      <c r="AT8" s="270"/>
      <c r="AU8" s="270"/>
      <c r="AV8" s="270"/>
      <c r="AW8" s="270"/>
    </row>
    <row r="9" spans="1:49" s="265" customFormat="1" x14ac:dyDescent="0.2">
      <c r="AS9" s="270"/>
      <c r="AT9" s="270"/>
      <c r="AU9" s="270"/>
      <c r="AV9" s="270"/>
      <c r="AW9" s="270"/>
    </row>
    <row r="10" spans="1:49" s="265" customFormat="1" x14ac:dyDescent="0.2">
      <c r="AS10" s="270"/>
      <c r="AT10" s="270"/>
      <c r="AU10" s="270"/>
      <c r="AV10" s="270"/>
      <c r="AW10" s="270"/>
    </row>
    <row r="11" spans="1:49" s="265" customFormat="1" x14ac:dyDescent="0.2">
      <c r="AS11" s="270"/>
      <c r="AT11" s="270"/>
      <c r="AU11" s="270"/>
      <c r="AV11" s="270"/>
      <c r="AW11" s="270"/>
    </row>
    <row r="12" spans="1:49" s="265" customFormat="1" x14ac:dyDescent="0.2">
      <c r="AS12" s="270"/>
      <c r="AT12" s="270"/>
      <c r="AU12" s="270"/>
      <c r="AV12" s="270"/>
      <c r="AW12" s="270"/>
    </row>
    <row r="13" spans="1:49" s="265" customFormat="1" x14ac:dyDescent="0.2">
      <c r="AS13" s="270"/>
      <c r="AT13" s="270"/>
      <c r="AU13" s="270"/>
      <c r="AV13" s="270"/>
      <c r="AW13" s="270"/>
    </row>
    <row r="14" spans="1:49" s="265" customFormat="1" x14ac:dyDescent="0.2">
      <c r="AS14" s="270"/>
      <c r="AT14" s="270"/>
      <c r="AU14" s="270"/>
      <c r="AV14" s="270"/>
      <c r="AW14" s="270"/>
    </row>
    <row r="15" spans="1:49" s="265" customFormat="1" x14ac:dyDescent="0.2">
      <c r="AS15" s="270"/>
      <c r="AT15" s="270"/>
      <c r="AU15" s="270"/>
      <c r="AV15" s="270"/>
      <c r="AW15" s="270"/>
    </row>
    <row r="16" spans="1:49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</sheetData>
  <autoFilter ref="A3:AX3"/>
  <hyperlinks>
    <hyperlink ref="G2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3" sqref="A3"/>
      <selection pane="bottomRight" sqref="A1:XFD1"/>
    </sheetView>
  </sheetViews>
  <sheetFormatPr defaultRowHeight="12.75" outlineLevelCol="1" x14ac:dyDescent="0.2"/>
  <cols>
    <col min="1" max="1" width="10.875" style="60" bestFit="1" customWidth="1"/>
    <col min="2" max="2" width="10.375" style="60" bestFit="1" customWidth="1"/>
    <col min="3" max="3" width="10.625" style="60" bestFit="1" customWidth="1"/>
    <col min="4" max="4" width="11.75" style="60" bestFit="1" customWidth="1"/>
    <col min="5" max="5" width="9" style="60"/>
    <col min="6" max="6" width="10.75" style="60" hidden="1" customWidth="1" outlineLevel="1"/>
    <col min="7" max="7" width="13.5" style="60" customWidth="1" collapsed="1"/>
    <col min="8" max="18" width="9.75" style="60" hidden="1" customWidth="1" outlineLevel="1"/>
    <col min="19" max="19" width="9.75" style="60" customWidth="1" collapsed="1"/>
    <col min="20" max="30" width="9.625" style="60" hidden="1" customWidth="1" outlineLevel="1"/>
    <col min="31" max="31" width="9.625" style="60" customWidth="1" collapsed="1"/>
    <col min="32" max="39" width="10" style="60" customWidth="1"/>
    <col min="40" max="43" width="10" style="60" hidden="1" customWidth="1" outlineLevel="1"/>
    <col min="44" max="44" width="9" style="60" collapsed="1"/>
    <col min="45" max="46" width="11.125" style="91" bestFit="1" customWidth="1"/>
    <col min="47" max="47" width="9" style="91"/>
    <col min="48" max="48" width="7.75" style="91" bestFit="1" customWidth="1"/>
    <col min="49" max="49" width="6.875" style="91" bestFit="1" customWidth="1"/>
    <col min="50" max="16384" width="9" style="60"/>
  </cols>
  <sheetData>
    <row r="1" spans="1:50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x14ac:dyDescent="0.2"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7"/>
      <c r="AT4" s="267"/>
      <c r="AU4" s="267"/>
      <c r="AV4" s="267"/>
      <c r="AW4" s="267"/>
    </row>
    <row r="5" spans="1:50" s="265" customFormat="1" x14ac:dyDescent="0.2"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7"/>
      <c r="AT5" s="267"/>
      <c r="AU5" s="267"/>
      <c r="AV5" s="267"/>
      <c r="AW5" s="267"/>
    </row>
    <row r="6" spans="1:50" s="265" customFormat="1" x14ac:dyDescent="0.2"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7"/>
      <c r="AT6" s="267"/>
      <c r="AU6" s="267"/>
      <c r="AV6" s="267"/>
      <c r="AW6" s="267"/>
    </row>
    <row r="7" spans="1:50" s="265" customFormat="1" x14ac:dyDescent="0.2"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7"/>
      <c r="AT7" s="267"/>
      <c r="AU7" s="267"/>
      <c r="AV7" s="267"/>
      <c r="AW7" s="267"/>
    </row>
    <row r="8" spans="1:50" s="265" customFormat="1" x14ac:dyDescent="0.2"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7"/>
      <c r="AT8" s="267"/>
      <c r="AU8" s="267"/>
      <c r="AV8" s="267"/>
      <c r="AW8" s="267"/>
    </row>
    <row r="9" spans="1:50" s="265" customFormat="1" x14ac:dyDescent="0.2"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7"/>
      <c r="AT9" s="267"/>
      <c r="AU9" s="267"/>
      <c r="AV9" s="267"/>
      <c r="AW9" s="267"/>
    </row>
    <row r="10" spans="1:50" s="265" customFormat="1" x14ac:dyDescent="0.2"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7"/>
      <c r="AT10" s="267"/>
      <c r="AU10" s="267"/>
      <c r="AV10" s="267"/>
      <c r="AW10" s="267"/>
    </row>
    <row r="11" spans="1:50" s="265" customFormat="1" x14ac:dyDescent="0.2"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7"/>
      <c r="AT11" s="267"/>
      <c r="AU11" s="267"/>
      <c r="AV11" s="267"/>
      <c r="AW11" s="267"/>
    </row>
    <row r="12" spans="1:50" s="265" customFormat="1" x14ac:dyDescent="0.2"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7"/>
      <c r="AT12" s="267"/>
      <c r="AU12" s="267"/>
      <c r="AV12" s="267"/>
      <c r="AW12" s="267"/>
    </row>
    <row r="13" spans="1:50" s="265" customFormat="1" x14ac:dyDescent="0.2"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7"/>
      <c r="AT13" s="267"/>
      <c r="AU13" s="267"/>
      <c r="AV13" s="267"/>
      <c r="AW13" s="267"/>
    </row>
    <row r="14" spans="1:50" s="265" customFormat="1" x14ac:dyDescent="0.2"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7"/>
      <c r="AT14" s="267"/>
      <c r="AU14" s="267"/>
      <c r="AV14" s="267"/>
      <c r="AW14" s="267"/>
    </row>
    <row r="15" spans="1:50" s="265" customFormat="1" x14ac:dyDescent="0.2"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7"/>
      <c r="AT15" s="267"/>
      <c r="AU15" s="267"/>
      <c r="AV15" s="267"/>
      <c r="AW15" s="267"/>
    </row>
    <row r="16" spans="1:50" s="265" customFormat="1" x14ac:dyDescent="0.2"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7"/>
      <c r="AT16" s="267"/>
      <c r="AU16" s="267"/>
      <c r="AV16" s="267"/>
      <c r="AW16" s="267"/>
    </row>
    <row r="17" spans="12:49" s="265" customFormat="1" x14ac:dyDescent="0.2"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7"/>
      <c r="AT17" s="267"/>
      <c r="AU17" s="267"/>
      <c r="AV17" s="267"/>
      <c r="AW17" s="267"/>
    </row>
    <row r="18" spans="12:49" s="265" customFormat="1" x14ac:dyDescent="0.2"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7"/>
      <c r="AT18" s="267"/>
      <c r="AU18" s="267"/>
      <c r="AV18" s="267"/>
      <c r="AW18" s="267"/>
    </row>
    <row r="19" spans="12:49" s="265" customFormat="1" x14ac:dyDescent="0.2"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7"/>
      <c r="AT19" s="267"/>
      <c r="AU19" s="267"/>
      <c r="AV19" s="267"/>
      <c r="AW19" s="267"/>
    </row>
    <row r="20" spans="12:49" s="265" customFormat="1" x14ac:dyDescent="0.2"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7"/>
      <c r="AT20" s="267"/>
      <c r="AU20" s="267"/>
      <c r="AV20" s="267"/>
      <c r="AW20" s="267"/>
    </row>
    <row r="21" spans="12:49" s="265" customFormat="1" x14ac:dyDescent="0.2"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7"/>
      <c r="AT21" s="267"/>
      <c r="AU21" s="267"/>
      <c r="AV21" s="267"/>
      <c r="AW21" s="267"/>
    </row>
    <row r="22" spans="12:49" s="265" customFormat="1" x14ac:dyDescent="0.2"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7"/>
      <c r="AT22" s="267"/>
      <c r="AU22" s="267"/>
      <c r="AV22" s="267"/>
      <c r="AW22" s="267"/>
    </row>
    <row r="23" spans="12:49" s="265" customFormat="1" x14ac:dyDescent="0.2"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7"/>
      <c r="AT23" s="267"/>
      <c r="AU23" s="267"/>
      <c r="AV23" s="267"/>
      <c r="AW23" s="267"/>
    </row>
    <row r="24" spans="12:49" s="265" customFormat="1" x14ac:dyDescent="0.2"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7"/>
      <c r="AT24" s="267"/>
      <c r="AU24" s="267"/>
      <c r="AV24" s="267"/>
      <c r="AW24" s="267"/>
    </row>
    <row r="25" spans="12:49" s="265" customFormat="1" x14ac:dyDescent="0.2"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7"/>
      <c r="AT25" s="267"/>
      <c r="AU25" s="267"/>
      <c r="AV25" s="267"/>
      <c r="AW25" s="267"/>
    </row>
    <row r="26" spans="12:49" s="265" customFormat="1" x14ac:dyDescent="0.2"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7"/>
      <c r="AT26" s="267"/>
      <c r="AU26" s="267"/>
      <c r="AV26" s="267"/>
      <c r="AW26" s="267"/>
    </row>
    <row r="27" spans="12:49" s="265" customFormat="1" x14ac:dyDescent="0.2"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7"/>
      <c r="AT27" s="267"/>
      <c r="AU27" s="267"/>
      <c r="AV27" s="267"/>
      <c r="AW27" s="267"/>
    </row>
    <row r="28" spans="12:49" s="265" customFormat="1" x14ac:dyDescent="0.2"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7"/>
      <c r="AT28" s="267"/>
      <c r="AU28" s="267"/>
      <c r="AV28" s="267"/>
      <c r="AW28" s="267"/>
    </row>
    <row r="29" spans="12:49" s="265" customFormat="1" x14ac:dyDescent="0.2"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7"/>
      <c r="AT29" s="267"/>
      <c r="AU29" s="267"/>
      <c r="AV29" s="267"/>
      <c r="AW29" s="267"/>
    </row>
    <row r="30" spans="12:49" s="265" customFormat="1" x14ac:dyDescent="0.2"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7"/>
      <c r="AT30" s="267"/>
      <c r="AU30" s="267"/>
      <c r="AV30" s="267"/>
      <c r="AW30" s="267"/>
    </row>
    <row r="31" spans="12:49" s="265" customFormat="1" x14ac:dyDescent="0.2"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7"/>
      <c r="AT31" s="267"/>
      <c r="AU31" s="267"/>
      <c r="AV31" s="267"/>
      <c r="AW31" s="267"/>
    </row>
    <row r="32" spans="12:49" s="265" customFormat="1" x14ac:dyDescent="0.2"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7"/>
      <c r="AT32" s="267"/>
      <c r="AU32" s="267"/>
      <c r="AV32" s="267"/>
      <c r="AW32" s="267"/>
    </row>
    <row r="33" spans="12:49" s="265" customFormat="1" x14ac:dyDescent="0.2"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7"/>
      <c r="AT33" s="267"/>
      <c r="AU33" s="267"/>
      <c r="AV33" s="267"/>
      <c r="AW33" s="267"/>
    </row>
    <row r="34" spans="12:49" s="265" customFormat="1" x14ac:dyDescent="0.2"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7"/>
      <c r="AT34" s="267"/>
      <c r="AU34" s="267"/>
      <c r="AV34" s="267"/>
      <c r="AW34" s="267"/>
    </row>
    <row r="35" spans="12:49" s="265" customFormat="1" x14ac:dyDescent="0.2"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7"/>
      <c r="AT35" s="267"/>
      <c r="AU35" s="267"/>
      <c r="AV35" s="267"/>
      <c r="AW35" s="267"/>
    </row>
    <row r="36" spans="12:49" s="265" customFormat="1" x14ac:dyDescent="0.2"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7"/>
      <c r="AT36" s="267"/>
      <c r="AU36" s="267"/>
      <c r="AV36" s="267"/>
      <c r="AW36" s="267"/>
    </row>
    <row r="37" spans="12:49" s="265" customFormat="1" x14ac:dyDescent="0.2"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7"/>
      <c r="AT37" s="267"/>
      <c r="AU37" s="267"/>
      <c r="AV37" s="267"/>
      <c r="AW37" s="267"/>
    </row>
    <row r="38" spans="12:49" s="265" customFormat="1" x14ac:dyDescent="0.2"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266"/>
      <c r="AQ38" s="266"/>
      <c r="AR38" s="266"/>
      <c r="AS38" s="267"/>
      <c r="AT38" s="267"/>
      <c r="AU38" s="267"/>
      <c r="AV38" s="267"/>
      <c r="AW38" s="267"/>
    </row>
    <row r="39" spans="12:49" s="265" customFormat="1" x14ac:dyDescent="0.2"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7"/>
      <c r="AT39" s="267"/>
      <c r="AU39" s="267"/>
      <c r="AV39" s="267"/>
      <c r="AW39" s="267"/>
    </row>
    <row r="40" spans="12:49" s="265" customFormat="1" x14ac:dyDescent="0.2"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266"/>
      <c r="AQ40" s="266"/>
      <c r="AR40" s="266"/>
      <c r="AS40" s="267"/>
      <c r="AT40" s="267"/>
      <c r="AU40" s="267"/>
      <c r="AV40" s="267"/>
      <c r="AW40" s="267"/>
    </row>
    <row r="41" spans="12:49" s="265" customFormat="1" x14ac:dyDescent="0.2"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7"/>
      <c r="AT41" s="267"/>
      <c r="AU41" s="267"/>
      <c r="AV41" s="267"/>
      <c r="AW41" s="267"/>
    </row>
    <row r="42" spans="12:49" s="265" customFormat="1" x14ac:dyDescent="0.2"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7"/>
      <c r="AT42" s="267"/>
      <c r="AU42" s="267"/>
      <c r="AV42" s="267"/>
      <c r="AW42" s="267"/>
    </row>
    <row r="43" spans="12:49" s="265" customFormat="1" x14ac:dyDescent="0.2"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7"/>
      <c r="AT43" s="267"/>
      <c r="AU43" s="267"/>
      <c r="AV43" s="267"/>
      <c r="AW43" s="267"/>
    </row>
    <row r="44" spans="12:49" s="265" customFormat="1" x14ac:dyDescent="0.2"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7"/>
      <c r="AT44" s="267"/>
      <c r="AU44" s="267"/>
      <c r="AV44" s="267"/>
      <c r="AW44" s="267"/>
    </row>
    <row r="45" spans="12:49" s="265" customFormat="1" x14ac:dyDescent="0.2"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7"/>
      <c r="AT45" s="267"/>
      <c r="AU45" s="267"/>
      <c r="AV45" s="267"/>
      <c r="AW45" s="267"/>
    </row>
    <row r="46" spans="12:49" s="265" customFormat="1" x14ac:dyDescent="0.2"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7"/>
      <c r="AT46" s="267"/>
      <c r="AU46" s="267"/>
      <c r="AV46" s="267"/>
      <c r="AW46" s="267"/>
    </row>
    <row r="47" spans="12:49" s="265" customFormat="1" x14ac:dyDescent="0.2"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7"/>
      <c r="AT47" s="267"/>
      <c r="AU47" s="267"/>
      <c r="AV47" s="267"/>
      <c r="AW47" s="267"/>
    </row>
    <row r="48" spans="12:49" s="265" customFormat="1" x14ac:dyDescent="0.2"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7"/>
      <c r="AT48" s="267"/>
      <c r="AU48" s="267"/>
      <c r="AV48" s="267"/>
      <c r="AW48" s="267"/>
    </row>
    <row r="49" spans="12:49" s="265" customFormat="1" x14ac:dyDescent="0.2"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7"/>
      <c r="AT49" s="267"/>
      <c r="AU49" s="267"/>
      <c r="AV49" s="267"/>
      <c r="AW49" s="267"/>
    </row>
    <row r="50" spans="12:49" s="265" customFormat="1" x14ac:dyDescent="0.2"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7"/>
      <c r="AT50" s="267"/>
      <c r="AU50" s="267"/>
      <c r="AV50" s="267"/>
      <c r="AW50" s="267"/>
    </row>
    <row r="51" spans="12:49" s="265" customFormat="1" x14ac:dyDescent="0.2"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7"/>
      <c r="AT51" s="267"/>
      <c r="AU51" s="267"/>
      <c r="AV51" s="267"/>
      <c r="AW51" s="267"/>
    </row>
    <row r="52" spans="12:49" s="265" customFormat="1" x14ac:dyDescent="0.2"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7"/>
      <c r="AT52" s="267"/>
      <c r="AU52" s="267"/>
      <c r="AV52" s="267"/>
      <c r="AW52" s="267"/>
    </row>
    <row r="53" spans="12:49" s="265" customFormat="1" x14ac:dyDescent="0.2"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7"/>
      <c r="AT53" s="267"/>
      <c r="AU53" s="267"/>
      <c r="AV53" s="267"/>
      <c r="AW53" s="267"/>
    </row>
    <row r="54" spans="12:49" s="265" customFormat="1" x14ac:dyDescent="0.2"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7"/>
      <c r="AT54" s="267"/>
      <c r="AU54" s="267"/>
      <c r="AV54" s="267"/>
      <c r="AW54" s="267"/>
    </row>
    <row r="55" spans="12:49" s="265" customFormat="1" x14ac:dyDescent="0.2"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7"/>
      <c r="AT55" s="267"/>
      <c r="AU55" s="267"/>
      <c r="AV55" s="267"/>
      <c r="AW55" s="267"/>
    </row>
    <row r="56" spans="12:49" s="265" customFormat="1" x14ac:dyDescent="0.2"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7"/>
      <c r="AT56" s="267"/>
      <c r="AU56" s="267"/>
      <c r="AV56" s="267"/>
      <c r="AW56" s="267"/>
    </row>
    <row r="57" spans="12:49" s="265" customFormat="1" x14ac:dyDescent="0.2"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7"/>
      <c r="AT57" s="267"/>
      <c r="AU57" s="267"/>
      <c r="AV57" s="267"/>
      <c r="AW57" s="267"/>
    </row>
    <row r="58" spans="12:49" s="265" customFormat="1" x14ac:dyDescent="0.2"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7"/>
      <c r="AT58" s="267"/>
      <c r="AU58" s="267"/>
      <c r="AV58" s="267"/>
      <c r="AW58" s="267"/>
    </row>
    <row r="59" spans="12:49" s="265" customFormat="1" x14ac:dyDescent="0.2"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7"/>
      <c r="AT59" s="267"/>
      <c r="AU59" s="267"/>
      <c r="AV59" s="267"/>
      <c r="AW59" s="267"/>
    </row>
    <row r="60" spans="12:49" s="265" customFormat="1" x14ac:dyDescent="0.2"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7"/>
      <c r="AT60" s="267"/>
      <c r="AU60" s="267"/>
      <c r="AV60" s="267"/>
      <c r="AW60" s="267"/>
    </row>
    <row r="61" spans="12:49" s="265" customFormat="1" x14ac:dyDescent="0.2"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7"/>
      <c r="AT61" s="267"/>
      <c r="AU61" s="267"/>
      <c r="AV61" s="267"/>
      <c r="AW61" s="267"/>
    </row>
    <row r="62" spans="12:49" s="265" customFormat="1" x14ac:dyDescent="0.2"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7"/>
      <c r="AT62" s="267"/>
      <c r="AU62" s="267"/>
      <c r="AV62" s="267"/>
      <c r="AW62" s="267"/>
    </row>
    <row r="63" spans="12:49" s="265" customFormat="1" x14ac:dyDescent="0.2"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7"/>
      <c r="AT63" s="267"/>
      <c r="AU63" s="267"/>
      <c r="AV63" s="267"/>
      <c r="AW63" s="267"/>
    </row>
    <row r="64" spans="12:49" s="265" customFormat="1" x14ac:dyDescent="0.2"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7"/>
      <c r="AT64" s="267"/>
      <c r="AU64" s="267"/>
      <c r="AV64" s="267"/>
      <c r="AW64" s="267"/>
    </row>
    <row r="65" spans="12:49" s="265" customFormat="1" x14ac:dyDescent="0.2"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7"/>
      <c r="AT65" s="267"/>
      <c r="AU65" s="267"/>
      <c r="AV65" s="267"/>
      <c r="AW65" s="267"/>
    </row>
    <row r="66" spans="12:49" s="265" customFormat="1" x14ac:dyDescent="0.2"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7"/>
      <c r="AT66" s="267"/>
      <c r="AU66" s="267"/>
      <c r="AV66" s="267"/>
      <c r="AW66" s="267"/>
    </row>
    <row r="67" spans="12:49" s="265" customFormat="1" x14ac:dyDescent="0.2"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7"/>
      <c r="AT67" s="267"/>
      <c r="AU67" s="267"/>
      <c r="AV67" s="267"/>
      <c r="AW67" s="267"/>
    </row>
    <row r="68" spans="12:49" s="265" customFormat="1" x14ac:dyDescent="0.2"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7"/>
      <c r="AT68" s="267"/>
      <c r="AU68" s="267"/>
      <c r="AV68" s="267"/>
      <c r="AW68" s="267"/>
    </row>
    <row r="69" spans="12:49" s="265" customFormat="1" x14ac:dyDescent="0.2"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7"/>
      <c r="AT69" s="267"/>
      <c r="AU69" s="267"/>
      <c r="AV69" s="267"/>
      <c r="AW69" s="267"/>
    </row>
    <row r="70" spans="12:49" s="265" customFormat="1" x14ac:dyDescent="0.2"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7"/>
      <c r="AT70" s="267"/>
      <c r="AU70" s="267"/>
      <c r="AV70" s="267"/>
      <c r="AW70" s="267"/>
    </row>
    <row r="71" spans="12:49" s="265" customFormat="1" x14ac:dyDescent="0.2"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7"/>
      <c r="AT71" s="267"/>
      <c r="AU71" s="267"/>
      <c r="AV71" s="267"/>
      <c r="AW71" s="267"/>
    </row>
    <row r="72" spans="12:49" s="265" customFormat="1" x14ac:dyDescent="0.2"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7"/>
      <c r="AT72" s="267"/>
      <c r="AU72" s="267"/>
      <c r="AV72" s="267"/>
      <c r="AW72" s="267"/>
    </row>
    <row r="73" spans="12:49" s="265" customFormat="1" x14ac:dyDescent="0.2"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7"/>
      <c r="AT73" s="267"/>
      <c r="AU73" s="267"/>
      <c r="AV73" s="267"/>
      <c r="AW73" s="267"/>
    </row>
    <row r="74" spans="12:49" s="265" customFormat="1" x14ac:dyDescent="0.2"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7"/>
      <c r="AT74" s="267"/>
      <c r="AU74" s="267"/>
      <c r="AV74" s="267"/>
      <c r="AW74" s="267"/>
    </row>
    <row r="75" spans="12:49" s="265" customFormat="1" x14ac:dyDescent="0.2"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7"/>
      <c r="AT75" s="267"/>
      <c r="AU75" s="267"/>
      <c r="AV75" s="267"/>
      <c r="AW75" s="267"/>
    </row>
    <row r="76" spans="12:49" x14ac:dyDescent="0.2"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4"/>
      <c r="AT76" s="264"/>
      <c r="AU76" s="264"/>
      <c r="AV76" s="264"/>
      <c r="AW76" s="264"/>
    </row>
    <row r="77" spans="12:49" x14ac:dyDescent="0.2"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4"/>
      <c r="AT77" s="264"/>
      <c r="AU77" s="264"/>
      <c r="AV77" s="264"/>
      <c r="AW77" s="264"/>
    </row>
    <row r="78" spans="12:49" x14ac:dyDescent="0.2"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4"/>
      <c r="AT78" s="264"/>
      <c r="AU78" s="264"/>
      <c r="AV78" s="264"/>
      <c r="AW78" s="264"/>
    </row>
    <row r="79" spans="12:49" x14ac:dyDescent="0.2"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4"/>
      <c r="AT79" s="264"/>
      <c r="AU79" s="264"/>
      <c r="AV79" s="264"/>
      <c r="AW79" s="264"/>
    </row>
    <row r="80" spans="12:49" x14ac:dyDescent="0.2"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4"/>
      <c r="AT80" s="264"/>
      <c r="AU80" s="264"/>
      <c r="AV80" s="264"/>
      <c r="AW80" s="264"/>
    </row>
    <row r="81" spans="12:49" x14ac:dyDescent="0.2"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4"/>
      <c r="AT81" s="264"/>
      <c r="AU81" s="264"/>
      <c r="AV81" s="264"/>
      <c r="AW81" s="264"/>
    </row>
    <row r="82" spans="12:49" x14ac:dyDescent="0.2"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4"/>
      <c r="AT82" s="264"/>
      <c r="AU82" s="264"/>
      <c r="AV82" s="264"/>
      <c r="AW82" s="264"/>
    </row>
    <row r="83" spans="12:49" x14ac:dyDescent="0.2"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4"/>
      <c r="AT83" s="264"/>
      <c r="AU83" s="264"/>
      <c r="AV83" s="264"/>
      <c r="AW83" s="264"/>
    </row>
    <row r="84" spans="12:49" x14ac:dyDescent="0.2"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4"/>
      <c r="AT84" s="264"/>
      <c r="AU84" s="264"/>
      <c r="AV84" s="264"/>
      <c r="AW84" s="264"/>
    </row>
    <row r="85" spans="12:49" x14ac:dyDescent="0.2"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4"/>
      <c r="AT85" s="264"/>
      <c r="AU85" s="264"/>
      <c r="AV85" s="264"/>
      <c r="AW85" s="264"/>
    </row>
    <row r="86" spans="12:49" x14ac:dyDescent="0.2"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4"/>
      <c r="AT86" s="264"/>
      <c r="AU86" s="264"/>
      <c r="AV86" s="264"/>
      <c r="AW86" s="264"/>
    </row>
    <row r="87" spans="12:49" x14ac:dyDescent="0.2"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4"/>
      <c r="AT87" s="264"/>
      <c r="AU87" s="264"/>
      <c r="AV87" s="264"/>
      <c r="AW87" s="264"/>
    </row>
    <row r="88" spans="12:49" x14ac:dyDescent="0.2"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4"/>
      <c r="AT88" s="264"/>
      <c r="AU88" s="264"/>
      <c r="AV88" s="264"/>
      <c r="AW88" s="264"/>
    </row>
    <row r="89" spans="12:49" x14ac:dyDescent="0.2"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4"/>
      <c r="AT89" s="264"/>
      <c r="AU89" s="264"/>
      <c r="AV89" s="264"/>
      <c r="AW89" s="264"/>
    </row>
    <row r="90" spans="12:49" x14ac:dyDescent="0.2"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4"/>
      <c r="AT90" s="264"/>
      <c r="AU90" s="264"/>
      <c r="AV90" s="264"/>
      <c r="AW90" s="264"/>
    </row>
    <row r="91" spans="12:49" x14ac:dyDescent="0.2"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4"/>
      <c r="AT91" s="264"/>
      <c r="AU91" s="264"/>
      <c r="AV91" s="264"/>
      <c r="AW91" s="264"/>
    </row>
    <row r="92" spans="12:49" x14ac:dyDescent="0.2"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4"/>
      <c r="AT92" s="264"/>
      <c r="AU92" s="264"/>
      <c r="AV92" s="264"/>
      <c r="AW92" s="264"/>
    </row>
    <row r="93" spans="12:49" x14ac:dyDescent="0.2"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4"/>
      <c r="AT93" s="264"/>
      <c r="AU93" s="264"/>
      <c r="AV93" s="264"/>
      <c r="AW93" s="264"/>
    </row>
    <row r="94" spans="12:49" x14ac:dyDescent="0.2"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4"/>
      <c r="AT94" s="264"/>
      <c r="AU94" s="264"/>
      <c r="AV94" s="264"/>
      <c r="AW94" s="264"/>
    </row>
    <row r="95" spans="12:49" x14ac:dyDescent="0.2"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4"/>
      <c r="AT95" s="264"/>
      <c r="AU95" s="264"/>
      <c r="AV95" s="264"/>
      <c r="AW95" s="264"/>
    </row>
    <row r="96" spans="12:49" x14ac:dyDescent="0.2"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4"/>
      <c r="AT96" s="264"/>
      <c r="AU96" s="264"/>
      <c r="AV96" s="264"/>
      <c r="AW96" s="264"/>
    </row>
    <row r="97" spans="12:49" x14ac:dyDescent="0.2"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4"/>
      <c r="AT97" s="264"/>
      <c r="AU97" s="264"/>
      <c r="AV97" s="264"/>
      <c r="AW97" s="264"/>
    </row>
    <row r="98" spans="12:49" x14ac:dyDescent="0.2"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4"/>
      <c r="AT98" s="264"/>
      <c r="AU98" s="264"/>
      <c r="AV98" s="264"/>
      <c r="AW98" s="264"/>
    </row>
    <row r="99" spans="12:49" x14ac:dyDescent="0.2"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4"/>
      <c r="AT99" s="264"/>
      <c r="AU99" s="264"/>
      <c r="AV99" s="264"/>
      <c r="AW99" s="264"/>
    </row>
    <row r="100" spans="12:49" x14ac:dyDescent="0.2"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4"/>
      <c r="AT100" s="264"/>
      <c r="AU100" s="264"/>
      <c r="AV100" s="264"/>
      <c r="AW100" s="264"/>
    </row>
    <row r="101" spans="12:49" x14ac:dyDescent="0.2"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4"/>
      <c r="AT101" s="264"/>
      <c r="AU101" s="264"/>
      <c r="AV101" s="264"/>
      <c r="AW101" s="264"/>
    </row>
    <row r="102" spans="12:49" x14ac:dyDescent="0.2"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4"/>
      <c r="AT102" s="264"/>
      <c r="AU102" s="264"/>
      <c r="AV102" s="264"/>
      <c r="AW102" s="264"/>
    </row>
    <row r="103" spans="12:49" x14ac:dyDescent="0.2"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4"/>
      <c r="AT103" s="264"/>
      <c r="AU103" s="264"/>
      <c r="AV103" s="264"/>
      <c r="AW103" s="264"/>
    </row>
    <row r="104" spans="12:49" x14ac:dyDescent="0.2"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4"/>
      <c r="AT104" s="264"/>
      <c r="AU104" s="264"/>
      <c r="AV104" s="264"/>
      <c r="AW104" s="264"/>
    </row>
    <row r="105" spans="12:49" x14ac:dyDescent="0.2"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4"/>
      <c r="AT105" s="264"/>
      <c r="AU105" s="264"/>
      <c r="AV105" s="264"/>
      <c r="AW105" s="264"/>
    </row>
    <row r="106" spans="12:49" x14ac:dyDescent="0.2"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4"/>
      <c r="AT106" s="264"/>
      <c r="AU106" s="264"/>
      <c r="AV106" s="264"/>
      <c r="AW106" s="264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Country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5.0 AG retention</vt:lpstr>
      <vt:lpstr>Product Mix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2017-09-14T10:18:13Z</dcterms:modified>
</cp:coreProperties>
</file>