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2004Custom\home\ritika\workspaces\draw_again\draw\tests\"/>
    </mc:Choice>
  </mc:AlternateContent>
  <xr:revisionPtr revIDLastSave="0" documentId="13_ncr:201_{338FD668-102B-43C1-9CF2-5529095AC74E}" xr6:coauthVersionLast="47" xr6:coauthVersionMax="47" xr10:uidLastSave="{00000000-0000-0000-0000-000000000000}"/>
  <bookViews>
    <workbookView xWindow="43080" yWindow="-120" windowWidth="38640" windowHeight="21120" tabRatio="733" activeTab="4" xr2:uid="{00000000-000D-0000-FFFF-FFFF00000000}"/>
  </bookViews>
  <sheets>
    <sheet name="Hist" sheetId="3" r:id="rId1"/>
    <sheet name="Structure" sheetId="17" r:id="rId2"/>
    <sheet name="Guide" sheetId="37" r:id="rId3"/>
    <sheet name="Sheet1" sheetId="38" state="hidden" r:id="rId4"/>
    <sheet name="Risk estimation" sheetId="10" r:id="rId5"/>
    <sheet name="Assets" sheetId="12" r:id="rId6"/>
    <sheet name="AssetTypes" sheetId="14" r:id="rId7"/>
    <sheet name="Scenarios" sheetId="16" r:id="rId8"/>
    <sheet name="ScenarioTypes" sheetId="18" r:id="rId9"/>
    <sheet name="Dependency" sheetId="20" r:id="rId10"/>
  </sheets>
  <definedNames>
    <definedName name="_xlnm.Print_Area" localSheetId="2">Guide!$A$1:$E$35</definedName>
    <definedName name="_xlnm.Print_Area" localSheetId="0">Hist!$A$1:$D$18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37" l="1" a="1"/>
  <c r="B14" i="37" a="1"/>
  <c r="B14" i="37" l="1"/>
  <c r="B13" i="37"/>
  <c r="V118" i="10"/>
  <c r="U118" i="10"/>
  <c r="T118" i="10"/>
  <c r="V117" i="10"/>
  <c r="U117" i="10"/>
  <c r="T117" i="10"/>
  <c r="V116" i="10"/>
  <c r="U116" i="10"/>
  <c r="T116" i="10"/>
  <c r="V115" i="10"/>
  <c r="U115" i="10"/>
  <c r="T115" i="10"/>
  <c r="V114" i="10"/>
  <c r="U114" i="10"/>
  <c r="T114" i="10"/>
  <c r="V113" i="10"/>
  <c r="U113" i="10"/>
  <c r="T113" i="10"/>
  <c r="V112" i="10"/>
  <c r="U112" i="10"/>
  <c r="T112" i="10"/>
  <c r="V111" i="10"/>
  <c r="U111" i="10"/>
  <c r="T111" i="10"/>
  <c r="V110" i="10"/>
  <c r="U110" i="10"/>
  <c r="T110" i="10"/>
  <c r="V109" i="10"/>
  <c r="U109" i="10"/>
  <c r="T109" i="10"/>
  <c r="V108" i="10"/>
  <c r="U108" i="10"/>
  <c r="T108" i="10"/>
  <c r="V107" i="10"/>
  <c r="U107" i="10"/>
  <c r="T107" i="10"/>
  <c r="V106" i="10"/>
  <c r="U106" i="10"/>
  <c r="T106" i="10"/>
  <c r="V105" i="10"/>
  <c r="U105" i="10"/>
  <c r="T105" i="10"/>
  <c r="V104" i="10"/>
  <c r="U104" i="10"/>
  <c r="T104" i="10"/>
  <c r="V103" i="10"/>
  <c r="U103" i="10"/>
  <c r="T103" i="10"/>
  <c r="V102" i="10"/>
  <c r="U102" i="10"/>
  <c r="T102" i="10"/>
  <c r="V101" i="10"/>
  <c r="U101" i="10"/>
  <c r="T101" i="10"/>
  <c r="V100" i="10"/>
  <c r="U100" i="10"/>
  <c r="T100" i="10"/>
  <c r="V99" i="10"/>
  <c r="U99" i="10"/>
  <c r="T99" i="10"/>
  <c r="V98" i="10"/>
  <c r="U98" i="10"/>
  <c r="T98" i="10"/>
  <c r="V97" i="10"/>
  <c r="U97" i="10"/>
  <c r="T97" i="10"/>
  <c r="V96" i="10"/>
  <c r="U96" i="10"/>
  <c r="T96" i="10"/>
  <c r="V95" i="10"/>
  <c r="U95" i="10"/>
  <c r="T95" i="10"/>
  <c r="V94" i="10"/>
  <c r="U94" i="10"/>
  <c r="T94" i="10"/>
  <c r="V93" i="10"/>
  <c r="U93" i="10"/>
  <c r="T93" i="10"/>
  <c r="V92" i="10"/>
  <c r="U92" i="10"/>
  <c r="T92" i="10"/>
  <c r="V91" i="10"/>
  <c r="U91" i="10"/>
  <c r="T91" i="10"/>
  <c r="V90" i="10"/>
  <c r="U90" i="10"/>
  <c r="T90" i="10"/>
  <c r="V89" i="10"/>
  <c r="U89" i="10"/>
  <c r="T89" i="10"/>
  <c r="V88" i="10"/>
  <c r="U88" i="10"/>
  <c r="T88" i="10"/>
  <c r="V87" i="10"/>
  <c r="U87" i="10"/>
  <c r="T87" i="10"/>
  <c r="V86" i="10"/>
  <c r="U86" i="10"/>
  <c r="T86" i="10"/>
  <c r="V85" i="10"/>
  <c r="U85" i="10"/>
  <c r="T85" i="10"/>
  <c r="V84" i="10"/>
  <c r="U84" i="10"/>
  <c r="T84" i="10"/>
  <c r="V83" i="10"/>
  <c r="U83" i="10"/>
  <c r="T83" i="10"/>
  <c r="V82" i="10"/>
  <c r="U82" i="10"/>
  <c r="T82" i="10"/>
  <c r="V81" i="10"/>
  <c r="U81" i="10"/>
  <c r="T81" i="10"/>
  <c r="V80" i="10"/>
  <c r="U80" i="10"/>
  <c r="T80" i="10"/>
  <c r="V79" i="10"/>
  <c r="U79" i="10"/>
  <c r="T79" i="10"/>
  <c r="V78" i="10"/>
  <c r="U78" i="10"/>
  <c r="T78" i="10"/>
  <c r="V77" i="10"/>
  <c r="U77" i="10"/>
  <c r="T77" i="10"/>
  <c r="V76" i="10"/>
  <c r="U76" i="10"/>
  <c r="T76" i="10"/>
  <c r="V75" i="10"/>
  <c r="U75" i="10"/>
  <c r="T75" i="10"/>
  <c r="V74" i="10"/>
  <c r="U74" i="10"/>
  <c r="T74" i="10"/>
  <c r="V73" i="10"/>
  <c r="U73" i="10"/>
  <c r="T73" i="10"/>
  <c r="V72" i="10"/>
  <c r="U72" i="10"/>
  <c r="T72" i="10"/>
  <c r="V71" i="10"/>
  <c r="U71" i="10"/>
  <c r="T71" i="10"/>
  <c r="V70" i="10"/>
  <c r="U70" i="10"/>
  <c r="T70" i="10"/>
  <c r="V69" i="10"/>
  <c r="U69" i="10"/>
  <c r="T69" i="10"/>
  <c r="V68" i="10"/>
  <c r="U68" i="10"/>
  <c r="T68" i="10"/>
  <c r="V67" i="10"/>
  <c r="U67" i="10"/>
  <c r="T67" i="10"/>
  <c r="V66" i="10"/>
  <c r="U66" i="10"/>
  <c r="T66" i="10"/>
  <c r="V65" i="10"/>
  <c r="U65" i="10"/>
  <c r="T65" i="10"/>
  <c r="V64" i="10"/>
  <c r="U64" i="10"/>
  <c r="T64" i="10"/>
  <c r="V63" i="10"/>
  <c r="U63" i="10"/>
  <c r="T63" i="10"/>
  <c r="V62" i="10"/>
  <c r="U62" i="10"/>
  <c r="T62" i="10"/>
  <c r="V61" i="10"/>
  <c r="U61" i="10"/>
  <c r="T61" i="10"/>
  <c r="V60" i="10"/>
  <c r="U60" i="10"/>
  <c r="T60" i="10"/>
  <c r="V59" i="10"/>
  <c r="U59" i="10"/>
  <c r="T59" i="10"/>
  <c r="V58" i="10"/>
  <c r="U58" i="10"/>
  <c r="T58" i="10"/>
  <c r="V57" i="10"/>
  <c r="U57" i="10"/>
  <c r="T57" i="10"/>
  <c r="V56" i="10"/>
  <c r="U56" i="10"/>
  <c r="T56" i="10"/>
  <c r="V55" i="10"/>
  <c r="U55" i="10"/>
  <c r="T55" i="10"/>
  <c r="V54" i="10"/>
  <c r="U54" i="10"/>
  <c r="T54" i="10"/>
  <c r="V53" i="10"/>
  <c r="U53" i="10"/>
  <c r="T53" i="10"/>
  <c r="V52" i="10"/>
  <c r="U52" i="10"/>
  <c r="T52" i="10"/>
  <c r="V51" i="10"/>
  <c r="U51" i="10"/>
  <c r="T51" i="10"/>
  <c r="V50" i="10"/>
  <c r="U50" i="10"/>
  <c r="T50" i="10"/>
  <c r="V49" i="10"/>
  <c r="U49" i="10"/>
  <c r="T49" i="10"/>
  <c r="V48" i="10"/>
  <c r="U48" i="10"/>
  <c r="T48" i="10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V24" i="10"/>
  <c r="U24" i="10"/>
  <c r="T24" i="10"/>
  <c r="V23" i="10"/>
  <c r="U23" i="10"/>
  <c r="T23" i="10"/>
  <c r="V22" i="10"/>
  <c r="U22" i="10"/>
  <c r="T22" i="10"/>
  <c r="V21" i="10"/>
  <c r="U21" i="10"/>
  <c r="T21" i="10"/>
  <c r="V20" i="10"/>
  <c r="U20" i="10"/>
  <c r="T20" i="10"/>
  <c r="V19" i="10"/>
  <c r="U19" i="10"/>
  <c r="T19" i="10"/>
  <c r="V18" i="10"/>
  <c r="U18" i="10"/>
  <c r="T18" i="10"/>
  <c r="V17" i="10"/>
  <c r="U17" i="10"/>
  <c r="T17" i="10"/>
  <c r="V16" i="10"/>
  <c r="U16" i="10"/>
  <c r="T16" i="10"/>
  <c r="V15" i="10"/>
  <c r="U15" i="10"/>
  <c r="T15" i="10"/>
  <c r="V14" i="10"/>
  <c r="U14" i="10"/>
  <c r="T14" i="10"/>
  <c r="V13" i="10"/>
  <c r="U13" i="10"/>
  <c r="T13" i="10"/>
  <c r="V12" i="10"/>
  <c r="U12" i="10"/>
  <c r="T12" i="10"/>
  <c r="V11" i="10"/>
  <c r="U11" i="10"/>
  <c r="T11" i="10"/>
  <c r="V10" i="10"/>
  <c r="U10" i="10"/>
  <c r="T10" i="10"/>
  <c r="V9" i="10"/>
  <c r="U9" i="10"/>
  <c r="T9" i="10"/>
  <c r="V8" i="10"/>
  <c r="U8" i="10"/>
  <c r="T8" i="10"/>
  <c r="V7" i="10"/>
  <c r="U7" i="10"/>
  <c r="T7" i="10"/>
  <c r="V6" i="10"/>
  <c r="U6" i="10"/>
  <c r="T6" i="10"/>
  <c r="V5" i="10"/>
  <c r="U5" i="10"/>
  <c r="T5" i="10"/>
  <c r="V4" i="10"/>
  <c r="U4" i="10"/>
  <c r="T4" i="10"/>
  <c r="V3" i="10"/>
  <c r="U3" i="10"/>
  <c r="T3" i="10"/>
  <c r="V2" i="10"/>
  <c r="U2" i="10"/>
  <c r="T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<sst xmlns="http://schemas.openxmlformats.org/spreadsheetml/2006/main" count="1956" uniqueCount="378">
  <si>
    <t>Version</t>
  </si>
  <si>
    <t>Classification</t>
  </si>
  <si>
    <t>Date</t>
  </si>
  <si>
    <t>Author</t>
  </si>
  <si>
    <t>Role</t>
  </si>
  <si>
    <t>Name</t>
  </si>
  <si>
    <t>Responsability</t>
  </si>
  <si>
    <t>Owner</t>
  </si>
  <si>
    <t>Status</t>
  </si>
  <si>
    <t>C. Harpes</t>
  </si>
  <si>
    <t>Applicability</t>
  </si>
  <si>
    <t>Change management</t>
  </si>
  <si>
    <t>Contents</t>
  </si>
  <si>
    <t>Comments</t>
  </si>
  <si>
    <t>General information</t>
  </si>
  <si>
    <t>Final</t>
  </si>
  <si>
    <t>CISO</t>
  </si>
  <si>
    <t>Managing Director</t>
  </si>
  <si>
    <t>Tab name</t>
  </si>
  <si>
    <t>Approval</t>
  </si>
  <si>
    <t>Internal</t>
  </si>
  <si>
    <t>NA</t>
  </si>
  <si>
    <t>Reference</t>
  </si>
  <si>
    <t>Application date</t>
  </si>
  <si>
    <t>Guide</t>
  </si>
  <si>
    <t>Hist</t>
  </si>
  <si>
    <t>History of the document and doc properties</t>
  </si>
  <si>
    <t>Explain all sheets</t>
  </si>
  <si>
    <t>Instruction for using this template</t>
  </si>
  <si>
    <t>Void</t>
  </si>
  <si>
    <t>Notes</t>
  </si>
  <si>
    <t>Test: TRUE=</t>
  </si>
  <si>
    <t>FALSE=</t>
  </si>
  <si>
    <t>If not, make sure that formulas are recalculated regularly.</t>
  </si>
  <si>
    <t>Process to adapt a document to this template</t>
  </si>
  <si>
    <t>Illustration of all tables defind as tables styles</t>
  </si>
  <si>
    <t>Structure</t>
  </si>
  <si>
    <t>Pivot table example</t>
  </si>
  <si>
    <t>Illustration of a preliminary pivot table example</t>
  </si>
  <si>
    <t>Open this template, save the current themes under the owner name (if not yet installed in Word): Entre Theme in QUERY, Select Theme &gt; Save current theme give name and click OK.</t>
  </si>
  <si>
    <t>Go to template, right mouse on sheet Tables examples, Move or copy (select Copy), and copy to the document to change.</t>
  </si>
  <si>
    <t>Open document to change, in Home&gt;Style&gt;Merge Styles, select this template, and click OK.</t>
  </si>
  <si>
    <t>Home&gt;Style&gt;Merge Styles, select the (saved) template, and click OK.</t>
  </si>
  <si>
    <t>Go to Document, select appropriate Theme (or both Font theme and color theme)</t>
  </si>
  <si>
    <t>Review all cells, and apply styles (Cell-Normal, Heading1, Heading2, …)</t>
  </si>
  <si>
    <t>Review all tables and select a table style (the nicest as giving "Tables examples"), adapt Banded row/column, first/last row/column according to your preference</t>
  </si>
  <si>
    <t>Date/Signature</t>
  </si>
  <si>
    <t>Document history</t>
  </si>
  <si>
    <t>Use last Version in History, can be changed manuall if different</t>
  </si>
  <si>
    <t>Type</t>
  </si>
  <si>
    <t>Description</t>
  </si>
  <si>
    <t>ACL</t>
  </si>
  <si>
    <t>Action list</t>
  </si>
  <si>
    <t>AUD</t>
  </si>
  <si>
    <t>Audit</t>
  </si>
  <si>
    <t>CON</t>
  </si>
  <si>
    <t>Contract</t>
  </si>
  <si>
    <t>Curriculum vitae</t>
  </si>
  <si>
    <t>DOL</t>
  </si>
  <si>
    <t>Document list</t>
  </si>
  <si>
    <t>EVA</t>
  </si>
  <si>
    <t>Evaluation</t>
  </si>
  <si>
    <t>EXC</t>
  </si>
  <si>
    <t>Expense claim</t>
  </si>
  <si>
    <t>IPR</t>
  </si>
  <si>
    <t>Intelectual property right</t>
  </si>
  <si>
    <t>LET</t>
  </si>
  <si>
    <t>Letter</t>
  </si>
  <si>
    <t>MAN</t>
  </si>
  <si>
    <t>Mandate</t>
  </si>
  <si>
    <t>MEM</t>
  </si>
  <si>
    <t>Memo</t>
  </si>
  <si>
    <t>MOD</t>
  </si>
  <si>
    <t>Model of document</t>
  </si>
  <si>
    <t>MOM</t>
  </si>
  <si>
    <t>Minutes of meeting</t>
  </si>
  <si>
    <t>NDA</t>
  </si>
  <si>
    <t>Non-disclosure agreement</t>
  </si>
  <si>
    <t>OFF</t>
  </si>
  <si>
    <t>PLA</t>
  </si>
  <si>
    <t>Plan</t>
  </si>
  <si>
    <t>POL</t>
  </si>
  <si>
    <t>Policy</t>
  </si>
  <si>
    <t>PRE</t>
  </si>
  <si>
    <t>Presentation</t>
  </si>
  <si>
    <t>PRO</t>
  </si>
  <si>
    <t>Procedure</t>
  </si>
  <si>
    <t>Purchase order</t>
  </si>
  <si>
    <t>QUE</t>
  </si>
  <si>
    <t>Questionnaire</t>
  </si>
  <si>
    <t>REP</t>
  </si>
  <si>
    <t>Report</t>
  </si>
  <si>
    <t>REC</t>
  </si>
  <si>
    <t>Records</t>
  </si>
  <si>
    <t>SDD</t>
  </si>
  <si>
    <t>Software design description</t>
  </si>
  <si>
    <t>SLA</t>
  </si>
  <si>
    <t>Service level agreement</t>
  </si>
  <si>
    <t>SRS</t>
  </si>
  <si>
    <t>Software requirement specification</t>
  </si>
  <si>
    <t>STA</t>
  </si>
  <si>
    <t>Standard</t>
  </si>
  <si>
    <t>SUM</t>
  </si>
  <si>
    <t>Summary</t>
  </si>
  <si>
    <t>Template of document</t>
  </si>
  <si>
    <t>Timesheet</t>
  </si>
  <si>
    <t>USG</t>
  </si>
  <si>
    <t>User guide</t>
  </si>
  <si>
    <t>INV</t>
  </si>
  <si>
    <t>Invoice, Bil</t>
  </si>
  <si>
    <t>PRS</t>
  </si>
  <si>
    <t>Presales, commercial</t>
  </si>
  <si>
    <t>old for Offer</t>
  </si>
  <si>
    <t>BDC</t>
  </si>
  <si>
    <t>Bon de Commande</t>
  </si>
  <si>
    <t>PO</t>
  </si>
  <si>
    <t>TEM</t>
  </si>
  <si>
    <t>TSH</t>
  </si>
  <si>
    <t>CV, CVeu</t>
  </si>
  <si>
    <t>This document is a macro enabled document for the definition of the variables IsFilled used to maintain manual coloring in case of "Conditional formating" changing the Filling</t>
  </si>
  <si>
    <t xml:space="preserve"> How to activate:</t>
  </si>
  <si>
    <t xml:space="preserve">Table examples </t>
  </si>
  <si>
    <t>1. Activate macros; (if not yet done, and save document as *.xlsm"
2. Create (Open Developer &gt; Visual Basi &gt; Insert Module &gt; Copy this following 3 lines into this module): 
Function IsFilled(MyCell As Range) As Boolean
                             ' IsFilled = IIf(MyCell.Interior.ColorIndex = xlNone, False, True)
                               IsFilled = (MyCell.Interior.ColorIndex &lt;&gt; xlNone)              End Function'
3.Use in a cell to activate as done in the cell below:</t>
  </si>
  <si>
    <t xml:space="preserve">
or see printed version 
managed by the CISO</t>
  </si>
  <si>
    <t>Print area ends here</t>
  </si>
  <si>
    <t>If the document has many tables with long titles, then the theme itrust-xls can be used as an alternative to the basic itrust theme. The heading fond will then be Bahnschift condensed instead of Century.</t>
  </si>
  <si>
    <t>Note this tempace can be used with Theme ITR orv ITR-xls (for more condensed fonts).</t>
  </si>
  <si>
    <t>2.5</t>
  </si>
  <si>
    <t>TRICK Service</t>
  </si>
  <si>
    <t>Export file (TS-Export)</t>
  </si>
  <si>
    <t>R171</t>
  </si>
  <si>
    <t>2.4.2</t>
  </si>
  <si>
    <t>Template creation from 01-7-X v2.4.2</t>
  </si>
  <si>
    <t>Risk ID</t>
  </si>
  <si>
    <t>Asset</t>
  </si>
  <si>
    <t>Scenario</t>
  </si>
  <si>
    <t>Response</t>
  </si>
  <si>
    <t>RAW Probability</t>
  </si>
  <si>
    <t>RAW Financial</t>
  </si>
  <si>
    <t>Probability</t>
  </si>
  <si>
    <t>Vulnerability</t>
  </si>
  <si>
    <t>Financial</t>
  </si>
  <si>
    <t>Impact</t>
  </si>
  <si>
    <t>EXP Probability</t>
  </si>
  <si>
    <t>EXP Vulnerability</t>
  </si>
  <si>
    <t>EXP Financial</t>
  </si>
  <si>
    <t>Comment</t>
  </si>
  <si>
    <t>Hidden comment</t>
  </si>
  <si>
    <t>Security measures</t>
  </si>
  <si>
    <t>Measures</t>
  </si>
  <si>
    <t>Action plan</t>
  </si>
  <si>
    <t>Asset type</t>
  </si>
  <si>
    <t>Asset selected</t>
  </si>
  <si>
    <t>Scenario selected</t>
  </si>
  <si>
    <t>R1</t>
  </si>
  <si>
    <t>ATENA Monitoring</t>
  </si>
  <si>
    <t>A-p:PermLoss</t>
  </si>
  <si>
    <t>reduce</t>
  </si>
  <si>
    <t>v1</t>
  </si>
  <si>
    <t>i0</t>
  </si>
  <si>
    <t/>
  </si>
  <si>
    <t>R2</t>
  </si>
  <si>
    <t>A-t:TmpUnavail</t>
  </si>
  <si>
    <t>R3</t>
  </si>
  <si>
    <t>C1:PartExtTheft</t>
  </si>
  <si>
    <t>R4</t>
  </si>
  <si>
    <t>C2:DelibDiscl</t>
  </si>
  <si>
    <t>R5</t>
  </si>
  <si>
    <t>C3:AccidDiscl</t>
  </si>
  <si>
    <t>R6</t>
  </si>
  <si>
    <t>I1:ExtManip</t>
  </si>
  <si>
    <t>R7</t>
  </si>
  <si>
    <t>I2:IntManip</t>
  </si>
  <si>
    <t>R8</t>
  </si>
  <si>
    <t>I3:AccidManip</t>
  </si>
  <si>
    <t>R13</t>
  </si>
  <si>
    <t>CCO</t>
  </si>
  <si>
    <t>R14</t>
  </si>
  <si>
    <t>R18</t>
  </si>
  <si>
    <t>I1 -  Manipulation frauduleuse d'un externe</t>
  </si>
  <si>
    <t>R27</t>
  </si>
  <si>
    <t>Electricity provision</t>
  </si>
  <si>
    <t>R28</t>
  </si>
  <si>
    <t>R31</t>
  </si>
  <si>
    <t>C1 - Vol partiel d'origine externe</t>
  </si>
  <si>
    <t>R32</t>
  </si>
  <si>
    <t>R33</t>
  </si>
  <si>
    <t>C2 -  Divulgation délibérée</t>
  </si>
  <si>
    <t>R34</t>
  </si>
  <si>
    <t>R35</t>
  </si>
  <si>
    <t>R36</t>
  </si>
  <si>
    <t>R37</t>
  </si>
  <si>
    <t>R38</t>
  </si>
  <si>
    <t>I2 - Manipulation frauduleuse d'un interne</t>
  </si>
  <si>
    <t>R39</t>
  </si>
  <si>
    <t>R40</t>
  </si>
  <si>
    <t>I3 - Modification accidentelle</t>
  </si>
  <si>
    <t>R41</t>
  </si>
  <si>
    <t>R49</t>
  </si>
  <si>
    <t>IT admin</t>
  </si>
  <si>
    <t>R50</t>
  </si>
  <si>
    <t>R54</t>
  </si>
  <si>
    <t>R63</t>
  </si>
  <si>
    <t>Operating</t>
  </si>
  <si>
    <t>R64</t>
  </si>
  <si>
    <t>R69</t>
  </si>
  <si>
    <t>R70</t>
  </si>
  <si>
    <t>R71</t>
  </si>
  <si>
    <t>R72</t>
  </si>
  <si>
    <t>R73</t>
  </si>
  <si>
    <t>R74</t>
  </si>
  <si>
    <t>R110</t>
  </si>
  <si>
    <t>Operation</t>
  </si>
  <si>
    <t>R111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</si>
  <si>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</si>
  <si>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</si>
  <si>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</si>
  <si>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</si>
  <si>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</si>
  <si>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</si>
  <si>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</si>
  <si>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</si>
  <si>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</si>
  <si>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</si>
  <si>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</si>
  <si>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R132</t>
  </si>
  <si>
    <t>Operator</t>
  </si>
  <si>
    <t>R133</t>
  </si>
  <si>
    <t>R137</t>
  </si>
  <si>
    <t>R146</t>
  </si>
  <si>
    <t>RTU</t>
  </si>
  <si>
    <t>R147</t>
  </si>
  <si>
    <t>R153</t>
  </si>
  <si>
    <t>R154</t>
  </si>
  <si>
    <t>R155</t>
  </si>
  <si>
    <t>R156</t>
  </si>
  <si>
    <t>R157</t>
  </si>
  <si>
    <t>R158</t>
  </si>
  <si>
    <t>R166</t>
  </si>
  <si>
    <t>SCADA Com</t>
  </si>
  <si>
    <t>R167</t>
  </si>
  <si>
    <t>R168</t>
  </si>
  <si>
    <t>R169</t>
  </si>
  <si>
    <t>R170</t>
  </si>
  <si>
    <t>R172</t>
  </si>
  <si>
    <t>R173</t>
  </si>
  <si>
    <t>R178</t>
  </si>
  <si>
    <t>SCADA DB</t>
  </si>
  <si>
    <t>R179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</si>
  <si>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</si>
  <si>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</si>
  <si>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</si>
  <si>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</si>
  <si>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</si>
  <si>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</si>
  <si>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</si>
  <si>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</si>
  <si>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</si>
  <si>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</si>
  <si>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</si>
  <si>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R196</t>
  </si>
  <si>
    <t>SCADA GW</t>
  </si>
  <si>
    <t>R197</t>
  </si>
  <si>
    <t>R198</t>
  </si>
  <si>
    <t>R199</t>
  </si>
  <si>
    <t>R200</t>
  </si>
  <si>
    <t>R201</t>
  </si>
  <si>
    <t>R202</t>
  </si>
  <si>
    <t>R203</t>
  </si>
  <si>
    <t>R208</t>
  </si>
  <si>
    <t>SCADA MMI</t>
  </si>
  <si>
    <t>R209</t>
  </si>
  <si>
    <t>R210</t>
  </si>
  <si>
    <t>R211</t>
  </si>
  <si>
    <t>R212</t>
  </si>
  <si>
    <t>R213</t>
  </si>
  <si>
    <t>R214</t>
  </si>
  <si>
    <t>R215</t>
  </si>
  <si>
    <t>R220</t>
  </si>
  <si>
    <t>SCADA Network</t>
  </si>
  <si>
    <t>R221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</si>
  <si>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</si>
  <si>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</si>
  <si>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</si>
  <si>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</si>
  <si>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</si>
  <si>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</si>
  <si>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</si>
  <si>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</si>
  <si>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</si>
  <si>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</si>
  <si>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</si>
  <si>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R244</t>
  </si>
  <si>
    <t>Security monitoring</t>
  </si>
  <si>
    <t>R245</t>
  </si>
  <si>
    <t>R250</t>
  </si>
  <si>
    <t>R251</t>
  </si>
  <si>
    <t>R252</t>
  </si>
  <si>
    <t>R253</t>
  </si>
  <si>
    <t>R254</t>
  </si>
  <si>
    <t>R255</t>
  </si>
  <si>
    <t>Selected</t>
  </si>
  <si>
    <t>Value</t>
  </si>
  <si>
    <t>System</t>
  </si>
  <si>
    <t>Personnel</t>
  </si>
  <si>
    <t>Business process</t>
  </si>
  <si>
    <t>Service</t>
  </si>
  <si>
    <t>Hardware</t>
  </si>
  <si>
    <t>Information</t>
  </si>
  <si>
    <t>Network</t>
  </si>
  <si>
    <t>Display name</t>
  </si>
  <si>
    <t>Busi</t>
  </si>
  <si>
    <t>Compl</t>
  </si>
  <si>
    <t>Compliance</t>
  </si>
  <si>
    <t>Fin</t>
  </si>
  <si>
    <t>HW</t>
  </si>
  <si>
    <t>Info</t>
  </si>
  <si>
    <t>IV</t>
  </si>
  <si>
    <t>Immaterial Value</t>
  </si>
  <si>
    <t>Net</t>
  </si>
  <si>
    <t>Out</t>
  </si>
  <si>
    <t>Outsourced service</t>
  </si>
  <si>
    <t>Serv</t>
  </si>
  <si>
    <t>Site</t>
  </si>
  <si>
    <t>Staff</t>
  </si>
  <si>
    <t>SW</t>
  </si>
  <si>
    <t>Software</t>
  </si>
  <si>
    <t>Sys</t>
  </si>
  <si>
    <t>Apply to</t>
  </si>
  <si>
    <t>Threat</t>
  </si>
  <si>
    <t>Availability</t>
  </si>
  <si>
    <t>A-p: Permanent loss: Loss of an asset, which can be partial considering incomplete recovery or full in case of non-existing recovery possibility.</t>
  </si>
  <si>
    <t>A-t: Temporary unavailability: The asset is temporarily nonoperational.</t>
  </si>
  <si>
    <t>Confidentiality</t>
  </si>
  <si>
    <t>Une partie essentielle d'un actif a été volée sans complicité d'une personne interne. Par exemple :
   - Vol d'un laptop hors des locaux qui contient des informations confidentielles ;
   - Un accès type cheval de Troie exportant de l'information ;
   - Une intrusion dans le système d'information via le Web.</t>
  </si>
  <si>
    <t>C1: Partial theft coming from external: An essential part of an asset was stolen without complicity of an internal person.</t>
  </si>
  <si>
    <t>Une personne interne copie tout l'actif pour le dévoiler (ou vendre) illicitement. Par exemple :
   - Par une personne ayant droit sur les informations ;
   - Par une personne qui utilise un poste de travail laissé sans surveillance et non bloqué ;
   - Par une personne ayant obtenu les informations de login par social engineering, ou surveillance, etc. ;
   - La personne peut être un employé corrompu, un externe sous contrat, un agent technique, etc. ;</t>
  </si>
  <si>
    <t>C2: Deliberate disclosure: An internal staff copies the entire asset to disclose it.</t>
  </si>
  <si>
    <t>C3 -  Divulgation accidentelle</t>
  </si>
  <si>
    <t>Suite à une fausse manipulation ou inadvertance, une partie importante devient accessible à des personnes non autorisées qui en abusent. Par exemple :
   - Mauvais contenu d'un fichier ou mauvais lien et mise à disposition pour télécharger sur le site internet de l'organisation ;
   - Lors d'une discussion "de couloir" en interne ou en externe, une personne tierce capte une information confidentielle ;
   - Mise au rebut d'un document ou support confidentiel dans un collecteur à déchets sans protection ;
   - Perte d'un document et matériel informatique (Laptop, clé USB, etc.) hors des locaux ;
   - Oubli d'un document sur un bureau.</t>
  </si>
  <si>
    <t>C3: Accidental disclosure: Following a false handling, an important part becomes accessible to people that are not authorized.</t>
  </si>
  <si>
    <t>Integrity</t>
  </si>
  <si>
    <t>Une personne externe réussit à pénétrer et à manipuler l'actif. Exemple:
   - Le site de l'organisation est "défacé" ou "hacké" via le Web.</t>
  </si>
  <si>
    <t>I1 : External fraudulent manipulation: An external person succeeds penetrating and handling an asset.</t>
  </si>
  <si>
    <t>Une personne interne manipule l'actif pour créer un avantage illicite pour soi-même ou un tiers. Exemple:
   - Publication d'un mauvais contenu sur le site de l'organisation, afin de nuire à l'image.</t>
  </si>
  <si>
    <t>I2: Internal fraudulent manipulation: An internal person handles an asset to create an illicit advantage.</t>
  </si>
  <si>
    <t>Une erreur technique ou organisationnelle occasionne une corruption de l'actif. Exemple:
   - Corruption d'une table de routage réseau ou règles de firewall par un administrateur qui augmente la vulnérabilité du système d'information.</t>
  </si>
  <si>
    <t>I3: Accidental manipulation: A technical or organizational error causes a corruption of an asset.</t>
  </si>
  <si>
    <t>Exploitability</t>
  </si>
  <si>
    <t>Reliability</t>
  </si>
  <si>
    <t>ILR</t>
  </si>
  <si>
    <t>D1-Strat</t>
  </si>
  <si>
    <t>D2-RH</t>
  </si>
  <si>
    <t>D3-Processus</t>
  </si>
  <si>
    <t>D4-BCM</t>
  </si>
  <si>
    <t>D5-Soustrait</t>
  </si>
  <si>
    <t>D6-SI</t>
  </si>
  <si>
    <t>D6.1-Secu</t>
  </si>
  <si>
    <t>D6.2-Dev</t>
  </si>
  <si>
    <t>D6.3-Expl</t>
  </si>
  <si>
    <t>D6.4-Support</t>
  </si>
  <si>
    <t>D7-Aut</t>
  </si>
  <si>
    <t>I1-Strat</t>
  </si>
  <si>
    <t>I2-Fin</t>
  </si>
  <si>
    <t>I3-Leg</t>
  </si>
  <si>
    <t>I4-RH</t>
  </si>
  <si>
    <t>I5-Processus</t>
  </si>
  <si>
    <t>I6-BCM</t>
  </si>
  <si>
    <t>I7-Soustrait</t>
  </si>
  <si>
    <t>I8-SI</t>
  </si>
  <si>
    <t>I8.1-Secu</t>
  </si>
  <si>
    <t>I8.2-Dev</t>
  </si>
  <si>
    <t>I8.3-Expl</t>
  </si>
  <si>
    <t>I8.4-Support</t>
  </si>
  <si>
    <t>I9-Prest</t>
  </si>
  <si>
    <t>I10-Aut</t>
  </si>
  <si>
    <t>AssetList</t>
  </si>
  <si>
    <t>AssetType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</si>
</sst>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9]dd\ mmmyy;@"/>
    <numFmt numFmtId="165" formatCode="dd\.mm\.yy"/>
  </numFmts>
  <fonts count="22" x14ac:knownFonts="1">
    <font>
      <sz val="8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9"/>
      <color theme="1"/>
      <name val="Corbel"/>
      <family val="2"/>
    </font>
    <font>
      <sz val="10"/>
      <color theme="1"/>
      <name val="Corbel"/>
      <family val="2"/>
    </font>
    <font>
      <sz val="11"/>
      <color theme="1"/>
      <name val="Corbel"/>
      <family val="2"/>
    </font>
    <font>
      <b/>
      <sz val="10"/>
      <color indexed="8"/>
      <name val="Corbel"/>
      <family val="2"/>
    </font>
    <font>
      <sz val="10"/>
      <color theme="1"/>
      <name val="Corbel"/>
      <family val="2"/>
    </font>
    <font>
      <sz val="18"/>
      <color theme="1"/>
      <name val="Corbel"/>
      <family val="2"/>
    </font>
    <font>
      <sz val="8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0"/>
      <name val="Corbe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45066682943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3">
    <xf numFmtId="0" fontId="0" fillId="0" borderId="0"/>
    <xf numFmtId="0" fontId="18" fillId="3" borderId="1" applyNumberFormat="0" applyProtection="0">
      <alignment horizontal="center" vertical="center"/>
    </xf>
    <xf numFmtId="0" fontId="11" fillId="4" borderId="1" applyNumberFormat="0" applyProtection="0">
      <alignment horizontal="center" vertical="center"/>
    </xf>
    <xf numFmtId="0" fontId="12" fillId="5" borderId="1" applyNumberFormat="0" applyProtection="0">
      <alignment horizontal="left" vertical="center" indent="1"/>
    </xf>
    <xf numFmtId="0" fontId="13" fillId="7" borderId="1" applyNumberFormat="0" applyProtection="0">
      <alignment horizontal="left" vertical="center" indent="1"/>
    </xf>
    <xf numFmtId="0" fontId="14" fillId="0" borderId="0" applyFill="0" applyBorder="0" applyProtection="0">
      <alignment horizontal="left" vertical="top" wrapText="1" inden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165" fontId="14" fillId="0" borderId="2" applyFill="0" applyBorder="0">
      <alignment horizontal="left" vertical="top" indent="1"/>
    </xf>
    <xf numFmtId="0" fontId="17" fillId="0" borderId="1">
      <alignment horizontal="right" wrapText="1" indent="1"/>
    </xf>
    <xf numFmtId="4" fontId="14" fillId="0" borderId="0" applyFill="0" applyBorder="0">
      <alignment horizontal="right" vertical="top" wrapText="1" indent="1"/>
    </xf>
    <xf numFmtId="0" fontId="14" fillId="0" borderId="2" applyFill="0" applyBorder="0" applyProtection="0">
      <alignment horizontal="left" vertical="top" indent="1"/>
    </xf>
    <xf numFmtId="0" fontId="16" fillId="9" borderId="12">
      <alignment horizontal="left" vertical="center" indent="1"/>
    </xf>
    <xf numFmtId="49" fontId="13" fillId="3" borderId="1">
      <alignment horizontal="left" textRotation="90" wrapText="1"/>
    </xf>
    <xf numFmtId="49" fontId="19" fillId="4" borderId="1">
      <alignment horizontal="left" textRotation="90" wrapText="1"/>
    </xf>
    <xf numFmtId="49" fontId="19" fillId="5" borderId="1">
      <alignment horizontal="left" textRotation="90" wrapText="1"/>
    </xf>
    <xf numFmtId="49" fontId="20" fillId="7" borderId="1">
      <alignment horizontal="left" textRotation="90" wrapText="1"/>
    </xf>
    <xf numFmtId="0" fontId="15" fillId="6" borderId="1" applyNumberFormat="0" applyFont="0" applyFill="0" applyBorder="0" applyProtection="0">
      <alignment horizontal="center" vertical="center" wrapText="1"/>
    </xf>
    <xf numFmtId="0" fontId="2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46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4" fillId="0" borderId="0" xfId="5">
      <alignment horizontal="left" vertical="top" wrapText="1" indent="1"/>
    </xf>
    <xf numFmtId="0" fontId="12" fillId="0" borderId="1" xfId="3" applyFill="1" applyAlignment="1">
      <alignment horizontal="center" vertical="center"/>
    </xf>
    <xf numFmtId="0" fontId="13" fillId="7" borderId="1" xfId="4">
      <alignment horizontal="left" vertical="center" indent="1"/>
    </xf>
    <xf numFmtId="165" fontId="14" fillId="0" borderId="2" xfId="8">
      <alignment horizontal="left" vertical="top" indent="1"/>
    </xf>
    <xf numFmtId="0" fontId="14" fillId="0" borderId="1" xfId="5" applyBorder="1">
      <alignment horizontal="left" vertical="top" wrapText="1" indent="1"/>
    </xf>
    <xf numFmtId="0" fontId="14" fillId="0" borderId="2" xfId="5" applyBorder="1">
      <alignment horizontal="left" vertical="top" wrapText="1" indent="1"/>
    </xf>
    <xf numFmtId="0" fontId="14" fillId="0" borderId="4" xfId="5" applyBorder="1">
      <alignment horizontal="left" vertical="top" wrapText="1" indent="1"/>
    </xf>
    <xf numFmtId="0" fontId="3" fillId="0" borderId="0" xfId="0" applyFont="1" applyAlignment="1">
      <alignment vertical="center"/>
    </xf>
    <xf numFmtId="0" fontId="14" fillId="0" borderId="6" xfId="5" applyBorder="1">
      <alignment horizontal="left" vertical="top" wrapText="1" indent="1"/>
    </xf>
    <xf numFmtId="0" fontId="12" fillId="5" borderId="1" xfId="3">
      <alignment horizontal="left" vertical="center" indent="1"/>
    </xf>
    <xf numFmtId="0" fontId="4" fillId="2" borderId="11" xfId="0" applyFont="1" applyFill="1" applyBorder="1" applyAlignment="1">
      <alignment vertical="center"/>
    </xf>
    <xf numFmtId="0" fontId="13" fillId="7" borderId="1" xfId="4" applyAlignment="1">
      <alignment horizontal="left" vertical="center" wrapText="1" indent="1"/>
    </xf>
    <xf numFmtId="0" fontId="17" fillId="0" borderId="1" xfId="9">
      <alignment horizontal="right" wrapText="1" indent="1"/>
    </xf>
    <xf numFmtId="0" fontId="4" fillId="0" borderId="0" xfId="0" applyFont="1" applyAlignment="1">
      <alignment vertical="center" wrapText="1"/>
    </xf>
    <xf numFmtId="0" fontId="14" fillId="0" borderId="0" xfId="5" applyBorder="1">
      <alignment horizontal="left" vertical="top" wrapText="1" indent="1"/>
    </xf>
    <xf numFmtId="0" fontId="4" fillId="0" borderId="11" xfId="0" applyFont="1" applyBorder="1" applyAlignment="1">
      <alignment vertical="center"/>
    </xf>
    <xf numFmtId="0" fontId="14" fillId="0" borderId="0" xfId="5" applyFill="1">
      <alignment horizontal="left" vertical="top" wrapText="1" indent="1"/>
    </xf>
    <xf numFmtId="0" fontId="2" fillId="0" borderId="11" xfId="0" applyFont="1" applyBorder="1" applyAlignment="1">
      <alignment vertical="center" wrapText="1"/>
    </xf>
    <xf numFmtId="165" fontId="14" fillId="0" borderId="0" xfId="8" applyBorder="1">
      <alignment horizontal="left" vertical="top" indent="1"/>
    </xf>
    <xf numFmtId="0" fontId="13" fillId="7" borderId="0" xfId="4" applyBorder="1">
      <alignment horizontal="left" vertical="center" indent="1"/>
    </xf>
    <xf numFmtId="0" fontId="14" fillId="0" borderId="2" xfId="11" applyFill="1">
      <alignment horizontal="left" vertical="top" indent="1"/>
    </xf>
    <xf numFmtId="0" fontId="14" fillId="0" borderId="0" xfId="5" applyFill="1" applyAlignment="1">
      <alignment horizontal="left" vertical="top" wrapText="1"/>
    </xf>
    <xf numFmtId="164" fontId="13" fillId="7" borderId="1" xfId="4" applyNumberFormat="1">
      <alignment horizontal="left" vertical="center" indent="1"/>
    </xf>
    <xf numFmtId="0" fontId="13" fillId="7" borderId="10" xfId="4" applyBorder="1" applyAlignment="1">
      <alignment horizontal="right" vertical="center" indent="1"/>
    </xf>
    <xf numFmtId="0" fontId="14" fillId="0" borderId="15" xfId="5" applyBorder="1">
      <alignment horizontal="left" vertical="top" wrapText="1" indent="1"/>
    </xf>
    <xf numFmtId="0" fontId="14" fillId="0" borderId="16" xfId="5" applyBorder="1">
      <alignment horizontal="left" vertical="top" wrapText="1" indent="1"/>
    </xf>
    <xf numFmtId="0" fontId="14" fillId="0" borderId="17" xfId="5" applyBorder="1">
      <alignment horizontal="left" vertical="top" wrapText="1" indent="1"/>
    </xf>
    <xf numFmtId="0" fontId="14" fillId="0" borderId="18" xfId="5" applyBorder="1">
      <alignment horizontal="left" vertical="top" wrapText="1" indent="1"/>
    </xf>
    <xf numFmtId="0" fontId="5" fillId="0" borderId="0" xfId="0" applyFont="1" applyAlignment="1">
      <alignment horizontal="left" vertical="center"/>
    </xf>
    <xf numFmtId="0" fontId="12" fillId="5" borderId="1" xfId="3">
      <alignment horizontal="left" vertical="center" indent="1"/>
    </xf>
    <xf numFmtId="0" fontId="4" fillId="0" borderId="3" xfId="0" applyFont="1" applyBorder="1" applyAlignment="1">
      <alignment horizontal="center" vertical="center"/>
    </xf>
    <xf numFmtId="165" fontId="14" fillId="0" borderId="15" xfId="8" applyBorder="1">
      <alignment horizontal="left" vertical="top" indent="1"/>
    </xf>
    <xf numFmtId="165" fontId="14" fillId="0" borderId="16" xfId="8" applyBorder="1">
      <alignment horizontal="left" vertical="top" indent="1"/>
    </xf>
    <xf numFmtId="0" fontId="13" fillId="7" borderId="5" xfId="4" applyBorder="1" applyAlignment="1">
      <alignment horizontal="right" vertical="center" indent="1"/>
    </xf>
    <xf numFmtId="0" fontId="18" fillId="3" borderId="1" xfId="1">
      <alignment horizontal="center" vertical="center"/>
    </xf>
    <xf numFmtId="0" fontId="11" fillId="4" borderId="1" xfId="2">
      <alignment horizontal="center" vertical="center"/>
    </xf>
    <xf numFmtId="0" fontId="13" fillId="7" borderId="8" xfId="4" applyBorder="1" applyAlignment="1">
      <alignment horizontal="right" vertical="center" indent="1"/>
    </xf>
    <xf numFmtId="0" fontId="14" fillId="0" borderId="13" xfId="5" applyBorder="1">
      <alignment horizontal="left" vertical="top" wrapText="1" indent="1"/>
    </xf>
    <xf numFmtId="0" fontId="14" fillId="0" borderId="14" xfId="5" applyBorder="1">
      <alignment horizontal="left" vertical="top" wrapText="1" indent="1"/>
    </xf>
    <xf numFmtId="0" fontId="18" fillId="3" borderId="2" xfId="1" applyBorder="1">
      <alignment horizontal="center" vertical="center"/>
    </xf>
    <xf numFmtId="0" fontId="18" fillId="3" borderId="4" xfId="1" applyBorder="1">
      <alignment horizontal="center" vertical="center"/>
    </xf>
  </cellXfs>
  <cellStyles count="23">
    <cellStyle name="20% - Accent3" xfId="19" builtinId="38" customBuiltin="1"/>
    <cellStyle name="40% - Accent3" xfId="20" builtinId="39" customBuiltin="1"/>
    <cellStyle name="60% - Accent3" xfId="21" builtinId="40" customBuiltin="1"/>
    <cellStyle name="Accent3" xfId="18" builtinId="37" customBuiltin="1"/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22" xr:uid="{86DBCE9B-93AA-448C-AA10-B6615B4C70E7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10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alignment horizontal="left" vertical="top" textRotation="0" wrapText="1" indent="1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1" defaultTableStyle="TableStyleMedium2" defaultPivotStyle="PivotStyleLight16">
    <tableStyle name="PivotTable_1" table="0" count="14" xr9:uid="{D6F9E536-AE99-4E1F-9899-8EE2952B81D7}">
      <tableStyleElement type="headerRow" dxfId="107"/>
      <tableStyleElement type="totalRow" dxfId="106"/>
      <tableStyleElement type="firstColumn" dxfId="105"/>
      <tableStyleElement type="lastColumn" dxfId="104"/>
      <tableStyleElement type="firstSubtotalColumn" dxfId="103"/>
      <tableStyleElement type="secondSubtotalColumn" dxfId="102"/>
      <tableStyleElement type="firstSubtotalRow" dxfId="101"/>
      <tableStyleElement type="secondSubtotalRow" dxfId="100"/>
      <tableStyleElement type="firstColumnSubheading" dxfId="99"/>
      <tableStyleElement type="secondColumnSubheading" dxfId="98"/>
      <tableStyleElement type="firstRowSubheading" dxfId="97"/>
      <tableStyleElement type="secondRowSubheading" dxfId="96"/>
      <tableStyleElement type="thirdRowSubheading" dxfId="95"/>
      <tableStyleElement type="pageFieldLabels" dxfId="94"/>
    </tableStyle>
    <tableStyle name="PivotTable_2" table="0" count="14" xr9:uid="{98FAD84F-B566-4FA3-AD06-8E8BA71A9B10}">
      <tableStyleElement type="headerRow" dxfId="93"/>
      <tableStyleElement type="totalRow" dxfId="92"/>
      <tableStyleElement type="firstColumn" dxfId="91"/>
      <tableStyleElement type="lastColumn" dxfId="90"/>
      <tableStyleElement type="firstSubtotalColumn" dxfId="89"/>
      <tableStyleElement type="secondSubtotalColumn" dxfId="88"/>
      <tableStyleElement type="firstSubtotalRow" dxfId="87"/>
      <tableStyleElement type="secondSubtotalRow" dxfId="86"/>
      <tableStyleElement type="firstColumnSubheading" dxfId="85"/>
      <tableStyleElement type="secondColumnSubheading" dxfId="84"/>
      <tableStyleElement type="firstRowSubheading" dxfId="83"/>
      <tableStyleElement type="secondRowSubheading" dxfId="82"/>
      <tableStyleElement type="thirdRowSubheading" dxfId="81"/>
      <tableStyleElement type="pageFieldLabels" dxfId="80"/>
    </tableStyle>
    <tableStyle name="Table_1" pivot="0" count="7" xr9:uid="{00000000-0011-0000-FFFF-FFFF04000000}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secondRowStripe" dxfId="74"/>
      <tableStyleElement type="firstColumnStripe" dxfId="73"/>
    </tableStyle>
    <tableStyle name="Table_2" pivot="0" count="7" xr9:uid="{00000000-0011-0000-FFFF-FFFF00000000}">
      <tableStyleElement type="wholeTable" dxfId="72"/>
      <tableStyleElement type="headerRow" dxfId="71"/>
      <tableStyleElement type="totalRow" dxfId="70"/>
      <tableStyleElement type="firstColumn" dxfId="69"/>
      <tableStyleElement type="lastColumn" dxfId="68"/>
      <tableStyleElement type="secondRowStripe" dxfId="67"/>
      <tableStyleElement type="firstColumnStripe" dxfId="66"/>
    </tableStyle>
    <tableStyle name="Table_3" pivot="0" count="7" xr9:uid="{00000000-0011-0000-FFFF-FFFF01000000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secondRowStripe" dxfId="60"/>
      <tableStyleElement type="firstColumnStripe" dxfId="59"/>
    </tableStyle>
    <tableStyle name="Table_4" pivot="0" count="9" xr9:uid="{0C0AE644-A081-4FE0-BFB2-E01EC15AADD2}">
      <tableStyleElement type="wholeTable" dxfId="58"/>
      <tableStyleElement type="headerRow" dxfId="57"/>
      <tableStyleElement type="totalRow" dxfId="56"/>
      <tableStyleElement type="firstColumn" dxfId="55"/>
      <tableStyleElement type="lastColumn" dxfId="54"/>
      <tableStyleElement type="firstRowStripe" dxfId="53"/>
      <tableStyleElement type="secondRowStripe" dxfId="52"/>
      <tableStyleElement type="firstColumnStripe" dxfId="51"/>
      <tableStyleElement type="secondColumnStripe" dxfId="50"/>
    </tableStyle>
    <tableStyle name="Table_5" pivot="0" count="7" xr9:uid="{288A2F39-F8C3-41A8-8C0A-250B6EDA9266}">
      <tableStyleElement type="wholeTable" dxfId="49"/>
      <tableStyleElement type="headerRow" dxfId="48"/>
      <tableStyleElement type="totalRow" dxfId="47"/>
      <tableStyleElement type="firstColumn" dxfId="46"/>
      <tableStyleElement type="lastColumn" dxfId="45"/>
      <tableStyleElement type="secondRowStripe" dxfId="44"/>
      <tableStyleElement type="firstColumnStripe" dxfId="43"/>
    </tableStyle>
    <tableStyle name="Table_6" pivot="0" count="7" xr9:uid="{92679619-5CE3-4163-A09C-BE8399647A9B}">
      <tableStyleElement type="wholeTable" dxfId="42"/>
      <tableStyleElement type="headerRow" dxfId="41"/>
      <tableStyleElement type="totalRow" dxfId="40"/>
      <tableStyleElement type="firstColumn" dxfId="39"/>
      <tableStyleElement type="lastColumn" dxfId="38"/>
      <tableStyleElement type="secondRowStripe" dxfId="37"/>
      <tableStyleElement type="firstColumnStripe" dxfId="36"/>
    </tableStyle>
    <tableStyle name="Table_A" pivot="0" count="8" xr9:uid="{D25C43D6-AF28-4C9B-8C2A-602AEEF2492E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secondRowStripe" dxfId="30"/>
      <tableStyleElement type="firstColumnStripe" dxfId="29"/>
      <tableStyleElement type="secondColumnStripe" dxfId="28"/>
    </tableStyle>
    <tableStyle name="Table_B" pivot="0" count="8" xr9:uid="{5B5A6AAA-A4F0-4B53-A8ED-7DD903B2BB95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secondRowStripe" dxfId="22"/>
      <tableStyleElement type="firstColumnStripe" dxfId="21"/>
      <tableStyleElement type="secondColumnStripe" dxfId="20"/>
    </tableStyle>
    <tableStyle name="Table_C" pivot="0" count="8" xr9:uid="{7C54C6C4-DD40-4D8E-9F21-68F5D0E80042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secondRowStripe" dxfId="14"/>
      <tableStyleElement type="firstColumnStripe" dxfId="13"/>
      <tableStyleElement type="secondColumnStripe" dxfId="12"/>
    </tableStyle>
  </tableStyles>
  <colors>
    <mruColors>
      <color rgb="FFEBFAFF"/>
      <color rgb="FFD9F5FF"/>
      <color rgb="FFC1EF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104C2-E79F-4CE8-A40A-77EF455F0AEE}" name="Table1" displayName="Table1" ref="A17:D19" totalsRowShown="0" tableBorderDxfId="11" totalsRowBorderDxfId="10" headerRowCellStyle="Heading 4">
  <autoFilter ref="A17:D19" xr:uid="{DA53C3ED-75C2-4120-8DA7-F55F0FDEA131}"/>
  <tableColumns count="4">
    <tableColumn id="1" xr3:uid="{20333092-3320-4F4E-8B50-C3164A702ECA}" name="Version" dataDxfId="9" dataCellStyle="Cell-Normal"/>
    <tableColumn id="2" xr3:uid="{C4BF1A7A-5343-4ED3-B424-F1E933EE432F}" name="Date" dataCellStyle="Date"/>
    <tableColumn id="3" xr3:uid="{681AA722-74A6-4306-8999-B4E50BAAA429}" name="Author" dataDxfId="8" dataCellStyle="Cell-Normal"/>
    <tableColumn id="4" xr3:uid="{8522AC1F-D7AD-44E7-8FE7-7BF2C67B35A1}" name="Change management" dataDxfId="7" dataCellStyle="Cell-Normal"/>
  </tableColumns>
  <tableStyleInfo name="Table_B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6" totalsRowShown="0" headerRowDxfId="3" headerRowCellStyle="Cell-Normal" dataCellStyle="Cell-Normal">
  <autoFilter ref="A1:D6" xr:uid="{00000000-0009-0000-0100-000003000000}"/>
  <tableColumns count="4">
    <tableColumn id="1" xr3:uid="{00000000-0010-0000-0000-000001000000}" name="Tab name" dataCellStyle="Heading 4"/>
    <tableColumn id="2" xr3:uid="{00000000-0010-0000-0000-000002000000}" name="Contents" dataDxfId="2" dataCellStyle="Cell-Normal"/>
    <tableColumn id="3" xr3:uid="{00000000-0010-0000-0000-000003000000}" name="Comments" dataDxfId="1" dataCellStyle="Cell-Normal"/>
    <tableColumn id="4" xr3:uid="{1B8FDF6E-4960-4789-98B3-58D222A2D1F8}" name="Void" dataDxfId="0" dataCellStyle="Cell-Normal"/>
  </tableColumns>
  <tableStyleInfo name="Table_B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165EA-BCD9-474A-8AA5-F5F7C967F3E7}" name="Table4" displayName="Table4" ref="D1:E35" totalsRowShown="0" headerRowCellStyle="Cell-Normal" dataCellStyle="Cell-Normal">
  <autoFilter ref="D1:E35" xr:uid="{844509D7-165E-41F0-8A6E-A5CE2C2144EA}"/>
  <sortState xmlns:xlrd2="http://schemas.microsoft.com/office/spreadsheetml/2017/richdata2" ref="D2:E35">
    <sortCondition ref="D2:D35"/>
  </sortState>
  <tableColumns count="2">
    <tableColumn id="1" xr3:uid="{AB32D27C-F241-418A-857E-BA1A154A4171}" name="Type" dataCellStyle="Cell-Normal"/>
    <tableColumn id="2" xr3:uid="{3E8A8340-04C3-4678-9525-578C1CEA4534}" name="Description" dataCellStyle="Cell-Normal"/>
  </tableColumns>
  <tableStyleInfo name="Table_B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Risk_estimation" ref="A1:V118">
  <autoFilter ref="A1:V118" xr:uid="{00000000-0009-0000-0100-000004000000}"/>
  <tableColumns count="22">
    <tableColumn id="1" xr3:uid="{00000000-0010-0000-0300-000001000000}" name="Risk ID"/>
    <tableColumn id="2" xr3:uid="{00000000-0010-0000-0300-000002000000}" name="Asset"/>
    <tableColumn id="3" xr3:uid="{00000000-0010-0000-0300-000003000000}" name="Scenario"/>
    <tableColumn id="4" xr3:uid="{00000000-0010-0000-0300-000004000000}" name="Response"/>
    <tableColumn id="5" xr3:uid="{00000000-0010-0000-0300-000005000000}" name="RAW Probability"/>
    <tableColumn id="6" xr3:uid="{00000000-0010-0000-0300-000006000000}" name="RAW Financial"/>
    <tableColumn id="7" xr3:uid="{00000000-0010-0000-0300-000007000000}" name="Probability"/>
    <tableColumn id="8" xr3:uid="{00000000-0010-0000-0300-000008000000}" name="Vulnerability"/>
    <tableColumn id="9" xr3:uid="{00000000-0010-0000-0300-000009000000}" name="Financial"/>
    <tableColumn id="10" xr3:uid="{00000000-0010-0000-0300-00000A000000}" name="Impact"/>
    <tableColumn id="11" xr3:uid="{00000000-0010-0000-0300-00000B000000}" name="EXP Probability"/>
    <tableColumn id="12" xr3:uid="{00000000-0010-0000-0300-00000C000000}" name="EXP Vulnerability"/>
    <tableColumn id="13" xr3:uid="{00000000-0010-0000-0300-00000D000000}" name="EXP Financial"/>
    <tableColumn id="14" xr3:uid="{00000000-0010-0000-0300-00000E000000}" name="Owner"/>
    <tableColumn id="15" xr3:uid="{00000000-0010-0000-0300-00000F000000}" name="Comment"/>
    <tableColumn id="16" xr3:uid="{00000000-0010-0000-0300-000010000000}" name="Hidden comment"/>
    <tableColumn id="17" xr3:uid="{00000000-0010-0000-0300-000011000000}" name="Security measures"/>
    <tableColumn id="18" xr3:uid="{00000000-0010-0000-0300-000012000000}" name="Measures"/>
    <tableColumn id="19" xr3:uid="{00000000-0010-0000-0300-000013000000}" name="Action plan"/>
    <tableColumn id="20" xr3:uid="{00000000-0010-0000-0300-000014000000}" name="Asset type"/>
    <tableColumn id="21" xr3:uid="{00000000-0010-0000-0300-000015000000}" name="Asset selected"/>
    <tableColumn id="22" xr3:uid="{00000000-0010-0000-0300-000016000000}" name="Scenario selected"/>
  </tableColumns>
  <tableStyleInfo name="Table_B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Assets" ref="A1:F15">
  <autoFilter ref="A1:F15" xr:uid="{00000000-0009-0000-0100-000005000000}"/>
  <tableColumns count="6">
    <tableColumn id="1" xr3:uid="{00000000-0010-0000-0400-000001000000}" name="Name"/>
    <tableColumn id="2" xr3:uid="{00000000-0010-0000-0400-000002000000}" name="Type"/>
    <tableColumn id="3" xr3:uid="{00000000-0010-0000-0400-000003000000}" name="Selected"/>
    <tableColumn id="4" xr3:uid="{00000000-0010-0000-0400-000004000000}" name="Value"/>
    <tableColumn id="5" xr3:uid="{00000000-0010-0000-0400-000005000000}" name="Comment"/>
    <tableColumn id="6" xr3:uid="{00000000-0010-0000-0400-000006000000}" name="Hidden comment"/>
  </tableColumns>
  <tableStyleInfo name="Table_B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AssetTypes" ref="A1:B14">
  <autoFilter ref="A1:B14" xr:uid="{00000000-0009-0000-0100-000006000000}"/>
  <tableColumns count="2">
    <tableColumn id="1" xr3:uid="{00000000-0010-0000-0500-000001000000}" name="Name"/>
    <tableColumn id="2" xr3:uid="{00000000-0010-0000-0500-000002000000}" name="Display name"/>
  </tableColumns>
  <tableStyleInfo name="Table_B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Scenarios" ref="A1:G15">
  <autoFilter ref="A1:G15" xr:uid="{00000000-0009-0000-0100-000007000000}"/>
  <tableColumns count="7">
    <tableColumn id="1" xr3:uid="{00000000-0010-0000-0600-000001000000}" name="Name"/>
    <tableColumn id="2" xr3:uid="{00000000-0010-0000-0600-000002000000}" name="Type"/>
    <tableColumn id="3" xr3:uid="{00000000-0010-0000-0600-000003000000}" name="Apply to"/>
    <tableColumn id="4" xr3:uid="{00000000-0010-0000-0600-000004000000}" name="Selected"/>
    <tableColumn id="5" xr3:uid="{00000000-0010-0000-0600-000005000000}" name="Description"/>
    <tableColumn id="6" xr3:uid="{00000000-0010-0000-0600-000006000000}" name="Threat"/>
    <tableColumn id="7" xr3:uid="{00000000-0010-0000-0600-000007000000}" name="Vulnerability"/>
  </tableColumns>
  <tableStyleInfo name="Table_B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ScenarioTypes" ref="A1:B32">
  <autoFilter ref="A1:B32" xr:uid="{00000000-0009-0000-0100-000008000000}"/>
  <tableColumns count="2">
    <tableColumn id="1" xr3:uid="{00000000-0010-0000-0700-000001000000}" name="Name"/>
    <tableColumn id="2" xr3:uid="{00000000-0010-0000-0700-000002000000}" name="Display name"/>
  </tableColumns>
  <tableStyleInfo name="Table_B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_dep" ref="A3:B17">
  <autoFilter ref="A3:B17" xr:uid="{00000000-0009-0000-0100-000009000000}"/>
  <tableColumns count="2">
    <tableColumn id="1" xr3:uid="{00000000-0010-0000-0800-000001000000}" name="AssetList"/>
    <tableColumn id="2" xr3:uid="{00000000-0010-0000-0800-000002000000}" name="AssetType"/>
  </tableColumns>
  <tableStyleInfo name="Table_B" showFirstColumn="0" showLastColumn="0" showRowStripes="1" showColumnStripes="0"/>
</table>
</file>

<file path=xl/theme/theme1.xml><?xml version="1.0" encoding="utf-8"?>
<a:theme xmlns:a="http://schemas.openxmlformats.org/drawingml/2006/main" name="ITR-xls">
  <a:themeElements>
    <a:clrScheme name="ITR_2022">
      <a:dk1>
        <a:sysClr val="windowText" lastClr="000000"/>
      </a:dk1>
      <a:lt1>
        <a:srgbClr val="FFFFFF"/>
      </a:lt1>
      <a:dk2>
        <a:srgbClr val="00A3E0"/>
      </a:dk2>
      <a:lt2>
        <a:srgbClr val="F6F2F8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fitToPage="1"/>
  </sheetPr>
  <dimension ref="A1:G21"/>
  <sheetViews>
    <sheetView topLeftCell="A9" zoomScale="85" zoomScaleNormal="85" zoomScalePageLayoutView="110" workbookViewId="0">
      <selection activeCell="C8" sqref="C8:D8"/>
    </sheetView>
  </sheetViews>
  <sheetFormatPr defaultColWidth="9.1796875" defaultRowHeight="14.25" x14ac:dyDescent="0.35"/>
  <cols>
    <col min="1" max="1" width="14" style="1" customWidth="1"/>
    <col min="2" max="2" width="15.6328125" style="1" customWidth="1"/>
    <col min="3" max="3" width="21.81640625" style="1" customWidth="1"/>
    <col min="4" max="4" width="65.36328125" style="1" customWidth="1"/>
    <col min="5" max="16384" width="9.1796875" style="1"/>
  </cols>
  <sheetData>
    <row r="1" spans="1:7" ht="22.15" x14ac:dyDescent="0.35">
      <c r="A1" s="39" t="s">
        <v>128</v>
      </c>
      <c r="B1" s="39"/>
      <c r="C1" s="39"/>
      <c r="D1" s="39"/>
    </row>
    <row r="2" spans="1:7" s="2" customFormat="1" ht="23.25" x14ac:dyDescent="0.35">
      <c r="A2" s="40" t="s">
        <v>129</v>
      </c>
      <c r="B2" s="40"/>
      <c r="C2" s="40"/>
      <c r="D2" s="40"/>
    </row>
    <row r="3" spans="1:7" x14ac:dyDescent="0.35">
      <c r="A3" s="35"/>
      <c r="B3" s="35"/>
      <c r="C3" s="35"/>
      <c r="D3" s="35"/>
      <c r="G3" s="7"/>
    </row>
    <row r="4" spans="1:7" ht="15" x14ac:dyDescent="0.35">
      <c r="A4" s="34" t="s">
        <v>14</v>
      </c>
      <c r="B4" s="34"/>
      <c r="C4" s="34"/>
      <c r="D4" s="34"/>
    </row>
    <row r="5" spans="1:7" s="3" customFormat="1" ht="13.5" x14ac:dyDescent="0.35">
      <c r="A5" s="41" t="s">
        <v>22</v>
      </c>
      <c r="B5" s="41"/>
      <c r="C5" s="42" t="s">
        <v>130</v>
      </c>
      <c r="D5" s="43"/>
    </row>
    <row r="6" spans="1:7" s="3" customFormat="1" ht="13.5" x14ac:dyDescent="0.35">
      <c r="A6" s="28" t="s">
        <v>0</v>
      </c>
      <c r="B6" s="28"/>
      <c r="C6" s="29" t="s">
        <v>127</v>
      </c>
      <c r="D6" s="30"/>
      <c r="F6" s="12" t="s">
        <v>48</v>
      </c>
    </row>
    <row r="7" spans="1:7" s="3" customFormat="1" ht="13.5" x14ac:dyDescent="0.35">
      <c r="A7" s="28" t="s">
        <v>8</v>
      </c>
      <c r="B7" s="28"/>
      <c r="C7" s="29" t="s">
        <v>15</v>
      </c>
      <c r="D7" s="30"/>
    </row>
    <row r="8" spans="1:7" s="3" customFormat="1" ht="13.5" x14ac:dyDescent="0.35">
      <c r="A8" s="28" t="s">
        <v>7</v>
      </c>
      <c r="B8" s="28"/>
      <c r="C8" s="29" t="s">
        <v>16</v>
      </c>
      <c r="D8" s="30"/>
    </row>
    <row r="9" spans="1:7" s="3" customFormat="1" ht="13.5" x14ac:dyDescent="0.35">
      <c r="A9" s="28" t="s">
        <v>23</v>
      </c>
      <c r="B9" s="28"/>
      <c r="C9" s="36">
        <v>44827</v>
      </c>
      <c r="D9" s="37"/>
      <c r="F9" s="12" t="s">
        <v>48</v>
      </c>
    </row>
    <row r="10" spans="1:7" s="3" customFormat="1" ht="13.5" x14ac:dyDescent="0.35">
      <c r="A10" s="38" t="s">
        <v>1</v>
      </c>
      <c r="B10" s="38"/>
      <c r="C10" s="31" t="s">
        <v>20</v>
      </c>
      <c r="D10" s="32"/>
    </row>
    <row r="11" spans="1:7" s="3" customFormat="1" ht="13.15" x14ac:dyDescent="0.35">
      <c r="A11" s="33"/>
      <c r="B11" s="33"/>
      <c r="C11" s="33"/>
      <c r="D11" s="33"/>
    </row>
    <row r="12" spans="1:7" ht="15" x14ac:dyDescent="0.35">
      <c r="A12" s="34" t="s">
        <v>19</v>
      </c>
      <c r="B12" s="34"/>
      <c r="C12" s="34"/>
      <c r="D12" s="34"/>
      <c r="F12" s="7"/>
    </row>
    <row r="13" spans="1:7" x14ac:dyDescent="0.35">
      <c r="A13" s="7" t="s">
        <v>5</v>
      </c>
      <c r="B13" s="7" t="s">
        <v>4</v>
      </c>
      <c r="C13" s="7" t="s">
        <v>6</v>
      </c>
      <c r="D13" s="7" t="s">
        <v>46</v>
      </c>
    </row>
    <row r="14" spans="1:7" ht="58.15" x14ac:dyDescent="0.35">
      <c r="A14" s="10" t="s">
        <v>9</v>
      </c>
      <c r="B14" s="10" t="s">
        <v>17</v>
      </c>
      <c r="C14" s="10" t="s">
        <v>10</v>
      </c>
      <c r="D14" s="17" t="s">
        <v>123</v>
      </c>
    </row>
    <row r="15" spans="1:7" x14ac:dyDescent="0.35">
      <c r="A15" s="35"/>
      <c r="B15" s="35"/>
      <c r="C15" s="35"/>
      <c r="D15" s="35"/>
    </row>
    <row r="16" spans="1:7" ht="15" x14ac:dyDescent="0.35">
      <c r="A16" s="34" t="s">
        <v>47</v>
      </c>
      <c r="B16" s="34"/>
      <c r="C16" s="34"/>
      <c r="D16" s="34"/>
    </row>
    <row r="17" spans="1:4" x14ac:dyDescent="0.35">
      <c r="A17" s="7" t="s">
        <v>0</v>
      </c>
      <c r="B17" s="7" t="s">
        <v>2</v>
      </c>
      <c r="C17" s="7" t="s">
        <v>3</v>
      </c>
      <c r="D17" s="7" t="s">
        <v>11</v>
      </c>
    </row>
    <row r="18" spans="1:4" x14ac:dyDescent="0.35">
      <c r="A18" s="11" t="s">
        <v>131</v>
      </c>
      <c r="B18" s="8">
        <v>44827</v>
      </c>
      <c r="C18" s="10" t="s">
        <v>9</v>
      </c>
      <c r="D18" s="10" t="s">
        <v>132</v>
      </c>
    </row>
    <row r="19" spans="1:4" x14ac:dyDescent="0.35">
      <c r="A19" s="11"/>
      <c r="B19" s="23"/>
      <c r="C19" s="10"/>
      <c r="D19" s="10"/>
    </row>
    <row r="20" spans="1:4" x14ac:dyDescent="0.35">
      <c r="A20" s="1" t="s">
        <v>124</v>
      </c>
    </row>
    <row r="21" spans="1:4" x14ac:dyDescent="0.35">
      <c r="A21" s="1" t="s">
        <v>126</v>
      </c>
    </row>
  </sheetData>
  <mergeCells count="20">
    <mergeCell ref="A6:B6"/>
    <mergeCell ref="C6:D6"/>
    <mergeCell ref="A7:B7"/>
    <mergeCell ref="C7:D7"/>
    <mergeCell ref="A1:D1"/>
    <mergeCell ref="A2:D2"/>
    <mergeCell ref="A3:D3"/>
    <mergeCell ref="A4:D4"/>
    <mergeCell ref="A5:B5"/>
    <mergeCell ref="C5:D5"/>
    <mergeCell ref="A8:B8"/>
    <mergeCell ref="C8:D8"/>
    <mergeCell ref="C10:D10"/>
    <mergeCell ref="A11:D11"/>
    <mergeCell ref="A16:D16"/>
    <mergeCell ref="A12:D12"/>
    <mergeCell ref="A15:D15"/>
    <mergeCell ref="A9:B9"/>
    <mergeCell ref="C9:D9"/>
    <mergeCell ref="A10:B10"/>
  </mergeCells>
  <phoneticPr fontId="8" type="noConversion"/>
  <printOptions horizontalCentered="1"/>
  <pageMargins left="0.19685039370078741" right="0.19685039370078741" top="0.94488188976377963" bottom="0.74803149606299213" header="0.31496062992125984" footer="0.31496062992125984"/>
  <pageSetup paperSize="9" fitToHeight="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6"/>
  <sheetViews>
    <sheetView zoomScale="85" zoomScaleNormal="85" workbookViewId="0">
      <selection activeCell="B4" sqref="B4"/>
    </sheetView>
  </sheetViews>
  <sheetFormatPr defaultColWidth="9.1796875" defaultRowHeight="14.25" x14ac:dyDescent="0.35"/>
  <cols>
    <col min="1" max="1" width="29.36328125" style="1" customWidth="1"/>
    <col min="2" max="2" width="47.81640625" style="1" customWidth="1"/>
    <col min="3" max="3" width="21" style="1" bestFit="1" customWidth="1"/>
    <col min="4" max="16384" width="9.1796875" style="1"/>
  </cols>
  <sheetData>
    <row r="1" spans="1:4" ht="15" x14ac:dyDescent="0.35">
      <c r="A1" s="6" t="s">
        <v>18</v>
      </c>
      <c r="B1" s="6" t="s">
        <v>12</v>
      </c>
      <c r="C1" s="6" t="s">
        <v>13</v>
      </c>
      <c r="D1" s="6" t="s">
        <v>29</v>
      </c>
    </row>
    <row r="2" spans="1:4" x14ac:dyDescent="0.35">
      <c r="A2" s="7" t="s">
        <v>25</v>
      </c>
      <c r="B2" s="21" t="s">
        <v>26</v>
      </c>
      <c r="C2" s="21"/>
      <c r="D2" s="21">
        <v>12</v>
      </c>
    </row>
    <row r="3" spans="1:4" x14ac:dyDescent="0.35">
      <c r="A3" s="7" t="s">
        <v>36</v>
      </c>
      <c r="B3" s="21" t="s">
        <v>27</v>
      </c>
      <c r="C3" s="21" t="s">
        <v>21</v>
      </c>
      <c r="D3" s="21">
        <v>12</v>
      </c>
    </row>
    <row r="4" spans="1:4" x14ac:dyDescent="0.35">
      <c r="A4" s="7" t="s">
        <v>24</v>
      </c>
      <c r="B4" s="21" t="s">
        <v>28</v>
      </c>
      <c r="C4" s="21" t="s">
        <v>21</v>
      </c>
      <c r="D4" s="21">
        <v>22</v>
      </c>
    </row>
    <row r="5" spans="1:4" s="18" customFormat="1" x14ac:dyDescent="0.35">
      <c r="A5" s="27" t="s">
        <v>121</v>
      </c>
      <c r="B5" s="25" t="s">
        <v>35</v>
      </c>
      <c r="C5" s="21" t="s">
        <v>21</v>
      </c>
      <c r="D5" s="21">
        <v>2</v>
      </c>
    </row>
    <row r="6" spans="1:4" s="18" customFormat="1" x14ac:dyDescent="0.35">
      <c r="A6" s="27" t="s">
        <v>37</v>
      </c>
      <c r="B6" s="25" t="s">
        <v>38</v>
      </c>
      <c r="C6" s="26"/>
      <c r="D6" s="21">
        <v>1</v>
      </c>
    </row>
  </sheetData>
  <phoneticPr fontId="8" type="noConversion"/>
  <conditionalFormatting sqref="B2:B6">
    <cfRule type="cellIs" dxfId="6" priority="19" stopIfTrue="1" operator="equal">
      <formula>"Policy"</formula>
    </cfRule>
    <cfRule type="cellIs" dxfId="5" priority="20" stopIfTrue="1" operator="equal">
      <formula>"Procedure"</formula>
    </cfRule>
    <cfRule type="cellIs" dxfId="4" priority="21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46C6-2E76-46C4-A2AB-3FEEF6D7E257}">
  <sheetPr codeName="Sheet5"/>
  <dimension ref="A1:E35"/>
  <sheetViews>
    <sheetView zoomScale="70" zoomScaleNormal="70" zoomScalePageLayoutView="140" workbookViewId="0">
      <selection activeCell="J30" sqref="J30"/>
    </sheetView>
  </sheetViews>
  <sheetFormatPr defaultColWidth="9.1796875" defaultRowHeight="14.25" x14ac:dyDescent="0.35"/>
  <cols>
    <col min="1" max="1" width="15.1796875" style="1" customWidth="1"/>
    <col min="2" max="2" width="90.453125" style="1" customWidth="1"/>
    <col min="3" max="3" width="3.6328125" style="1" customWidth="1"/>
    <col min="4" max="4" width="12.81640625" style="5" customWidth="1"/>
    <col min="5" max="5" width="30.6328125" style="5" customWidth="1"/>
    <col min="6" max="16384" width="9.1796875" style="1"/>
  </cols>
  <sheetData>
    <row r="1" spans="1:5" ht="22.15" x14ac:dyDescent="0.35">
      <c r="A1" s="44" t="s">
        <v>34</v>
      </c>
      <c r="B1" s="45"/>
      <c r="C1" s="10"/>
      <c r="D1" s="5" t="s">
        <v>49</v>
      </c>
      <c r="E1" s="5" t="s">
        <v>50</v>
      </c>
    </row>
    <row r="2" spans="1:5" ht="39.4" x14ac:dyDescent="0.35">
      <c r="A2" s="7">
        <v>1</v>
      </c>
      <c r="B2" s="9" t="s">
        <v>39</v>
      </c>
      <c r="D2" s="5" t="s">
        <v>51</v>
      </c>
      <c r="E2" s="5" t="s">
        <v>52</v>
      </c>
    </row>
    <row r="3" spans="1:5" ht="26.25" x14ac:dyDescent="0.35">
      <c r="A3" s="7">
        <v>2</v>
      </c>
      <c r="B3" s="9" t="s">
        <v>41</v>
      </c>
      <c r="D3" s="5" t="s">
        <v>53</v>
      </c>
      <c r="E3" s="5" t="s">
        <v>54</v>
      </c>
    </row>
    <row r="4" spans="1:5" x14ac:dyDescent="0.35">
      <c r="A4" s="7">
        <v>3</v>
      </c>
      <c r="B4" s="9" t="s">
        <v>42</v>
      </c>
      <c r="D4" s="5" t="s">
        <v>113</v>
      </c>
      <c r="E4" s="5" t="s">
        <v>114</v>
      </c>
    </row>
    <row r="5" spans="1:5" ht="26.25" x14ac:dyDescent="0.35">
      <c r="A5" s="7">
        <v>4</v>
      </c>
      <c r="B5" s="9" t="s">
        <v>40</v>
      </c>
      <c r="D5" s="5" t="s">
        <v>55</v>
      </c>
      <c r="E5" s="5" t="s">
        <v>56</v>
      </c>
    </row>
    <row r="6" spans="1:5" x14ac:dyDescent="0.35">
      <c r="A6" s="7">
        <v>5</v>
      </c>
      <c r="B6" s="9" t="s">
        <v>43</v>
      </c>
      <c r="D6" s="5" t="s">
        <v>118</v>
      </c>
      <c r="E6" s="5" t="s">
        <v>57</v>
      </c>
    </row>
    <row r="7" spans="1:5" x14ac:dyDescent="0.35">
      <c r="A7" s="7">
        <v>6</v>
      </c>
      <c r="B7" s="9" t="s">
        <v>44</v>
      </c>
      <c r="D7" s="5" t="s">
        <v>58</v>
      </c>
      <c r="E7" s="5" t="s">
        <v>59</v>
      </c>
    </row>
    <row r="8" spans="1:5" ht="26.25" x14ac:dyDescent="0.35">
      <c r="A8" s="7">
        <v>7</v>
      </c>
      <c r="B8" s="9" t="s">
        <v>45</v>
      </c>
      <c r="D8" s="5" t="s">
        <v>60</v>
      </c>
      <c r="E8" s="5" t="s">
        <v>61</v>
      </c>
    </row>
    <row r="9" spans="1:5" ht="39.4" x14ac:dyDescent="0.35">
      <c r="A9" s="24">
        <v>8</v>
      </c>
      <c r="B9" s="19" t="s">
        <v>125</v>
      </c>
      <c r="D9" s="5" t="s">
        <v>62</v>
      </c>
      <c r="E9" s="5" t="s">
        <v>63</v>
      </c>
    </row>
    <row r="10" spans="1:5" x14ac:dyDescent="0.35">
      <c r="B10" s="5"/>
      <c r="D10" s="5" t="s">
        <v>108</v>
      </c>
      <c r="E10" s="5" t="s">
        <v>109</v>
      </c>
    </row>
    <row r="11" spans="1:5" ht="39.4" x14ac:dyDescent="0.35">
      <c r="A11" s="14" t="s">
        <v>30</v>
      </c>
      <c r="B11" s="13" t="s">
        <v>119</v>
      </c>
      <c r="D11" s="5" t="s">
        <v>64</v>
      </c>
      <c r="E11" s="5" t="s">
        <v>65</v>
      </c>
    </row>
    <row r="12" spans="1:5" ht="81.400000000000006" x14ac:dyDescent="0.35">
      <c r="A12" s="16" t="s">
        <v>120</v>
      </c>
      <c r="B12" s="22" t="s">
        <v>122</v>
      </c>
      <c r="D12" s="5" t="s">
        <v>66</v>
      </c>
      <c r="E12" s="5" t="s">
        <v>67</v>
      </c>
    </row>
    <row r="13" spans="1:5" x14ac:dyDescent="0.35">
      <c r="A13" s="7" t="s">
        <v>31</v>
      </c>
      <c r="B13" s="15" t="b" cm="1">
        <f t="array" ref="B13">IsFilled(B13)</f>
        <v>1</v>
      </c>
      <c r="D13" s="5" t="s">
        <v>68</v>
      </c>
      <c r="E13" s="5" t="s">
        <v>69</v>
      </c>
    </row>
    <row r="14" spans="1:5" x14ac:dyDescent="0.35">
      <c r="A14" s="7" t="s">
        <v>32</v>
      </c>
      <c r="B14" s="20" t="b" cm="1">
        <f t="array" ref="B14">IsFilled(B14)</f>
        <v>0</v>
      </c>
      <c r="D14" s="5" t="s">
        <v>70</v>
      </c>
      <c r="E14" s="5" t="s">
        <v>71</v>
      </c>
    </row>
    <row r="15" spans="1:5" x14ac:dyDescent="0.35">
      <c r="A15" s="7"/>
      <c r="B15" s="4" t="s">
        <v>33</v>
      </c>
      <c r="D15" s="5" t="s">
        <v>72</v>
      </c>
      <c r="E15" s="5" t="s">
        <v>73</v>
      </c>
    </row>
    <row r="16" spans="1:5" x14ac:dyDescent="0.35">
      <c r="D16" s="5" t="s">
        <v>74</v>
      </c>
      <c r="E16" s="5" t="s">
        <v>75</v>
      </c>
    </row>
    <row r="17" spans="4:5" x14ac:dyDescent="0.35">
      <c r="D17" s="5" t="s">
        <v>76</v>
      </c>
      <c r="E17" s="5" t="s">
        <v>77</v>
      </c>
    </row>
    <row r="18" spans="4:5" x14ac:dyDescent="0.35">
      <c r="D18" s="5" t="s">
        <v>78</v>
      </c>
      <c r="E18" s="5" t="s">
        <v>112</v>
      </c>
    </row>
    <row r="19" spans="4:5" x14ac:dyDescent="0.35">
      <c r="D19" s="5" t="s">
        <v>79</v>
      </c>
      <c r="E19" s="5" t="s">
        <v>80</v>
      </c>
    </row>
    <row r="20" spans="4:5" x14ac:dyDescent="0.35">
      <c r="D20" s="5" t="s">
        <v>115</v>
      </c>
      <c r="E20" s="5" t="s">
        <v>87</v>
      </c>
    </row>
    <row r="21" spans="4:5" x14ac:dyDescent="0.35">
      <c r="D21" s="5" t="s">
        <v>81</v>
      </c>
      <c r="E21" s="5" t="s">
        <v>82</v>
      </c>
    </row>
    <row r="22" spans="4:5" x14ac:dyDescent="0.35">
      <c r="D22" s="5" t="s">
        <v>83</v>
      </c>
      <c r="E22" s="5" t="s">
        <v>84</v>
      </c>
    </row>
    <row r="23" spans="4:5" x14ac:dyDescent="0.35">
      <c r="D23" s="5" t="s">
        <v>85</v>
      </c>
      <c r="E23" s="5" t="s">
        <v>86</v>
      </c>
    </row>
    <row r="24" spans="4:5" x14ac:dyDescent="0.35">
      <c r="D24" s="5" t="s">
        <v>110</v>
      </c>
      <c r="E24" s="5" t="s">
        <v>111</v>
      </c>
    </row>
    <row r="25" spans="4:5" x14ac:dyDescent="0.35">
      <c r="D25" s="5" t="s">
        <v>88</v>
      </c>
      <c r="E25" s="5" t="s">
        <v>89</v>
      </c>
    </row>
    <row r="26" spans="4:5" x14ac:dyDescent="0.35">
      <c r="D26" s="5" t="s">
        <v>92</v>
      </c>
      <c r="E26" s="5" t="s">
        <v>93</v>
      </c>
    </row>
    <row r="27" spans="4:5" x14ac:dyDescent="0.35">
      <c r="D27" s="5" t="s">
        <v>90</v>
      </c>
      <c r="E27" s="5" t="s">
        <v>91</v>
      </c>
    </row>
    <row r="28" spans="4:5" ht="26.25" x14ac:dyDescent="0.35">
      <c r="D28" s="5" t="s">
        <v>94</v>
      </c>
      <c r="E28" s="5" t="s">
        <v>95</v>
      </c>
    </row>
    <row r="29" spans="4:5" x14ac:dyDescent="0.35">
      <c r="D29" s="5" t="s">
        <v>96</v>
      </c>
      <c r="E29" s="5" t="s">
        <v>97</v>
      </c>
    </row>
    <row r="30" spans="4:5" ht="26.25" x14ac:dyDescent="0.35">
      <c r="D30" s="5" t="s">
        <v>98</v>
      </c>
      <c r="E30" s="5" t="s">
        <v>99</v>
      </c>
    </row>
    <row r="31" spans="4:5" x14ac:dyDescent="0.35">
      <c r="D31" s="5" t="s">
        <v>100</v>
      </c>
      <c r="E31" s="5" t="s">
        <v>101</v>
      </c>
    </row>
    <row r="32" spans="4:5" x14ac:dyDescent="0.35">
      <c r="D32" s="5" t="s">
        <v>102</v>
      </c>
      <c r="E32" s="5" t="s">
        <v>103</v>
      </c>
    </row>
    <row r="33" spans="4:5" x14ac:dyDescent="0.35">
      <c r="D33" s="5" t="s">
        <v>116</v>
      </c>
      <c r="E33" s="5" t="s">
        <v>104</v>
      </c>
    </row>
    <row r="34" spans="4:5" x14ac:dyDescent="0.35">
      <c r="D34" s="5" t="s">
        <v>117</v>
      </c>
      <c r="E34" s="5" t="s">
        <v>105</v>
      </c>
    </row>
    <row r="35" spans="4:5" x14ac:dyDescent="0.35">
      <c r="D35" s="5" t="s">
        <v>106</v>
      </c>
      <c r="E35" s="5" t="s">
        <v>107</v>
      </c>
    </row>
  </sheetData>
  <mergeCells count="1">
    <mergeCell ref="A1:B1"/>
  </mergeCells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6C18-BBF3-4705-A08E-6BD5AAF1D345}">
  <dimension ref="A1"/>
  <sheetViews>
    <sheetView workbookViewId="0">
      <selection activeCell="H36" sqref="H36"/>
    </sheetView>
  </sheetViews>
  <sheetFormatPr defaultRowHeight="10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18"/>
  <sheetViews>
    <sheetView tabSelected="1" workbookViewId="0">
      <selection activeCell="F17" sqref="F17"/>
    </sheetView>
  </sheetViews>
  <sheetFormatPr defaultRowHeight="10.5" x14ac:dyDescent="0.35"/>
  <cols>
    <col min="1" max="1" width="35.90625" customWidth="1"/>
    <col min="2" max="2" width="20.36328125" customWidth="1"/>
    <col min="3" max="3" width="21.7265625" customWidth="1"/>
    <col min="5" max="5" width="28.36328125" customWidth="1"/>
    <col min="6" max="6" width="17.81640625" customWidth="1"/>
    <col min="7" max="7" width="12.1796875" customWidth="1"/>
    <col min="11" max="11" width="16.90625" bestFit="1" customWidth="1"/>
  </cols>
  <sheetData>
    <row r="1" spans="1:22" x14ac:dyDescent="0.3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7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</row>
    <row r="2" spans="1:22" x14ac:dyDescent="0.35">
      <c r="A2" t="s">
        <v>154</v>
      </c>
      <c r="B2" t="s">
        <v>155</v>
      </c>
      <c r="C2" t="s">
        <v>156</v>
      </c>
      <c r="D2" t="s">
        <v>157</v>
      </c>
      <c r="E2">
        <v>0.1</v>
      </c>
      <c r="F2">
        <v>0</v>
      </c>
      <c r="G2">
        <v>0.1</v>
      </c>
      <c r="H2" t="s">
        <v>158</v>
      </c>
      <c r="I2" t="s">
        <v>159</v>
      </c>
      <c r="J2">
        <v>50</v>
      </c>
      <c r="K2">
        <v>0</v>
      </c>
      <c r="L2" t="s">
        <v>158</v>
      </c>
      <c r="M2">
        <v>0</v>
      </c>
      <c r="N2" t="s">
        <v>160</v>
      </c>
      <c r="O2" t="s">
        <v>160</v>
      </c>
      <c r="P2" t="s">
        <v>160</v>
      </c>
      <c r="Q2" t="s">
        <v>160</v>
      </c>
      <c r="R2" t="s">
        <v>160</v>
      </c>
      <c r="S2" t="s">
        <v>160</v>
      </c>
      <c r="T2" t="str">
        <f>VLOOKUP(Risk_estimation[[#This Row],[Asset]],Assets[[#All],[Name]:[Value]],2,FALSE)</f>
        <v>System</v>
      </c>
      <c r="U2" t="b">
        <f>VLOOKUP(Risk_estimation[[#This Row],[Asset]],Assets[[#All],[Name]:[Value]],3,FALSE)</f>
        <v>1</v>
      </c>
      <c r="V2" t="b">
        <f>VLOOKUP(Risk_estimation[[#This Row],[Scenario]],Scenarios[[Name]:[Selected]],4,FALSE)</f>
        <v>1</v>
      </c>
    </row>
    <row r="3" spans="1:22" x14ac:dyDescent="0.35">
      <c r="A3" t="s">
        <v>161</v>
      </c>
      <c r="B3" t="s">
        <v>155</v>
      </c>
      <c r="C3" t="s">
        <v>162</v>
      </c>
      <c r="D3" t="s">
        <v>157</v>
      </c>
      <c r="E3">
        <v>0.1</v>
      </c>
      <c r="F3">
        <v>0</v>
      </c>
      <c r="G3">
        <v>0.1</v>
      </c>
      <c r="H3" t="s">
        <v>158</v>
      </c>
      <c r="I3" t="s">
        <v>159</v>
      </c>
      <c r="J3">
        <v>50</v>
      </c>
      <c r="K3">
        <v>0</v>
      </c>
      <c r="L3" t="s">
        <v>158</v>
      </c>
      <c r="M3">
        <v>0</v>
      </c>
      <c r="N3" t="s">
        <v>160</v>
      </c>
      <c r="O3" t="s">
        <v>160</v>
      </c>
      <c r="P3" t="s">
        <v>160</v>
      </c>
      <c r="Q3" t="s">
        <v>160</v>
      </c>
      <c r="R3" t="s">
        <v>160</v>
      </c>
      <c r="S3" t="s">
        <v>160</v>
      </c>
      <c r="T3" t="str">
        <f>VLOOKUP(Risk_estimation[[#This Row],[Asset]],Assets[[#All],[Name]:[Value]],2,FALSE)</f>
        <v>System</v>
      </c>
      <c r="U3" t="b">
        <f>VLOOKUP(Risk_estimation[[#This Row],[Asset]],Assets[[#All],[Name]:[Value]],3,FALSE)</f>
        <v>1</v>
      </c>
      <c r="V3" t="b">
        <f>VLOOKUP(Risk_estimation[[#This Row],[Scenario]],Scenarios[[Name]:[Selected]],4,FALSE)</f>
        <v>1</v>
      </c>
    </row>
    <row r="4" spans="1:22" x14ac:dyDescent="0.35">
      <c r="A4" t="s">
        <v>163</v>
      </c>
      <c r="B4" t="s">
        <v>155</v>
      </c>
      <c r="C4" t="s">
        <v>164</v>
      </c>
      <c r="D4" t="s">
        <v>157</v>
      </c>
      <c r="E4">
        <v>0.1</v>
      </c>
      <c r="F4">
        <v>0</v>
      </c>
      <c r="G4">
        <v>0.1</v>
      </c>
      <c r="H4" t="s">
        <v>158</v>
      </c>
      <c r="I4" t="s">
        <v>159</v>
      </c>
      <c r="J4">
        <v>50</v>
      </c>
      <c r="K4">
        <v>0</v>
      </c>
      <c r="L4" t="s">
        <v>158</v>
      </c>
      <c r="M4">
        <v>0</v>
      </c>
      <c r="N4" t="s">
        <v>160</v>
      </c>
      <c r="O4" t="s">
        <v>160</v>
      </c>
      <c r="P4" t="s">
        <v>160</v>
      </c>
      <c r="Q4" t="s">
        <v>160</v>
      </c>
      <c r="R4" t="s">
        <v>160</v>
      </c>
      <c r="S4" t="s">
        <v>160</v>
      </c>
      <c r="T4" t="str">
        <f>VLOOKUP(Risk_estimation[[#This Row],[Asset]],Assets[[#All],[Name]:[Value]],2,FALSE)</f>
        <v>System</v>
      </c>
      <c r="U4" t="b">
        <f>VLOOKUP(Risk_estimation[[#This Row],[Asset]],Assets[[#All],[Name]:[Value]],3,FALSE)</f>
        <v>1</v>
      </c>
      <c r="V4" t="b">
        <f>VLOOKUP(Risk_estimation[[#This Row],[Scenario]],Scenarios[[Name]:[Selected]],4,FALSE)</f>
        <v>1</v>
      </c>
    </row>
    <row r="5" spans="1:22" x14ac:dyDescent="0.35">
      <c r="A5" t="s">
        <v>165</v>
      </c>
      <c r="B5" t="s">
        <v>155</v>
      </c>
      <c r="C5" t="s">
        <v>166</v>
      </c>
      <c r="D5" t="s">
        <v>157</v>
      </c>
      <c r="E5">
        <v>0.1</v>
      </c>
      <c r="F5">
        <v>0</v>
      </c>
      <c r="G5">
        <v>0.1</v>
      </c>
      <c r="H5" t="s">
        <v>158</v>
      </c>
      <c r="I5" t="s">
        <v>159</v>
      </c>
      <c r="J5">
        <v>50</v>
      </c>
      <c r="K5">
        <v>0</v>
      </c>
      <c r="L5" t="s">
        <v>158</v>
      </c>
      <c r="M5">
        <v>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160</v>
      </c>
      <c r="T5" t="str">
        <f>VLOOKUP(Risk_estimation[[#This Row],[Asset]],Assets[[#All],[Name]:[Value]],2,FALSE)</f>
        <v>System</v>
      </c>
      <c r="U5" t="b">
        <f>VLOOKUP(Risk_estimation[[#This Row],[Asset]],Assets[[#All],[Name]:[Value]],3,FALSE)</f>
        <v>1</v>
      </c>
      <c r="V5" t="b">
        <f>VLOOKUP(Risk_estimation[[#This Row],[Scenario]],Scenarios[[Name]:[Selected]],4,FALSE)</f>
        <v>1</v>
      </c>
    </row>
    <row r="6" spans="1:22" x14ac:dyDescent="0.35">
      <c r="A6" t="s">
        <v>167</v>
      </c>
      <c r="B6" t="s">
        <v>155</v>
      </c>
      <c r="C6" t="s">
        <v>168</v>
      </c>
      <c r="D6" t="s">
        <v>157</v>
      </c>
      <c r="E6">
        <v>0.1</v>
      </c>
      <c r="F6">
        <v>0</v>
      </c>
      <c r="G6">
        <v>0.1</v>
      </c>
      <c r="H6" t="s">
        <v>158</v>
      </c>
      <c r="I6" t="s">
        <v>159</v>
      </c>
      <c r="J6">
        <v>50</v>
      </c>
      <c r="K6">
        <v>0</v>
      </c>
      <c r="L6" t="s">
        <v>158</v>
      </c>
      <c r="M6">
        <v>0</v>
      </c>
      <c r="N6" t="s">
        <v>160</v>
      </c>
      <c r="O6" t="s">
        <v>160</v>
      </c>
      <c r="P6" t="s">
        <v>160</v>
      </c>
      <c r="Q6" t="s">
        <v>160</v>
      </c>
      <c r="R6" t="s">
        <v>160</v>
      </c>
      <c r="S6" t="s">
        <v>160</v>
      </c>
      <c r="T6" t="str">
        <f>VLOOKUP(Risk_estimation[[#This Row],[Asset]],Assets[[#All],[Name]:[Value]],2,FALSE)</f>
        <v>System</v>
      </c>
      <c r="U6" t="b">
        <f>VLOOKUP(Risk_estimation[[#This Row],[Asset]],Assets[[#All],[Name]:[Value]],3,FALSE)</f>
        <v>1</v>
      </c>
      <c r="V6" t="b">
        <f>VLOOKUP(Risk_estimation[[#This Row],[Scenario]],Scenarios[[Name]:[Selected]],4,FALSE)</f>
        <v>1</v>
      </c>
    </row>
    <row r="7" spans="1:22" x14ac:dyDescent="0.35">
      <c r="A7" t="s">
        <v>169</v>
      </c>
      <c r="B7" t="s">
        <v>155</v>
      </c>
      <c r="C7" t="s">
        <v>170</v>
      </c>
      <c r="D7" t="s">
        <v>157</v>
      </c>
      <c r="E7">
        <v>0.1</v>
      </c>
      <c r="F7">
        <v>0</v>
      </c>
      <c r="G7">
        <v>0.1</v>
      </c>
      <c r="H7" t="s">
        <v>158</v>
      </c>
      <c r="I7" t="s">
        <v>159</v>
      </c>
      <c r="J7">
        <v>50</v>
      </c>
      <c r="K7">
        <v>0</v>
      </c>
      <c r="L7" t="s">
        <v>158</v>
      </c>
      <c r="M7">
        <v>0</v>
      </c>
      <c r="N7" t="s">
        <v>160</v>
      </c>
      <c r="O7" t="s">
        <v>160</v>
      </c>
      <c r="P7" t="s">
        <v>160</v>
      </c>
      <c r="Q7" t="s">
        <v>160</v>
      </c>
      <c r="R7" t="s">
        <v>160</v>
      </c>
      <c r="S7" t="s">
        <v>160</v>
      </c>
      <c r="T7" t="str">
        <f>VLOOKUP(Risk_estimation[[#This Row],[Asset]],Assets[[#All],[Name]:[Value]],2,FALSE)</f>
        <v>System</v>
      </c>
      <c r="U7" t="b">
        <f>VLOOKUP(Risk_estimation[[#This Row],[Asset]],Assets[[#All],[Name]:[Value]],3,FALSE)</f>
        <v>1</v>
      </c>
      <c r="V7" t="b">
        <f>VLOOKUP(Risk_estimation[[#This Row],[Scenario]],Scenarios[[Name]:[Selected]],4,FALSE)</f>
        <v>1</v>
      </c>
    </row>
    <row r="8" spans="1:22" x14ac:dyDescent="0.35">
      <c r="A8" t="s">
        <v>171</v>
      </c>
      <c r="B8" t="s">
        <v>155</v>
      </c>
      <c r="C8" t="s">
        <v>172</v>
      </c>
      <c r="D8" t="s">
        <v>157</v>
      </c>
      <c r="E8">
        <v>0.1</v>
      </c>
      <c r="F8">
        <v>0</v>
      </c>
      <c r="G8">
        <v>0.1</v>
      </c>
      <c r="H8" t="s">
        <v>158</v>
      </c>
      <c r="I8" t="s">
        <v>159</v>
      </c>
      <c r="J8">
        <v>50</v>
      </c>
      <c r="K8">
        <v>0</v>
      </c>
      <c r="L8" t="s">
        <v>158</v>
      </c>
      <c r="M8">
        <v>0</v>
      </c>
      <c r="N8" t="s">
        <v>160</v>
      </c>
      <c r="O8" t="s">
        <v>160</v>
      </c>
      <c r="P8" t="s">
        <v>160</v>
      </c>
      <c r="Q8" t="s">
        <v>160</v>
      </c>
      <c r="R8" t="s">
        <v>160</v>
      </c>
      <c r="S8" t="s">
        <v>160</v>
      </c>
      <c r="T8" t="str">
        <f>VLOOKUP(Risk_estimation[[#This Row],[Asset]],Assets[[#All],[Name]:[Value]],2,FALSE)</f>
        <v>System</v>
      </c>
      <c r="U8" t="b">
        <f>VLOOKUP(Risk_estimation[[#This Row],[Asset]],Assets[[#All],[Name]:[Value]],3,FALSE)</f>
        <v>1</v>
      </c>
      <c r="V8" t="b">
        <f>VLOOKUP(Risk_estimation[[#This Row],[Scenario]],Scenarios[[Name]:[Selected]],4,FALSE)</f>
        <v>1</v>
      </c>
    </row>
    <row r="9" spans="1:22" x14ac:dyDescent="0.35">
      <c r="A9" t="s">
        <v>173</v>
      </c>
      <c r="B9" t="s">
        <v>155</v>
      </c>
      <c r="C9" t="s">
        <v>174</v>
      </c>
      <c r="D9" t="s">
        <v>157</v>
      </c>
      <c r="E9">
        <v>0.1</v>
      </c>
      <c r="F9">
        <v>0</v>
      </c>
      <c r="G9">
        <v>0.1</v>
      </c>
      <c r="H9" t="s">
        <v>158</v>
      </c>
      <c r="I9" t="s">
        <v>159</v>
      </c>
      <c r="J9">
        <v>50</v>
      </c>
      <c r="K9">
        <v>0</v>
      </c>
      <c r="L9" t="s">
        <v>158</v>
      </c>
      <c r="M9">
        <v>0</v>
      </c>
      <c r="N9" t="s">
        <v>160</v>
      </c>
      <c r="O9" t="s">
        <v>160</v>
      </c>
      <c r="P9" t="s">
        <v>160</v>
      </c>
      <c r="Q9" t="s">
        <v>160</v>
      </c>
      <c r="R9" t="s">
        <v>160</v>
      </c>
      <c r="S9" t="s">
        <v>160</v>
      </c>
      <c r="T9" t="str">
        <f>VLOOKUP(Risk_estimation[[#This Row],[Asset]],Assets[[#All],[Name]:[Value]],2,FALSE)</f>
        <v>System</v>
      </c>
      <c r="U9" t="b">
        <f>VLOOKUP(Risk_estimation[[#This Row],[Asset]],Assets[[#All],[Name]:[Value]],3,FALSE)</f>
        <v>1</v>
      </c>
      <c r="V9" t="b">
        <f>VLOOKUP(Risk_estimation[[#This Row],[Scenario]],Scenarios[[Name]:[Selected]],4,FALSE)</f>
        <v>1</v>
      </c>
    </row>
    <row r="10" spans="1:22" x14ac:dyDescent="0.35">
      <c r="A10" t="s">
        <v>175</v>
      </c>
      <c r="B10" t="s">
        <v>176</v>
      </c>
      <c r="C10" t="s">
        <v>156</v>
      </c>
      <c r="D10" t="s">
        <v>157</v>
      </c>
      <c r="E10">
        <v>0.3</v>
      </c>
      <c r="F10">
        <v>0</v>
      </c>
      <c r="G10">
        <v>0</v>
      </c>
      <c r="H10" t="s">
        <v>158</v>
      </c>
      <c r="I10" t="s">
        <v>159</v>
      </c>
      <c r="J10">
        <v>0</v>
      </c>
      <c r="K10">
        <v>0</v>
      </c>
      <c r="L10" t="s">
        <v>158</v>
      </c>
      <c r="M10">
        <v>0</v>
      </c>
      <c r="N10" t="s">
        <v>160</v>
      </c>
      <c r="O10" t="s">
        <v>160</v>
      </c>
      <c r="P10" t="s">
        <v>160</v>
      </c>
      <c r="Q10" t="s">
        <v>160</v>
      </c>
      <c r="R10" t="s">
        <v>160</v>
      </c>
      <c r="S10" t="s">
        <v>160</v>
      </c>
      <c r="T10" t="str">
        <f>VLOOKUP(Risk_estimation[[#This Row],[Asset]],Assets[[#All],[Name]:[Value]],2,FALSE)</f>
        <v>Personnel</v>
      </c>
      <c r="U10" t="b">
        <f>VLOOKUP(Risk_estimation[[#This Row],[Asset]],Assets[[#All],[Name]:[Value]],3,FALSE)</f>
        <v>1</v>
      </c>
      <c r="V10" t="b">
        <f>VLOOKUP(Risk_estimation[[#This Row],[Scenario]],Scenarios[[Name]:[Selected]],4,FALSE)</f>
        <v>1</v>
      </c>
    </row>
    <row r="11" spans="1:22" x14ac:dyDescent="0.35">
      <c r="A11" t="s">
        <v>177</v>
      </c>
      <c r="B11" t="s">
        <v>176</v>
      </c>
      <c r="C11" t="s">
        <v>162</v>
      </c>
      <c r="D11" t="s">
        <v>157</v>
      </c>
      <c r="E11">
        <v>0.4</v>
      </c>
      <c r="F11">
        <v>0</v>
      </c>
      <c r="G11">
        <v>0</v>
      </c>
      <c r="H11" t="s">
        <v>158</v>
      </c>
      <c r="I11" t="s">
        <v>159</v>
      </c>
      <c r="J11">
        <v>0</v>
      </c>
      <c r="K11">
        <v>0</v>
      </c>
      <c r="L11" t="s">
        <v>158</v>
      </c>
      <c r="M11">
        <v>0</v>
      </c>
      <c r="N11" t="s">
        <v>160</v>
      </c>
      <c r="O11" t="s">
        <v>160</v>
      </c>
      <c r="P11" t="s">
        <v>160</v>
      </c>
      <c r="Q11" t="s">
        <v>160</v>
      </c>
      <c r="R11" t="s">
        <v>160</v>
      </c>
      <c r="S11" t="s">
        <v>160</v>
      </c>
      <c r="T11" t="str">
        <f>VLOOKUP(Risk_estimation[[#This Row],[Asset]],Assets[[#All],[Name]:[Value]],2,FALSE)</f>
        <v>Personnel</v>
      </c>
      <c r="U11" t="b">
        <f>VLOOKUP(Risk_estimation[[#This Row],[Asset]],Assets[[#All],[Name]:[Value]],3,FALSE)</f>
        <v>1</v>
      </c>
      <c r="V11" t="b">
        <f>VLOOKUP(Risk_estimation[[#This Row],[Scenario]],Scenarios[[Name]:[Selected]],4,FALSE)</f>
        <v>1</v>
      </c>
    </row>
    <row r="12" spans="1:22" x14ac:dyDescent="0.35">
      <c r="A12" t="s">
        <v>178</v>
      </c>
      <c r="B12" t="s">
        <v>176</v>
      </c>
      <c r="C12" t="s">
        <v>179</v>
      </c>
      <c r="D12" t="s">
        <v>157</v>
      </c>
      <c r="E12">
        <v>0.5</v>
      </c>
      <c r="F12">
        <v>0</v>
      </c>
      <c r="G12">
        <v>0</v>
      </c>
      <c r="H12" t="s">
        <v>158</v>
      </c>
      <c r="I12" t="s">
        <v>159</v>
      </c>
      <c r="J12">
        <v>0</v>
      </c>
      <c r="K12">
        <v>0</v>
      </c>
      <c r="L12" t="s">
        <v>158</v>
      </c>
      <c r="M12">
        <v>0</v>
      </c>
      <c r="N12" t="s">
        <v>160</v>
      </c>
      <c r="O12" t="s">
        <v>160</v>
      </c>
      <c r="P12" t="s">
        <v>160</v>
      </c>
      <c r="Q12" t="s">
        <v>160</v>
      </c>
      <c r="R12" t="s">
        <v>160</v>
      </c>
      <c r="S12" t="s">
        <v>160</v>
      </c>
      <c r="T12" t="str">
        <f>VLOOKUP(Risk_estimation[[#This Row],[Asset]],Assets[[#All],[Name]:[Value]],2,FALSE)</f>
        <v>Personnel</v>
      </c>
      <c r="U12" t="b">
        <f>VLOOKUP(Risk_estimation[[#This Row],[Asset]],Assets[[#All],[Name]:[Value]],3,FALSE)</f>
        <v>1</v>
      </c>
      <c r="V12" t="b">
        <f>VLOOKUP(Risk_estimation[[#This Row],[Scenario]],Scenarios[[Name]:[Selected]],4,FALSE)</f>
        <v>1</v>
      </c>
    </row>
    <row r="13" spans="1:22" x14ac:dyDescent="0.35">
      <c r="A13" t="s">
        <v>180</v>
      </c>
      <c r="B13" t="s">
        <v>181</v>
      </c>
      <c r="C13" t="s">
        <v>156</v>
      </c>
      <c r="D13" t="s">
        <v>157</v>
      </c>
      <c r="E13">
        <v>0.1</v>
      </c>
      <c r="F13">
        <v>0</v>
      </c>
      <c r="G13">
        <v>0.1</v>
      </c>
      <c r="H13" t="s">
        <v>158</v>
      </c>
      <c r="I13" t="s">
        <v>159</v>
      </c>
      <c r="J13">
        <v>100</v>
      </c>
      <c r="K13">
        <v>0</v>
      </c>
      <c r="L13" t="s">
        <v>158</v>
      </c>
      <c r="M13">
        <v>0</v>
      </c>
      <c r="N13" t="s">
        <v>160</v>
      </c>
      <c r="O13" t="s">
        <v>160</v>
      </c>
      <c r="P13" t="s">
        <v>160</v>
      </c>
      <c r="Q13" t="s">
        <v>160</v>
      </c>
      <c r="R13" t="s">
        <v>160</v>
      </c>
      <c r="S13" t="s">
        <v>160</v>
      </c>
      <c r="T13" t="str">
        <f>VLOOKUP(Risk_estimation[[#This Row],[Asset]],Assets[[#All],[Name]:[Value]],2,FALSE)</f>
        <v>Business process</v>
      </c>
      <c r="U13" t="b">
        <f>VLOOKUP(Risk_estimation[[#This Row],[Asset]],Assets[[#All],[Name]:[Value]],3,FALSE)</f>
        <v>1</v>
      </c>
      <c r="V13" t="b">
        <f>VLOOKUP(Risk_estimation[[#This Row],[Scenario]],Scenarios[[Name]:[Selected]],4,FALSE)</f>
        <v>1</v>
      </c>
    </row>
    <row r="14" spans="1:22" x14ac:dyDescent="0.35">
      <c r="A14" t="s">
        <v>182</v>
      </c>
      <c r="B14" t="s">
        <v>181</v>
      </c>
      <c r="C14" t="s">
        <v>162</v>
      </c>
      <c r="D14" t="s">
        <v>157</v>
      </c>
      <c r="E14">
        <v>0.1</v>
      </c>
      <c r="F14">
        <v>0</v>
      </c>
      <c r="G14">
        <v>0.1</v>
      </c>
      <c r="H14" t="s">
        <v>158</v>
      </c>
      <c r="I14" t="s">
        <v>159</v>
      </c>
      <c r="J14">
        <v>100</v>
      </c>
      <c r="K14">
        <v>0</v>
      </c>
      <c r="L14" t="s">
        <v>158</v>
      </c>
      <c r="M14">
        <v>0</v>
      </c>
      <c r="N14" t="s">
        <v>160</v>
      </c>
      <c r="O14" t="s">
        <v>160</v>
      </c>
      <c r="P14" t="s">
        <v>160</v>
      </c>
      <c r="Q14" t="s">
        <v>160</v>
      </c>
      <c r="R14" t="s">
        <v>160</v>
      </c>
      <c r="S14" t="s">
        <v>160</v>
      </c>
      <c r="T14" t="str">
        <f>VLOOKUP(Risk_estimation[[#This Row],[Asset]],Assets[[#All],[Name]:[Value]],2,FALSE)</f>
        <v>Business process</v>
      </c>
      <c r="U14" t="b">
        <f>VLOOKUP(Risk_estimation[[#This Row],[Asset]],Assets[[#All],[Name]:[Value]],3,FALSE)</f>
        <v>1</v>
      </c>
      <c r="V14" t="b">
        <f>VLOOKUP(Risk_estimation[[#This Row],[Scenario]],Scenarios[[Name]:[Selected]],4,FALSE)</f>
        <v>1</v>
      </c>
    </row>
    <row r="15" spans="1:22" x14ac:dyDescent="0.35">
      <c r="A15" t="s">
        <v>183</v>
      </c>
      <c r="B15" t="s">
        <v>181</v>
      </c>
      <c r="C15" t="s">
        <v>184</v>
      </c>
      <c r="D15" t="s">
        <v>157</v>
      </c>
      <c r="E15">
        <v>0.1</v>
      </c>
      <c r="F15">
        <v>0</v>
      </c>
      <c r="G15">
        <v>0.1</v>
      </c>
      <c r="H15" t="s">
        <v>158</v>
      </c>
      <c r="I15" t="s">
        <v>159</v>
      </c>
      <c r="J15">
        <v>100</v>
      </c>
      <c r="K15">
        <v>0</v>
      </c>
      <c r="L15" t="s">
        <v>158</v>
      </c>
      <c r="M15">
        <v>0</v>
      </c>
      <c r="N15" t="s">
        <v>160</v>
      </c>
      <c r="O15" t="s">
        <v>160</v>
      </c>
      <c r="P15" t="s">
        <v>160</v>
      </c>
      <c r="Q15" t="s">
        <v>160</v>
      </c>
      <c r="R15" t="s">
        <v>160</v>
      </c>
      <c r="S15" t="s">
        <v>160</v>
      </c>
      <c r="T15" t="str">
        <f>VLOOKUP(Risk_estimation[[#This Row],[Asset]],Assets[[#All],[Name]:[Value]],2,FALSE)</f>
        <v>Business process</v>
      </c>
      <c r="U15" t="b">
        <f>VLOOKUP(Risk_estimation[[#This Row],[Asset]],Assets[[#All],[Name]:[Value]],3,FALSE)</f>
        <v>1</v>
      </c>
      <c r="V15" t="b">
        <f>VLOOKUP(Risk_estimation[[#This Row],[Scenario]],Scenarios[[Name]:[Selected]],4,FALSE)</f>
        <v>1</v>
      </c>
    </row>
    <row r="16" spans="1:22" x14ac:dyDescent="0.35">
      <c r="A16" t="s">
        <v>185</v>
      </c>
      <c r="B16" t="s">
        <v>181</v>
      </c>
      <c r="C16" t="s">
        <v>164</v>
      </c>
      <c r="D16" t="s">
        <v>157</v>
      </c>
      <c r="E16">
        <v>0.1</v>
      </c>
      <c r="F16">
        <v>0</v>
      </c>
      <c r="G16">
        <v>0.1</v>
      </c>
      <c r="H16" t="s">
        <v>158</v>
      </c>
      <c r="I16" t="s">
        <v>159</v>
      </c>
      <c r="J16">
        <v>100</v>
      </c>
      <c r="K16">
        <v>0</v>
      </c>
      <c r="L16" t="s">
        <v>158</v>
      </c>
      <c r="M16">
        <v>0</v>
      </c>
      <c r="N16" t="s">
        <v>160</v>
      </c>
      <c r="O16" t="s">
        <v>160</v>
      </c>
      <c r="P16" t="s">
        <v>160</v>
      </c>
      <c r="Q16" t="s">
        <v>160</v>
      </c>
      <c r="R16" t="s">
        <v>160</v>
      </c>
      <c r="S16" t="s">
        <v>160</v>
      </c>
      <c r="T16" t="str">
        <f>VLOOKUP(Risk_estimation[[#This Row],[Asset]],Assets[[#All],[Name]:[Value]],2,FALSE)</f>
        <v>Business process</v>
      </c>
      <c r="U16" t="b">
        <f>VLOOKUP(Risk_estimation[[#This Row],[Asset]],Assets[[#All],[Name]:[Value]],3,FALSE)</f>
        <v>1</v>
      </c>
      <c r="V16" t="b">
        <f>VLOOKUP(Risk_estimation[[#This Row],[Scenario]],Scenarios[[Name]:[Selected]],4,FALSE)</f>
        <v>1</v>
      </c>
    </row>
    <row r="17" spans="1:22" x14ac:dyDescent="0.35">
      <c r="A17" t="s">
        <v>186</v>
      </c>
      <c r="B17" t="s">
        <v>181</v>
      </c>
      <c r="C17" t="s">
        <v>187</v>
      </c>
      <c r="D17" t="s">
        <v>157</v>
      </c>
      <c r="E17">
        <v>0.1</v>
      </c>
      <c r="F17">
        <v>0</v>
      </c>
      <c r="G17">
        <v>0.1</v>
      </c>
      <c r="H17" t="s">
        <v>158</v>
      </c>
      <c r="I17" t="s">
        <v>159</v>
      </c>
      <c r="J17">
        <v>100</v>
      </c>
      <c r="K17">
        <v>0</v>
      </c>
      <c r="L17" t="s">
        <v>158</v>
      </c>
      <c r="M17">
        <v>0</v>
      </c>
      <c r="N17" t="s">
        <v>160</v>
      </c>
      <c r="O17" t="s">
        <v>160</v>
      </c>
      <c r="P17" t="s">
        <v>160</v>
      </c>
      <c r="Q17" t="s">
        <v>160</v>
      </c>
      <c r="R17" t="s">
        <v>160</v>
      </c>
      <c r="S17" t="s">
        <v>160</v>
      </c>
      <c r="T17" t="str">
        <f>VLOOKUP(Risk_estimation[[#This Row],[Asset]],Assets[[#All],[Name]:[Value]],2,FALSE)</f>
        <v>Business process</v>
      </c>
      <c r="U17" t="b">
        <f>VLOOKUP(Risk_estimation[[#This Row],[Asset]],Assets[[#All],[Name]:[Value]],3,FALSE)</f>
        <v>1</v>
      </c>
      <c r="V17" t="b">
        <f>VLOOKUP(Risk_estimation[[#This Row],[Scenario]],Scenarios[[Name]:[Selected]],4,FALSE)</f>
        <v>1</v>
      </c>
    </row>
    <row r="18" spans="1:22" x14ac:dyDescent="0.35">
      <c r="A18" t="s">
        <v>188</v>
      </c>
      <c r="B18" t="s">
        <v>181</v>
      </c>
      <c r="C18" t="s">
        <v>166</v>
      </c>
      <c r="D18" t="s">
        <v>157</v>
      </c>
      <c r="E18">
        <v>0.1</v>
      </c>
      <c r="F18">
        <v>0</v>
      </c>
      <c r="G18">
        <v>0.1</v>
      </c>
      <c r="H18" t="s">
        <v>158</v>
      </c>
      <c r="I18" t="s">
        <v>159</v>
      </c>
      <c r="J18">
        <v>100</v>
      </c>
      <c r="K18">
        <v>0</v>
      </c>
      <c r="L18" t="s">
        <v>158</v>
      </c>
      <c r="M18">
        <v>0</v>
      </c>
      <c r="N18" t="s">
        <v>160</v>
      </c>
      <c r="O18" t="s">
        <v>160</v>
      </c>
      <c r="P18" t="s">
        <v>160</v>
      </c>
      <c r="Q18" t="s">
        <v>160</v>
      </c>
      <c r="R18" t="s">
        <v>160</v>
      </c>
      <c r="S18" t="s">
        <v>160</v>
      </c>
      <c r="T18" t="str">
        <f>VLOOKUP(Risk_estimation[[#This Row],[Asset]],Assets[[#All],[Name]:[Value]],2,FALSE)</f>
        <v>Business process</v>
      </c>
      <c r="U18" t="b">
        <f>VLOOKUP(Risk_estimation[[#This Row],[Asset]],Assets[[#All],[Name]:[Value]],3,FALSE)</f>
        <v>1</v>
      </c>
      <c r="V18" t="b">
        <f>VLOOKUP(Risk_estimation[[#This Row],[Scenario]],Scenarios[[Name]:[Selected]],4,FALSE)</f>
        <v>1</v>
      </c>
    </row>
    <row r="19" spans="1:22" x14ac:dyDescent="0.35">
      <c r="A19" t="s">
        <v>189</v>
      </c>
      <c r="B19" t="s">
        <v>181</v>
      </c>
      <c r="C19" t="s">
        <v>168</v>
      </c>
      <c r="D19" t="s">
        <v>157</v>
      </c>
      <c r="E19">
        <v>0.1</v>
      </c>
      <c r="F19">
        <v>0</v>
      </c>
      <c r="G19">
        <v>0.1</v>
      </c>
      <c r="H19" t="s">
        <v>158</v>
      </c>
      <c r="I19" t="s">
        <v>159</v>
      </c>
      <c r="J19">
        <v>100</v>
      </c>
      <c r="K19">
        <v>0</v>
      </c>
      <c r="L19" t="s">
        <v>158</v>
      </c>
      <c r="M19">
        <v>0</v>
      </c>
      <c r="N19" t="s">
        <v>160</v>
      </c>
      <c r="O19" t="s">
        <v>160</v>
      </c>
      <c r="P19" t="s">
        <v>160</v>
      </c>
      <c r="Q19" t="s">
        <v>160</v>
      </c>
      <c r="R19" t="s">
        <v>160</v>
      </c>
      <c r="S19" t="s">
        <v>160</v>
      </c>
      <c r="T19" t="str">
        <f>VLOOKUP(Risk_estimation[[#This Row],[Asset]],Assets[[#All],[Name]:[Value]],2,FALSE)</f>
        <v>Business process</v>
      </c>
      <c r="U19" t="b">
        <f>VLOOKUP(Risk_estimation[[#This Row],[Asset]],Assets[[#All],[Name]:[Value]],3,FALSE)</f>
        <v>1</v>
      </c>
      <c r="V19" t="b">
        <f>VLOOKUP(Risk_estimation[[#This Row],[Scenario]],Scenarios[[Name]:[Selected]],4,FALSE)</f>
        <v>1</v>
      </c>
    </row>
    <row r="20" spans="1:22" x14ac:dyDescent="0.35">
      <c r="A20" t="s">
        <v>190</v>
      </c>
      <c r="B20" t="s">
        <v>181</v>
      </c>
      <c r="C20" t="s">
        <v>179</v>
      </c>
      <c r="D20" t="s">
        <v>157</v>
      </c>
      <c r="E20">
        <v>0.1</v>
      </c>
      <c r="F20">
        <v>0</v>
      </c>
      <c r="G20">
        <v>0.1</v>
      </c>
      <c r="H20" t="s">
        <v>158</v>
      </c>
      <c r="I20" t="s">
        <v>159</v>
      </c>
      <c r="J20">
        <v>100</v>
      </c>
      <c r="K20">
        <v>0</v>
      </c>
      <c r="L20" t="s">
        <v>158</v>
      </c>
      <c r="M20">
        <v>0</v>
      </c>
      <c r="N20" t="s">
        <v>160</v>
      </c>
      <c r="O20" t="s">
        <v>160</v>
      </c>
      <c r="P20" t="s">
        <v>160</v>
      </c>
      <c r="Q20" t="s">
        <v>160</v>
      </c>
      <c r="R20" t="s">
        <v>160</v>
      </c>
      <c r="S20" t="s">
        <v>160</v>
      </c>
      <c r="T20" t="str">
        <f>VLOOKUP(Risk_estimation[[#This Row],[Asset]],Assets[[#All],[Name]:[Value]],2,FALSE)</f>
        <v>Business process</v>
      </c>
      <c r="U20" t="b">
        <f>VLOOKUP(Risk_estimation[[#This Row],[Asset]],Assets[[#All],[Name]:[Value]],3,FALSE)</f>
        <v>1</v>
      </c>
      <c r="V20" t="b">
        <f>VLOOKUP(Risk_estimation[[#This Row],[Scenario]],Scenarios[[Name]:[Selected]],4,FALSE)</f>
        <v>1</v>
      </c>
    </row>
    <row r="21" spans="1:22" x14ac:dyDescent="0.35">
      <c r="A21" t="s">
        <v>191</v>
      </c>
      <c r="B21" t="s">
        <v>181</v>
      </c>
      <c r="C21" t="s">
        <v>170</v>
      </c>
      <c r="D21" t="s">
        <v>157</v>
      </c>
      <c r="E21">
        <v>0.1</v>
      </c>
      <c r="F21">
        <v>0</v>
      </c>
      <c r="G21">
        <v>0.1</v>
      </c>
      <c r="H21" t="s">
        <v>158</v>
      </c>
      <c r="I21" t="s">
        <v>159</v>
      </c>
      <c r="J21">
        <v>100</v>
      </c>
      <c r="K21">
        <v>0</v>
      </c>
      <c r="L21" t="s">
        <v>158</v>
      </c>
      <c r="M21">
        <v>0</v>
      </c>
      <c r="N21" t="s">
        <v>160</v>
      </c>
      <c r="O21" t="s">
        <v>160</v>
      </c>
      <c r="P21" t="s">
        <v>160</v>
      </c>
      <c r="Q21" t="s">
        <v>160</v>
      </c>
      <c r="R21" t="s">
        <v>160</v>
      </c>
      <c r="S21" t="s">
        <v>160</v>
      </c>
      <c r="T21" t="str">
        <f>VLOOKUP(Risk_estimation[[#This Row],[Asset]],Assets[[#All],[Name]:[Value]],2,FALSE)</f>
        <v>Business process</v>
      </c>
      <c r="U21" t="b">
        <f>VLOOKUP(Risk_estimation[[#This Row],[Asset]],Assets[[#All],[Name]:[Value]],3,FALSE)</f>
        <v>1</v>
      </c>
      <c r="V21" t="b">
        <f>VLOOKUP(Risk_estimation[[#This Row],[Scenario]],Scenarios[[Name]:[Selected]],4,FALSE)</f>
        <v>1</v>
      </c>
    </row>
    <row r="22" spans="1:22" x14ac:dyDescent="0.35">
      <c r="A22" t="s">
        <v>192</v>
      </c>
      <c r="B22" t="s">
        <v>181</v>
      </c>
      <c r="C22" t="s">
        <v>193</v>
      </c>
      <c r="D22" t="s">
        <v>157</v>
      </c>
      <c r="E22">
        <v>0.1</v>
      </c>
      <c r="F22">
        <v>0</v>
      </c>
      <c r="G22">
        <v>0.1</v>
      </c>
      <c r="H22" t="s">
        <v>158</v>
      </c>
      <c r="I22" t="s">
        <v>159</v>
      </c>
      <c r="J22">
        <v>100</v>
      </c>
      <c r="K22">
        <v>0</v>
      </c>
      <c r="L22" t="s">
        <v>158</v>
      </c>
      <c r="M22">
        <v>0</v>
      </c>
      <c r="N22" t="s">
        <v>160</v>
      </c>
      <c r="O22" t="s">
        <v>160</v>
      </c>
      <c r="P22" t="s">
        <v>160</v>
      </c>
      <c r="Q22" t="s">
        <v>160</v>
      </c>
      <c r="R22" t="s">
        <v>160</v>
      </c>
      <c r="S22" t="s">
        <v>160</v>
      </c>
      <c r="T22" t="str">
        <f>VLOOKUP(Risk_estimation[[#This Row],[Asset]],Assets[[#All],[Name]:[Value]],2,FALSE)</f>
        <v>Business process</v>
      </c>
      <c r="U22" t="b">
        <f>VLOOKUP(Risk_estimation[[#This Row],[Asset]],Assets[[#All],[Name]:[Value]],3,FALSE)</f>
        <v>1</v>
      </c>
      <c r="V22" t="b">
        <f>VLOOKUP(Risk_estimation[[#This Row],[Scenario]],Scenarios[[Name]:[Selected]],4,FALSE)</f>
        <v>1</v>
      </c>
    </row>
    <row r="23" spans="1:22" x14ac:dyDescent="0.35">
      <c r="A23" t="s">
        <v>194</v>
      </c>
      <c r="B23" t="s">
        <v>181</v>
      </c>
      <c r="C23" t="s">
        <v>172</v>
      </c>
      <c r="D23" t="s">
        <v>157</v>
      </c>
      <c r="E23">
        <v>0.1</v>
      </c>
      <c r="F23">
        <v>0</v>
      </c>
      <c r="G23">
        <v>0.1</v>
      </c>
      <c r="H23" t="s">
        <v>158</v>
      </c>
      <c r="I23" t="s">
        <v>159</v>
      </c>
      <c r="J23">
        <v>100</v>
      </c>
      <c r="K23">
        <v>0</v>
      </c>
      <c r="L23" t="s">
        <v>158</v>
      </c>
      <c r="M23">
        <v>0</v>
      </c>
      <c r="N23" t="s">
        <v>160</v>
      </c>
      <c r="O23" t="s">
        <v>160</v>
      </c>
      <c r="P23" t="s">
        <v>160</v>
      </c>
      <c r="Q23" t="s">
        <v>160</v>
      </c>
      <c r="R23" t="s">
        <v>160</v>
      </c>
      <c r="S23" t="s">
        <v>160</v>
      </c>
      <c r="T23" t="str">
        <f>VLOOKUP(Risk_estimation[[#This Row],[Asset]],Assets[[#All],[Name]:[Value]],2,FALSE)</f>
        <v>Business process</v>
      </c>
      <c r="U23" t="b">
        <f>VLOOKUP(Risk_estimation[[#This Row],[Asset]],Assets[[#All],[Name]:[Value]],3,FALSE)</f>
        <v>1</v>
      </c>
      <c r="V23" t="b">
        <f>VLOOKUP(Risk_estimation[[#This Row],[Scenario]],Scenarios[[Name]:[Selected]],4,FALSE)</f>
        <v>1</v>
      </c>
    </row>
    <row r="24" spans="1:22" x14ac:dyDescent="0.35">
      <c r="A24" t="s">
        <v>195</v>
      </c>
      <c r="B24" t="s">
        <v>181</v>
      </c>
      <c r="C24" t="s">
        <v>196</v>
      </c>
      <c r="D24" t="s">
        <v>157</v>
      </c>
      <c r="E24">
        <v>0.1</v>
      </c>
      <c r="F24">
        <v>0</v>
      </c>
      <c r="G24">
        <v>0.1</v>
      </c>
      <c r="H24" t="s">
        <v>158</v>
      </c>
      <c r="I24" t="s">
        <v>159</v>
      </c>
      <c r="J24">
        <v>100</v>
      </c>
      <c r="K24">
        <v>0</v>
      </c>
      <c r="L24" t="s">
        <v>158</v>
      </c>
      <c r="M24">
        <v>0</v>
      </c>
      <c r="N24" t="s">
        <v>160</v>
      </c>
      <c r="O24" t="s">
        <v>160</v>
      </c>
      <c r="P24" t="s">
        <v>160</v>
      </c>
      <c r="Q24" t="s">
        <v>160</v>
      </c>
      <c r="R24" t="s">
        <v>160</v>
      </c>
      <c r="S24" t="s">
        <v>160</v>
      </c>
      <c r="T24" t="str">
        <f>VLOOKUP(Risk_estimation[[#This Row],[Asset]],Assets[[#All],[Name]:[Value]],2,FALSE)</f>
        <v>Business process</v>
      </c>
      <c r="U24" t="b">
        <f>VLOOKUP(Risk_estimation[[#This Row],[Asset]],Assets[[#All],[Name]:[Value]],3,FALSE)</f>
        <v>1</v>
      </c>
      <c r="V24" t="b">
        <f>VLOOKUP(Risk_estimation[[#This Row],[Scenario]],Scenarios[[Name]:[Selected]],4,FALSE)</f>
        <v>1</v>
      </c>
    </row>
    <row r="25" spans="1:22" x14ac:dyDescent="0.35">
      <c r="A25" t="s">
        <v>197</v>
      </c>
      <c r="B25" t="s">
        <v>181</v>
      </c>
      <c r="C25" t="s">
        <v>174</v>
      </c>
      <c r="D25" t="s">
        <v>157</v>
      </c>
      <c r="E25">
        <v>0.1</v>
      </c>
      <c r="F25">
        <v>0</v>
      </c>
      <c r="G25">
        <v>0.1</v>
      </c>
      <c r="H25" t="s">
        <v>158</v>
      </c>
      <c r="I25" t="s">
        <v>159</v>
      </c>
      <c r="J25">
        <v>100</v>
      </c>
      <c r="K25">
        <v>0</v>
      </c>
      <c r="L25" t="s">
        <v>158</v>
      </c>
      <c r="M25">
        <v>0</v>
      </c>
      <c r="N25" t="s">
        <v>160</v>
      </c>
      <c r="O25" t="s">
        <v>160</v>
      </c>
      <c r="P25" t="s">
        <v>160</v>
      </c>
      <c r="Q25" t="s">
        <v>160</v>
      </c>
      <c r="R25" t="s">
        <v>160</v>
      </c>
      <c r="S25" t="s">
        <v>160</v>
      </c>
      <c r="T25" t="str">
        <f>VLOOKUP(Risk_estimation[[#This Row],[Asset]],Assets[[#All],[Name]:[Value]],2,FALSE)</f>
        <v>Business process</v>
      </c>
      <c r="U25" t="b">
        <f>VLOOKUP(Risk_estimation[[#This Row],[Asset]],Assets[[#All],[Name]:[Value]],3,FALSE)</f>
        <v>1</v>
      </c>
      <c r="V25" t="b">
        <f>VLOOKUP(Risk_estimation[[#This Row],[Scenario]],Scenarios[[Name]:[Selected]],4,FALSE)</f>
        <v>1</v>
      </c>
    </row>
    <row r="26" spans="1:22" x14ac:dyDescent="0.35">
      <c r="A26" t="s">
        <v>198</v>
      </c>
      <c r="B26" t="s">
        <v>199</v>
      </c>
      <c r="C26" t="s">
        <v>156</v>
      </c>
      <c r="D26" t="s">
        <v>157</v>
      </c>
      <c r="E26">
        <v>0.5</v>
      </c>
      <c r="F26">
        <v>0</v>
      </c>
      <c r="G26">
        <v>0</v>
      </c>
      <c r="H26" t="s">
        <v>158</v>
      </c>
      <c r="I26" t="s">
        <v>159</v>
      </c>
      <c r="J26">
        <v>0</v>
      </c>
      <c r="K26">
        <v>0</v>
      </c>
      <c r="L26" t="s">
        <v>158</v>
      </c>
      <c r="M26">
        <v>0</v>
      </c>
      <c r="N26" t="s">
        <v>160</v>
      </c>
      <c r="O26" t="s">
        <v>160</v>
      </c>
      <c r="P26" t="s">
        <v>160</v>
      </c>
      <c r="Q26" t="s">
        <v>160</v>
      </c>
      <c r="R26" t="s">
        <v>160</v>
      </c>
      <c r="S26" t="s">
        <v>160</v>
      </c>
      <c r="T26" t="str">
        <f>VLOOKUP(Risk_estimation[[#This Row],[Asset]],Assets[[#All],[Name]:[Value]],2,FALSE)</f>
        <v>Personnel</v>
      </c>
      <c r="U26" t="b">
        <f>VLOOKUP(Risk_estimation[[#This Row],[Asset]],Assets[[#All],[Name]:[Value]],3,FALSE)</f>
        <v>1</v>
      </c>
      <c r="V26" t="b">
        <f>VLOOKUP(Risk_estimation[[#This Row],[Scenario]],Scenarios[[Name]:[Selected]],4,FALSE)</f>
        <v>1</v>
      </c>
    </row>
    <row r="27" spans="1:22" x14ac:dyDescent="0.35">
      <c r="A27" t="s">
        <v>200</v>
      </c>
      <c r="B27" t="s">
        <v>199</v>
      </c>
      <c r="C27" t="s">
        <v>162</v>
      </c>
      <c r="D27" t="s">
        <v>157</v>
      </c>
      <c r="E27">
        <v>0.5</v>
      </c>
      <c r="F27">
        <v>0</v>
      </c>
      <c r="G27">
        <v>0</v>
      </c>
      <c r="H27" t="s">
        <v>158</v>
      </c>
      <c r="I27" t="s">
        <v>159</v>
      </c>
      <c r="J27">
        <v>0</v>
      </c>
      <c r="K27">
        <v>0</v>
      </c>
      <c r="L27" t="s">
        <v>158</v>
      </c>
      <c r="M27">
        <v>0</v>
      </c>
      <c r="N27" t="s">
        <v>160</v>
      </c>
      <c r="O27" t="s">
        <v>160</v>
      </c>
      <c r="P27" t="s">
        <v>160</v>
      </c>
      <c r="Q27" t="s">
        <v>160</v>
      </c>
      <c r="R27" t="s">
        <v>160</v>
      </c>
      <c r="S27" t="s">
        <v>160</v>
      </c>
      <c r="T27" t="str">
        <f>VLOOKUP(Risk_estimation[[#This Row],[Asset]],Assets[[#All],[Name]:[Value]],2,FALSE)</f>
        <v>Personnel</v>
      </c>
      <c r="U27" t="b">
        <f>VLOOKUP(Risk_estimation[[#This Row],[Asset]],Assets[[#All],[Name]:[Value]],3,FALSE)</f>
        <v>1</v>
      </c>
      <c r="V27" t="b">
        <f>VLOOKUP(Risk_estimation[[#This Row],[Scenario]],Scenarios[[Name]:[Selected]],4,FALSE)</f>
        <v>1</v>
      </c>
    </row>
    <row r="28" spans="1:22" x14ac:dyDescent="0.35">
      <c r="A28" t="s">
        <v>201</v>
      </c>
      <c r="B28" t="s">
        <v>199</v>
      </c>
      <c r="C28" t="s">
        <v>179</v>
      </c>
      <c r="D28" t="s">
        <v>157</v>
      </c>
      <c r="E28">
        <v>0.5</v>
      </c>
      <c r="F28">
        <v>0</v>
      </c>
      <c r="G28">
        <v>0</v>
      </c>
      <c r="H28" t="s">
        <v>158</v>
      </c>
      <c r="I28" t="s">
        <v>159</v>
      </c>
      <c r="J28">
        <v>0</v>
      </c>
      <c r="K28">
        <v>0</v>
      </c>
      <c r="L28" t="s">
        <v>158</v>
      </c>
      <c r="M28">
        <v>0</v>
      </c>
      <c r="N28" t="s">
        <v>160</v>
      </c>
      <c r="O28" t="s">
        <v>160</v>
      </c>
      <c r="P28" t="s">
        <v>160</v>
      </c>
      <c r="Q28" t="s">
        <v>160</v>
      </c>
      <c r="R28" t="s">
        <v>160</v>
      </c>
      <c r="S28" t="s">
        <v>160</v>
      </c>
      <c r="T28" t="str">
        <f>VLOOKUP(Risk_estimation[[#This Row],[Asset]],Assets[[#All],[Name]:[Value]],2,FALSE)</f>
        <v>Personnel</v>
      </c>
      <c r="U28" t="b">
        <f>VLOOKUP(Risk_estimation[[#This Row],[Asset]],Assets[[#All],[Name]:[Value]],3,FALSE)</f>
        <v>1</v>
      </c>
      <c r="V28" t="b">
        <f>VLOOKUP(Risk_estimation[[#This Row],[Scenario]],Scenarios[[Name]:[Selected]],4,FALSE)</f>
        <v>1</v>
      </c>
    </row>
    <row r="29" spans="1:22" x14ac:dyDescent="0.35">
      <c r="A29" t="s">
        <v>202</v>
      </c>
      <c r="B29" t="s">
        <v>203</v>
      </c>
      <c r="C29" t="s">
        <v>156</v>
      </c>
      <c r="D29" t="s">
        <v>157</v>
      </c>
      <c r="E29">
        <v>0.33</v>
      </c>
      <c r="F29">
        <v>0</v>
      </c>
      <c r="G29">
        <v>0.33</v>
      </c>
      <c r="H29" t="s">
        <v>158</v>
      </c>
      <c r="I29" t="s">
        <v>159</v>
      </c>
      <c r="J29">
        <v>25</v>
      </c>
      <c r="K29">
        <v>0</v>
      </c>
      <c r="L29" t="s">
        <v>158</v>
      </c>
      <c r="M29">
        <v>0</v>
      </c>
      <c r="N29" t="s">
        <v>160</v>
      </c>
      <c r="O29" t="s">
        <v>160</v>
      </c>
      <c r="P29" t="s">
        <v>160</v>
      </c>
      <c r="Q29" t="s">
        <v>160</v>
      </c>
      <c r="R29" t="s">
        <v>160</v>
      </c>
      <c r="S29" t="s">
        <v>160</v>
      </c>
      <c r="T29" t="str">
        <f>VLOOKUP(Risk_estimation[[#This Row],[Asset]],Assets[[#All],[Name]:[Value]],2,FALSE)</f>
        <v>Service</v>
      </c>
      <c r="U29" t="b">
        <f>VLOOKUP(Risk_estimation[[#This Row],[Asset]],Assets[[#All],[Name]:[Value]],3,FALSE)</f>
        <v>1</v>
      </c>
      <c r="V29" t="b">
        <f>VLOOKUP(Risk_estimation[[#This Row],[Scenario]],Scenarios[[Name]:[Selected]],4,FALSE)</f>
        <v>1</v>
      </c>
    </row>
    <row r="30" spans="1:22" x14ac:dyDescent="0.35">
      <c r="A30" t="s">
        <v>204</v>
      </c>
      <c r="B30" t="s">
        <v>203</v>
      </c>
      <c r="C30" t="s">
        <v>162</v>
      </c>
      <c r="D30" t="s">
        <v>157</v>
      </c>
      <c r="E30">
        <v>0.33</v>
      </c>
      <c r="F30">
        <v>0</v>
      </c>
      <c r="G30">
        <v>0.33</v>
      </c>
      <c r="H30" t="s">
        <v>158</v>
      </c>
      <c r="I30" t="s">
        <v>159</v>
      </c>
      <c r="J30">
        <v>25</v>
      </c>
      <c r="K30">
        <v>0</v>
      </c>
      <c r="L30" t="s">
        <v>158</v>
      </c>
      <c r="M30">
        <v>0</v>
      </c>
      <c r="N30" t="s">
        <v>160</v>
      </c>
      <c r="O30" t="s">
        <v>160</v>
      </c>
      <c r="P30" t="s">
        <v>160</v>
      </c>
      <c r="Q30" t="s">
        <v>160</v>
      </c>
      <c r="R30" t="s">
        <v>160</v>
      </c>
      <c r="S30" t="s">
        <v>160</v>
      </c>
      <c r="T30" t="str">
        <f>VLOOKUP(Risk_estimation[[#This Row],[Asset]],Assets[[#All],[Name]:[Value]],2,FALSE)</f>
        <v>Service</v>
      </c>
      <c r="U30" t="b">
        <f>VLOOKUP(Risk_estimation[[#This Row],[Asset]],Assets[[#All],[Name]:[Value]],3,FALSE)</f>
        <v>1</v>
      </c>
      <c r="V30" t="b">
        <f>VLOOKUP(Risk_estimation[[#This Row],[Scenario]],Scenarios[[Name]:[Selected]],4,FALSE)</f>
        <v>1</v>
      </c>
    </row>
    <row r="31" spans="1:22" x14ac:dyDescent="0.35">
      <c r="A31" t="s">
        <v>205</v>
      </c>
      <c r="B31" t="s">
        <v>203</v>
      </c>
      <c r="C31" t="s">
        <v>179</v>
      </c>
      <c r="D31" t="s">
        <v>157</v>
      </c>
      <c r="E31">
        <v>0.33</v>
      </c>
      <c r="F31">
        <v>0</v>
      </c>
      <c r="G31">
        <v>0.33</v>
      </c>
      <c r="H31" t="s">
        <v>158</v>
      </c>
      <c r="I31" t="s">
        <v>159</v>
      </c>
      <c r="J31">
        <v>25</v>
      </c>
      <c r="K31">
        <v>0</v>
      </c>
      <c r="L31" t="s">
        <v>158</v>
      </c>
      <c r="M31">
        <v>0</v>
      </c>
      <c r="N31" t="s">
        <v>160</v>
      </c>
      <c r="O31" t="s">
        <v>160</v>
      </c>
      <c r="P31" t="s">
        <v>160</v>
      </c>
      <c r="Q31" t="s">
        <v>160</v>
      </c>
      <c r="R31" t="s">
        <v>160</v>
      </c>
      <c r="S31" t="s">
        <v>160</v>
      </c>
      <c r="T31" t="str">
        <f>VLOOKUP(Risk_estimation[[#This Row],[Asset]],Assets[[#All],[Name]:[Value]],2,FALSE)</f>
        <v>Service</v>
      </c>
      <c r="U31" t="b">
        <f>VLOOKUP(Risk_estimation[[#This Row],[Asset]],Assets[[#All],[Name]:[Value]],3,FALSE)</f>
        <v>1</v>
      </c>
      <c r="V31" t="b">
        <f>VLOOKUP(Risk_estimation[[#This Row],[Scenario]],Scenarios[[Name]:[Selected]],4,FALSE)</f>
        <v>1</v>
      </c>
    </row>
    <row r="32" spans="1:22" x14ac:dyDescent="0.35">
      <c r="A32" t="s">
        <v>206</v>
      </c>
      <c r="B32" t="s">
        <v>203</v>
      </c>
      <c r="C32" t="s">
        <v>170</v>
      </c>
      <c r="D32" t="s">
        <v>157</v>
      </c>
      <c r="E32">
        <v>0.33</v>
      </c>
      <c r="F32">
        <v>0</v>
      </c>
      <c r="G32">
        <v>0.33</v>
      </c>
      <c r="H32" t="s">
        <v>158</v>
      </c>
      <c r="I32" t="s">
        <v>159</v>
      </c>
      <c r="J32">
        <v>25</v>
      </c>
      <c r="K32">
        <v>0</v>
      </c>
      <c r="L32" t="s">
        <v>158</v>
      </c>
      <c r="M32">
        <v>0</v>
      </c>
      <c r="N32" t="s">
        <v>160</v>
      </c>
      <c r="O32" t="s">
        <v>160</v>
      </c>
      <c r="P32" t="s">
        <v>160</v>
      </c>
      <c r="Q32" t="s">
        <v>160</v>
      </c>
      <c r="R32" t="s">
        <v>160</v>
      </c>
      <c r="S32" t="s">
        <v>160</v>
      </c>
      <c r="T32" t="str">
        <f>VLOOKUP(Risk_estimation[[#This Row],[Asset]],Assets[[#All],[Name]:[Value]],2,FALSE)</f>
        <v>Service</v>
      </c>
      <c r="U32" t="b">
        <f>VLOOKUP(Risk_estimation[[#This Row],[Asset]],Assets[[#All],[Name]:[Value]],3,FALSE)</f>
        <v>1</v>
      </c>
      <c r="V32" t="b">
        <f>VLOOKUP(Risk_estimation[[#This Row],[Scenario]],Scenarios[[Name]:[Selected]],4,FALSE)</f>
        <v>1</v>
      </c>
    </row>
    <row r="33" spans="1:22" x14ac:dyDescent="0.35">
      <c r="A33" t="s">
        <v>207</v>
      </c>
      <c r="B33" t="s">
        <v>203</v>
      </c>
      <c r="C33" t="s">
        <v>193</v>
      </c>
      <c r="D33" t="s">
        <v>157</v>
      </c>
      <c r="E33">
        <v>0.33</v>
      </c>
      <c r="F33">
        <v>0</v>
      </c>
      <c r="G33">
        <v>0.33</v>
      </c>
      <c r="H33" t="s">
        <v>158</v>
      </c>
      <c r="I33" t="s">
        <v>159</v>
      </c>
      <c r="J33">
        <v>25</v>
      </c>
      <c r="K33">
        <v>0</v>
      </c>
      <c r="L33" t="s">
        <v>158</v>
      </c>
      <c r="M33">
        <v>0</v>
      </c>
      <c r="N33" t="s">
        <v>160</v>
      </c>
      <c r="O33" t="s">
        <v>160</v>
      </c>
      <c r="P33" t="s">
        <v>160</v>
      </c>
      <c r="Q33" t="s">
        <v>160</v>
      </c>
      <c r="R33" t="s">
        <v>160</v>
      </c>
      <c r="S33" t="s">
        <v>160</v>
      </c>
      <c r="T33" t="str">
        <f>VLOOKUP(Risk_estimation[[#This Row],[Asset]],Assets[[#All],[Name]:[Value]],2,FALSE)</f>
        <v>Service</v>
      </c>
      <c r="U33" t="b">
        <f>VLOOKUP(Risk_estimation[[#This Row],[Asset]],Assets[[#All],[Name]:[Value]],3,FALSE)</f>
        <v>1</v>
      </c>
      <c r="V33" t="b">
        <f>VLOOKUP(Risk_estimation[[#This Row],[Scenario]],Scenarios[[Name]:[Selected]],4,FALSE)</f>
        <v>1</v>
      </c>
    </row>
    <row r="34" spans="1:22" x14ac:dyDescent="0.35">
      <c r="A34" t="s">
        <v>208</v>
      </c>
      <c r="B34" t="s">
        <v>203</v>
      </c>
      <c r="C34" t="s">
        <v>172</v>
      </c>
      <c r="D34" t="s">
        <v>157</v>
      </c>
      <c r="E34">
        <v>0.33</v>
      </c>
      <c r="F34">
        <v>0</v>
      </c>
      <c r="G34">
        <v>0.33</v>
      </c>
      <c r="H34" t="s">
        <v>158</v>
      </c>
      <c r="I34" t="s">
        <v>159</v>
      </c>
      <c r="J34">
        <v>25</v>
      </c>
      <c r="K34">
        <v>0</v>
      </c>
      <c r="L34" t="s">
        <v>158</v>
      </c>
      <c r="M34">
        <v>0</v>
      </c>
      <c r="N34" t="s">
        <v>160</v>
      </c>
      <c r="O34" t="s">
        <v>160</v>
      </c>
      <c r="P34" t="s">
        <v>160</v>
      </c>
      <c r="Q34" t="s">
        <v>160</v>
      </c>
      <c r="R34" t="s">
        <v>160</v>
      </c>
      <c r="S34" t="s">
        <v>160</v>
      </c>
      <c r="T34" t="str">
        <f>VLOOKUP(Risk_estimation[[#This Row],[Asset]],Assets[[#All],[Name]:[Value]],2,FALSE)</f>
        <v>Service</v>
      </c>
      <c r="U34" t="b">
        <f>VLOOKUP(Risk_estimation[[#This Row],[Asset]],Assets[[#All],[Name]:[Value]],3,FALSE)</f>
        <v>1</v>
      </c>
      <c r="V34" t="b">
        <f>VLOOKUP(Risk_estimation[[#This Row],[Scenario]],Scenarios[[Name]:[Selected]],4,FALSE)</f>
        <v>1</v>
      </c>
    </row>
    <row r="35" spans="1:22" x14ac:dyDescent="0.35">
      <c r="A35" t="s">
        <v>209</v>
      </c>
      <c r="B35" t="s">
        <v>203</v>
      </c>
      <c r="C35" t="s">
        <v>196</v>
      </c>
      <c r="D35" t="s">
        <v>157</v>
      </c>
      <c r="E35">
        <v>0.33</v>
      </c>
      <c r="F35">
        <v>0</v>
      </c>
      <c r="G35">
        <v>0.33</v>
      </c>
      <c r="H35" t="s">
        <v>158</v>
      </c>
      <c r="I35" t="s">
        <v>159</v>
      </c>
      <c r="J35">
        <v>25</v>
      </c>
      <c r="K35">
        <v>0</v>
      </c>
      <c r="L35" t="s">
        <v>158</v>
      </c>
      <c r="M35">
        <v>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  <c r="S35" t="s">
        <v>160</v>
      </c>
      <c r="T35" t="str">
        <f>VLOOKUP(Risk_estimation[[#This Row],[Asset]],Assets[[#All],[Name]:[Value]],2,FALSE)</f>
        <v>Service</v>
      </c>
      <c r="U35" t="b">
        <f>VLOOKUP(Risk_estimation[[#This Row],[Asset]],Assets[[#All],[Name]:[Value]],3,FALSE)</f>
        <v>1</v>
      </c>
      <c r="V35" t="b">
        <f>VLOOKUP(Risk_estimation[[#This Row],[Scenario]],Scenarios[[Name]:[Selected]],4,FALSE)</f>
        <v>1</v>
      </c>
    </row>
    <row r="36" spans="1:22" x14ac:dyDescent="0.35">
      <c r="A36" t="s">
        <v>210</v>
      </c>
      <c r="B36" t="s">
        <v>203</v>
      </c>
      <c r="C36" t="s">
        <v>174</v>
      </c>
      <c r="D36" t="s">
        <v>157</v>
      </c>
      <c r="E36">
        <v>0.33</v>
      </c>
      <c r="F36">
        <v>0</v>
      </c>
      <c r="G36">
        <v>0.33</v>
      </c>
      <c r="H36" t="s">
        <v>158</v>
      </c>
      <c r="I36" t="s">
        <v>159</v>
      </c>
      <c r="J36">
        <v>25</v>
      </c>
      <c r="K36">
        <v>0</v>
      </c>
      <c r="L36" t="s">
        <v>158</v>
      </c>
      <c r="M36">
        <v>0</v>
      </c>
      <c r="N36" t="s">
        <v>160</v>
      </c>
      <c r="O36" t="s">
        <v>160</v>
      </c>
      <c r="P36" t="s">
        <v>160</v>
      </c>
      <c r="Q36" t="s">
        <v>160</v>
      </c>
      <c r="R36" t="s">
        <v>160</v>
      </c>
      <c r="S36" t="s">
        <v>160</v>
      </c>
      <c r="T36" t="str">
        <f>VLOOKUP(Risk_estimation[[#This Row],[Asset]],Assets[[#All],[Name]:[Value]],2,FALSE)</f>
        <v>Service</v>
      </c>
      <c r="U36" t="b">
        <f>VLOOKUP(Risk_estimation[[#This Row],[Asset]],Assets[[#All],[Name]:[Value]],3,FALSE)</f>
        <v>1</v>
      </c>
      <c r="V36" t="b">
        <f>VLOOKUP(Risk_estimation[[#This Row],[Scenario]],Scenarios[[Name]:[Selected]],4,FALSE)</f>
        <v>1</v>
      </c>
    </row>
    <row r="37" spans="1:22" x14ac:dyDescent="0.35">
      <c r="A37" t="s">
        <v>211</v>
      </c>
      <c r="B37" t="s">
        <v>212</v>
      </c>
      <c r="C37" t="s">
        <v>156</v>
      </c>
      <c r="D37" t="s">
        <v>157</v>
      </c>
      <c r="E37">
        <v>0.18</v>
      </c>
      <c r="F37">
        <v>0</v>
      </c>
      <c r="G37">
        <v>0.18</v>
      </c>
      <c r="H37" t="s">
        <v>158</v>
      </c>
      <c r="I37" t="s">
        <v>159</v>
      </c>
      <c r="J37">
        <v>25</v>
      </c>
      <c r="K37">
        <v>0</v>
      </c>
      <c r="L37" t="s">
        <v>158</v>
      </c>
      <c r="M37">
        <v>0</v>
      </c>
      <c r="N37" t="s">
        <v>160</v>
      </c>
      <c r="O37" t="s">
        <v>160</v>
      </c>
      <c r="P37" t="s">
        <v>160</v>
      </c>
      <c r="Q37" t="s">
        <v>160</v>
      </c>
      <c r="R37" t="s">
        <v>160</v>
      </c>
      <c r="S37" t="s">
        <v>160</v>
      </c>
      <c r="T37" t="str">
        <f>VLOOKUP(Risk_estimation[[#This Row],[Asset]],Assets[[#All],[Name]:[Value]],2,FALSE)</f>
        <v>Business process</v>
      </c>
      <c r="U37" t="b">
        <f>VLOOKUP(Risk_estimation[[#This Row],[Asset]],Assets[[#All],[Name]:[Value]],3,FALSE)</f>
        <v>1</v>
      </c>
      <c r="V37" t="b">
        <f>VLOOKUP(Risk_estimation[[#This Row],[Scenario]],Scenarios[[Name]:[Selected]],4,FALSE)</f>
        <v>1</v>
      </c>
    </row>
    <row r="38" spans="1:22" x14ac:dyDescent="0.35">
      <c r="A38" t="s">
        <v>213</v>
      </c>
      <c r="B38" t="s">
        <v>212</v>
      </c>
      <c r="C38" t="s">
        <v>162</v>
      </c>
      <c r="D38" t="s">
        <v>157</v>
      </c>
      <c r="E38">
        <v>0.18</v>
      </c>
      <c r="F38">
        <v>0</v>
      </c>
      <c r="G38">
        <v>0.18</v>
      </c>
      <c r="H38" t="s">
        <v>158</v>
      </c>
      <c r="I38" t="s">
        <v>159</v>
      </c>
      <c r="J38">
        <v>25</v>
      </c>
      <c r="K38">
        <v>0</v>
      </c>
      <c r="L38" t="s">
        <v>158</v>
      </c>
      <c r="M38">
        <v>0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  <c r="S38" t="s">
        <v>160</v>
      </c>
      <c r="T38" t="str">
        <f>VLOOKUP(Risk_estimation[[#This Row],[Asset]],Assets[[#All],[Name]:[Value]],2,FALSE)</f>
        <v>Business process</v>
      </c>
      <c r="U38" t="b">
        <f>VLOOKUP(Risk_estimation[[#This Row],[Asset]],Assets[[#All],[Name]:[Value]],3,FALSE)</f>
        <v>1</v>
      </c>
      <c r="V38" t="b">
        <f>VLOOKUP(Risk_estimation[[#This Row],[Scenario]],Scenarios[[Name]:[Selected]],4,FALSE)</f>
        <v>1</v>
      </c>
    </row>
    <row r="39" spans="1:22" x14ac:dyDescent="0.35">
      <c r="A39" t="s">
        <v>214</v>
      </c>
      <c r="B39" t="s">
        <v>212</v>
      </c>
      <c r="C39" t="s">
        <v>184</v>
      </c>
      <c r="D39" t="s">
        <v>157</v>
      </c>
      <c r="E39">
        <v>0.18</v>
      </c>
      <c r="F39">
        <v>0</v>
      </c>
      <c r="G39">
        <v>0.18</v>
      </c>
      <c r="H39" t="s">
        <v>158</v>
      </c>
      <c r="I39" t="s">
        <v>159</v>
      </c>
      <c r="J39">
        <v>25</v>
      </c>
      <c r="K39">
        <v>0</v>
      </c>
      <c r="L39" t="s">
        <v>158</v>
      </c>
      <c r="M39">
        <v>0</v>
      </c>
      <c r="N39" t="s">
        <v>160</v>
      </c>
      <c r="O39" t="s">
        <v>160</v>
      </c>
      <c r="P39" t="s">
        <v>160</v>
      </c>
      <c r="Q39" t="s">
        <v>160</v>
      </c>
      <c r="R39" t="s">
        <v>160</v>
      </c>
      <c r="S39" t="s">
        <v>160</v>
      </c>
      <c r="T39" t="str">
        <f>VLOOKUP(Risk_estimation[[#This Row],[Asset]],Assets[[#All],[Name]:[Value]],2,FALSE)</f>
        <v>Business process</v>
      </c>
      <c r="U39" t="b">
        <f>VLOOKUP(Risk_estimation[[#This Row],[Asset]],Assets[[#All],[Name]:[Value]],3,FALSE)</f>
        <v>1</v>
      </c>
      <c r="V39" t="b">
        <f>VLOOKUP(Risk_estimation[[#This Row],[Scenario]],Scenarios[[Name]:[Selected]],4,FALSE)</f>
        <v>1</v>
      </c>
    </row>
    <row r="40" spans="1:22" x14ac:dyDescent="0.35">
      <c r="A40" t="s">
        <v>215</v>
      </c>
      <c r="B40" t="s">
        <v>212</v>
      </c>
      <c r="C40" t="s">
        <v>164</v>
      </c>
      <c r="D40" t="s">
        <v>157</v>
      </c>
      <c r="E40">
        <v>0.18</v>
      </c>
      <c r="F40">
        <v>0</v>
      </c>
      <c r="G40">
        <v>0.18</v>
      </c>
      <c r="H40" t="s">
        <v>158</v>
      </c>
      <c r="I40" t="s">
        <v>159</v>
      </c>
      <c r="J40">
        <v>25</v>
      </c>
      <c r="K40">
        <v>0</v>
      </c>
      <c r="L40" t="s">
        <v>158</v>
      </c>
      <c r="M40">
        <v>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  <c r="S40" t="s">
        <v>160</v>
      </c>
      <c r="T40" t="str">
        <f>VLOOKUP(Risk_estimation[[#This Row],[Asset]],Assets[[#All],[Name]:[Value]],2,FALSE)</f>
        <v>Business process</v>
      </c>
      <c r="U40" t="b">
        <f>VLOOKUP(Risk_estimation[[#This Row],[Asset]],Assets[[#All],[Name]:[Value]],3,FALSE)</f>
        <v>1</v>
      </c>
      <c r="V40" t="b">
        <f>VLOOKUP(Risk_estimation[[#This Row],[Scenario]],Scenarios[[Name]:[Selected]],4,FALSE)</f>
        <v>1</v>
      </c>
    </row>
    <row r="41" spans="1:22" x14ac:dyDescent="0.35">
      <c r="A41" t="s">
        <v>216</v>
      </c>
      <c r="B41" t="s">
        <v>212</v>
      </c>
      <c r="C41" t="s">
        <v>187</v>
      </c>
      <c r="D41" t="s">
        <v>157</v>
      </c>
      <c r="E41">
        <v>0.18</v>
      </c>
      <c r="F41">
        <v>0</v>
      </c>
      <c r="G41">
        <v>0.18</v>
      </c>
      <c r="H41" t="s">
        <v>158</v>
      </c>
      <c r="I41" t="s">
        <v>159</v>
      </c>
      <c r="J41">
        <v>25</v>
      </c>
      <c r="K41">
        <v>0</v>
      </c>
      <c r="L41" t="s">
        <v>158</v>
      </c>
      <c r="M41">
        <v>0</v>
      </c>
      <c r="N41" t="s">
        <v>160</v>
      </c>
      <c r="O41" t="s">
        <v>160</v>
      </c>
      <c r="P41" t="s">
        <v>160</v>
      </c>
      <c r="Q41" t="s">
        <v>160</v>
      </c>
      <c r="R41" t="s">
        <v>160</v>
      </c>
      <c r="S41" t="s">
        <v>160</v>
      </c>
      <c r="T41" t="str">
        <f>VLOOKUP(Risk_estimation[[#This Row],[Asset]],Assets[[#All],[Name]:[Value]],2,FALSE)</f>
        <v>Business process</v>
      </c>
      <c r="U41" t="b">
        <f>VLOOKUP(Risk_estimation[[#This Row],[Asset]],Assets[[#All],[Name]:[Value]],3,FALSE)</f>
        <v>1</v>
      </c>
      <c r="V41" t="b">
        <f>VLOOKUP(Risk_estimation[[#This Row],[Scenario]],Scenarios[[Name]:[Selected]],4,FALSE)</f>
        <v>1</v>
      </c>
    </row>
    <row r="42" spans="1:22" x14ac:dyDescent="0.35">
      <c r="A42" t="s">
        <v>217</v>
      </c>
      <c r="B42" t="s">
        <v>212</v>
      </c>
      <c r="C42" t="s">
        <v>166</v>
      </c>
      <c r="D42" t="s">
        <v>157</v>
      </c>
      <c r="E42">
        <v>0.18</v>
      </c>
      <c r="F42">
        <v>0</v>
      </c>
      <c r="G42">
        <v>0.18</v>
      </c>
      <c r="H42" t="s">
        <v>158</v>
      </c>
      <c r="I42" t="s">
        <v>159</v>
      </c>
      <c r="J42">
        <v>25</v>
      </c>
      <c r="K42">
        <v>0</v>
      </c>
      <c r="L42" t="s">
        <v>158</v>
      </c>
      <c r="M42">
        <v>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  <c r="S42" t="s">
        <v>160</v>
      </c>
      <c r="T42" t="str">
        <f>VLOOKUP(Risk_estimation[[#This Row],[Asset]],Assets[[#All],[Name]:[Value]],2,FALSE)</f>
        <v>Business process</v>
      </c>
      <c r="U42" t="b">
        <f>VLOOKUP(Risk_estimation[[#This Row],[Asset]],Assets[[#All],[Name]:[Value]],3,FALSE)</f>
        <v>1</v>
      </c>
      <c r="V42" t="b">
        <f>VLOOKUP(Risk_estimation[[#This Row],[Scenario]],Scenarios[[Name]:[Selected]],4,FALSE)</f>
        <v>1</v>
      </c>
    </row>
    <row r="43" spans="1:22" x14ac:dyDescent="0.35">
      <c r="A43" t="s">
        <v>218</v>
      </c>
      <c r="B43" t="s">
        <v>212</v>
      </c>
      <c r="C43" t="s">
        <v>168</v>
      </c>
      <c r="D43" t="s">
        <v>157</v>
      </c>
      <c r="E43">
        <v>0.18</v>
      </c>
      <c r="F43">
        <v>0</v>
      </c>
      <c r="G43">
        <v>0.18</v>
      </c>
      <c r="H43" t="s">
        <v>158</v>
      </c>
      <c r="I43" t="s">
        <v>159</v>
      </c>
      <c r="J43">
        <v>25</v>
      </c>
      <c r="K43">
        <v>0</v>
      </c>
      <c r="L43" t="s">
        <v>158</v>
      </c>
      <c r="M43">
        <v>0</v>
      </c>
      <c r="N43" t="s">
        <v>160</v>
      </c>
      <c r="O43" t="s">
        <v>160</v>
      </c>
      <c r="P43" t="s">
        <v>160</v>
      </c>
      <c r="Q43" t="s">
        <v>160</v>
      </c>
      <c r="R43" t="s">
        <v>160</v>
      </c>
      <c r="S43" t="s">
        <v>160</v>
      </c>
      <c r="T43" t="str">
        <f>VLOOKUP(Risk_estimation[[#This Row],[Asset]],Assets[[#All],[Name]:[Value]],2,FALSE)</f>
        <v>Business process</v>
      </c>
      <c r="U43" t="b">
        <f>VLOOKUP(Risk_estimation[[#This Row],[Asset]],Assets[[#All],[Name]:[Value]],3,FALSE)</f>
        <v>1</v>
      </c>
      <c r="V43" t="b">
        <f>VLOOKUP(Risk_estimation[[#This Row],[Scenario]],Scenarios[[Name]:[Selected]],4,FALSE)</f>
        <v>1</v>
      </c>
    </row>
    <row r="44" spans="1:22" x14ac:dyDescent="0.35">
      <c r="A44" t="s">
        <v>219</v>
      </c>
      <c r="B44" t="s">
        <v>212</v>
      </c>
      <c r="C44" t="s">
        <v>179</v>
      </c>
      <c r="D44" t="s">
        <v>157</v>
      </c>
      <c r="E44">
        <v>0.18</v>
      </c>
      <c r="F44">
        <v>0</v>
      </c>
      <c r="G44">
        <v>0.18</v>
      </c>
      <c r="H44" t="s">
        <v>158</v>
      </c>
      <c r="I44" t="s">
        <v>159</v>
      </c>
      <c r="J44">
        <v>25</v>
      </c>
      <c r="K44">
        <v>0</v>
      </c>
      <c r="L44" t="s">
        <v>158</v>
      </c>
      <c r="M44">
        <v>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  <c r="S44" t="s">
        <v>160</v>
      </c>
      <c r="T44" t="str">
        <f>VLOOKUP(Risk_estimation[[#This Row],[Asset]],Assets[[#All],[Name]:[Value]],2,FALSE)</f>
        <v>Business process</v>
      </c>
      <c r="U44" t="b">
        <f>VLOOKUP(Risk_estimation[[#This Row],[Asset]],Assets[[#All],[Name]:[Value]],3,FALSE)</f>
        <v>1</v>
      </c>
      <c r="V44" t="b">
        <f>VLOOKUP(Risk_estimation[[#This Row],[Scenario]],Scenarios[[Name]:[Selected]],4,FALSE)</f>
        <v>1</v>
      </c>
    </row>
    <row r="45" spans="1:22" x14ac:dyDescent="0.35">
      <c r="A45" t="s">
        <v>220</v>
      </c>
      <c r="B45" t="s">
        <v>212</v>
      </c>
      <c r="C45" t="s">
        <v>170</v>
      </c>
      <c r="D45" t="s">
        <v>157</v>
      </c>
      <c r="E45">
        <v>0.18</v>
      </c>
      <c r="F45">
        <v>0</v>
      </c>
      <c r="G45">
        <v>0.18</v>
      </c>
      <c r="H45" t="s">
        <v>158</v>
      </c>
      <c r="I45" t="s">
        <v>159</v>
      </c>
      <c r="J45">
        <v>25</v>
      </c>
      <c r="K45">
        <v>0</v>
      </c>
      <c r="L45" t="s">
        <v>158</v>
      </c>
      <c r="M45">
        <v>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  <c r="S45" t="s">
        <v>160</v>
      </c>
      <c r="T45" t="str">
        <f>VLOOKUP(Risk_estimation[[#This Row],[Asset]],Assets[[#All],[Name]:[Value]],2,FALSE)</f>
        <v>Business process</v>
      </c>
      <c r="U45" t="b">
        <f>VLOOKUP(Risk_estimation[[#This Row],[Asset]],Assets[[#All],[Name]:[Value]],3,FALSE)</f>
        <v>1</v>
      </c>
      <c r="V45" t="b">
        <f>VLOOKUP(Risk_estimation[[#This Row],[Scenario]],Scenarios[[Name]:[Selected]],4,FALSE)</f>
        <v>1</v>
      </c>
    </row>
    <row r="46" spans="1:22" x14ac:dyDescent="0.35">
      <c r="A46" t="s">
        <v>221</v>
      </c>
      <c r="B46" t="s">
        <v>212</v>
      </c>
      <c r="C46" t="s">
        <v>193</v>
      </c>
      <c r="D46" t="s">
        <v>157</v>
      </c>
      <c r="E46">
        <v>0.18</v>
      </c>
      <c r="F46">
        <v>0</v>
      </c>
      <c r="G46">
        <v>0.18</v>
      </c>
      <c r="H46" t="s">
        <v>158</v>
      </c>
      <c r="I46" t="s">
        <v>159</v>
      </c>
      <c r="J46">
        <v>25</v>
      </c>
      <c r="K46">
        <v>0</v>
      </c>
      <c r="L46" t="s">
        <v>158</v>
      </c>
      <c r="M46">
        <v>0</v>
      </c>
      <c r="N46" t="s">
        <v>160</v>
      </c>
      <c r="O46" t="s">
        <v>160</v>
      </c>
      <c r="P46" t="s">
        <v>160</v>
      </c>
      <c r="Q46" t="s">
        <v>160</v>
      </c>
      <c r="R46" t="s">
        <v>160</v>
      </c>
      <c r="S46" t="s">
        <v>160</v>
      </c>
      <c r="T46" t="str">
        <f>VLOOKUP(Risk_estimation[[#This Row],[Asset]],Assets[[#All],[Name]:[Value]],2,FALSE)</f>
        <v>Business process</v>
      </c>
      <c r="U46" t="b">
        <f>VLOOKUP(Risk_estimation[[#This Row],[Asset]],Assets[[#All],[Name]:[Value]],3,FALSE)</f>
        <v>1</v>
      </c>
      <c r="V46" t="b">
        <f>VLOOKUP(Risk_estimation[[#This Row],[Scenario]],Scenarios[[Name]:[Selected]],4,FALSE)</f>
        <v>1</v>
      </c>
    </row>
    <row r="47" spans="1:22" x14ac:dyDescent="0.35">
      <c r="A47" t="s">
        <v>222</v>
      </c>
      <c r="B47" t="s">
        <v>212</v>
      </c>
      <c r="C47" t="s">
        <v>172</v>
      </c>
      <c r="D47" t="s">
        <v>157</v>
      </c>
      <c r="E47">
        <v>0.18</v>
      </c>
      <c r="F47">
        <v>0</v>
      </c>
      <c r="G47">
        <v>0.18</v>
      </c>
      <c r="H47" t="s">
        <v>158</v>
      </c>
      <c r="I47" t="s">
        <v>159</v>
      </c>
      <c r="J47">
        <v>25</v>
      </c>
      <c r="K47">
        <v>0</v>
      </c>
      <c r="L47" t="s">
        <v>158</v>
      </c>
      <c r="M47">
        <v>0</v>
      </c>
      <c r="N47" t="s">
        <v>160</v>
      </c>
      <c r="O47" t="s">
        <v>160</v>
      </c>
      <c r="P47" t="s">
        <v>160</v>
      </c>
      <c r="Q47" t="s">
        <v>160</v>
      </c>
      <c r="R47" t="s">
        <v>160</v>
      </c>
      <c r="S47" t="s">
        <v>160</v>
      </c>
      <c r="T47" t="str">
        <f>VLOOKUP(Risk_estimation[[#This Row],[Asset]],Assets[[#All],[Name]:[Value]],2,FALSE)</f>
        <v>Business process</v>
      </c>
      <c r="U47" t="b">
        <f>VLOOKUP(Risk_estimation[[#This Row],[Asset]],Assets[[#All],[Name]:[Value]],3,FALSE)</f>
        <v>1</v>
      </c>
      <c r="V47" t="b">
        <f>VLOOKUP(Risk_estimation[[#This Row],[Scenario]],Scenarios[[Name]:[Selected]],4,FALSE)</f>
        <v>1</v>
      </c>
    </row>
    <row r="48" spans="1:22" x14ac:dyDescent="0.35">
      <c r="A48" t="s">
        <v>223</v>
      </c>
      <c r="B48" t="s">
        <v>212</v>
      </c>
      <c r="C48" t="s">
        <v>196</v>
      </c>
      <c r="D48" t="s">
        <v>157</v>
      </c>
      <c r="E48">
        <v>0.18</v>
      </c>
      <c r="F48">
        <v>0</v>
      </c>
      <c r="G48">
        <v>0.18</v>
      </c>
      <c r="H48" t="s">
        <v>158</v>
      </c>
      <c r="I48" t="s">
        <v>159</v>
      </c>
      <c r="J48">
        <v>25</v>
      </c>
      <c r="K48">
        <v>0</v>
      </c>
      <c r="L48" t="s">
        <v>158</v>
      </c>
      <c r="M48">
        <v>0</v>
      </c>
      <c r="N48" t="s">
        <v>160</v>
      </c>
      <c r="O48" t="s">
        <v>160</v>
      </c>
      <c r="P48" t="s">
        <v>160</v>
      </c>
      <c r="Q48" t="s">
        <v>160</v>
      </c>
      <c r="R48" t="s">
        <v>160</v>
      </c>
      <c r="S48" t="s">
        <v>160</v>
      </c>
      <c r="T48" t="str">
        <f>VLOOKUP(Risk_estimation[[#This Row],[Asset]],Assets[[#All],[Name]:[Value]],2,FALSE)</f>
        <v>Business process</v>
      </c>
      <c r="U48" t="b">
        <f>VLOOKUP(Risk_estimation[[#This Row],[Asset]],Assets[[#All],[Name]:[Value]],3,FALSE)</f>
        <v>1</v>
      </c>
      <c r="V48" t="b">
        <f>VLOOKUP(Risk_estimation[[#This Row],[Scenario]],Scenarios[[Name]:[Selected]],4,FALSE)</f>
        <v>1</v>
      </c>
    </row>
    <row r="49" spans="1:22" x14ac:dyDescent="0.35">
      <c r="A49" t="s">
        <v>224</v>
      </c>
      <c r="B49" t="s">
        <v>212</v>
      </c>
      <c r="C49" t="s">
        <v>174</v>
      </c>
      <c r="D49" t="s">
        <v>157</v>
      </c>
      <c r="E49">
        <v>0.18</v>
      </c>
      <c r="F49">
        <v>0</v>
      </c>
      <c r="G49">
        <v>0.18</v>
      </c>
      <c r="H49" t="s">
        <v>158</v>
      </c>
      <c r="I49" t="s">
        <v>159</v>
      </c>
      <c r="J49">
        <v>25</v>
      </c>
      <c r="K49">
        <v>0</v>
      </c>
      <c r="L49" t="s">
        <v>158</v>
      </c>
      <c r="M49">
        <v>0</v>
      </c>
      <c r="N49" t="s">
        <v>160</v>
      </c>
      <c r="O49" t="s">
        <v>160</v>
      </c>
      <c r="P49" t="s">
        <v>160</v>
      </c>
      <c r="Q49" t="s">
        <v>160</v>
      </c>
      <c r="R49" t="s">
        <v>160</v>
      </c>
      <c r="S49" t="s">
        <v>160</v>
      </c>
      <c r="T49" t="str">
        <f>VLOOKUP(Risk_estimation[[#This Row],[Asset]],Assets[[#All],[Name]:[Value]],2,FALSE)</f>
        <v>Business process</v>
      </c>
      <c r="U49" t="b">
        <f>VLOOKUP(Risk_estimation[[#This Row],[Asset]],Assets[[#All],[Name]:[Value]],3,FALSE)</f>
        <v>1</v>
      </c>
      <c r="V49" t="b">
        <f>VLOOKUP(Risk_estimation[[#This Row],[Scenario]],Scenarios[[Name]:[Selected]],4,FALSE)</f>
        <v>1</v>
      </c>
    </row>
    <row r="50" spans="1:22" x14ac:dyDescent="0.35">
      <c r="A50" t="s">
        <v>225</v>
      </c>
      <c r="B50" t="s">
        <v>226</v>
      </c>
      <c r="C50" t="s">
        <v>156</v>
      </c>
      <c r="D50" t="s">
        <v>157</v>
      </c>
      <c r="E50">
        <v>0</v>
      </c>
      <c r="F50">
        <v>0</v>
      </c>
      <c r="G50">
        <v>0</v>
      </c>
      <c r="H50" t="s">
        <v>158</v>
      </c>
      <c r="I50" t="s">
        <v>159</v>
      </c>
      <c r="J50">
        <v>0</v>
      </c>
      <c r="K50">
        <v>0</v>
      </c>
      <c r="L50" t="s">
        <v>158</v>
      </c>
      <c r="M50">
        <v>0</v>
      </c>
      <c r="N50" t="s">
        <v>160</v>
      </c>
      <c r="O50" t="s">
        <v>160</v>
      </c>
      <c r="P50" t="s">
        <v>160</v>
      </c>
      <c r="Q50" t="s">
        <v>160</v>
      </c>
      <c r="R50" t="s">
        <v>160</v>
      </c>
      <c r="S50" t="s">
        <v>160</v>
      </c>
      <c r="T50" t="str">
        <f>VLOOKUP(Risk_estimation[[#This Row],[Asset]],Assets[[#All],[Name]:[Value]],2,FALSE)</f>
        <v>Personnel</v>
      </c>
      <c r="U50" t="b">
        <f>VLOOKUP(Risk_estimation[[#This Row],[Asset]],Assets[[#All],[Name]:[Value]],3,FALSE)</f>
        <v>1</v>
      </c>
      <c r="V50" t="b">
        <f>VLOOKUP(Risk_estimation[[#This Row],[Scenario]],Scenarios[[Name]:[Selected]],4,FALSE)</f>
        <v>1</v>
      </c>
    </row>
    <row r="51" spans="1:22" x14ac:dyDescent="0.35">
      <c r="A51" t="s">
        <v>227</v>
      </c>
      <c r="B51" t="s">
        <v>226</v>
      </c>
      <c r="C51" t="s">
        <v>162</v>
      </c>
      <c r="D51" t="s">
        <v>157</v>
      </c>
      <c r="E51">
        <v>0</v>
      </c>
      <c r="F51">
        <v>0</v>
      </c>
      <c r="G51">
        <v>0</v>
      </c>
      <c r="H51" t="s">
        <v>158</v>
      </c>
      <c r="I51" t="s">
        <v>159</v>
      </c>
      <c r="J51">
        <v>0</v>
      </c>
      <c r="K51">
        <v>0</v>
      </c>
      <c r="L51" t="s">
        <v>158</v>
      </c>
      <c r="M51">
        <v>0</v>
      </c>
      <c r="N51" t="s">
        <v>160</v>
      </c>
      <c r="O51" t="s">
        <v>160</v>
      </c>
      <c r="P51" t="s">
        <v>160</v>
      </c>
      <c r="Q51" t="s">
        <v>160</v>
      </c>
      <c r="R51" t="s">
        <v>160</v>
      </c>
      <c r="S51" t="s">
        <v>160</v>
      </c>
      <c r="T51" t="str">
        <f>VLOOKUP(Risk_estimation[[#This Row],[Asset]],Assets[[#All],[Name]:[Value]],2,FALSE)</f>
        <v>Personnel</v>
      </c>
      <c r="U51" t="b">
        <f>VLOOKUP(Risk_estimation[[#This Row],[Asset]],Assets[[#All],[Name]:[Value]],3,FALSE)</f>
        <v>1</v>
      </c>
      <c r="V51" t="b">
        <f>VLOOKUP(Risk_estimation[[#This Row],[Scenario]],Scenarios[[Name]:[Selected]],4,FALSE)</f>
        <v>1</v>
      </c>
    </row>
    <row r="52" spans="1:22" x14ac:dyDescent="0.35">
      <c r="A52" t="s">
        <v>228</v>
      </c>
      <c r="B52" t="s">
        <v>226</v>
      </c>
      <c r="C52" t="s">
        <v>179</v>
      </c>
      <c r="D52" t="s">
        <v>157</v>
      </c>
      <c r="E52">
        <v>0</v>
      </c>
      <c r="F52">
        <v>0</v>
      </c>
      <c r="G52">
        <v>0</v>
      </c>
      <c r="H52" t="s">
        <v>158</v>
      </c>
      <c r="I52" t="s">
        <v>159</v>
      </c>
      <c r="J52">
        <v>0</v>
      </c>
      <c r="K52">
        <v>0</v>
      </c>
      <c r="L52" t="s">
        <v>158</v>
      </c>
      <c r="M52">
        <v>0</v>
      </c>
      <c r="N52" t="s">
        <v>160</v>
      </c>
      <c r="O52" t="s">
        <v>160</v>
      </c>
      <c r="P52" t="s">
        <v>160</v>
      </c>
      <c r="Q52" t="s">
        <v>160</v>
      </c>
      <c r="R52" t="s">
        <v>160</v>
      </c>
      <c r="S52" t="s">
        <v>160</v>
      </c>
      <c r="T52" t="str">
        <f>VLOOKUP(Risk_estimation[[#This Row],[Asset]],Assets[[#All],[Name]:[Value]],2,FALSE)</f>
        <v>Personnel</v>
      </c>
      <c r="U52" t="b">
        <f>VLOOKUP(Risk_estimation[[#This Row],[Asset]],Assets[[#All],[Name]:[Value]],3,FALSE)</f>
        <v>1</v>
      </c>
      <c r="V52" t="b">
        <f>VLOOKUP(Risk_estimation[[#This Row],[Scenario]],Scenarios[[Name]:[Selected]],4,FALSE)</f>
        <v>1</v>
      </c>
    </row>
    <row r="53" spans="1:22" x14ac:dyDescent="0.35">
      <c r="A53" t="s">
        <v>229</v>
      </c>
      <c r="B53" t="s">
        <v>230</v>
      </c>
      <c r="C53" t="s">
        <v>156</v>
      </c>
      <c r="D53" t="s">
        <v>157</v>
      </c>
      <c r="E53">
        <v>0.05</v>
      </c>
      <c r="F53">
        <v>0</v>
      </c>
      <c r="G53">
        <v>0.05</v>
      </c>
      <c r="H53" t="s">
        <v>158</v>
      </c>
      <c r="I53" t="s">
        <v>159</v>
      </c>
      <c r="J53">
        <v>2500</v>
      </c>
      <c r="K53">
        <v>0</v>
      </c>
      <c r="L53" t="s">
        <v>158</v>
      </c>
      <c r="M53">
        <v>0</v>
      </c>
      <c r="N53" t="s">
        <v>160</v>
      </c>
      <c r="O53" t="s">
        <v>160</v>
      </c>
      <c r="P53" t="s">
        <v>160</v>
      </c>
      <c r="Q53" t="s">
        <v>160</v>
      </c>
      <c r="R53" t="s">
        <v>160</v>
      </c>
      <c r="S53" t="s">
        <v>160</v>
      </c>
      <c r="T53" t="str">
        <f>VLOOKUP(Risk_estimation[[#This Row],[Asset]],Assets[[#All],[Name]:[Value]],2,FALSE)</f>
        <v>Hardware</v>
      </c>
      <c r="U53" t="b">
        <f>VLOOKUP(Risk_estimation[[#This Row],[Asset]],Assets[[#All],[Name]:[Value]],3,FALSE)</f>
        <v>1</v>
      </c>
      <c r="V53" t="b">
        <f>VLOOKUP(Risk_estimation[[#This Row],[Scenario]],Scenarios[[Name]:[Selected]],4,FALSE)</f>
        <v>1</v>
      </c>
    </row>
    <row r="54" spans="1:22" x14ac:dyDescent="0.35">
      <c r="A54" t="s">
        <v>231</v>
      </c>
      <c r="B54" t="s">
        <v>230</v>
      </c>
      <c r="C54" t="s">
        <v>162</v>
      </c>
      <c r="D54" t="s">
        <v>157</v>
      </c>
      <c r="E54">
        <v>0.05</v>
      </c>
      <c r="F54">
        <v>0</v>
      </c>
      <c r="G54">
        <v>0.05</v>
      </c>
      <c r="H54" t="s">
        <v>158</v>
      </c>
      <c r="I54" t="s">
        <v>159</v>
      </c>
      <c r="J54">
        <v>2500</v>
      </c>
      <c r="K54">
        <v>0</v>
      </c>
      <c r="L54" t="s">
        <v>158</v>
      </c>
      <c r="M54">
        <v>0</v>
      </c>
      <c r="N54" t="s">
        <v>160</v>
      </c>
      <c r="O54" t="s">
        <v>160</v>
      </c>
      <c r="P54" t="s">
        <v>160</v>
      </c>
      <c r="Q54" t="s">
        <v>160</v>
      </c>
      <c r="R54" t="s">
        <v>160</v>
      </c>
      <c r="S54" t="s">
        <v>160</v>
      </c>
      <c r="T54" t="str">
        <f>VLOOKUP(Risk_estimation[[#This Row],[Asset]],Assets[[#All],[Name]:[Value]],2,FALSE)</f>
        <v>Hardware</v>
      </c>
      <c r="U54" t="b">
        <f>VLOOKUP(Risk_estimation[[#This Row],[Asset]],Assets[[#All],[Name]:[Value]],3,FALSE)</f>
        <v>1</v>
      </c>
      <c r="V54" t="b">
        <f>VLOOKUP(Risk_estimation[[#This Row],[Scenario]],Scenarios[[Name]:[Selected]],4,FALSE)</f>
        <v>1</v>
      </c>
    </row>
    <row r="55" spans="1:22" x14ac:dyDescent="0.35">
      <c r="A55" t="s">
        <v>232</v>
      </c>
      <c r="B55" t="s">
        <v>230</v>
      </c>
      <c r="C55" t="s">
        <v>179</v>
      </c>
      <c r="D55" t="s">
        <v>157</v>
      </c>
      <c r="E55">
        <v>0.05</v>
      </c>
      <c r="F55">
        <v>0</v>
      </c>
      <c r="G55">
        <v>0.05</v>
      </c>
      <c r="H55" t="s">
        <v>158</v>
      </c>
      <c r="I55" t="s">
        <v>159</v>
      </c>
      <c r="J55">
        <v>2500</v>
      </c>
      <c r="K55">
        <v>0</v>
      </c>
      <c r="L55" t="s">
        <v>158</v>
      </c>
      <c r="M55">
        <v>0</v>
      </c>
      <c r="N55" t="s">
        <v>160</v>
      </c>
      <c r="O55" t="s">
        <v>160</v>
      </c>
      <c r="P55" t="s">
        <v>160</v>
      </c>
      <c r="Q55" t="s">
        <v>160</v>
      </c>
      <c r="R55" t="s">
        <v>160</v>
      </c>
      <c r="S55" t="s">
        <v>160</v>
      </c>
      <c r="T55" t="str">
        <f>VLOOKUP(Risk_estimation[[#This Row],[Asset]],Assets[[#All],[Name]:[Value]],2,FALSE)</f>
        <v>Hardware</v>
      </c>
      <c r="U55" t="b">
        <f>VLOOKUP(Risk_estimation[[#This Row],[Asset]],Assets[[#All],[Name]:[Value]],3,FALSE)</f>
        <v>1</v>
      </c>
      <c r="V55" t="b">
        <f>VLOOKUP(Risk_estimation[[#This Row],[Scenario]],Scenarios[[Name]:[Selected]],4,FALSE)</f>
        <v>1</v>
      </c>
    </row>
    <row r="56" spans="1:22" x14ac:dyDescent="0.35">
      <c r="A56" t="s">
        <v>233</v>
      </c>
      <c r="B56" t="s">
        <v>230</v>
      </c>
      <c r="C56" t="s">
        <v>170</v>
      </c>
      <c r="D56" t="s">
        <v>157</v>
      </c>
      <c r="E56">
        <v>0.05</v>
      </c>
      <c r="F56">
        <v>0</v>
      </c>
      <c r="G56">
        <v>0.05</v>
      </c>
      <c r="H56" t="s">
        <v>158</v>
      </c>
      <c r="I56" t="s">
        <v>159</v>
      </c>
      <c r="J56">
        <v>2500</v>
      </c>
      <c r="K56">
        <v>0</v>
      </c>
      <c r="L56" t="s">
        <v>158</v>
      </c>
      <c r="M56">
        <v>0</v>
      </c>
      <c r="N56" t="s">
        <v>160</v>
      </c>
      <c r="O56" t="s">
        <v>160</v>
      </c>
      <c r="P56" t="s">
        <v>160</v>
      </c>
      <c r="Q56" t="s">
        <v>160</v>
      </c>
      <c r="R56" t="s">
        <v>160</v>
      </c>
      <c r="S56" t="s">
        <v>160</v>
      </c>
      <c r="T56" t="str">
        <f>VLOOKUP(Risk_estimation[[#This Row],[Asset]],Assets[[#All],[Name]:[Value]],2,FALSE)</f>
        <v>Hardware</v>
      </c>
      <c r="U56" t="b">
        <f>VLOOKUP(Risk_estimation[[#This Row],[Asset]],Assets[[#All],[Name]:[Value]],3,FALSE)</f>
        <v>1</v>
      </c>
      <c r="V56" t="b">
        <f>VLOOKUP(Risk_estimation[[#This Row],[Scenario]],Scenarios[[Name]:[Selected]],4,FALSE)</f>
        <v>1</v>
      </c>
    </row>
    <row r="57" spans="1:22" x14ac:dyDescent="0.35">
      <c r="A57" t="s">
        <v>234</v>
      </c>
      <c r="B57" t="s">
        <v>230</v>
      </c>
      <c r="C57" t="s">
        <v>193</v>
      </c>
      <c r="D57" t="s">
        <v>157</v>
      </c>
      <c r="E57">
        <v>0.05</v>
      </c>
      <c r="F57">
        <v>0</v>
      </c>
      <c r="G57">
        <v>0.05</v>
      </c>
      <c r="H57" t="s">
        <v>158</v>
      </c>
      <c r="I57" t="s">
        <v>159</v>
      </c>
      <c r="J57">
        <v>2500</v>
      </c>
      <c r="K57">
        <v>0</v>
      </c>
      <c r="L57" t="s">
        <v>158</v>
      </c>
      <c r="M57">
        <v>0</v>
      </c>
      <c r="N57" t="s">
        <v>160</v>
      </c>
      <c r="O57" t="s">
        <v>160</v>
      </c>
      <c r="P57" t="s">
        <v>160</v>
      </c>
      <c r="Q57" t="s">
        <v>160</v>
      </c>
      <c r="R57" t="s">
        <v>160</v>
      </c>
      <c r="S57" t="s">
        <v>160</v>
      </c>
      <c r="T57" t="str">
        <f>VLOOKUP(Risk_estimation[[#This Row],[Asset]],Assets[[#All],[Name]:[Value]],2,FALSE)</f>
        <v>Hardware</v>
      </c>
      <c r="U57" t="b">
        <f>VLOOKUP(Risk_estimation[[#This Row],[Asset]],Assets[[#All],[Name]:[Value]],3,FALSE)</f>
        <v>1</v>
      </c>
      <c r="V57" t="b">
        <f>VLOOKUP(Risk_estimation[[#This Row],[Scenario]],Scenarios[[Name]:[Selected]],4,FALSE)</f>
        <v>1</v>
      </c>
    </row>
    <row r="58" spans="1:22" x14ac:dyDescent="0.35">
      <c r="A58" t="s">
        <v>235</v>
      </c>
      <c r="B58" t="s">
        <v>230</v>
      </c>
      <c r="C58" t="s">
        <v>172</v>
      </c>
      <c r="D58" t="s">
        <v>157</v>
      </c>
      <c r="E58">
        <v>0.05</v>
      </c>
      <c r="F58">
        <v>0</v>
      </c>
      <c r="G58">
        <v>0.05</v>
      </c>
      <c r="H58" t="s">
        <v>158</v>
      </c>
      <c r="I58" t="s">
        <v>159</v>
      </c>
      <c r="J58">
        <v>2500</v>
      </c>
      <c r="K58">
        <v>0</v>
      </c>
      <c r="L58" t="s">
        <v>158</v>
      </c>
      <c r="M58">
        <v>0</v>
      </c>
      <c r="N58" t="s">
        <v>160</v>
      </c>
      <c r="O58" t="s">
        <v>160</v>
      </c>
      <c r="P58" t="s">
        <v>160</v>
      </c>
      <c r="Q58" t="s">
        <v>160</v>
      </c>
      <c r="R58" t="s">
        <v>160</v>
      </c>
      <c r="S58" t="s">
        <v>160</v>
      </c>
      <c r="T58" t="str">
        <f>VLOOKUP(Risk_estimation[[#This Row],[Asset]],Assets[[#All],[Name]:[Value]],2,FALSE)</f>
        <v>Hardware</v>
      </c>
      <c r="U58" t="b">
        <f>VLOOKUP(Risk_estimation[[#This Row],[Asset]],Assets[[#All],[Name]:[Value]],3,FALSE)</f>
        <v>1</v>
      </c>
      <c r="V58" t="b">
        <f>VLOOKUP(Risk_estimation[[#This Row],[Scenario]],Scenarios[[Name]:[Selected]],4,FALSE)</f>
        <v>1</v>
      </c>
    </row>
    <row r="59" spans="1:22" x14ac:dyDescent="0.35">
      <c r="A59" t="s">
        <v>236</v>
      </c>
      <c r="B59" t="s">
        <v>230</v>
      </c>
      <c r="C59" t="s">
        <v>196</v>
      </c>
      <c r="D59" t="s">
        <v>157</v>
      </c>
      <c r="E59">
        <v>0.05</v>
      </c>
      <c r="F59">
        <v>0</v>
      </c>
      <c r="G59">
        <v>0.05</v>
      </c>
      <c r="H59" t="s">
        <v>158</v>
      </c>
      <c r="I59" t="s">
        <v>159</v>
      </c>
      <c r="J59">
        <v>2500</v>
      </c>
      <c r="K59">
        <v>0</v>
      </c>
      <c r="L59" t="s">
        <v>158</v>
      </c>
      <c r="M59">
        <v>0</v>
      </c>
      <c r="N59" t="s">
        <v>160</v>
      </c>
      <c r="O59" t="s">
        <v>160</v>
      </c>
      <c r="P59" t="s">
        <v>160</v>
      </c>
      <c r="Q59" t="s">
        <v>160</v>
      </c>
      <c r="R59" t="s">
        <v>160</v>
      </c>
      <c r="S59" t="s">
        <v>160</v>
      </c>
      <c r="T59" t="str">
        <f>VLOOKUP(Risk_estimation[[#This Row],[Asset]],Assets[[#All],[Name]:[Value]],2,FALSE)</f>
        <v>Hardware</v>
      </c>
      <c r="U59" t="b">
        <f>VLOOKUP(Risk_estimation[[#This Row],[Asset]],Assets[[#All],[Name]:[Value]],3,FALSE)</f>
        <v>1</v>
      </c>
      <c r="V59" t="b">
        <f>VLOOKUP(Risk_estimation[[#This Row],[Scenario]],Scenarios[[Name]:[Selected]],4,FALSE)</f>
        <v>1</v>
      </c>
    </row>
    <row r="60" spans="1:22" x14ac:dyDescent="0.35">
      <c r="A60" t="s">
        <v>237</v>
      </c>
      <c r="B60" t="s">
        <v>230</v>
      </c>
      <c r="C60" t="s">
        <v>174</v>
      </c>
      <c r="D60" t="s">
        <v>157</v>
      </c>
      <c r="E60">
        <v>0.05</v>
      </c>
      <c r="F60">
        <v>0</v>
      </c>
      <c r="G60">
        <v>0.05</v>
      </c>
      <c r="H60" t="s">
        <v>158</v>
      </c>
      <c r="I60" t="s">
        <v>159</v>
      </c>
      <c r="J60">
        <v>2500</v>
      </c>
      <c r="K60">
        <v>0</v>
      </c>
      <c r="L60" t="s">
        <v>158</v>
      </c>
      <c r="M60">
        <v>0</v>
      </c>
      <c r="N60" t="s">
        <v>160</v>
      </c>
      <c r="O60" t="s">
        <v>160</v>
      </c>
      <c r="P60" t="s">
        <v>160</v>
      </c>
      <c r="Q60" t="s">
        <v>160</v>
      </c>
      <c r="R60" t="s">
        <v>160</v>
      </c>
      <c r="S60" t="s">
        <v>160</v>
      </c>
      <c r="T60" t="str">
        <f>VLOOKUP(Risk_estimation[[#This Row],[Asset]],Assets[[#All],[Name]:[Value]],2,FALSE)</f>
        <v>Hardware</v>
      </c>
      <c r="U60" t="b">
        <f>VLOOKUP(Risk_estimation[[#This Row],[Asset]],Assets[[#All],[Name]:[Value]],3,FALSE)</f>
        <v>1</v>
      </c>
      <c r="V60" t="b">
        <f>VLOOKUP(Risk_estimation[[#This Row],[Scenario]],Scenarios[[Name]:[Selected]],4,FALSE)</f>
        <v>1</v>
      </c>
    </row>
    <row r="61" spans="1:22" x14ac:dyDescent="0.35">
      <c r="A61" t="s">
        <v>238</v>
      </c>
      <c r="B61" t="s">
        <v>239</v>
      </c>
      <c r="C61" t="s">
        <v>156</v>
      </c>
      <c r="D61" t="s">
        <v>157</v>
      </c>
      <c r="E61">
        <v>0.05</v>
      </c>
      <c r="F61">
        <v>0</v>
      </c>
      <c r="G61">
        <v>0.05</v>
      </c>
      <c r="H61" t="s">
        <v>158</v>
      </c>
      <c r="I61" t="s">
        <v>159</v>
      </c>
      <c r="J61">
        <v>50</v>
      </c>
      <c r="K61">
        <v>0</v>
      </c>
      <c r="L61" t="s">
        <v>158</v>
      </c>
      <c r="M61">
        <v>0</v>
      </c>
      <c r="N61" t="s">
        <v>160</v>
      </c>
      <c r="O61" t="s">
        <v>160</v>
      </c>
      <c r="P61" t="s">
        <v>160</v>
      </c>
      <c r="Q61" t="s">
        <v>160</v>
      </c>
      <c r="R61" t="s">
        <v>160</v>
      </c>
      <c r="S61" t="s">
        <v>160</v>
      </c>
      <c r="T61" t="str">
        <f>VLOOKUP(Risk_estimation[[#This Row],[Asset]],Assets[[#All],[Name]:[Value]],2,FALSE)</f>
        <v>System</v>
      </c>
      <c r="U61" t="b">
        <f>VLOOKUP(Risk_estimation[[#This Row],[Asset]],Assets[[#All],[Name]:[Value]],3,FALSE)</f>
        <v>1</v>
      </c>
      <c r="V61" t="b">
        <f>VLOOKUP(Risk_estimation[[#This Row],[Scenario]],Scenarios[[Name]:[Selected]],4,FALSE)</f>
        <v>1</v>
      </c>
    </row>
    <row r="62" spans="1:22" x14ac:dyDescent="0.35">
      <c r="A62" t="s">
        <v>240</v>
      </c>
      <c r="B62" t="s">
        <v>239</v>
      </c>
      <c r="C62" t="s">
        <v>162</v>
      </c>
      <c r="D62" t="s">
        <v>157</v>
      </c>
      <c r="E62">
        <v>0.05</v>
      </c>
      <c r="F62">
        <v>0</v>
      </c>
      <c r="G62">
        <v>0.05</v>
      </c>
      <c r="H62" t="s">
        <v>158</v>
      </c>
      <c r="I62" t="s">
        <v>159</v>
      </c>
      <c r="J62">
        <v>50</v>
      </c>
      <c r="K62">
        <v>0</v>
      </c>
      <c r="L62" t="s">
        <v>158</v>
      </c>
      <c r="M62">
        <v>0</v>
      </c>
      <c r="N62" t="s">
        <v>160</v>
      </c>
      <c r="O62" t="s">
        <v>160</v>
      </c>
      <c r="P62" t="s">
        <v>160</v>
      </c>
      <c r="Q62" t="s">
        <v>160</v>
      </c>
      <c r="R62" t="s">
        <v>160</v>
      </c>
      <c r="S62" t="s">
        <v>160</v>
      </c>
      <c r="T62" t="str">
        <f>VLOOKUP(Risk_estimation[[#This Row],[Asset]],Assets[[#All],[Name]:[Value]],2,FALSE)</f>
        <v>System</v>
      </c>
      <c r="U62" t="b">
        <f>VLOOKUP(Risk_estimation[[#This Row],[Asset]],Assets[[#All],[Name]:[Value]],3,FALSE)</f>
        <v>1</v>
      </c>
      <c r="V62" t="b">
        <f>VLOOKUP(Risk_estimation[[#This Row],[Scenario]],Scenarios[[Name]:[Selected]],4,FALSE)</f>
        <v>1</v>
      </c>
    </row>
    <row r="63" spans="1:22" x14ac:dyDescent="0.35">
      <c r="A63" t="s">
        <v>241</v>
      </c>
      <c r="B63" t="s">
        <v>239</v>
      </c>
      <c r="C63" t="s">
        <v>164</v>
      </c>
      <c r="D63" t="s">
        <v>157</v>
      </c>
      <c r="E63">
        <v>0.05</v>
      </c>
      <c r="F63">
        <v>0</v>
      </c>
      <c r="G63">
        <v>0.05</v>
      </c>
      <c r="H63" t="s">
        <v>158</v>
      </c>
      <c r="I63" t="s">
        <v>159</v>
      </c>
      <c r="J63">
        <v>50</v>
      </c>
      <c r="K63">
        <v>0</v>
      </c>
      <c r="L63" t="s">
        <v>158</v>
      </c>
      <c r="M63">
        <v>0</v>
      </c>
      <c r="N63" t="s">
        <v>160</v>
      </c>
      <c r="O63" t="s">
        <v>160</v>
      </c>
      <c r="P63" t="s">
        <v>160</v>
      </c>
      <c r="Q63" t="s">
        <v>160</v>
      </c>
      <c r="R63" t="s">
        <v>160</v>
      </c>
      <c r="S63" t="s">
        <v>160</v>
      </c>
      <c r="T63" t="str">
        <f>VLOOKUP(Risk_estimation[[#This Row],[Asset]],Assets[[#All],[Name]:[Value]],2,FALSE)</f>
        <v>System</v>
      </c>
      <c r="U63" t="b">
        <f>VLOOKUP(Risk_estimation[[#This Row],[Asset]],Assets[[#All],[Name]:[Value]],3,FALSE)</f>
        <v>1</v>
      </c>
      <c r="V63" t="b">
        <f>VLOOKUP(Risk_estimation[[#This Row],[Scenario]],Scenarios[[Name]:[Selected]],4,FALSE)</f>
        <v>1</v>
      </c>
    </row>
    <row r="64" spans="1:22" x14ac:dyDescent="0.35">
      <c r="A64" t="s">
        <v>242</v>
      </c>
      <c r="B64" t="s">
        <v>239</v>
      </c>
      <c r="C64" t="s">
        <v>166</v>
      </c>
      <c r="D64" t="s">
        <v>157</v>
      </c>
      <c r="E64">
        <v>0.05</v>
      </c>
      <c r="F64">
        <v>0</v>
      </c>
      <c r="G64">
        <v>0.05</v>
      </c>
      <c r="H64" t="s">
        <v>158</v>
      </c>
      <c r="I64" t="s">
        <v>159</v>
      </c>
      <c r="J64">
        <v>50</v>
      </c>
      <c r="K64">
        <v>0</v>
      </c>
      <c r="L64" t="s">
        <v>158</v>
      </c>
      <c r="M64">
        <v>0</v>
      </c>
      <c r="N64" t="s">
        <v>160</v>
      </c>
      <c r="O64" t="s">
        <v>160</v>
      </c>
      <c r="P64" t="s">
        <v>160</v>
      </c>
      <c r="Q64" t="s">
        <v>160</v>
      </c>
      <c r="R64" t="s">
        <v>160</v>
      </c>
      <c r="S64" t="s">
        <v>160</v>
      </c>
      <c r="T64" t="str">
        <f>VLOOKUP(Risk_estimation[[#This Row],[Asset]],Assets[[#All],[Name]:[Value]],2,FALSE)</f>
        <v>System</v>
      </c>
      <c r="U64" t="b">
        <f>VLOOKUP(Risk_estimation[[#This Row],[Asset]],Assets[[#All],[Name]:[Value]],3,FALSE)</f>
        <v>1</v>
      </c>
      <c r="V64" t="b">
        <f>VLOOKUP(Risk_estimation[[#This Row],[Scenario]],Scenarios[[Name]:[Selected]],4,FALSE)</f>
        <v>1</v>
      </c>
    </row>
    <row r="65" spans="1:22" x14ac:dyDescent="0.35">
      <c r="A65" t="s">
        <v>243</v>
      </c>
      <c r="B65" t="s">
        <v>239</v>
      </c>
      <c r="C65" t="s">
        <v>168</v>
      </c>
      <c r="D65" t="s">
        <v>157</v>
      </c>
      <c r="E65">
        <v>0.05</v>
      </c>
      <c r="F65">
        <v>0</v>
      </c>
      <c r="G65">
        <v>0.05</v>
      </c>
      <c r="H65" t="s">
        <v>158</v>
      </c>
      <c r="I65" t="s">
        <v>159</v>
      </c>
      <c r="J65">
        <v>50</v>
      </c>
      <c r="K65">
        <v>0</v>
      </c>
      <c r="L65" t="s">
        <v>158</v>
      </c>
      <c r="M65">
        <v>0</v>
      </c>
      <c r="N65" t="s">
        <v>160</v>
      </c>
      <c r="O65" t="s">
        <v>160</v>
      </c>
      <c r="P65" t="s">
        <v>160</v>
      </c>
      <c r="Q65" t="s">
        <v>160</v>
      </c>
      <c r="R65" t="s">
        <v>160</v>
      </c>
      <c r="S65" t="s">
        <v>160</v>
      </c>
      <c r="T65" t="str">
        <f>VLOOKUP(Risk_estimation[[#This Row],[Asset]],Assets[[#All],[Name]:[Value]],2,FALSE)</f>
        <v>System</v>
      </c>
      <c r="U65" t="b">
        <f>VLOOKUP(Risk_estimation[[#This Row],[Asset]],Assets[[#All],[Name]:[Value]],3,FALSE)</f>
        <v>1</v>
      </c>
      <c r="V65" t="b">
        <f>VLOOKUP(Risk_estimation[[#This Row],[Scenario]],Scenarios[[Name]:[Selected]],4,FALSE)</f>
        <v>1</v>
      </c>
    </row>
    <row r="66" spans="1:22" x14ac:dyDescent="0.35">
      <c r="A66" t="s">
        <v>130</v>
      </c>
      <c r="B66" t="s">
        <v>239</v>
      </c>
      <c r="C66" t="s">
        <v>170</v>
      </c>
      <c r="D66" t="s">
        <v>157</v>
      </c>
      <c r="E66">
        <v>0.05</v>
      </c>
      <c r="F66">
        <v>0</v>
      </c>
      <c r="G66">
        <v>0.05</v>
      </c>
      <c r="H66" t="s">
        <v>158</v>
      </c>
      <c r="I66" t="s">
        <v>159</v>
      </c>
      <c r="J66">
        <v>50</v>
      </c>
      <c r="K66">
        <v>0</v>
      </c>
      <c r="L66" t="s">
        <v>158</v>
      </c>
      <c r="M66">
        <v>0</v>
      </c>
      <c r="N66" t="s">
        <v>160</v>
      </c>
      <c r="O66" t="s">
        <v>160</v>
      </c>
      <c r="P66" t="s">
        <v>160</v>
      </c>
      <c r="Q66" t="s">
        <v>160</v>
      </c>
      <c r="R66" t="s">
        <v>160</v>
      </c>
      <c r="S66" t="s">
        <v>160</v>
      </c>
      <c r="T66" t="str">
        <f>VLOOKUP(Risk_estimation[[#This Row],[Asset]],Assets[[#All],[Name]:[Value]],2,FALSE)</f>
        <v>System</v>
      </c>
      <c r="U66" t="b">
        <f>VLOOKUP(Risk_estimation[[#This Row],[Asset]],Assets[[#All],[Name]:[Value]],3,FALSE)</f>
        <v>1</v>
      </c>
      <c r="V66" t="b">
        <f>VLOOKUP(Risk_estimation[[#This Row],[Scenario]],Scenarios[[Name]:[Selected]],4,FALSE)</f>
        <v>1</v>
      </c>
    </row>
    <row r="67" spans="1:22" x14ac:dyDescent="0.35">
      <c r="A67" t="s">
        <v>244</v>
      </c>
      <c r="B67" t="s">
        <v>239</v>
      </c>
      <c r="C67" t="s">
        <v>172</v>
      </c>
      <c r="D67" t="s">
        <v>157</v>
      </c>
      <c r="E67">
        <v>0.05</v>
      </c>
      <c r="F67">
        <v>0</v>
      </c>
      <c r="G67">
        <v>0.05</v>
      </c>
      <c r="H67" t="s">
        <v>158</v>
      </c>
      <c r="I67" t="s">
        <v>159</v>
      </c>
      <c r="J67">
        <v>50</v>
      </c>
      <c r="K67">
        <v>0</v>
      </c>
      <c r="L67" t="s">
        <v>158</v>
      </c>
      <c r="M67">
        <v>0</v>
      </c>
      <c r="N67" t="s">
        <v>160</v>
      </c>
      <c r="O67" t="s">
        <v>160</v>
      </c>
      <c r="P67" t="s">
        <v>160</v>
      </c>
      <c r="Q67" t="s">
        <v>160</v>
      </c>
      <c r="R67" t="s">
        <v>160</v>
      </c>
      <c r="S67" t="s">
        <v>160</v>
      </c>
      <c r="T67" t="str">
        <f>VLOOKUP(Risk_estimation[[#This Row],[Asset]],Assets[[#All],[Name]:[Value]],2,FALSE)</f>
        <v>System</v>
      </c>
      <c r="U67" t="b">
        <f>VLOOKUP(Risk_estimation[[#This Row],[Asset]],Assets[[#All],[Name]:[Value]],3,FALSE)</f>
        <v>1</v>
      </c>
      <c r="V67" t="b">
        <f>VLOOKUP(Risk_estimation[[#This Row],[Scenario]],Scenarios[[Name]:[Selected]],4,FALSE)</f>
        <v>1</v>
      </c>
    </row>
    <row r="68" spans="1:22" x14ac:dyDescent="0.35">
      <c r="A68" t="s">
        <v>245</v>
      </c>
      <c r="B68" t="s">
        <v>239</v>
      </c>
      <c r="C68" t="s">
        <v>174</v>
      </c>
      <c r="D68" t="s">
        <v>157</v>
      </c>
      <c r="E68">
        <v>0.05</v>
      </c>
      <c r="F68">
        <v>0</v>
      </c>
      <c r="G68">
        <v>0.05</v>
      </c>
      <c r="H68" t="s">
        <v>158</v>
      </c>
      <c r="I68" t="s">
        <v>159</v>
      </c>
      <c r="J68">
        <v>50</v>
      </c>
      <c r="K68">
        <v>0</v>
      </c>
      <c r="L68" t="s">
        <v>158</v>
      </c>
      <c r="M68">
        <v>0</v>
      </c>
      <c r="N68" t="s">
        <v>160</v>
      </c>
      <c r="O68" t="s">
        <v>160</v>
      </c>
      <c r="P68" t="s">
        <v>160</v>
      </c>
      <c r="Q68" t="s">
        <v>160</v>
      </c>
      <c r="R68" t="s">
        <v>160</v>
      </c>
      <c r="S68" t="s">
        <v>160</v>
      </c>
      <c r="T68" t="str">
        <f>VLOOKUP(Risk_estimation[[#This Row],[Asset]],Assets[[#All],[Name]:[Value]],2,FALSE)</f>
        <v>System</v>
      </c>
      <c r="U68" t="b">
        <f>VLOOKUP(Risk_estimation[[#This Row],[Asset]],Assets[[#All],[Name]:[Value]],3,FALSE)</f>
        <v>1</v>
      </c>
      <c r="V68" t="b">
        <f>VLOOKUP(Risk_estimation[[#This Row],[Scenario]],Scenarios[[Name]:[Selected]],4,FALSE)</f>
        <v>1</v>
      </c>
    </row>
    <row r="69" spans="1:22" x14ac:dyDescent="0.35">
      <c r="A69" t="s">
        <v>246</v>
      </c>
      <c r="B69" t="s">
        <v>247</v>
      </c>
      <c r="C69" t="s">
        <v>156</v>
      </c>
      <c r="D69" t="s">
        <v>157</v>
      </c>
      <c r="E69">
        <v>0</v>
      </c>
      <c r="F69">
        <v>0</v>
      </c>
      <c r="G69">
        <v>0</v>
      </c>
      <c r="H69" t="s">
        <v>158</v>
      </c>
      <c r="I69" t="s">
        <v>159</v>
      </c>
      <c r="J69">
        <v>0</v>
      </c>
      <c r="K69">
        <v>0</v>
      </c>
      <c r="L69" t="s">
        <v>158</v>
      </c>
      <c r="M69">
        <v>0</v>
      </c>
      <c r="N69" t="s">
        <v>160</v>
      </c>
      <c r="O69" t="s">
        <v>160</v>
      </c>
      <c r="P69" t="s">
        <v>160</v>
      </c>
      <c r="Q69" t="s">
        <v>160</v>
      </c>
      <c r="R69" t="s">
        <v>160</v>
      </c>
      <c r="S69" t="s">
        <v>160</v>
      </c>
      <c r="T69" t="str">
        <f>VLOOKUP(Risk_estimation[[#This Row],[Asset]],Assets[[#All],[Name]:[Value]],2,FALSE)</f>
        <v>Information</v>
      </c>
      <c r="U69" t="b">
        <f>VLOOKUP(Risk_estimation[[#This Row],[Asset]],Assets[[#All],[Name]:[Value]],3,FALSE)</f>
        <v>1</v>
      </c>
      <c r="V69" t="b">
        <f>VLOOKUP(Risk_estimation[[#This Row],[Scenario]],Scenarios[[Name]:[Selected]],4,FALSE)</f>
        <v>1</v>
      </c>
    </row>
    <row r="70" spans="1:22" x14ac:dyDescent="0.35">
      <c r="A70" t="s">
        <v>248</v>
      </c>
      <c r="B70" t="s">
        <v>247</v>
      </c>
      <c r="C70" t="s">
        <v>162</v>
      </c>
      <c r="D70" t="s">
        <v>157</v>
      </c>
      <c r="E70">
        <v>0</v>
      </c>
      <c r="F70">
        <v>0</v>
      </c>
      <c r="G70">
        <v>0</v>
      </c>
      <c r="H70" t="s">
        <v>158</v>
      </c>
      <c r="I70" t="s">
        <v>159</v>
      </c>
      <c r="J70">
        <v>0</v>
      </c>
      <c r="K70">
        <v>0</v>
      </c>
      <c r="L70" t="s">
        <v>158</v>
      </c>
      <c r="M70">
        <v>0</v>
      </c>
      <c r="N70" t="s">
        <v>160</v>
      </c>
      <c r="O70" t="s">
        <v>160</v>
      </c>
      <c r="P70" t="s">
        <v>160</v>
      </c>
      <c r="Q70" t="s">
        <v>160</v>
      </c>
      <c r="R70" t="s">
        <v>160</v>
      </c>
      <c r="S70" t="s">
        <v>160</v>
      </c>
      <c r="T70" t="str">
        <f>VLOOKUP(Risk_estimation[[#This Row],[Asset]],Assets[[#All],[Name]:[Value]],2,FALSE)</f>
        <v>Information</v>
      </c>
      <c r="U70" t="b">
        <f>VLOOKUP(Risk_estimation[[#This Row],[Asset]],Assets[[#All],[Name]:[Value]],3,FALSE)</f>
        <v>1</v>
      </c>
      <c r="V70" t="b">
        <f>VLOOKUP(Risk_estimation[[#This Row],[Scenario]],Scenarios[[Name]:[Selected]],4,FALSE)</f>
        <v>1</v>
      </c>
    </row>
    <row r="71" spans="1:22" x14ac:dyDescent="0.35">
      <c r="A71" t="s">
        <v>249</v>
      </c>
      <c r="B71" t="s">
        <v>247</v>
      </c>
      <c r="C71" t="s">
        <v>184</v>
      </c>
      <c r="D71" t="s">
        <v>157</v>
      </c>
      <c r="E71">
        <v>0</v>
      </c>
      <c r="F71">
        <v>0</v>
      </c>
      <c r="G71">
        <v>0</v>
      </c>
      <c r="H71" t="s">
        <v>158</v>
      </c>
      <c r="I71" t="s">
        <v>159</v>
      </c>
      <c r="J71">
        <v>0</v>
      </c>
      <c r="K71">
        <v>0</v>
      </c>
      <c r="L71" t="s">
        <v>158</v>
      </c>
      <c r="M71">
        <v>0</v>
      </c>
      <c r="N71" t="s">
        <v>160</v>
      </c>
      <c r="O71" t="s">
        <v>160</v>
      </c>
      <c r="P71" t="s">
        <v>160</v>
      </c>
      <c r="Q71" t="s">
        <v>160</v>
      </c>
      <c r="R71" t="s">
        <v>160</v>
      </c>
      <c r="S71" t="s">
        <v>160</v>
      </c>
      <c r="T71" t="str">
        <f>VLOOKUP(Risk_estimation[[#This Row],[Asset]],Assets[[#All],[Name]:[Value]],2,FALSE)</f>
        <v>Information</v>
      </c>
      <c r="U71" t="b">
        <f>VLOOKUP(Risk_estimation[[#This Row],[Asset]],Assets[[#All],[Name]:[Value]],3,FALSE)</f>
        <v>1</v>
      </c>
      <c r="V71" t="b">
        <f>VLOOKUP(Risk_estimation[[#This Row],[Scenario]],Scenarios[[Name]:[Selected]],4,FALSE)</f>
        <v>1</v>
      </c>
    </row>
    <row r="72" spans="1:22" x14ac:dyDescent="0.35">
      <c r="A72" t="s">
        <v>250</v>
      </c>
      <c r="B72" t="s">
        <v>247</v>
      </c>
      <c r="C72" t="s">
        <v>164</v>
      </c>
      <c r="D72" t="s">
        <v>157</v>
      </c>
      <c r="E72">
        <v>0</v>
      </c>
      <c r="F72">
        <v>0</v>
      </c>
      <c r="G72">
        <v>0</v>
      </c>
      <c r="H72" t="s">
        <v>158</v>
      </c>
      <c r="I72" t="s">
        <v>159</v>
      </c>
      <c r="J72">
        <v>0</v>
      </c>
      <c r="K72">
        <v>0</v>
      </c>
      <c r="L72" t="s">
        <v>158</v>
      </c>
      <c r="M72">
        <v>0</v>
      </c>
      <c r="N72" t="s">
        <v>160</v>
      </c>
      <c r="O72" t="s">
        <v>160</v>
      </c>
      <c r="P72" t="s">
        <v>160</v>
      </c>
      <c r="Q72" t="s">
        <v>160</v>
      </c>
      <c r="R72" t="s">
        <v>160</v>
      </c>
      <c r="S72" t="s">
        <v>160</v>
      </c>
      <c r="T72" t="str">
        <f>VLOOKUP(Risk_estimation[[#This Row],[Asset]],Assets[[#All],[Name]:[Value]],2,FALSE)</f>
        <v>Information</v>
      </c>
      <c r="U72" t="b">
        <f>VLOOKUP(Risk_estimation[[#This Row],[Asset]],Assets[[#All],[Name]:[Value]],3,FALSE)</f>
        <v>1</v>
      </c>
      <c r="V72" t="b">
        <f>VLOOKUP(Risk_estimation[[#This Row],[Scenario]],Scenarios[[Name]:[Selected]],4,FALSE)</f>
        <v>1</v>
      </c>
    </row>
    <row r="73" spans="1:22" x14ac:dyDescent="0.35">
      <c r="A73" t="s">
        <v>251</v>
      </c>
      <c r="B73" t="s">
        <v>247</v>
      </c>
      <c r="C73" t="s">
        <v>187</v>
      </c>
      <c r="D73" t="s">
        <v>157</v>
      </c>
      <c r="E73">
        <v>0</v>
      </c>
      <c r="F73">
        <v>0</v>
      </c>
      <c r="G73">
        <v>0</v>
      </c>
      <c r="H73" t="s">
        <v>158</v>
      </c>
      <c r="I73" t="s">
        <v>159</v>
      </c>
      <c r="J73">
        <v>0</v>
      </c>
      <c r="K73">
        <v>0</v>
      </c>
      <c r="L73" t="s">
        <v>158</v>
      </c>
      <c r="M73">
        <v>0</v>
      </c>
      <c r="N73" t="s">
        <v>160</v>
      </c>
      <c r="O73" t="s">
        <v>160</v>
      </c>
      <c r="P73" t="s">
        <v>160</v>
      </c>
      <c r="Q73" t="s">
        <v>160</v>
      </c>
      <c r="R73" t="s">
        <v>160</v>
      </c>
      <c r="S73" t="s">
        <v>160</v>
      </c>
      <c r="T73" t="str">
        <f>VLOOKUP(Risk_estimation[[#This Row],[Asset]],Assets[[#All],[Name]:[Value]],2,FALSE)</f>
        <v>Information</v>
      </c>
      <c r="U73" t="b">
        <f>VLOOKUP(Risk_estimation[[#This Row],[Asset]],Assets[[#All],[Name]:[Value]],3,FALSE)</f>
        <v>1</v>
      </c>
      <c r="V73" t="b">
        <f>VLOOKUP(Risk_estimation[[#This Row],[Scenario]],Scenarios[[Name]:[Selected]],4,FALSE)</f>
        <v>1</v>
      </c>
    </row>
    <row r="74" spans="1:22" x14ac:dyDescent="0.35">
      <c r="A74" t="s">
        <v>252</v>
      </c>
      <c r="B74" t="s">
        <v>247</v>
      </c>
      <c r="C74" t="s">
        <v>166</v>
      </c>
      <c r="D74" t="s">
        <v>157</v>
      </c>
      <c r="E74">
        <v>0</v>
      </c>
      <c r="F74">
        <v>0</v>
      </c>
      <c r="G74">
        <v>0</v>
      </c>
      <c r="H74" t="s">
        <v>158</v>
      </c>
      <c r="I74" t="s">
        <v>159</v>
      </c>
      <c r="J74">
        <v>0</v>
      </c>
      <c r="K74">
        <v>0</v>
      </c>
      <c r="L74" t="s">
        <v>158</v>
      </c>
      <c r="M74">
        <v>0</v>
      </c>
      <c r="N74" t="s">
        <v>160</v>
      </c>
      <c r="O74" t="s">
        <v>160</v>
      </c>
      <c r="P74" t="s">
        <v>160</v>
      </c>
      <c r="Q74" t="s">
        <v>160</v>
      </c>
      <c r="R74" t="s">
        <v>160</v>
      </c>
      <c r="S74" t="s">
        <v>160</v>
      </c>
      <c r="T74" t="str">
        <f>VLOOKUP(Risk_estimation[[#This Row],[Asset]],Assets[[#All],[Name]:[Value]],2,FALSE)</f>
        <v>Information</v>
      </c>
      <c r="U74" t="b">
        <f>VLOOKUP(Risk_estimation[[#This Row],[Asset]],Assets[[#All],[Name]:[Value]],3,FALSE)</f>
        <v>1</v>
      </c>
      <c r="V74" t="b">
        <f>VLOOKUP(Risk_estimation[[#This Row],[Scenario]],Scenarios[[Name]:[Selected]],4,FALSE)</f>
        <v>1</v>
      </c>
    </row>
    <row r="75" spans="1:22" x14ac:dyDescent="0.35">
      <c r="A75" t="s">
        <v>253</v>
      </c>
      <c r="B75" t="s">
        <v>247</v>
      </c>
      <c r="C75" t="s">
        <v>168</v>
      </c>
      <c r="D75" t="s">
        <v>157</v>
      </c>
      <c r="E75">
        <v>0</v>
      </c>
      <c r="F75">
        <v>0</v>
      </c>
      <c r="G75">
        <v>0</v>
      </c>
      <c r="H75" t="s">
        <v>158</v>
      </c>
      <c r="I75" t="s">
        <v>159</v>
      </c>
      <c r="J75">
        <v>0</v>
      </c>
      <c r="K75">
        <v>0</v>
      </c>
      <c r="L75" t="s">
        <v>158</v>
      </c>
      <c r="M75">
        <v>0</v>
      </c>
      <c r="N75" t="s">
        <v>160</v>
      </c>
      <c r="O75" t="s">
        <v>160</v>
      </c>
      <c r="P75" t="s">
        <v>160</v>
      </c>
      <c r="Q75" t="s">
        <v>160</v>
      </c>
      <c r="R75" t="s">
        <v>160</v>
      </c>
      <c r="S75" t="s">
        <v>160</v>
      </c>
      <c r="T75" t="str">
        <f>VLOOKUP(Risk_estimation[[#This Row],[Asset]],Assets[[#All],[Name]:[Value]],2,FALSE)</f>
        <v>Information</v>
      </c>
      <c r="U75" t="b">
        <f>VLOOKUP(Risk_estimation[[#This Row],[Asset]],Assets[[#All],[Name]:[Value]],3,FALSE)</f>
        <v>1</v>
      </c>
      <c r="V75" t="b">
        <f>VLOOKUP(Risk_estimation[[#This Row],[Scenario]],Scenarios[[Name]:[Selected]],4,FALSE)</f>
        <v>1</v>
      </c>
    </row>
    <row r="76" spans="1:22" x14ac:dyDescent="0.35">
      <c r="A76" t="s">
        <v>254</v>
      </c>
      <c r="B76" t="s">
        <v>247</v>
      </c>
      <c r="C76" t="s">
        <v>179</v>
      </c>
      <c r="D76" t="s">
        <v>157</v>
      </c>
      <c r="E76">
        <v>0</v>
      </c>
      <c r="F76">
        <v>0</v>
      </c>
      <c r="G76">
        <v>0</v>
      </c>
      <c r="H76" t="s">
        <v>158</v>
      </c>
      <c r="I76" t="s">
        <v>159</v>
      </c>
      <c r="J76">
        <v>0</v>
      </c>
      <c r="K76">
        <v>0</v>
      </c>
      <c r="L76" t="s">
        <v>158</v>
      </c>
      <c r="M76">
        <v>0</v>
      </c>
      <c r="N76" t="s">
        <v>160</v>
      </c>
      <c r="O76" t="s">
        <v>160</v>
      </c>
      <c r="P76" t="s">
        <v>160</v>
      </c>
      <c r="Q76" t="s">
        <v>160</v>
      </c>
      <c r="R76" t="s">
        <v>160</v>
      </c>
      <c r="S76" t="s">
        <v>160</v>
      </c>
      <c r="T76" t="str">
        <f>VLOOKUP(Risk_estimation[[#This Row],[Asset]],Assets[[#All],[Name]:[Value]],2,FALSE)</f>
        <v>Information</v>
      </c>
      <c r="U76" t="b">
        <f>VLOOKUP(Risk_estimation[[#This Row],[Asset]],Assets[[#All],[Name]:[Value]],3,FALSE)</f>
        <v>1</v>
      </c>
      <c r="V76" t="b">
        <f>VLOOKUP(Risk_estimation[[#This Row],[Scenario]],Scenarios[[Name]:[Selected]],4,FALSE)</f>
        <v>1</v>
      </c>
    </row>
    <row r="77" spans="1:22" x14ac:dyDescent="0.35">
      <c r="A77" t="s">
        <v>255</v>
      </c>
      <c r="B77" t="s">
        <v>247</v>
      </c>
      <c r="C77" t="s">
        <v>170</v>
      </c>
      <c r="D77" t="s">
        <v>157</v>
      </c>
      <c r="E77">
        <v>0</v>
      </c>
      <c r="F77">
        <v>0</v>
      </c>
      <c r="G77">
        <v>0</v>
      </c>
      <c r="H77" t="s">
        <v>158</v>
      </c>
      <c r="I77" t="s">
        <v>159</v>
      </c>
      <c r="J77">
        <v>0</v>
      </c>
      <c r="K77">
        <v>0</v>
      </c>
      <c r="L77" t="s">
        <v>158</v>
      </c>
      <c r="M77">
        <v>0</v>
      </c>
      <c r="N77" t="s">
        <v>160</v>
      </c>
      <c r="O77" t="s">
        <v>160</v>
      </c>
      <c r="P77" t="s">
        <v>160</v>
      </c>
      <c r="Q77" t="s">
        <v>160</v>
      </c>
      <c r="R77" t="s">
        <v>160</v>
      </c>
      <c r="S77" t="s">
        <v>160</v>
      </c>
      <c r="T77" t="str">
        <f>VLOOKUP(Risk_estimation[[#This Row],[Asset]],Assets[[#All],[Name]:[Value]],2,FALSE)</f>
        <v>Information</v>
      </c>
      <c r="U77" t="b">
        <f>VLOOKUP(Risk_estimation[[#This Row],[Asset]],Assets[[#All],[Name]:[Value]],3,FALSE)</f>
        <v>1</v>
      </c>
      <c r="V77" t="b">
        <f>VLOOKUP(Risk_estimation[[#This Row],[Scenario]],Scenarios[[Name]:[Selected]],4,FALSE)</f>
        <v>1</v>
      </c>
    </row>
    <row r="78" spans="1:22" x14ac:dyDescent="0.35">
      <c r="A78" t="s">
        <v>256</v>
      </c>
      <c r="B78" t="s">
        <v>247</v>
      </c>
      <c r="C78" t="s">
        <v>193</v>
      </c>
      <c r="D78" t="s">
        <v>157</v>
      </c>
      <c r="E78">
        <v>0</v>
      </c>
      <c r="F78">
        <v>0</v>
      </c>
      <c r="G78">
        <v>0</v>
      </c>
      <c r="H78" t="s">
        <v>158</v>
      </c>
      <c r="I78" t="s">
        <v>159</v>
      </c>
      <c r="J78">
        <v>0</v>
      </c>
      <c r="K78">
        <v>0</v>
      </c>
      <c r="L78" t="s">
        <v>158</v>
      </c>
      <c r="M78">
        <v>0</v>
      </c>
      <c r="N78" t="s">
        <v>160</v>
      </c>
      <c r="O78" t="s">
        <v>160</v>
      </c>
      <c r="P78" t="s">
        <v>160</v>
      </c>
      <c r="Q78" t="s">
        <v>160</v>
      </c>
      <c r="R78" t="s">
        <v>160</v>
      </c>
      <c r="S78" t="s">
        <v>160</v>
      </c>
      <c r="T78" t="str">
        <f>VLOOKUP(Risk_estimation[[#This Row],[Asset]],Assets[[#All],[Name]:[Value]],2,FALSE)</f>
        <v>Information</v>
      </c>
      <c r="U78" t="b">
        <f>VLOOKUP(Risk_estimation[[#This Row],[Asset]],Assets[[#All],[Name]:[Value]],3,FALSE)</f>
        <v>1</v>
      </c>
      <c r="V78" t="b">
        <f>VLOOKUP(Risk_estimation[[#This Row],[Scenario]],Scenarios[[Name]:[Selected]],4,FALSE)</f>
        <v>1</v>
      </c>
    </row>
    <row r="79" spans="1:22" x14ac:dyDescent="0.35">
      <c r="A79" t="s">
        <v>257</v>
      </c>
      <c r="B79" t="s">
        <v>247</v>
      </c>
      <c r="C79" t="s">
        <v>172</v>
      </c>
      <c r="D79" t="s">
        <v>157</v>
      </c>
      <c r="E79">
        <v>0</v>
      </c>
      <c r="F79">
        <v>0</v>
      </c>
      <c r="G79">
        <v>0</v>
      </c>
      <c r="H79" t="s">
        <v>158</v>
      </c>
      <c r="I79" t="s">
        <v>159</v>
      </c>
      <c r="J79">
        <v>0</v>
      </c>
      <c r="K79">
        <v>0</v>
      </c>
      <c r="L79" t="s">
        <v>158</v>
      </c>
      <c r="M79">
        <v>0</v>
      </c>
      <c r="N79" t="s">
        <v>160</v>
      </c>
      <c r="O79" t="s">
        <v>160</v>
      </c>
      <c r="P79" t="s">
        <v>160</v>
      </c>
      <c r="Q79" t="s">
        <v>160</v>
      </c>
      <c r="R79" t="s">
        <v>160</v>
      </c>
      <c r="S79" t="s">
        <v>160</v>
      </c>
      <c r="T79" t="str">
        <f>VLOOKUP(Risk_estimation[[#This Row],[Asset]],Assets[[#All],[Name]:[Value]],2,FALSE)</f>
        <v>Information</v>
      </c>
      <c r="U79" t="b">
        <f>VLOOKUP(Risk_estimation[[#This Row],[Asset]],Assets[[#All],[Name]:[Value]],3,FALSE)</f>
        <v>1</v>
      </c>
      <c r="V79" t="b">
        <f>VLOOKUP(Risk_estimation[[#This Row],[Scenario]],Scenarios[[Name]:[Selected]],4,FALSE)</f>
        <v>1</v>
      </c>
    </row>
    <row r="80" spans="1:22" x14ac:dyDescent="0.35">
      <c r="A80" t="s">
        <v>258</v>
      </c>
      <c r="B80" t="s">
        <v>247</v>
      </c>
      <c r="C80" t="s">
        <v>196</v>
      </c>
      <c r="D80" t="s">
        <v>157</v>
      </c>
      <c r="E80">
        <v>0</v>
      </c>
      <c r="F80">
        <v>0</v>
      </c>
      <c r="G80">
        <v>0</v>
      </c>
      <c r="H80" t="s">
        <v>158</v>
      </c>
      <c r="I80" t="s">
        <v>159</v>
      </c>
      <c r="J80">
        <v>0</v>
      </c>
      <c r="K80">
        <v>0</v>
      </c>
      <c r="L80" t="s">
        <v>158</v>
      </c>
      <c r="M80">
        <v>0</v>
      </c>
      <c r="N80" t="s">
        <v>160</v>
      </c>
      <c r="O80" t="s">
        <v>160</v>
      </c>
      <c r="P80" t="s">
        <v>160</v>
      </c>
      <c r="Q80" t="s">
        <v>160</v>
      </c>
      <c r="R80" t="s">
        <v>160</v>
      </c>
      <c r="S80" t="s">
        <v>160</v>
      </c>
      <c r="T80" t="str">
        <f>VLOOKUP(Risk_estimation[[#This Row],[Asset]],Assets[[#All],[Name]:[Value]],2,FALSE)</f>
        <v>Information</v>
      </c>
      <c r="U80" t="b">
        <f>VLOOKUP(Risk_estimation[[#This Row],[Asset]],Assets[[#All],[Name]:[Value]],3,FALSE)</f>
        <v>1</v>
      </c>
      <c r="V80" t="b">
        <f>VLOOKUP(Risk_estimation[[#This Row],[Scenario]],Scenarios[[Name]:[Selected]],4,FALSE)</f>
        <v>1</v>
      </c>
    </row>
    <row r="81" spans="1:22" x14ac:dyDescent="0.35">
      <c r="A81" t="s">
        <v>259</v>
      </c>
      <c r="B81" t="s">
        <v>247</v>
      </c>
      <c r="C81" t="s">
        <v>174</v>
      </c>
      <c r="D81" t="s">
        <v>157</v>
      </c>
      <c r="E81">
        <v>0</v>
      </c>
      <c r="F81">
        <v>0</v>
      </c>
      <c r="G81">
        <v>0</v>
      </c>
      <c r="H81" t="s">
        <v>158</v>
      </c>
      <c r="I81" t="s">
        <v>159</v>
      </c>
      <c r="J81">
        <v>0</v>
      </c>
      <c r="K81">
        <v>0</v>
      </c>
      <c r="L81" t="s">
        <v>158</v>
      </c>
      <c r="M81">
        <v>0</v>
      </c>
      <c r="N81" t="s">
        <v>160</v>
      </c>
      <c r="O81" t="s">
        <v>160</v>
      </c>
      <c r="P81" t="s">
        <v>160</v>
      </c>
      <c r="Q81" t="s">
        <v>160</v>
      </c>
      <c r="R81" t="s">
        <v>160</v>
      </c>
      <c r="S81" t="s">
        <v>160</v>
      </c>
      <c r="T81" t="str">
        <f>VLOOKUP(Risk_estimation[[#This Row],[Asset]],Assets[[#All],[Name]:[Value]],2,FALSE)</f>
        <v>Information</v>
      </c>
      <c r="U81" t="b">
        <f>VLOOKUP(Risk_estimation[[#This Row],[Asset]],Assets[[#All],[Name]:[Value]],3,FALSE)</f>
        <v>1</v>
      </c>
      <c r="V81" t="b">
        <f>VLOOKUP(Risk_estimation[[#This Row],[Scenario]],Scenarios[[Name]:[Selected]],4,FALSE)</f>
        <v>1</v>
      </c>
    </row>
    <row r="82" spans="1:22" x14ac:dyDescent="0.35">
      <c r="A82" t="s">
        <v>260</v>
      </c>
      <c r="B82" t="s">
        <v>261</v>
      </c>
      <c r="C82" t="s">
        <v>156</v>
      </c>
      <c r="D82" t="s">
        <v>157</v>
      </c>
      <c r="E82">
        <v>0.1</v>
      </c>
      <c r="F82">
        <v>0</v>
      </c>
      <c r="G82">
        <v>0.1</v>
      </c>
      <c r="H82" t="s">
        <v>158</v>
      </c>
      <c r="I82" t="s">
        <v>159</v>
      </c>
      <c r="J82">
        <v>50</v>
      </c>
      <c r="K82">
        <v>0</v>
      </c>
      <c r="L82" t="s">
        <v>158</v>
      </c>
      <c r="M82">
        <v>0</v>
      </c>
      <c r="N82" t="s">
        <v>160</v>
      </c>
      <c r="O82" t="s">
        <v>160</v>
      </c>
      <c r="P82" t="s">
        <v>160</v>
      </c>
      <c r="Q82" t="s">
        <v>160</v>
      </c>
      <c r="R82" t="s">
        <v>160</v>
      </c>
      <c r="S82" t="s">
        <v>160</v>
      </c>
      <c r="T82" t="str">
        <f>VLOOKUP(Risk_estimation[[#This Row],[Asset]],Assets[[#All],[Name]:[Value]],2,FALSE)</f>
        <v>System</v>
      </c>
      <c r="U82" t="b">
        <f>VLOOKUP(Risk_estimation[[#This Row],[Asset]],Assets[[#All],[Name]:[Value]],3,FALSE)</f>
        <v>1</v>
      </c>
      <c r="V82" t="b">
        <f>VLOOKUP(Risk_estimation[[#This Row],[Scenario]],Scenarios[[Name]:[Selected]],4,FALSE)</f>
        <v>1</v>
      </c>
    </row>
    <row r="83" spans="1:22" x14ac:dyDescent="0.35">
      <c r="A83" t="s">
        <v>262</v>
      </c>
      <c r="B83" t="s">
        <v>261</v>
      </c>
      <c r="C83" t="s">
        <v>162</v>
      </c>
      <c r="D83" t="s">
        <v>157</v>
      </c>
      <c r="E83">
        <v>0.1</v>
      </c>
      <c r="F83">
        <v>0</v>
      </c>
      <c r="G83">
        <v>0.1</v>
      </c>
      <c r="H83" t="s">
        <v>158</v>
      </c>
      <c r="I83" t="s">
        <v>159</v>
      </c>
      <c r="J83">
        <v>50</v>
      </c>
      <c r="K83">
        <v>0</v>
      </c>
      <c r="L83" t="s">
        <v>158</v>
      </c>
      <c r="M83">
        <v>0</v>
      </c>
      <c r="N83" t="s">
        <v>160</v>
      </c>
      <c r="O83" t="s">
        <v>160</v>
      </c>
      <c r="P83" t="s">
        <v>160</v>
      </c>
      <c r="Q83" t="s">
        <v>160</v>
      </c>
      <c r="R83" t="s">
        <v>160</v>
      </c>
      <c r="S83" t="s">
        <v>160</v>
      </c>
      <c r="T83" t="str">
        <f>VLOOKUP(Risk_estimation[[#This Row],[Asset]],Assets[[#All],[Name]:[Value]],2,FALSE)</f>
        <v>System</v>
      </c>
      <c r="U83" t="b">
        <f>VLOOKUP(Risk_estimation[[#This Row],[Asset]],Assets[[#All],[Name]:[Value]],3,FALSE)</f>
        <v>1</v>
      </c>
      <c r="V83" t="b">
        <f>VLOOKUP(Risk_estimation[[#This Row],[Scenario]],Scenarios[[Name]:[Selected]],4,FALSE)</f>
        <v>1</v>
      </c>
    </row>
    <row r="84" spans="1:22" x14ac:dyDescent="0.35">
      <c r="A84" t="s">
        <v>263</v>
      </c>
      <c r="B84" t="s">
        <v>261</v>
      </c>
      <c r="C84" t="s">
        <v>164</v>
      </c>
      <c r="D84" t="s">
        <v>157</v>
      </c>
      <c r="E84">
        <v>0.1</v>
      </c>
      <c r="F84">
        <v>0</v>
      </c>
      <c r="G84">
        <v>0.1</v>
      </c>
      <c r="H84" t="s">
        <v>158</v>
      </c>
      <c r="I84" t="s">
        <v>159</v>
      </c>
      <c r="J84">
        <v>50</v>
      </c>
      <c r="K84">
        <v>0</v>
      </c>
      <c r="L84" t="s">
        <v>158</v>
      </c>
      <c r="M84">
        <v>0</v>
      </c>
      <c r="N84" t="s">
        <v>160</v>
      </c>
      <c r="O84" t="s">
        <v>160</v>
      </c>
      <c r="P84" t="s">
        <v>160</v>
      </c>
      <c r="Q84" t="s">
        <v>160</v>
      </c>
      <c r="R84" t="s">
        <v>160</v>
      </c>
      <c r="S84" t="s">
        <v>160</v>
      </c>
      <c r="T84" t="str">
        <f>VLOOKUP(Risk_estimation[[#This Row],[Asset]],Assets[[#All],[Name]:[Value]],2,FALSE)</f>
        <v>System</v>
      </c>
      <c r="U84" t="b">
        <f>VLOOKUP(Risk_estimation[[#This Row],[Asset]],Assets[[#All],[Name]:[Value]],3,FALSE)</f>
        <v>1</v>
      </c>
      <c r="V84" t="b">
        <f>VLOOKUP(Risk_estimation[[#This Row],[Scenario]],Scenarios[[Name]:[Selected]],4,FALSE)</f>
        <v>1</v>
      </c>
    </row>
    <row r="85" spans="1:22" x14ac:dyDescent="0.35">
      <c r="A85" t="s">
        <v>264</v>
      </c>
      <c r="B85" t="s">
        <v>261</v>
      </c>
      <c r="C85" t="s">
        <v>166</v>
      </c>
      <c r="D85" t="s">
        <v>157</v>
      </c>
      <c r="E85">
        <v>0.1</v>
      </c>
      <c r="F85">
        <v>0</v>
      </c>
      <c r="G85">
        <v>0.1</v>
      </c>
      <c r="H85" t="s">
        <v>158</v>
      </c>
      <c r="I85" t="s">
        <v>159</v>
      </c>
      <c r="J85">
        <v>50</v>
      </c>
      <c r="K85">
        <v>0</v>
      </c>
      <c r="L85" t="s">
        <v>158</v>
      </c>
      <c r="M85">
        <v>0</v>
      </c>
      <c r="N85" t="s">
        <v>160</v>
      </c>
      <c r="O85" t="s">
        <v>160</v>
      </c>
      <c r="P85" t="s">
        <v>160</v>
      </c>
      <c r="Q85" t="s">
        <v>160</v>
      </c>
      <c r="R85" t="s">
        <v>160</v>
      </c>
      <c r="S85" t="s">
        <v>160</v>
      </c>
      <c r="T85" t="str">
        <f>VLOOKUP(Risk_estimation[[#This Row],[Asset]],Assets[[#All],[Name]:[Value]],2,FALSE)</f>
        <v>System</v>
      </c>
      <c r="U85" t="b">
        <f>VLOOKUP(Risk_estimation[[#This Row],[Asset]],Assets[[#All],[Name]:[Value]],3,FALSE)</f>
        <v>1</v>
      </c>
      <c r="V85" t="b">
        <f>VLOOKUP(Risk_estimation[[#This Row],[Scenario]],Scenarios[[Name]:[Selected]],4,FALSE)</f>
        <v>1</v>
      </c>
    </row>
    <row r="86" spans="1:22" x14ac:dyDescent="0.35">
      <c r="A86" t="s">
        <v>265</v>
      </c>
      <c r="B86" t="s">
        <v>261</v>
      </c>
      <c r="C86" t="s">
        <v>168</v>
      </c>
      <c r="D86" t="s">
        <v>157</v>
      </c>
      <c r="E86">
        <v>0.1</v>
      </c>
      <c r="F86">
        <v>0</v>
      </c>
      <c r="G86">
        <v>0.1</v>
      </c>
      <c r="H86" t="s">
        <v>158</v>
      </c>
      <c r="I86" t="s">
        <v>159</v>
      </c>
      <c r="J86">
        <v>50</v>
      </c>
      <c r="K86">
        <v>0</v>
      </c>
      <c r="L86" t="s">
        <v>158</v>
      </c>
      <c r="M86">
        <v>0</v>
      </c>
      <c r="N86" t="s">
        <v>160</v>
      </c>
      <c r="O86" t="s">
        <v>160</v>
      </c>
      <c r="P86" t="s">
        <v>160</v>
      </c>
      <c r="Q86" t="s">
        <v>160</v>
      </c>
      <c r="R86" t="s">
        <v>160</v>
      </c>
      <c r="S86" t="s">
        <v>160</v>
      </c>
      <c r="T86" t="str">
        <f>VLOOKUP(Risk_estimation[[#This Row],[Asset]],Assets[[#All],[Name]:[Value]],2,FALSE)</f>
        <v>System</v>
      </c>
      <c r="U86" t="b">
        <f>VLOOKUP(Risk_estimation[[#This Row],[Asset]],Assets[[#All],[Name]:[Value]],3,FALSE)</f>
        <v>1</v>
      </c>
      <c r="V86" t="b">
        <f>VLOOKUP(Risk_estimation[[#This Row],[Scenario]],Scenarios[[Name]:[Selected]],4,FALSE)</f>
        <v>1</v>
      </c>
    </row>
    <row r="87" spans="1:22" x14ac:dyDescent="0.35">
      <c r="A87" t="s">
        <v>266</v>
      </c>
      <c r="B87" t="s">
        <v>261</v>
      </c>
      <c r="C87" t="s">
        <v>170</v>
      </c>
      <c r="D87" t="s">
        <v>157</v>
      </c>
      <c r="E87">
        <v>0.1</v>
      </c>
      <c r="F87">
        <v>0</v>
      </c>
      <c r="G87">
        <v>0.1</v>
      </c>
      <c r="H87" t="s">
        <v>158</v>
      </c>
      <c r="I87" t="s">
        <v>159</v>
      </c>
      <c r="J87">
        <v>50</v>
      </c>
      <c r="K87">
        <v>0</v>
      </c>
      <c r="L87" t="s">
        <v>158</v>
      </c>
      <c r="M87">
        <v>0</v>
      </c>
      <c r="N87" t="s">
        <v>160</v>
      </c>
      <c r="O87" t="s">
        <v>160</v>
      </c>
      <c r="P87" t="s">
        <v>160</v>
      </c>
      <c r="Q87" t="s">
        <v>160</v>
      </c>
      <c r="R87" t="s">
        <v>160</v>
      </c>
      <c r="S87" t="s">
        <v>160</v>
      </c>
      <c r="T87" t="str">
        <f>VLOOKUP(Risk_estimation[[#This Row],[Asset]],Assets[[#All],[Name]:[Value]],2,FALSE)</f>
        <v>System</v>
      </c>
      <c r="U87" t="b">
        <f>VLOOKUP(Risk_estimation[[#This Row],[Asset]],Assets[[#All],[Name]:[Value]],3,FALSE)</f>
        <v>1</v>
      </c>
      <c r="V87" t="b">
        <f>VLOOKUP(Risk_estimation[[#This Row],[Scenario]],Scenarios[[Name]:[Selected]],4,FALSE)</f>
        <v>1</v>
      </c>
    </row>
    <row r="88" spans="1:22" x14ac:dyDescent="0.35">
      <c r="A88" t="s">
        <v>267</v>
      </c>
      <c r="B88" t="s">
        <v>261</v>
      </c>
      <c r="C88" t="s">
        <v>172</v>
      </c>
      <c r="D88" t="s">
        <v>157</v>
      </c>
      <c r="E88">
        <v>0.1</v>
      </c>
      <c r="F88">
        <v>0</v>
      </c>
      <c r="G88">
        <v>0.1</v>
      </c>
      <c r="H88" t="s">
        <v>158</v>
      </c>
      <c r="I88" t="s">
        <v>159</v>
      </c>
      <c r="J88">
        <v>50</v>
      </c>
      <c r="K88">
        <v>0</v>
      </c>
      <c r="L88" t="s">
        <v>158</v>
      </c>
      <c r="M88">
        <v>0</v>
      </c>
      <c r="N88" t="s">
        <v>160</v>
      </c>
      <c r="O88" t="s">
        <v>160</v>
      </c>
      <c r="P88" t="s">
        <v>160</v>
      </c>
      <c r="Q88" t="s">
        <v>160</v>
      </c>
      <c r="R88" t="s">
        <v>160</v>
      </c>
      <c r="S88" t="s">
        <v>160</v>
      </c>
      <c r="T88" t="str">
        <f>VLOOKUP(Risk_estimation[[#This Row],[Asset]],Assets[[#All],[Name]:[Value]],2,FALSE)</f>
        <v>System</v>
      </c>
      <c r="U88" t="b">
        <f>VLOOKUP(Risk_estimation[[#This Row],[Asset]],Assets[[#All],[Name]:[Value]],3,FALSE)</f>
        <v>1</v>
      </c>
      <c r="V88" t="b">
        <f>VLOOKUP(Risk_estimation[[#This Row],[Scenario]],Scenarios[[Name]:[Selected]],4,FALSE)</f>
        <v>1</v>
      </c>
    </row>
    <row r="89" spans="1:22" x14ac:dyDescent="0.35">
      <c r="A89" t="s">
        <v>268</v>
      </c>
      <c r="B89" t="s">
        <v>261</v>
      </c>
      <c r="C89" t="s">
        <v>174</v>
      </c>
      <c r="D89" t="s">
        <v>157</v>
      </c>
      <c r="E89">
        <v>0.1</v>
      </c>
      <c r="F89">
        <v>0</v>
      </c>
      <c r="G89">
        <v>0.1</v>
      </c>
      <c r="H89" t="s">
        <v>158</v>
      </c>
      <c r="I89" t="s">
        <v>159</v>
      </c>
      <c r="J89">
        <v>50</v>
      </c>
      <c r="K89">
        <v>0</v>
      </c>
      <c r="L89" t="s">
        <v>158</v>
      </c>
      <c r="M89">
        <v>0</v>
      </c>
      <c r="N89" t="s">
        <v>160</v>
      </c>
      <c r="O89" t="s">
        <v>160</v>
      </c>
      <c r="P89" t="s">
        <v>160</v>
      </c>
      <c r="Q89" t="s">
        <v>160</v>
      </c>
      <c r="R89" t="s">
        <v>160</v>
      </c>
      <c r="S89" t="s">
        <v>160</v>
      </c>
      <c r="T89" t="str">
        <f>VLOOKUP(Risk_estimation[[#This Row],[Asset]],Assets[[#All],[Name]:[Value]],2,FALSE)</f>
        <v>System</v>
      </c>
      <c r="U89" t="b">
        <f>VLOOKUP(Risk_estimation[[#This Row],[Asset]],Assets[[#All],[Name]:[Value]],3,FALSE)</f>
        <v>1</v>
      </c>
      <c r="V89" t="b">
        <f>VLOOKUP(Risk_estimation[[#This Row],[Scenario]],Scenarios[[Name]:[Selected]],4,FALSE)</f>
        <v>1</v>
      </c>
    </row>
    <row r="90" spans="1:22" x14ac:dyDescent="0.35">
      <c r="A90" t="s">
        <v>269</v>
      </c>
      <c r="B90" t="s">
        <v>270</v>
      </c>
      <c r="C90" t="s">
        <v>156</v>
      </c>
      <c r="D90" t="s">
        <v>157</v>
      </c>
      <c r="E90">
        <v>0.1</v>
      </c>
      <c r="F90">
        <v>0</v>
      </c>
      <c r="G90">
        <v>0.1</v>
      </c>
      <c r="H90" t="s">
        <v>158</v>
      </c>
      <c r="I90" t="s">
        <v>159</v>
      </c>
      <c r="J90">
        <v>50</v>
      </c>
      <c r="K90">
        <v>0</v>
      </c>
      <c r="L90" t="s">
        <v>158</v>
      </c>
      <c r="M90">
        <v>0</v>
      </c>
      <c r="N90" t="s">
        <v>160</v>
      </c>
      <c r="O90" t="s">
        <v>160</v>
      </c>
      <c r="P90" t="s">
        <v>160</v>
      </c>
      <c r="Q90" t="s">
        <v>160</v>
      </c>
      <c r="R90" t="s">
        <v>160</v>
      </c>
      <c r="S90" t="s">
        <v>160</v>
      </c>
      <c r="T90" t="str">
        <f>VLOOKUP(Risk_estimation[[#This Row],[Asset]],Assets[[#All],[Name]:[Value]],2,FALSE)</f>
        <v>System</v>
      </c>
      <c r="U90" t="b">
        <f>VLOOKUP(Risk_estimation[[#This Row],[Asset]],Assets[[#All],[Name]:[Value]],3,FALSE)</f>
        <v>1</v>
      </c>
      <c r="V90" t="b">
        <f>VLOOKUP(Risk_estimation[[#This Row],[Scenario]],Scenarios[[Name]:[Selected]],4,FALSE)</f>
        <v>1</v>
      </c>
    </row>
    <row r="91" spans="1:22" x14ac:dyDescent="0.35">
      <c r="A91" t="s">
        <v>271</v>
      </c>
      <c r="B91" t="s">
        <v>270</v>
      </c>
      <c r="C91" t="s">
        <v>162</v>
      </c>
      <c r="D91" t="s">
        <v>157</v>
      </c>
      <c r="E91">
        <v>0.1</v>
      </c>
      <c r="F91">
        <v>0</v>
      </c>
      <c r="G91">
        <v>0.1</v>
      </c>
      <c r="H91" t="s">
        <v>158</v>
      </c>
      <c r="I91" t="s">
        <v>159</v>
      </c>
      <c r="J91">
        <v>50</v>
      </c>
      <c r="K91">
        <v>0</v>
      </c>
      <c r="L91" t="s">
        <v>158</v>
      </c>
      <c r="M91">
        <v>0</v>
      </c>
      <c r="N91" t="s">
        <v>160</v>
      </c>
      <c r="O91" t="s">
        <v>160</v>
      </c>
      <c r="P91" t="s">
        <v>160</v>
      </c>
      <c r="Q91" t="s">
        <v>160</v>
      </c>
      <c r="R91" t="s">
        <v>160</v>
      </c>
      <c r="S91" t="s">
        <v>160</v>
      </c>
      <c r="T91" t="str">
        <f>VLOOKUP(Risk_estimation[[#This Row],[Asset]],Assets[[#All],[Name]:[Value]],2,FALSE)</f>
        <v>System</v>
      </c>
      <c r="U91" t="b">
        <f>VLOOKUP(Risk_estimation[[#This Row],[Asset]],Assets[[#All],[Name]:[Value]],3,FALSE)</f>
        <v>1</v>
      </c>
      <c r="V91" t="b">
        <f>VLOOKUP(Risk_estimation[[#This Row],[Scenario]],Scenarios[[Name]:[Selected]],4,FALSE)</f>
        <v>1</v>
      </c>
    </row>
    <row r="92" spans="1:22" x14ac:dyDescent="0.35">
      <c r="A92" t="s">
        <v>272</v>
      </c>
      <c r="B92" t="s">
        <v>270</v>
      </c>
      <c r="C92" t="s">
        <v>164</v>
      </c>
      <c r="D92" t="s">
        <v>157</v>
      </c>
      <c r="E92">
        <v>0.1</v>
      </c>
      <c r="F92">
        <v>0</v>
      </c>
      <c r="G92">
        <v>0.1</v>
      </c>
      <c r="H92" t="s">
        <v>158</v>
      </c>
      <c r="I92" t="s">
        <v>159</v>
      </c>
      <c r="J92">
        <v>50</v>
      </c>
      <c r="K92">
        <v>0</v>
      </c>
      <c r="L92" t="s">
        <v>158</v>
      </c>
      <c r="M92">
        <v>0</v>
      </c>
      <c r="N92" t="s">
        <v>160</v>
      </c>
      <c r="O92" t="s">
        <v>160</v>
      </c>
      <c r="P92" t="s">
        <v>160</v>
      </c>
      <c r="Q92" t="s">
        <v>160</v>
      </c>
      <c r="R92" t="s">
        <v>160</v>
      </c>
      <c r="S92" t="s">
        <v>160</v>
      </c>
      <c r="T92" t="str">
        <f>VLOOKUP(Risk_estimation[[#This Row],[Asset]],Assets[[#All],[Name]:[Value]],2,FALSE)</f>
        <v>System</v>
      </c>
      <c r="U92" t="b">
        <f>VLOOKUP(Risk_estimation[[#This Row],[Asset]],Assets[[#All],[Name]:[Value]],3,FALSE)</f>
        <v>1</v>
      </c>
      <c r="V92" t="b">
        <f>VLOOKUP(Risk_estimation[[#This Row],[Scenario]],Scenarios[[Name]:[Selected]],4,FALSE)</f>
        <v>1</v>
      </c>
    </row>
    <row r="93" spans="1:22" x14ac:dyDescent="0.35">
      <c r="A93" t="s">
        <v>273</v>
      </c>
      <c r="B93" t="s">
        <v>270</v>
      </c>
      <c r="C93" t="s">
        <v>166</v>
      </c>
      <c r="D93" t="s">
        <v>157</v>
      </c>
      <c r="E93">
        <v>0.1</v>
      </c>
      <c r="F93">
        <v>0</v>
      </c>
      <c r="G93">
        <v>0.1</v>
      </c>
      <c r="H93" t="s">
        <v>158</v>
      </c>
      <c r="I93" t="s">
        <v>159</v>
      </c>
      <c r="J93">
        <v>50</v>
      </c>
      <c r="K93">
        <v>0</v>
      </c>
      <c r="L93" t="s">
        <v>158</v>
      </c>
      <c r="M93">
        <v>0</v>
      </c>
      <c r="N93" t="s">
        <v>160</v>
      </c>
      <c r="O93" t="s">
        <v>160</v>
      </c>
      <c r="P93" t="s">
        <v>160</v>
      </c>
      <c r="Q93" t="s">
        <v>160</v>
      </c>
      <c r="R93" t="s">
        <v>160</v>
      </c>
      <c r="S93" t="s">
        <v>160</v>
      </c>
      <c r="T93" t="str">
        <f>VLOOKUP(Risk_estimation[[#This Row],[Asset]],Assets[[#All],[Name]:[Value]],2,FALSE)</f>
        <v>System</v>
      </c>
      <c r="U93" t="b">
        <f>VLOOKUP(Risk_estimation[[#This Row],[Asset]],Assets[[#All],[Name]:[Value]],3,FALSE)</f>
        <v>1</v>
      </c>
      <c r="V93" t="b">
        <f>VLOOKUP(Risk_estimation[[#This Row],[Scenario]],Scenarios[[Name]:[Selected]],4,FALSE)</f>
        <v>1</v>
      </c>
    </row>
    <row r="94" spans="1:22" x14ac:dyDescent="0.35">
      <c r="A94" t="s">
        <v>274</v>
      </c>
      <c r="B94" t="s">
        <v>270</v>
      </c>
      <c r="C94" t="s">
        <v>168</v>
      </c>
      <c r="D94" t="s">
        <v>157</v>
      </c>
      <c r="E94">
        <v>0.1</v>
      </c>
      <c r="F94">
        <v>0</v>
      </c>
      <c r="G94">
        <v>0.1</v>
      </c>
      <c r="H94" t="s">
        <v>158</v>
      </c>
      <c r="I94" t="s">
        <v>159</v>
      </c>
      <c r="J94">
        <v>50</v>
      </c>
      <c r="K94">
        <v>0</v>
      </c>
      <c r="L94" t="s">
        <v>158</v>
      </c>
      <c r="M94">
        <v>0</v>
      </c>
      <c r="N94" t="s">
        <v>160</v>
      </c>
      <c r="O94" t="s">
        <v>160</v>
      </c>
      <c r="P94" t="s">
        <v>160</v>
      </c>
      <c r="Q94" t="s">
        <v>160</v>
      </c>
      <c r="R94" t="s">
        <v>160</v>
      </c>
      <c r="S94" t="s">
        <v>160</v>
      </c>
      <c r="T94" t="str">
        <f>VLOOKUP(Risk_estimation[[#This Row],[Asset]],Assets[[#All],[Name]:[Value]],2,FALSE)</f>
        <v>System</v>
      </c>
      <c r="U94" t="b">
        <f>VLOOKUP(Risk_estimation[[#This Row],[Asset]],Assets[[#All],[Name]:[Value]],3,FALSE)</f>
        <v>1</v>
      </c>
      <c r="V94" t="b">
        <f>VLOOKUP(Risk_estimation[[#This Row],[Scenario]],Scenarios[[Name]:[Selected]],4,FALSE)</f>
        <v>1</v>
      </c>
    </row>
    <row r="95" spans="1:22" x14ac:dyDescent="0.35">
      <c r="A95" t="s">
        <v>275</v>
      </c>
      <c r="B95" t="s">
        <v>270</v>
      </c>
      <c r="C95" t="s">
        <v>170</v>
      </c>
      <c r="D95" t="s">
        <v>157</v>
      </c>
      <c r="E95">
        <v>0.1</v>
      </c>
      <c r="F95">
        <v>0</v>
      </c>
      <c r="G95">
        <v>0.1</v>
      </c>
      <c r="H95" t="s">
        <v>158</v>
      </c>
      <c r="I95" t="s">
        <v>159</v>
      </c>
      <c r="J95">
        <v>50</v>
      </c>
      <c r="K95">
        <v>0</v>
      </c>
      <c r="L95" t="s">
        <v>158</v>
      </c>
      <c r="M95">
        <v>0</v>
      </c>
      <c r="N95" t="s">
        <v>160</v>
      </c>
      <c r="O95" t="s">
        <v>160</v>
      </c>
      <c r="P95" t="s">
        <v>160</v>
      </c>
      <c r="Q95" t="s">
        <v>160</v>
      </c>
      <c r="R95" t="s">
        <v>160</v>
      </c>
      <c r="S95" t="s">
        <v>160</v>
      </c>
      <c r="T95" t="str">
        <f>VLOOKUP(Risk_estimation[[#This Row],[Asset]],Assets[[#All],[Name]:[Value]],2,FALSE)</f>
        <v>System</v>
      </c>
      <c r="U95" t="b">
        <f>VLOOKUP(Risk_estimation[[#This Row],[Asset]],Assets[[#All],[Name]:[Value]],3,FALSE)</f>
        <v>1</v>
      </c>
      <c r="V95" t="b">
        <f>VLOOKUP(Risk_estimation[[#This Row],[Scenario]],Scenarios[[Name]:[Selected]],4,FALSE)</f>
        <v>1</v>
      </c>
    </row>
    <row r="96" spans="1:22" x14ac:dyDescent="0.35">
      <c r="A96" t="s">
        <v>276</v>
      </c>
      <c r="B96" t="s">
        <v>270</v>
      </c>
      <c r="C96" t="s">
        <v>172</v>
      </c>
      <c r="D96" t="s">
        <v>157</v>
      </c>
      <c r="E96">
        <v>0.1</v>
      </c>
      <c r="F96">
        <v>0</v>
      </c>
      <c r="G96">
        <v>0.1</v>
      </c>
      <c r="H96" t="s">
        <v>158</v>
      </c>
      <c r="I96" t="s">
        <v>159</v>
      </c>
      <c r="J96">
        <v>50</v>
      </c>
      <c r="K96">
        <v>0</v>
      </c>
      <c r="L96" t="s">
        <v>158</v>
      </c>
      <c r="M96">
        <v>0</v>
      </c>
      <c r="N96" t="s">
        <v>160</v>
      </c>
      <c r="O96" t="s">
        <v>160</v>
      </c>
      <c r="P96" t="s">
        <v>160</v>
      </c>
      <c r="Q96" t="s">
        <v>160</v>
      </c>
      <c r="R96" t="s">
        <v>160</v>
      </c>
      <c r="S96" t="s">
        <v>160</v>
      </c>
      <c r="T96" t="str">
        <f>VLOOKUP(Risk_estimation[[#This Row],[Asset]],Assets[[#All],[Name]:[Value]],2,FALSE)</f>
        <v>System</v>
      </c>
      <c r="U96" t="b">
        <f>VLOOKUP(Risk_estimation[[#This Row],[Asset]],Assets[[#All],[Name]:[Value]],3,FALSE)</f>
        <v>1</v>
      </c>
      <c r="V96" t="b">
        <f>VLOOKUP(Risk_estimation[[#This Row],[Scenario]],Scenarios[[Name]:[Selected]],4,FALSE)</f>
        <v>1</v>
      </c>
    </row>
    <row r="97" spans="1:22" x14ac:dyDescent="0.35">
      <c r="A97" t="s">
        <v>277</v>
      </c>
      <c r="B97" t="s">
        <v>270</v>
      </c>
      <c r="C97" t="s">
        <v>174</v>
      </c>
      <c r="D97" t="s">
        <v>157</v>
      </c>
      <c r="E97">
        <v>0.1</v>
      </c>
      <c r="F97">
        <v>0</v>
      </c>
      <c r="G97">
        <v>0.1</v>
      </c>
      <c r="H97" t="s">
        <v>158</v>
      </c>
      <c r="I97" t="s">
        <v>159</v>
      </c>
      <c r="J97">
        <v>50</v>
      </c>
      <c r="K97">
        <v>0</v>
      </c>
      <c r="L97" t="s">
        <v>158</v>
      </c>
      <c r="M97">
        <v>0</v>
      </c>
      <c r="N97" t="s">
        <v>160</v>
      </c>
      <c r="O97" t="s">
        <v>160</v>
      </c>
      <c r="P97" t="s">
        <v>160</v>
      </c>
      <c r="Q97" t="s">
        <v>160</v>
      </c>
      <c r="R97" t="s">
        <v>160</v>
      </c>
      <c r="S97" t="s">
        <v>160</v>
      </c>
      <c r="T97" t="str">
        <f>VLOOKUP(Risk_estimation[[#This Row],[Asset]],Assets[[#All],[Name]:[Value]],2,FALSE)</f>
        <v>System</v>
      </c>
      <c r="U97" t="b">
        <f>VLOOKUP(Risk_estimation[[#This Row],[Asset]],Assets[[#All],[Name]:[Value]],3,FALSE)</f>
        <v>1</v>
      </c>
      <c r="V97" t="b">
        <f>VLOOKUP(Risk_estimation[[#This Row],[Scenario]],Scenarios[[Name]:[Selected]],4,FALSE)</f>
        <v>1</v>
      </c>
    </row>
    <row r="98" spans="1:22" x14ac:dyDescent="0.35">
      <c r="A98" t="s">
        <v>278</v>
      </c>
      <c r="B98" t="s">
        <v>279</v>
      </c>
      <c r="C98" t="s">
        <v>156</v>
      </c>
      <c r="D98" t="s">
        <v>157</v>
      </c>
      <c r="E98">
        <v>0.1</v>
      </c>
      <c r="F98">
        <v>0</v>
      </c>
      <c r="G98">
        <v>0.1</v>
      </c>
      <c r="H98" t="s">
        <v>158</v>
      </c>
      <c r="I98" t="s">
        <v>159</v>
      </c>
      <c r="J98">
        <v>250</v>
      </c>
      <c r="K98">
        <v>0</v>
      </c>
      <c r="L98" t="s">
        <v>158</v>
      </c>
      <c r="M98">
        <v>0</v>
      </c>
      <c r="N98" t="s">
        <v>160</v>
      </c>
      <c r="O98" t="s">
        <v>160</v>
      </c>
      <c r="P98" t="s">
        <v>160</v>
      </c>
      <c r="Q98" t="s">
        <v>160</v>
      </c>
      <c r="R98" t="s">
        <v>160</v>
      </c>
      <c r="S98" t="s">
        <v>160</v>
      </c>
      <c r="T98" t="str">
        <f>VLOOKUP(Risk_estimation[[#This Row],[Asset]],Assets[[#All],[Name]:[Value]],2,FALSE)</f>
        <v>Network</v>
      </c>
      <c r="U98" t="b">
        <f>VLOOKUP(Risk_estimation[[#This Row],[Asset]],Assets[[#All],[Name]:[Value]],3,FALSE)</f>
        <v>1</v>
      </c>
      <c r="V98" t="b">
        <f>VLOOKUP(Risk_estimation[[#This Row],[Scenario]],Scenarios[[Name]:[Selected]],4,FALSE)</f>
        <v>1</v>
      </c>
    </row>
    <row r="99" spans="1:22" x14ac:dyDescent="0.35">
      <c r="A99" t="s">
        <v>280</v>
      </c>
      <c r="B99" t="s">
        <v>279</v>
      </c>
      <c r="C99" t="s">
        <v>162</v>
      </c>
      <c r="D99" t="s">
        <v>157</v>
      </c>
      <c r="E99">
        <v>0.1</v>
      </c>
      <c r="F99">
        <v>0</v>
      </c>
      <c r="G99">
        <v>0.1</v>
      </c>
      <c r="H99" t="s">
        <v>158</v>
      </c>
      <c r="I99" t="s">
        <v>159</v>
      </c>
      <c r="J99">
        <v>250</v>
      </c>
      <c r="K99">
        <v>0</v>
      </c>
      <c r="L99" t="s">
        <v>158</v>
      </c>
      <c r="M99">
        <v>0</v>
      </c>
      <c r="N99" t="s">
        <v>160</v>
      </c>
      <c r="O99" t="s">
        <v>160</v>
      </c>
      <c r="P99" t="s">
        <v>160</v>
      </c>
      <c r="Q99" t="s">
        <v>160</v>
      </c>
      <c r="R99" t="s">
        <v>160</v>
      </c>
      <c r="S99" t="s">
        <v>160</v>
      </c>
      <c r="T99" t="str">
        <f>VLOOKUP(Risk_estimation[[#This Row],[Asset]],Assets[[#All],[Name]:[Value]],2,FALSE)</f>
        <v>Network</v>
      </c>
      <c r="U99" t="b">
        <f>VLOOKUP(Risk_estimation[[#This Row],[Asset]],Assets[[#All],[Name]:[Value]],3,FALSE)</f>
        <v>1</v>
      </c>
      <c r="V99" t="b">
        <f>VLOOKUP(Risk_estimation[[#This Row],[Scenario]],Scenarios[[Name]:[Selected]],4,FALSE)</f>
        <v>1</v>
      </c>
    </row>
    <row r="100" spans="1:22" x14ac:dyDescent="0.35">
      <c r="A100" t="s">
        <v>281</v>
      </c>
      <c r="B100" t="s">
        <v>279</v>
      </c>
      <c r="C100" t="s">
        <v>184</v>
      </c>
      <c r="D100" t="s">
        <v>157</v>
      </c>
      <c r="E100">
        <v>0.1</v>
      </c>
      <c r="F100">
        <v>0</v>
      </c>
      <c r="G100">
        <v>0.1</v>
      </c>
      <c r="H100" t="s">
        <v>158</v>
      </c>
      <c r="I100" t="s">
        <v>159</v>
      </c>
      <c r="J100">
        <v>250</v>
      </c>
      <c r="K100">
        <v>0</v>
      </c>
      <c r="L100" t="s">
        <v>158</v>
      </c>
      <c r="M100">
        <v>0</v>
      </c>
      <c r="N100" t="s">
        <v>160</v>
      </c>
      <c r="O100" t="s">
        <v>160</v>
      </c>
      <c r="P100" t="s">
        <v>160</v>
      </c>
      <c r="Q100" t="s">
        <v>160</v>
      </c>
      <c r="R100" t="s">
        <v>160</v>
      </c>
      <c r="S100" t="s">
        <v>160</v>
      </c>
      <c r="T100" t="str">
        <f>VLOOKUP(Risk_estimation[[#This Row],[Asset]],Assets[[#All],[Name]:[Value]],2,FALSE)</f>
        <v>Network</v>
      </c>
      <c r="U100" t="b">
        <f>VLOOKUP(Risk_estimation[[#This Row],[Asset]],Assets[[#All],[Name]:[Value]],3,FALSE)</f>
        <v>1</v>
      </c>
      <c r="V100" t="b">
        <f>VLOOKUP(Risk_estimation[[#This Row],[Scenario]],Scenarios[[Name]:[Selected]],4,FALSE)</f>
        <v>1</v>
      </c>
    </row>
    <row r="101" spans="1:22" x14ac:dyDescent="0.35">
      <c r="A101" t="s">
        <v>282</v>
      </c>
      <c r="B101" t="s">
        <v>279</v>
      </c>
      <c r="C101" t="s">
        <v>164</v>
      </c>
      <c r="D101" t="s">
        <v>157</v>
      </c>
      <c r="E101">
        <v>0.1</v>
      </c>
      <c r="F101">
        <v>0</v>
      </c>
      <c r="G101">
        <v>0.1</v>
      </c>
      <c r="H101" t="s">
        <v>158</v>
      </c>
      <c r="I101" t="s">
        <v>159</v>
      </c>
      <c r="J101">
        <v>250</v>
      </c>
      <c r="K101">
        <v>0</v>
      </c>
      <c r="L101" t="s">
        <v>158</v>
      </c>
      <c r="M101">
        <v>0</v>
      </c>
      <c r="N101" t="s">
        <v>160</v>
      </c>
      <c r="O101" t="s">
        <v>160</v>
      </c>
      <c r="P101" t="s">
        <v>160</v>
      </c>
      <c r="Q101" t="s">
        <v>160</v>
      </c>
      <c r="R101" t="s">
        <v>160</v>
      </c>
      <c r="S101" t="s">
        <v>160</v>
      </c>
      <c r="T101" t="str">
        <f>VLOOKUP(Risk_estimation[[#This Row],[Asset]],Assets[[#All],[Name]:[Value]],2,FALSE)</f>
        <v>Network</v>
      </c>
      <c r="U101" t="b">
        <f>VLOOKUP(Risk_estimation[[#This Row],[Asset]],Assets[[#All],[Name]:[Value]],3,FALSE)</f>
        <v>1</v>
      </c>
      <c r="V101" t="b">
        <f>VLOOKUP(Risk_estimation[[#This Row],[Scenario]],Scenarios[[Name]:[Selected]],4,FALSE)</f>
        <v>1</v>
      </c>
    </row>
    <row r="102" spans="1:22" x14ac:dyDescent="0.35">
      <c r="A102" t="s">
        <v>283</v>
      </c>
      <c r="B102" t="s">
        <v>279</v>
      </c>
      <c r="C102" t="s">
        <v>187</v>
      </c>
      <c r="D102" t="s">
        <v>157</v>
      </c>
      <c r="E102">
        <v>0.1</v>
      </c>
      <c r="F102">
        <v>0</v>
      </c>
      <c r="G102">
        <v>0.1</v>
      </c>
      <c r="H102" t="s">
        <v>158</v>
      </c>
      <c r="I102" t="s">
        <v>159</v>
      </c>
      <c r="J102">
        <v>250</v>
      </c>
      <c r="K102">
        <v>0</v>
      </c>
      <c r="L102" t="s">
        <v>158</v>
      </c>
      <c r="M102">
        <v>0</v>
      </c>
      <c r="N102" t="s">
        <v>160</v>
      </c>
      <c r="O102" t="s">
        <v>160</v>
      </c>
      <c r="P102" t="s">
        <v>160</v>
      </c>
      <c r="Q102" t="s">
        <v>160</v>
      </c>
      <c r="R102" t="s">
        <v>160</v>
      </c>
      <c r="S102" t="s">
        <v>160</v>
      </c>
      <c r="T102" t="str">
        <f>VLOOKUP(Risk_estimation[[#This Row],[Asset]],Assets[[#All],[Name]:[Value]],2,FALSE)</f>
        <v>Network</v>
      </c>
      <c r="U102" t="b">
        <f>VLOOKUP(Risk_estimation[[#This Row],[Asset]],Assets[[#All],[Name]:[Value]],3,FALSE)</f>
        <v>1</v>
      </c>
      <c r="V102" t="b">
        <f>VLOOKUP(Risk_estimation[[#This Row],[Scenario]],Scenarios[[Name]:[Selected]],4,FALSE)</f>
        <v>1</v>
      </c>
    </row>
    <row r="103" spans="1:22" x14ac:dyDescent="0.35">
      <c r="A103" t="s">
        <v>284</v>
      </c>
      <c r="B103" t="s">
        <v>279</v>
      </c>
      <c r="C103" t="s">
        <v>166</v>
      </c>
      <c r="D103" t="s">
        <v>157</v>
      </c>
      <c r="E103">
        <v>0.1</v>
      </c>
      <c r="F103">
        <v>0</v>
      </c>
      <c r="G103">
        <v>0.1</v>
      </c>
      <c r="H103" t="s">
        <v>158</v>
      </c>
      <c r="I103" t="s">
        <v>159</v>
      </c>
      <c r="J103">
        <v>250</v>
      </c>
      <c r="K103">
        <v>0</v>
      </c>
      <c r="L103" t="s">
        <v>158</v>
      </c>
      <c r="M103">
        <v>0</v>
      </c>
      <c r="N103" t="s">
        <v>160</v>
      </c>
      <c r="O103" t="s">
        <v>160</v>
      </c>
      <c r="P103" t="s">
        <v>160</v>
      </c>
      <c r="Q103" t="s">
        <v>160</v>
      </c>
      <c r="R103" t="s">
        <v>160</v>
      </c>
      <c r="S103" t="s">
        <v>160</v>
      </c>
      <c r="T103" t="str">
        <f>VLOOKUP(Risk_estimation[[#This Row],[Asset]],Assets[[#All],[Name]:[Value]],2,FALSE)</f>
        <v>Network</v>
      </c>
      <c r="U103" t="b">
        <f>VLOOKUP(Risk_estimation[[#This Row],[Asset]],Assets[[#All],[Name]:[Value]],3,FALSE)</f>
        <v>1</v>
      </c>
      <c r="V103" t="b">
        <f>VLOOKUP(Risk_estimation[[#This Row],[Scenario]],Scenarios[[Name]:[Selected]],4,FALSE)</f>
        <v>1</v>
      </c>
    </row>
    <row r="104" spans="1:22" x14ac:dyDescent="0.35">
      <c r="A104" t="s">
        <v>285</v>
      </c>
      <c r="B104" t="s">
        <v>279</v>
      </c>
      <c r="C104" t="s">
        <v>168</v>
      </c>
      <c r="D104" t="s">
        <v>157</v>
      </c>
      <c r="E104">
        <v>0.1</v>
      </c>
      <c r="F104">
        <v>0</v>
      </c>
      <c r="G104">
        <v>0.1</v>
      </c>
      <c r="H104" t="s">
        <v>158</v>
      </c>
      <c r="I104" t="s">
        <v>159</v>
      </c>
      <c r="J104">
        <v>250</v>
      </c>
      <c r="K104">
        <v>0</v>
      </c>
      <c r="L104" t="s">
        <v>158</v>
      </c>
      <c r="M104">
        <v>0</v>
      </c>
      <c r="N104" t="s">
        <v>160</v>
      </c>
      <c r="O104" t="s">
        <v>160</v>
      </c>
      <c r="P104" t="s">
        <v>160</v>
      </c>
      <c r="Q104" t="s">
        <v>160</v>
      </c>
      <c r="R104" t="s">
        <v>160</v>
      </c>
      <c r="S104" t="s">
        <v>160</v>
      </c>
      <c r="T104" t="str">
        <f>VLOOKUP(Risk_estimation[[#This Row],[Asset]],Assets[[#All],[Name]:[Value]],2,FALSE)</f>
        <v>Network</v>
      </c>
      <c r="U104" t="b">
        <f>VLOOKUP(Risk_estimation[[#This Row],[Asset]],Assets[[#All],[Name]:[Value]],3,FALSE)</f>
        <v>1</v>
      </c>
      <c r="V104" t="b">
        <f>VLOOKUP(Risk_estimation[[#This Row],[Scenario]],Scenarios[[Name]:[Selected]],4,FALSE)</f>
        <v>1</v>
      </c>
    </row>
    <row r="105" spans="1:22" x14ac:dyDescent="0.35">
      <c r="A105" t="s">
        <v>286</v>
      </c>
      <c r="B105" t="s">
        <v>279</v>
      </c>
      <c r="C105" t="s">
        <v>179</v>
      </c>
      <c r="D105" t="s">
        <v>157</v>
      </c>
      <c r="E105">
        <v>0.1</v>
      </c>
      <c r="F105">
        <v>0</v>
      </c>
      <c r="G105">
        <v>0.1</v>
      </c>
      <c r="H105" t="s">
        <v>158</v>
      </c>
      <c r="I105" t="s">
        <v>159</v>
      </c>
      <c r="J105">
        <v>250</v>
      </c>
      <c r="K105">
        <v>0</v>
      </c>
      <c r="L105" t="s">
        <v>158</v>
      </c>
      <c r="M105">
        <v>0</v>
      </c>
      <c r="N105" t="s">
        <v>160</v>
      </c>
      <c r="O105" t="s">
        <v>160</v>
      </c>
      <c r="P105" t="s">
        <v>160</v>
      </c>
      <c r="Q105" t="s">
        <v>160</v>
      </c>
      <c r="R105" t="s">
        <v>160</v>
      </c>
      <c r="S105" t="s">
        <v>160</v>
      </c>
      <c r="T105" t="str">
        <f>VLOOKUP(Risk_estimation[[#This Row],[Asset]],Assets[[#All],[Name]:[Value]],2,FALSE)</f>
        <v>Network</v>
      </c>
      <c r="U105" t="b">
        <f>VLOOKUP(Risk_estimation[[#This Row],[Asset]],Assets[[#All],[Name]:[Value]],3,FALSE)</f>
        <v>1</v>
      </c>
      <c r="V105" t="b">
        <f>VLOOKUP(Risk_estimation[[#This Row],[Scenario]],Scenarios[[Name]:[Selected]],4,FALSE)</f>
        <v>1</v>
      </c>
    </row>
    <row r="106" spans="1:22" x14ac:dyDescent="0.35">
      <c r="A106" t="s">
        <v>287</v>
      </c>
      <c r="B106" t="s">
        <v>279</v>
      </c>
      <c r="C106" t="s">
        <v>170</v>
      </c>
      <c r="D106" t="s">
        <v>157</v>
      </c>
      <c r="E106">
        <v>0.1</v>
      </c>
      <c r="F106">
        <v>0</v>
      </c>
      <c r="G106">
        <v>0.1</v>
      </c>
      <c r="H106" t="s">
        <v>158</v>
      </c>
      <c r="I106" t="s">
        <v>159</v>
      </c>
      <c r="J106">
        <v>250</v>
      </c>
      <c r="K106">
        <v>0</v>
      </c>
      <c r="L106" t="s">
        <v>158</v>
      </c>
      <c r="M106">
        <v>0</v>
      </c>
      <c r="N106" t="s">
        <v>160</v>
      </c>
      <c r="O106" t="s">
        <v>160</v>
      </c>
      <c r="P106" t="s">
        <v>160</v>
      </c>
      <c r="Q106" t="s">
        <v>160</v>
      </c>
      <c r="R106" t="s">
        <v>160</v>
      </c>
      <c r="S106" t="s">
        <v>160</v>
      </c>
      <c r="T106" t="str">
        <f>VLOOKUP(Risk_estimation[[#This Row],[Asset]],Assets[[#All],[Name]:[Value]],2,FALSE)</f>
        <v>Network</v>
      </c>
      <c r="U106" t="b">
        <f>VLOOKUP(Risk_estimation[[#This Row],[Asset]],Assets[[#All],[Name]:[Value]],3,FALSE)</f>
        <v>1</v>
      </c>
      <c r="V106" t="b">
        <f>VLOOKUP(Risk_estimation[[#This Row],[Scenario]],Scenarios[[Name]:[Selected]],4,FALSE)</f>
        <v>1</v>
      </c>
    </row>
    <row r="107" spans="1:22" x14ac:dyDescent="0.35">
      <c r="A107" t="s">
        <v>288</v>
      </c>
      <c r="B107" t="s">
        <v>279</v>
      </c>
      <c r="C107" t="s">
        <v>193</v>
      </c>
      <c r="D107" t="s">
        <v>157</v>
      </c>
      <c r="E107">
        <v>0.1</v>
      </c>
      <c r="F107">
        <v>0</v>
      </c>
      <c r="G107">
        <v>0.1</v>
      </c>
      <c r="H107" t="s">
        <v>158</v>
      </c>
      <c r="I107" t="s">
        <v>159</v>
      </c>
      <c r="J107">
        <v>250</v>
      </c>
      <c r="K107">
        <v>0</v>
      </c>
      <c r="L107" t="s">
        <v>158</v>
      </c>
      <c r="M107">
        <v>0</v>
      </c>
      <c r="N107" t="s">
        <v>160</v>
      </c>
      <c r="O107" t="s">
        <v>160</v>
      </c>
      <c r="P107" t="s">
        <v>160</v>
      </c>
      <c r="Q107" t="s">
        <v>160</v>
      </c>
      <c r="R107" t="s">
        <v>160</v>
      </c>
      <c r="S107" t="s">
        <v>160</v>
      </c>
      <c r="T107" t="str">
        <f>VLOOKUP(Risk_estimation[[#This Row],[Asset]],Assets[[#All],[Name]:[Value]],2,FALSE)</f>
        <v>Network</v>
      </c>
      <c r="U107" t="b">
        <f>VLOOKUP(Risk_estimation[[#This Row],[Asset]],Assets[[#All],[Name]:[Value]],3,FALSE)</f>
        <v>1</v>
      </c>
      <c r="V107" t="b">
        <f>VLOOKUP(Risk_estimation[[#This Row],[Scenario]],Scenarios[[Name]:[Selected]],4,FALSE)</f>
        <v>1</v>
      </c>
    </row>
    <row r="108" spans="1:22" x14ac:dyDescent="0.35">
      <c r="A108" t="s">
        <v>289</v>
      </c>
      <c r="B108" t="s">
        <v>279</v>
      </c>
      <c r="C108" t="s">
        <v>172</v>
      </c>
      <c r="D108" t="s">
        <v>157</v>
      </c>
      <c r="E108">
        <v>0.1</v>
      </c>
      <c r="F108">
        <v>0</v>
      </c>
      <c r="G108">
        <v>0.1</v>
      </c>
      <c r="H108" t="s">
        <v>158</v>
      </c>
      <c r="I108" t="s">
        <v>159</v>
      </c>
      <c r="J108">
        <v>250</v>
      </c>
      <c r="K108">
        <v>0</v>
      </c>
      <c r="L108" t="s">
        <v>158</v>
      </c>
      <c r="M108">
        <v>0</v>
      </c>
      <c r="N108" t="s">
        <v>160</v>
      </c>
      <c r="O108" t="s">
        <v>160</v>
      </c>
      <c r="P108" t="s">
        <v>160</v>
      </c>
      <c r="Q108" t="s">
        <v>160</v>
      </c>
      <c r="R108" t="s">
        <v>160</v>
      </c>
      <c r="S108" t="s">
        <v>160</v>
      </c>
      <c r="T108" t="str">
        <f>VLOOKUP(Risk_estimation[[#This Row],[Asset]],Assets[[#All],[Name]:[Value]],2,FALSE)</f>
        <v>Network</v>
      </c>
      <c r="U108" t="b">
        <f>VLOOKUP(Risk_estimation[[#This Row],[Asset]],Assets[[#All],[Name]:[Value]],3,FALSE)</f>
        <v>1</v>
      </c>
      <c r="V108" t="b">
        <f>VLOOKUP(Risk_estimation[[#This Row],[Scenario]],Scenarios[[Name]:[Selected]],4,FALSE)</f>
        <v>1</v>
      </c>
    </row>
    <row r="109" spans="1:22" x14ac:dyDescent="0.35">
      <c r="A109" t="s">
        <v>290</v>
      </c>
      <c r="B109" t="s">
        <v>279</v>
      </c>
      <c r="C109" t="s">
        <v>196</v>
      </c>
      <c r="D109" t="s">
        <v>157</v>
      </c>
      <c r="E109">
        <v>0.1</v>
      </c>
      <c r="F109">
        <v>0</v>
      </c>
      <c r="G109">
        <v>0.1</v>
      </c>
      <c r="H109" t="s">
        <v>158</v>
      </c>
      <c r="I109" t="s">
        <v>159</v>
      </c>
      <c r="J109">
        <v>250</v>
      </c>
      <c r="K109">
        <v>0</v>
      </c>
      <c r="L109" t="s">
        <v>158</v>
      </c>
      <c r="M109">
        <v>0</v>
      </c>
      <c r="N109" t="s">
        <v>160</v>
      </c>
      <c r="O109" t="s">
        <v>160</v>
      </c>
      <c r="P109" t="s">
        <v>160</v>
      </c>
      <c r="Q109" t="s">
        <v>160</v>
      </c>
      <c r="R109" t="s">
        <v>160</v>
      </c>
      <c r="S109" t="s">
        <v>160</v>
      </c>
      <c r="T109" t="str">
        <f>VLOOKUP(Risk_estimation[[#This Row],[Asset]],Assets[[#All],[Name]:[Value]],2,FALSE)</f>
        <v>Network</v>
      </c>
      <c r="U109" t="b">
        <f>VLOOKUP(Risk_estimation[[#This Row],[Asset]],Assets[[#All],[Name]:[Value]],3,FALSE)</f>
        <v>1</v>
      </c>
      <c r="V109" t="b">
        <f>VLOOKUP(Risk_estimation[[#This Row],[Scenario]],Scenarios[[Name]:[Selected]],4,FALSE)</f>
        <v>1</v>
      </c>
    </row>
    <row r="110" spans="1:22" x14ac:dyDescent="0.35">
      <c r="A110" t="s">
        <v>291</v>
      </c>
      <c r="B110" t="s">
        <v>279</v>
      </c>
      <c r="C110" t="s">
        <v>174</v>
      </c>
      <c r="D110" t="s">
        <v>157</v>
      </c>
      <c r="E110">
        <v>0.1</v>
      </c>
      <c r="F110">
        <v>0</v>
      </c>
      <c r="G110">
        <v>0.1</v>
      </c>
      <c r="H110" t="s">
        <v>158</v>
      </c>
      <c r="I110" t="s">
        <v>159</v>
      </c>
      <c r="J110">
        <v>250</v>
      </c>
      <c r="K110">
        <v>0</v>
      </c>
      <c r="L110" t="s">
        <v>158</v>
      </c>
      <c r="M110">
        <v>0</v>
      </c>
      <c r="N110" t="s">
        <v>160</v>
      </c>
      <c r="O110" t="s">
        <v>160</v>
      </c>
      <c r="P110" t="s">
        <v>160</v>
      </c>
      <c r="Q110" t="s">
        <v>160</v>
      </c>
      <c r="R110" t="s">
        <v>160</v>
      </c>
      <c r="S110" t="s">
        <v>160</v>
      </c>
      <c r="T110" t="str">
        <f>VLOOKUP(Risk_estimation[[#This Row],[Asset]],Assets[[#All],[Name]:[Value]],2,FALSE)</f>
        <v>Network</v>
      </c>
      <c r="U110" t="b">
        <f>VLOOKUP(Risk_estimation[[#This Row],[Asset]],Assets[[#All],[Name]:[Value]],3,FALSE)</f>
        <v>1</v>
      </c>
      <c r="V110" t="b">
        <f>VLOOKUP(Risk_estimation[[#This Row],[Scenario]],Scenarios[[Name]:[Selected]],4,FALSE)</f>
        <v>1</v>
      </c>
    </row>
    <row r="111" spans="1:22" x14ac:dyDescent="0.35">
      <c r="A111" t="s">
        <v>292</v>
      </c>
      <c r="B111" t="s">
        <v>293</v>
      </c>
      <c r="C111" t="s">
        <v>156</v>
      </c>
      <c r="D111" t="s">
        <v>157</v>
      </c>
      <c r="E111">
        <v>0.18</v>
      </c>
      <c r="F111">
        <v>0</v>
      </c>
      <c r="G111">
        <v>0.18</v>
      </c>
      <c r="H111" t="s">
        <v>158</v>
      </c>
      <c r="I111" t="s">
        <v>159</v>
      </c>
      <c r="J111">
        <v>100</v>
      </c>
      <c r="K111">
        <v>0</v>
      </c>
      <c r="L111" t="s">
        <v>158</v>
      </c>
      <c r="M111">
        <v>0</v>
      </c>
      <c r="N111" t="s">
        <v>160</v>
      </c>
      <c r="O111" t="s">
        <v>160</v>
      </c>
      <c r="P111" t="s">
        <v>160</v>
      </c>
      <c r="Q111" t="s">
        <v>160</v>
      </c>
      <c r="R111" t="s">
        <v>160</v>
      </c>
      <c r="S111" t="s">
        <v>160</v>
      </c>
      <c r="T111" t="str">
        <f>VLOOKUP(Risk_estimation[[#This Row],[Asset]],Assets[[#All],[Name]:[Value]],2,FALSE)</f>
        <v>Service</v>
      </c>
      <c r="U111" t="b">
        <f>VLOOKUP(Risk_estimation[[#This Row],[Asset]],Assets[[#All],[Name]:[Value]],3,FALSE)</f>
        <v>1</v>
      </c>
      <c r="V111" t="b">
        <f>VLOOKUP(Risk_estimation[[#This Row],[Scenario]],Scenarios[[Name]:[Selected]],4,FALSE)</f>
        <v>1</v>
      </c>
    </row>
    <row r="112" spans="1:22" x14ac:dyDescent="0.35">
      <c r="A112" t="s">
        <v>294</v>
      </c>
      <c r="B112" t="s">
        <v>293</v>
      </c>
      <c r="C112" t="s">
        <v>162</v>
      </c>
      <c r="D112" t="s">
        <v>157</v>
      </c>
      <c r="E112">
        <v>0.18</v>
      </c>
      <c r="F112">
        <v>0</v>
      </c>
      <c r="G112">
        <v>0.18</v>
      </c>
      <c r="H112" t="s">
        <v>158</v>
      </c>
      <c r="I112" t="s">
        <v>159</v>
      </c>
      <c r="J112">
        <v>100</v>
      </c>
      <c r="K112">
        <v>0</v>
      </c>
      <c r="L112" t="s">
        <v>158</v>
      </c>
      <c r="M112">
        <v>0</v>
      </c>
      <c r="N112" t="s">
        <v>160</v>
      </c>
      <c r="O112" t="s">
        <v>160</v>
      </c>
      <c r="P112" t="s">
        <v>160</v>
      </c>
      <c r="Q112" t="s">
        <v>160</v>
      </c>
      <c r="R112" t="s">
        <v>160</v>
      </c>
      <c r="S112" t="s">
        <v>160</v>
      </c>
      <c r="T112" t="str">
        <f>VLOOKUP(Risk_estimation[[#This Row],[Asset]],Assets[[#All],[Name]:[Value]],2,FALSE)</f>
        <v>Service</v>
      </c>
      <c r="U112" t="b">
        <f>VLOOKUP(Risk_estimation[[#This Row],[Asset]],Assets[[#All],[Name]:[Value]],3,FALSE)</f>
        <v>1</v>
      </c>
      <c r="V112" t="b">
        <f>VLOOKUP(Risk_estimation[[#This Row],[Scenario]],Scenarios[[Name]:[Selected]],4,FALSE)</f>
        <v>1</v>
      </c>
    </row>
    <row r="113" spans="1:22" x14ac:dyDescent="0.35">
      <c r="A113" t="s">
        <v>295</v>
      </c>
      <c r="B113" t="s">
        <v>293</v>
      </c>
      <c r="C113" t="s">
        <v>179</v>
      </c>
      <c r="D113" t="s">
        <v>157</v>
      </c>
      <c r="E113">
        <v>0.18</v>
      </c>
      <c r="F113">
        <v>0</v>
      </c>
      <c r="G113">
        <v>0.18</v>
      </c>
      <c r="H113" t="s">
        <v>158</v>
      </c>
      <c r="I113" t="s">
        <v>159</v>
      </c>
      <c r="J113">
        <v>100</v>
      </c>
      <c r="K113">
        <v>0</v>
      </c>
      <c r="L113" t="s">
        <v>158</v>
      </c>
      <c r="M113">
        <v>0</v>
      </c>
      <c r="N113" t="s">
        <v>160</v>
      </c>
      <c r="O113" t="s">
        <v>160</v>
      </c>
      <c r="P113" t="s">
        <v>160</v>
      </c>
      <c r="Q113" t="s">
        <v>160</v>
      </c>
      <c r="R113" t="s">
        <v>160</v>
      </c>
      <c r="S113" t="s">
        <v>160</v>
      </c>
      <c r="T113" t="str">
        <f>VLOOKUP(Risk_estimation[[#This Row],[Asset]],Assets[[#All],[Name]:[Value]],2,FALSE)</f>
        <v>Service</v>
      </c>
      <c r="U113" t="b">
        <f>VLOOKUP(Risk_estimation[[#This Row],[Asset]],Assets[[#All],[Name]:[Value]],3,FALSE)</f>
        <v>1</v>
      </c>
      <c r="V113" t="b">
        <f>VLOOKUP(Risk_estimation[[#This Row],[Scenario]],Scenarios[[Name]:[Selected]],4,FALSE)</f>
        <v>1</v>
      </c>
    </row>
    <row r="114" spans="1:22" x14ac:dyDescent="0.35">
      <c r="A114" t="s">
        <v>296</v>
      </c>
      <c r="B114" t="s">
        <v>293</v>
      </c>
      <c r="C114" t="s">
        <v>170</v>
      </c>
      <c r="D114" t="s">
        <v>157</v>
      </c>
      <c r="E114">
        <v>0.18</v>
      </c>
      <c r="F114">
        <v>0</v>
      </c>
      <c r="G114">
        <v>0.18</v>
      </c>
      <c r="H114" t="s">
        <v>158</v>
      </c>
      <c r="I114" t="s">
        <v>159</v>
      </c>
      <c r="J114">
        <v>100</v>
      </c>
      <c r="K114">
        <v>0</v>
      </c>
      <c r="L114" t="s">
        <v>158</v>
      </c>
      <c r="M114">
        <v>0</v>
      </c>
      <c r="N114" t="s">
        <v>160</v>
      </c>
      <c r="O114" t="s">
        <v>160</v>
      </c>
      <c r="P114" t="s">
        <v>160</v>
      </c>
      <c r="Q114" t="s">
        <v>160</v>
      </c>
      <c r="R114" t="s">
        <v>160</v>
      </c>
      <c r="S114" t="s">
        <v>160</v>
      </c>
      <c r="T114" t="str">
        <f>VLOOKUP(Risk_estimation[[#This Row],[Asset]],Assets[[#All],[Name]:[Value]],2,FALSE)</f>
        <v>Service</v>
      </c>
      <c r="U114" t="b">
        <f>VLOOKUP(Risk_estimation[[#This Row],[Asset]],Assets[[#All],[Name]:[Value]],3,FALSE)</f>
        <v>1</v>
      </c>
      <c r="V114" t="b">
        <f>VLOOKUP(Risk_estimation[[#This Row],[Scenario]],Scenarios[[Name]:[Selected]],4,FALSE)</f>
        <v>1</v>
      </c>
    </row>
    <row r="115" spans="1:22" x14ac:dyDescent="0.35">
      <c r="A115" t="s">
        <v>297</v>
      </c>
      <c r="B115" t="s">
        <v>293</v>
      </c>
      <c r="C115" t="s">
        <v>193</v>
      </c>
      <c r="D115" t="s">
        <v>157</v>
      </c>
      <c r="E115">
        <v>0.18</v>
      </c>
      <c r="F115">
        <v>0</v>
      </c>
      <c r="G115">
        <v>0.18</v>
      </c>
      <c r="H115" t="s">
        <v>158</v>
      </c>
      <c r="I115" t="s">
        <v>159</v>
      </c>
      <c r="J115">
        <v>100</v>
      </c>
      <c r="K115">
        <v>0</v>
      </c>
      <c r="L115" t="s">
        <v>158</v>
      </c>
      <c r="M115">
        <v>0</v>
      </c>
      <c r="N115" t="s">
        <v>160</v>
      </c>
      <c r="O115" t="s">
        <v>160</v>
      </c>
      <c r="P115" t="s">
        <v>160</v>
      </c>
      <c r="Q115" t="s">
        <v>160</v>
      </c>
      <c r="R115" t="s">
        <v>160</v>
      </c>
      <c r="S115" t="s">
        <v>160</v>
      </c>
      <c r="T115" t="str">
        <f>VLOOKUP(Risk_estimation[[#This Row],[Asset]],Assets[[#All],[Name]:[Value]],2,FALSE)</f>
        <v>Service</v>
      </c>
      <c r="U115" t="b">
        <f>VLOOKUP(Risk_estimation[[#This Row],[Asset]],Assets[[#All],[Name]:[Value]],3,FALSE)</f>
        <v>1</v>
      </c>
      <c r="V115" t="b">
        <f>VLOOKUP(Risk_estimation[[#This Row],[Scenario]],Scenarios[[Name]:[Selected]],4,FALSE)</f>
        <v>1</v>
      </c>
    </row>
    <row r="116" spans="1:22" x14ac:dyDescent="0.35">
      <c r="A116" t="s">
        <v>298</v>
      </c>
      <c r="B116" t="s">
        <v>293</v>
      </c>
      <c r="C116" t="s">
        <v>172</v>
      </c>
      <c r="D116" t="s">
        <v>157</v>
      </c>
      <c r="E116">
        <v>0.18</v>
      </c>
      <c r="F116">
        <v>0</v>
      </c>
      <c r="G116">
        <v>0.18</v>
      </c>
      <c r="H116" t="s">
        <v>158</v>
      </c>
      <c r="I116" t="s">
        <v>159</v>
      </c>
      <c r="J116">
        <v>100</v>
      </c>
      <c r="K116">
        <v>0</v>
      </c>
      <c r="L116" t="s">
        <v>158</v>
      </c>
      <c r="M116">
        <v>0</v>
      </c>
      <c r="N116" t="s">
        <v>160</v>
      </c>
      <c r="O116" t="s">
        <v>160</v>
      </c>
      <c r="P116" t="s">
        <v>160</v>
      </c>
      <c r="Q116" t="s">
        <v>160</v>
      </c>
      <c r="R116" t="s">
        <v>160</v>
      </c>
      <c r="S116" t="s">
        <v>160</v>
      </c>
      <c r="T116" t="str">
        <f>VLOOKUP(Risk_estimation[[#This Row],[Asset]],Assets[[#All],[Name]:[Value]],2,FALSE)</f>
        <v>Service</v>
      </c>
      <c r="U116" t="b">
        <f>VLOOKUP(Risk_estimation[[#This Row],[Asset]],Assets[[#All],[Name]:[Value]],3,FALSE)</f>
        <v>1</v>
      </c>
      <c r="V116" t="b">
        <f>VLOOKUP(Risk_estimation[[#This Row],[Scenario]],Scenarios[[Name]:[Selected]],4,FALSE)</f>
        <v>1</v>
      </c>
    </row>
    <row r="117" spans="1:22" x14ac:dyDescent="0.35">
      <c r="A117" t="s">
        <v>299</v>
      </c>
      <c r="B117" t="s">
        <v>293</v>
      </c>
      <c r="C117" t="s">
        <v>196</v>
      </c>
      <c r="D117" t="s">
        <v>157</v>
      </c>
      <c r="E117">
        <v>0.18</v>
      </c>
      <c r="F117">
        <v>0</v>
      </c>
      <c r="G117">
        <v>0.18</v>
      </c>
      <c r="H117" t="s">
        <v>158</v>
      </c>
      <c r="I117" t="s">
        <v>159</v>
      </c>
      <c r="J117">
        <v>100</v>
      </c>
      <c r="K117">
        <v>0</v>
      </c>
      <c r="L117" t="s">
        <v>158</v>
      </c>
      <c r="M117">
        <v>0</v>
      </c>
      <c r="N117" t="s">
        <v>160</v>
      </c>
      <c r="O117" t="s">
        <v>160</v>
      </c>
      <c r="P117" t="s">
        <v>160</v>
      </c>
      <c r="Q117" t="s">
        <v>160</v>
      </c>
      <c r="R117" t="s">
        <v>160</v>
      </c>
      <c r="S117" t="s">
        <v>160</v>
      </c>
      <c r="T117" t="str">
        <f>VLOOKUP(Risk_estimation[[#This Row],[Asset]],Assets[[#All],[Name]:[Value]],2,FALSE)</f>
        <v>Service</v>
      </c>
      <c r="U117" t="b">
        <f>VLOOKUP(Risk_estimation[[#This Row],[Asset]],Assets[[#All],[Name]:[Value]],3,FALSE)</f>
        <v>1</v>
      </c>
      <c r="V117" t="b">
        <f>VLOOKUP(Risk_estimation[[#This Row],[Scenario]],Scenarios[[Name]:[Selected]],4,FALSE)</f>
        <v>1</v>
      </c>
    </row>
    <row r="118" spans="1:22" x14ac:dyDescent="0.35">
      <c r="A118" t="s">
        <v>300</v>
      </c>
      <c r="B118" t="s">
        <v>293</v>
      </c>
      <c r="C118" t="s">
        <v>174</v>
      </c>
      <c r="D118" t="s">
        <v>157</v>
      </c>
      <c r="E118">
        <v>0.18</v>
      </c>
      <c r="F118">
        <v>0</v>
      </c>
      <c r="G118">
        <v>0.18</v>
      </c>
      <c r="H118" t="s">
        <v>158</v>
      </c>
      <c r="I118" t="s">
        <v>159</v>
      </c>
      <c r="J118">
        <v>100</v>
      </c>
      <c r="K118">
        <v>0</v>
      </c>
      <c r="L118" t="s">
        <v>158</v>
      </c>
      <c r="M118">
        <v>0</v>
      </c>
      <c r="N118" t="s">
        <v>160</v>
      </c>
      <c r="O118" t="s">
        <v>160</v>
      </c>
      <c r="P118" t="s">
        <v>160</v>
      </c>
      <c r="Q118" t="s">
        <v>160</v>
      </c>
      <c r="R118" t="s">
        <v>160</v>
      </c>
      <c r="S118" t="s">
        <v>160</v>
      </c>
      <c r="T118" t="str">
        <f>VLOOKUP(Risk_estimation[[#This Row],[Asset]],Assets[[#All],[Name]:[Value]],2,FALSE)</f>
        <v>Service</v>
      </c>
      <c r="U118" t="b">
        <f>VLOOKUP(Risk_estimation[[#This Row],[Asset]],Assets[[#All],[Name]:[Value]],3,FALSE)</f>
        <v>1</v>
      </c>
      <c r="V118" t="b">
        <f>VLOOKUP(Risk_estimation[[#This Row],[Scenario]],Scenarios[[Name]:[Selected]],4,FALSE)</f>
        <v>1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/>
  </sheetViews>
  <sheetFormatPr defaultRowHeight="10.5" x14ac:dyDescent="0.35"/>
  <sheetData>
    <row r="1" spans="1:6" x14ac:dyDescent="0.35">
      <c r="A1" t="s">
        <v>5</v>
      </c>
      <c r="B1" t="s">
        <v>49</v>
      </c>
      <c r="C1" t="s">
        <v>301</v>
      </c>
      <c r="D1" t="s">
        <v>302</v>
      </c>
      <c r="E1" t="s">
        <v>146</v>
      </c>
      <c r="F1" t="s">
        <v>147</v>
      </c>
    </row>
    <row r="2" spans="1:6" x14ac:dyDescent="0.35">
      <c r="A2" t="s">
        <v>155</v>
      </c>
      <c r="B2" t="s">
        <v>303</v>
      </c>
      <c r="C2" t="b">
        <v>1</v>
      </c>
      <c r="D2">
        <v>0</v>
      </c>
      <c r="E2" t="s">
        <v>160</v>
      </c>
      <c r="F2" t="s">
        <v>160</v>
      </c>
    </row>
    <row r="3" spans="1:6" x14ac:dyDescent="0.35">
      <c r="A3" t="s">
        <v>176</v>
      </c>
      <c r="B3" t="s">
        <v>304</v>
      </c>
      <c r="C3" t="b">
        <v>1</v>
      </c>
      <c r="D3">
        <v>0</v>
      </c>
      <c r="E3" t="s">
        <v>160</v>
      </c>
      <c r="F3" t="s">
        <v>160</v>
      </c>
    </row>
    <row r="4" spans="1:6" x14ac:dyDescent="0.35">
      <c r="A4" t="s">
        <v>181</v>
      </c>
      <c r="B4" t="s">
        <v>305</v>
      </c>
      <c r="C4" t="b">
        <v>1</v>
      </c>
      <c r="D4">
        <v>0</v>
      </c>
      <c r="E4" t="s">
        <v>160</v>
      </c>
      <c r="F4" t="s">
        <v>160</v>
      </c>
    </row>
    <row r="5" spans="1:6" x14ac:dyDescent="0.35">
      <c r="A5" t="s">
        <v>199</v>
      </c>
      <c r="B5" t="s">
        <v>304</v>
      </c>
      <c r="C5" t="b">
        <v>1</v>
      </c>
      <c r="D5">
        <v>0</v>
      </c>
      <c r="E5" t="s">
        <v>160</v>
      </c>
      <c r="F5" t="s">
        <v>160</v>
      </c>
    </row>
    <row r="6" spans="1:6" x14ac:dyDescent="0.35">
      <c r="A6" t="s">
        <v>203</v>
      </c>
      <c r="B6" t="s">
        <v>306</v>
      </c>
      <c r="C6" t="b">
        <v>1</v>
      </c>
      <c r="D6">
        <v>0</v>
      </c>
      <c r="E6" t="s">
        <v>160</v>
      </c>
      <c r="F6" t="s">
        <v>160</v>
      </c>
    </row>
    <row r="7" spans="1:6" x14ac:dyDescent="0.35">
      <c r="A7" t="s">
        <v>212</v>
      </c>
      <c r="B7" t="s">
        <v>305</v>
      </c>
      <c r="C7" t="b">
        <v>1</v>
      </c>
      <c r="D7">
        <v>0</v>
      </c>
      <c r="E7" t="s">
        <v>160</v>
      </c>
      <c r="F7" t="s">
        <v>160</v>
      </c>
    </row>
    <row r="8" spans="1:6" x14ac:dyDescent="0.35">
      <c r="A8" t="s">
        <v>226</v>
      </c>
      <c r="B8" t="s">
        <v>304</v>
      </c>
      <c r="C8" t="b">
        <v>1</v>
      </c>
      <c r="D8">
        <v>0</v>
      </c>
      <c r="E8" t="s">
        <v>160</v>
      </c>
      <c r="F8" t="s">
        <v>160</v>
      </c>
    </row>
    <row r="9" spans="1:6" x14ac:dyDescent="0.35">
      <c r="A9" t="s">
        <v>230</v>
      </c>
      <c r="B9" t="s">
        <v>307</v>
      </c>
      <c r="C9" t="b">
        <v>1</v>
      </c>
      <c r="D9">
        <v>0</v>
      </c>
      <c r="E9" t="s">
        <v>160</v>
      </c>
      <c r="F9" t="s">
        <v>160</v>
      </c>
    </row>
    <row r="10" spans="1:6" x14ac:dyDescent="0.35">
      <c r="A10" t="s">
        <v>239</v>
      </c>
      <c r="B10" t="s">
        <v>303</v>
      </c>
      <c r="C10" t="b">
        <v>1</v>
      </c>
      <c r="D10">
        <v>0</v>
      </c>
      <c r="E10" t="s">
        <v>160</v>
      </c>
      <c r="F10" t="s">
        <v>160</v>
      </c>
    </row>
    <row r="11" spans="1:6" x14ac:dyDescent="0.35">
      <c r="A11" t="s">
        <v>247</v>
      </c>
      <c r="B11" t="s">
        <v>308</v>
      </c>
      <c r="C11" t="b">
        <v>1</v>
      </c>
      <c r="D11">
        <v>0</v>
      </c>
      <c r="E11" t="s">
        <v>160</v>
      </c>
      <c r="F11" t="s">
        <v>160</v>
      </c>
    </row>
    <row r="12" spans="1:6" x14ac:dyDescent="0.35">
      <c r="A12" t="s">
        <v>261</v>
      </c>
      <c r="B12" t="s">
        <v>303</v>
      </c>
      <c r="C12" t="b">
        <v>1</v>
      </c>
      <c r="D12">
        <v>0</v>
      </c>
      <c r="E12" t="s">
        <v>160</v>
      </c>
      <c r="F12" t="s">
        <v>160</v>
      </c>
    </row>
    <row r="13" spans="1:6" x14ac:dyDescent="0.35">
      <c r="A13" t="s">
        <v>270</v>
      </c>
      <c r="B13" t="s">
        <v>303</v>
      </c>
      <c r="C13" t="b">
        <v>1</v>
      </c>
      <c r="D13">
        <v>0</v>
      </c>
      <c r="E13" t="s">
        <v>160</v>
      </c>
      <c r="F13" t="s">
        <v>160</v>
      </c>
    </row>
    <row r="14" spans="1:6" x14ac:dyDescent="0.35">
      <c r="A14" t="s">
        <v>279</v>
      </c>
      <c r="B14" t="s">
        <v>309</v>
      </c>
      <c r="C14" t="b">
        <v>1</v>
      </c>
      <c r="D14">
        <v>0</v>
      </c>
      <c r="E14" t="s">
        <v>160</v>
      </c>
      <c r="F14" t="s">
        <v>160</v>
      </c>
    </row>
    <row r="15" spans="1:6" x14ac:dyDescent="0.35">
      <c r="A15" t="s">
        <v>293</v>
      </c>
      <c r="B15" t="s">
        <v>306</v>
      </c>
      <c r="C15" t="b">
        <v>1</v>
      </c>
      <c r="D15">
        <v>0</v>
      </c>
      <c r="E15" t="s">
        <v>160</v>
      </c>
      <c r="F15" t="s">
        <v>160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workbookViewId="0"/>
  </sheetViews>
  <sheetFormatPr defaultRowHeight="10.5" x14ac:dyDescent="0.35"/>
  <sheetData>
    <row r="1" spans="1:2" x14ac:dyDescent="0.35">
      <c r="A1" t="s">
        <v>5</v>
      </c>
      <c r="B1" t="s">
        <v>310</v>
      </c>
    </row>
    <row r="2" spans="1:2" x14ac:dyDescent="0.35">
      <c r="A2" t="s">
        <v>311</v>
      </c>
      <c r="B2" t="s">
        <v>305</v>
      </c>
    </row>
    <row r="3" spans="1:2" x14ac:dyDescent="0.35">
      <c r="A3" t="s">
        <v>312</v>
      </c>
      <c r="B3" t="s">
        <v>313</v>
      </c>
    </row>
    <row r="4" spans="1:2" x14ac:dyDescent="0.35">
      <c r="A4" t="s">
        <v>314</v>
      </c>
      <c r="B4" t="s">
        <v>141</v>
      </c>
    </row>
    <row r="5" spans="1:2" x14ac:dyDescent="0.35">
      <c r="A5" t="s">
        <v>315</v>
      </c>
      <c r="B5" t="s">
        <v>307</v>
      </c>
    </row>
    <row r="6" spans="1:2" x14ac:dyDescent="0.35">
      <c r="A6" t="s">
        <v>316</v>
      </c>
      <c r="B6" t="s">
        <v>308</v>
      </c>
    </row>
    <row r="7" spans="1:2" x14ac:dyDescent="0.35">
      <c r="A7" t="s">
        <v>317</v>
      </c>
      <c r="B7" t="s">
        <v>318</v>
      </c>
    </row>
    <row r="8" spans="1:2" x14ac:dyDescent="0.35">
      <c r="A8" t="s">
        <v>319</v>
      </c>
      <c r="B8" t="s">
        <v>309</v>
      </c>
    </row>
    <row r="9" spans="1:2" x14ac:dyDescent="0.35">
      <c r="A9" t="s">
        <v>320</v>
      </c>
      <c r="B9" t="s">
        <v>321</v>
      </c>
    </row>
    <row r="10" spans="1:2" x14ac:dyDescent="0.35">
      <c r="A10" t="s">
        <v>322</v>
      </c>
      <c r="B10" t="s">
        <v>306</v>
      </c>
    </row>
    <row r="11" spans="1:2" x14ac:dyDescent="0.35">
      <c r="A11" t="s">
        <v>323</v>
      </c>
      <c r="B11" t="s">
        <v>323</v>
      </c>
    </row>
    <row r="12" spans="1:2" x14ac:dyDescent="0.35">
      <c r="A12" t="s">
        <v>324</v>
      </c>
      <c r="B12" t="s">
        <v>304</v>
      </c>
    </row>
    <row r="13" spans="1:2" x14ac:dyDescent="0.35">
      <c r="A13" t="s">
        <v>325</v>
      </c>
      <c r="B13" t="s">
        <v>326</v>
      </c>
    </row>
    <row r="14" spans="1:2" x14ac:dyDescent="0.35">
      <c r="A14" t="s">
        <v>327</v>
      </c>
      <c r="B14" t="s">
        <v>303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5"/>
  <sheetViews>
    <sheetView workbookViewId="0"/>
  </sheetViews>
  <sheetFormatPr defaultRowHeight="10.5" x14ac:dyDescent="0.35"/>
  <sheetData>
    <row r="1" spans="1:7" x14ac:dyDescent="0.35">
      <c r="A1" t="s">
        <v>5</v>
      </c>
      <c r="B1" t="s">
        <v>49</v>
      </c>
      <c r="C1" t="s">
        <v>328</v>
      </c>
      <c r="D1" t="s">
        <v>301</v>
      </c>
      <c r="E1" t="s">
        <v>50</v>
      </c>
      <c r="F1" t="s">
        <v>329</v>
      </c>
      <c r="G1" t="s">
        <v>140</v>
      </c>
    </row>
    <row r="2" spans="1:7" x14ac:dyDescent="0.35">
      <c r="A2" t="s">
        <v>156</v>
      </c>
      <c r="B2" t="s">
        <v>330</v>
      </c>
      <c r="C2" t="s">
        <v>151</v>
      </c>
      <c r="D2" t="b">
        <v>1</v>
      </c>
      <c r="E2" t="s">
        <v>331</v>
      </c>
      <c r="F2" t="s">
        <v>160</v>
      </c>
      <c r="G2" t="s">
        <v>160</v>
      </c>
    </row>
    <row r="3" spans="1:7" x14ac:dyDescent="0.35">
      <c r="A3" t="s">
        <v>162</v>
      </c>
      <c r="B3" t="s">
        <v>330</v>
      </c>
      <c r="C3" t="s">
        <v>151</v>
      </c>
      <c r="D3" t="b">
        <v>1</v>
      </c>
      <c r="E3" t="s">
        <v>332</v>
      </c>
      <c r="F3" t="s">
        <v>160</v>
      </c>
      <c r="G3" t="s">
        <v>160</v>
      </c>
    </row>
    <row r="4" spans="1:7" x14ac:dyDescent="0.35">
      <c r="A4" t="s">
        <v>184</v>
      </c>
      <c r="B4" t="s">
        <v>333</v>
      </c>
      <c r="C4" t="s">
        <v>151</v>
      </c>
      <c r="D4" t="b">
        <v>1</v>
      </c>
      <c r="E4" t="s">
        <v>334</v>
      </c>
      <c r="F4" t="s">
        <v>160</v>
      </c>
      <c r="G4" t="s">
        <v>160</v>
      </c>
    </row>
    <row r="5" spans="1:7" x14ac:dyDescent="0.35">
      <c r="A5" t="s">
        <v>164</v>
      </c>
      <c r="B5" t="s">
        <v>333</v>
      </c>
      <c r="C5" t="s">
        <v>151</v>
      </c>
      <c r="D5" t="b">
        <v>1</v>
      </c>
      <c r="E5" t="s">
        <v>335</v>
      </c>
      <c r="F5" t="s">
        <v>160</v>
      </c>
      <c r="G5" t="s">
        <v>160</v>
      </c>
    </row>
    <row r="6" spans="1:7" x14ac:dyDescent="0.35">
      <c r="A6" t="s">
        <v>187</v>
      </c>
      <c r="B6" t="s">
        <v>333</v>
      </c>
      <c r="C6" t="s">
        <v>151</v>
      </c>
      <c r="D6" t="b">
        <v>1</v>
      </c>
      <c r="E6" t="s">
        <v>336</v>
      </c>
      <c r="F6" t="s">
        <v>160</v>
      </c>
      <c r="G6" t="s">
        <v>160</v>
      </c>
    </row>
    <row r="7" spans="1:7" x14ac:dyDescent="0.35">
      <c r="A7" t="s">
        <v>166</v>
      </c>
      <c r="B7" t="s">
        <v>333</v>
      </c>
      <c r="C7" t="s">
        <v>151</v>
      </c>
      <c r="D7" t="b">
        <v>1</v>
      </c>
      <c r="E7" t="s">
        <v>337</v>
      </c>
      <c r="F7" t="s">
        <v>160</v>
      </c>
      <c r="G7" t="s">
        <v>160</v>
      </c>
    </row>
    <row r="8" spans="1:7" x14ac:dyDescent="0.35">
      <c r="A8" t="s">
        <v>338</v>
      </c>
      <c r="B8" t="s">
        <v>333</v>
      </c>
      <c r="C8" t="s">
        <v>151</v>
      </c>
      <c r="D8" t="b">
        <v>1</v>
      </c>
      <c r="E8" t="s">
        <v>339</v>
      </c>
      <c r="F8" t="s">
        <v>160</v>
      </c>
      <c r="G8" t="s">
        <v>160</v>
      </c>
    </row>
    <row r="9" spans="1:7" x14ac:dyDescent="0.35">
      <c r="A9" t="s">
        <v>168</v>
      </c>
      <c r="B9" t="s">
        <v>333</v>
      </c>
      <c r="C9" t="s">
        <v>151</v>
      </c>
      <c r="D9" t="b">
        <v>1</v>
      </c>
      <c r="E9" t="s">
        <v>340</v>
      </c>
      <c r="F9" t="s">
        <v>160</v>
      </c>
      <c r="G9" t="s">
        <v>160</v>
      </c>
    </row>
    <row r="10" spans="1:7" x14ac:dyDescent="0.35">
      <c r="A10" t="s">
        <v>179</v>
      </c>
      <c r="B10" t="s">
        <v>341</v>
      </c>
      <c r="C10" t="s">
        <v>151</v>
      </c>
      <c r="D10" t="b">
        <v>1</v>
      </c>
      <c r="E10" t="s">
        <v>342</v>
      </c>
      <c r="F10" t="s">
        <v>160</v>
      </c>
      <c r="G10" t="s">
        <v>160</v>
      </c>
    </row>
    <row r="11" spans="1:7" x14ac:dyDescent="0.35">
      <c r="A11" t="s">
        <v>170</v>
      </c>
      <c r="B11" t="s">
        <v>341</v>
      </c>
      <c r="C11" t="s">
        <v>151</v>
      </c>
      <c r="D11" t="b">
        <v>1</v>
      </c>
      <c r="E11" t="s">
        <v>343</v>
      </c>
      <c r="F11" t="s">
        <v>160</v>
      </c>
      <c r="G11" t="s">
        <v>160</v>
      </c>
    </row>
    <row r="12" spans="1:7" x14ac:dyDescent="0.35">
      <c r="A12" t="s">
        <v>193</v>
      </c>
      <c r="B12" t="s">
        <v>341</v>
      </c>
      <c r="C12" t="s">
        <v>151</v>
      </c>
      <c r="D12" t="b">
        <v>1</v>
      </c>
      <c r="E12" t="s">
        <v>344</v>
      </c>
      <c r="F12" t="s">
        <v>160</v>
      </c>
      <c r="G12" t="s">
        <v>160</v>
      </c>
    </row>
    <row r="13" spans="1:7" x14ac:dyDescent="0.35">
      <c r="A13" t="s">
        <v>172</v>
      </c>
      <c r="B13" t="s">
        <v>341</v>
      </c>
      <c r="C13" t="s">
        <v>151</v>
      </c>
      <c r="D13" t="b">
        <v>1</v>
      </c>
      <c r="E13" t="s">
        <v>345</v>
      </c>
      <c r="F13" t="s">
        <v>160</v>
      </c>
      <c r="G13" t="s">
        <v>160</v>
      </c>
    </row>
    <row r="14" spans="1:7" x14ac:dyDescent="0.35">
      <c r="A14" t="s">
        <v>196</v>
      </c>
      <c r="B14" t="s">
        <v>341</v>
      </c>
      <c r="C14" t="s">
        <v>151</v>
      </c>
      <c r="D14" t="b">
        <v>1</v>
      </c>
      <c r="E14" t="s">
        <v>346</v>
      </c>
      <c r="F14" t="s">
        <v>160</v>
      </c>
      <c r="G14" t="s">
        <v>160</v>
      </c>
    </row>
    <row r="15" spans="1:7" x14ac:dyDescent="0.35">
      <c r="A15" t="s">
        <v>174</v>
      </c>
      <c r="B15" t="s">
        <v>341</v>
      </c>
      <c r="C15" t="s">
        <v>151</v>
      </c>
      <c r="D15" t="b">
        <v>1</v>
      </c>
      <c r="E15" t="s">
        <v>347</v>
      </c>
      <c r="F15" t="s">
        <v>160</v>
      </c>
      <c r="G15" t="s">
        <v>160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2"/>
  <sheetViews>
    <sheetView workbookViewId="0"/>
  </sheetViews>
  <sheetFormatPr defaultRowHeight="10.5" x14ac:dyDescent="0.35"/>
  <sheetData>
    <row r="1" spans="1:2" x14ac:dyDescent="0.35">
      <c r="A1" t="s">
        <v>5</v>
      </c>
      <c r="B1" t="s">
        <v>310</v>
      </c>
    </row>
    <row r="2" spans="1:2" x14ac:dyDescent="0.35">
      <c r="A2" t="s">
        <v>333</v>
      </c>
      <c r="B2" t="s">
        <v>333</v>
      </c>
    </row>
    <row r="3" spans="1:2" x14ac:dyDescent="0.35">
      <c r="A3" t="s">
        <v>341</v>
      </c>
      <c r="B3" t="s">
        <v>341</v>
      </c>
    </row>
    <row r="4" spans="1:2" x14ac:dyDescent="0.35">
      <c r="A4" t="s">
        <v>330</v>
      </c>
      <c r="B4" t="s">
        <v>330</v>
      </c>
    </row>
    <row r="5" spans="1:2" x14ac:dyDescent="0.35">
      <c r="A5" t="s">
        <v>348</v>
      </c>
      <c r="B5" t="s">
        <v>348</v>
      </c>
    </row>
    <row r="6" spans="1:2" x14ac:dyDescent="0.35">
      <c r="A6" t="s">
        <v>349</v>
      </c>
      <c r="B6" t="s">
        <v>349</v>
      </c>
    </row>
    <row r="7" spans="1:2" x14ac:dyDescent="0.35">
      <c r="A7" t="s">
        <v>350</v>
      </c>
      <c r="B7" t="s">
        <v>350</v>
      </c>
    </row>
    <row r="8" spans="1:2" x14ac:dyDescent="0.35">
      <c r="A8" t="s">
        <v>351</v>
      </c>
      <c r="B8" t="s">
        <v>351</v>
      </c>
    </row>
    <row r="9" spans="1:2" x14ac:dyDescent="0.35">
      <c r="A9" t="s">
        <v>352</v>
      </c>
      <c r="B9" t="s">
        <v>352</v>
      </c>
    </row>
    <row r="10" spans="1:2" x14ac:dyDescent="0.35">
      <c r="A10" t="s">
        <v>353</v>
      </c>
      <c r="B10" t="s">
        <v>353</v>
      </c>
    </row>
    <row r="11" spans="1:2" x14ac:dyDescent="0.35">
      <c r="A11" t="s">
        <v>354</v>
      </c>
      <c r="B11" t="s">
        <v>354</v>
      </c>
    </row>
    <row r="12" spans="1:2" x14ac:dyDescent="0.35">
      <c r="A12" t="s">
        <v>355</v>
      </c>
      <c r="B12" t="s">
        <v>355</v>
      </c>
    </row>
    <row r="13" spans="1:2" x14ac:dyDescent="0.35">
      <c r="A13" t="s">
        <v>356</v>
      </c>
      <c r="B13" t="s">
        <v>356</v>
      </c>
    </row>
    <row r="14" spans="1:2" x14ac:dyDescent="0.35">
      <c r="A14" t="s">
        <v>357</v>
      </c>
      <c r="B14" t="s">
        <v>357</v>
      </c>
    </row>
    <row r="15" spans="1:2" x14ac:dyDescent="0.35">
      <c r="A15" t="s">
        <v>358</v>
      </c>
      <c r="B15" t="s">
        <v>358</v>
      </c>
    </row>
    <row r="16" spans="1:2" x14ac:dyDescent="0.35">
      <c r="A16" t="s">
        <v>359</v>
      </c>
      <c r="B16" t="s">
        <v>359</v>
      </c>
    </row>
    <row r="17" spans="1:2" x14ac:dyDescent="0.35">
      <c r="A17" t="s">
        <v>360</v>
      </c>
      <c r="B17" t="s">
        <v>360</v>
      </c>
    </row>
    <row r="18" spans="1:2" x14ac:dyDescent="0.35">
      <c r="A18" t="s">
        <v>361</v>
      </c>
      <c r="B18" t="s">
        <v>361</v>
      </c>
    </row>
    <row r="19" spans="1:2" x14ac:dyDescent="0.35">
      <c r="A19" t="s">
        <v>362</v>
      </c>
      <c r="B19" t="s">
        <v>362</v>
      </c>
    </row>
    <row r="20" spans="1:2" x14ac:dyDescent="0.35">
      <c r="A20" t="s">
        <v>363</v>
      </c>
      <c r="B20" t="s">
        <v>363</v>
      </c>
    </row>
    <row r="21" spans="1:2" x14ac:dyDescent="0.35">
      <c r="A21" t="s">
        <v>364</v>
      </c>
      <c r="B21" t="s">
        <v>364</v>
      </c>
    </row>
    <row r="22" spans="1:2" x14ac:dyDescent="0.35">
      <c r="A22" t="s">
        <v>365</v>
      </c>
      <c r="B22" t="s">
        <v>365</v>
      </c>
    </row>
    <row r="23" spans="1:2" x14ac:dyDescent="0.35">
      <c r="A23" t="s">
        <v>366</v>
      </c>
      <c r="B23" t="s">
        <v>366</v>
      </c>
    </row>
    <row r="24" spans="1:2" x14ac:dyDescent="0.35">
      <c r="A24" t="s">
        <v>367</v>
      </c>
      <c r="B24" t="s">
        <v>367</v>
      </c>
    </row>
    <row r="25" spans="1:2" x14ac:dyDescent="0.35">
      <c r="A25" t="s">
        <v>368</v>
      </c>
      <c r="B25" t="s">
        <v>368</v>
      </c>
    </row>
    <row r="26" spans="1:2" x14ac:dyDescent="0.35">
      <c r="A26" t="s">
        <v>369</v>
      </c>
      <c r="B26" t="s">
        <v>369</v>
      </c>
    </row>
    <row r="27" spans="1:2" x14ac:dyDescent="0.35">
      <c r="A27" t="s">
        <v>370</v>
      </c>
      <c r="B27" t="s">
        <v>370</v>
      </c>
    </row>
    <row r="28" spans="1:2" x14ac:dyDescent="0.35">
      <c r="A28" t="s">
        <v>371</v>
      </c>
      <c r="B28" t="s">
        <v>371</v>
      </c>
    </row>
    <row r="29" spans="1:2" x14ac:dyDescent="0.35">
      <c r="A29" t="s">
        <v>372</v>
      </c>
      <c r="B29" t="s">
        <v>372</v>
      </c>
    </row>
    <row r="30" spans="1:2" x14ac:dyDescent="0.35">
      <c r="A30" t="s">
        <v>373</v>
      </c>
      <c r="B30" t="s">
        <v>373</v>
      </c>
    </row>
    <row r="31" spans="1:2" x14ac:dyDescent="0.35">
      <c r="A31" t="s">
        <v>374</v>
      </c>
      <c r="B31" t="s">
        <v>374</v>
      </c>
    </row>
    <row r="32" spans="1:2" x14ac:dyDescent="0.35">
      <c r="A32" t="s">
        <v>375</v>
      </c>
      <c r="B32" t="s">
        <v>375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B17"/>
  <sheetViews>
    <sheetView workbookViewId="0"/>
  </sheetViews>
  <sheetFormatPr defaultRowHeight="10.5" x14ac:dyDescent="0.35"/>
  <sheetData>
    <row r="3" spans="1:2" x14ac:dyDescent="0.35">
      <c r="A3" t="s">
        <v>376</v>
      </c>
      <c r="B3" t="s">
        <v>377</v>
      </c>
    </row>
    <row r="4" spans="1:2" x14ac:dyDescent="0.35">
      <c r="A4" t="s">
        <v>155</v>
      </c>
      <c r="B4" t="s">
        <v>303</v>
      </c>
    </row>
    <row r="5" spans="1:2" x14ac:dyDescent="0.35">
      <c r="A5" t="s">
        <v>176</v>
      </c>
      <c r="B5" t="s">
        <v>304</v>
      </c>
    </row>
    <row r="6" spans="1:2" x14ac:dyDescent="0.35">
      <c r="A6" t="s">
        <v>181</v>
      </c>
      <c r="B6" t="s">
        <v>305</v>
      </c>
    </row>
    <row r="7" spans="1:2" x14ac:dyDescent="0.35">
      <c r="A7" t="s">
        <v>199</v>
      </c>
      <c r="B7" t="s">
        <v>304</v>
      </c>
    </row>
    <row r="8" spans="1:2" x14ac:dyDescent="0.35">
      <c r="A8" t="s">
        <v>203</v>
      </c>
      <c r="B8" t="s">
        <v>306</v>
      </c>
    </row>
    <row r="9" spans="1:2" x14ac:dyDescent="0.35">
      <c r="A9" t="s">
        <v>212</v>
      </c>
      <c r="B9" t="s">
        <v>305</v>
      </c>
    </row>
    <row r="10" spans="1:2" x14ac:dyDescent="0.35">
      <c r="A10" t="s">
        <v>226</v>
      </c>
      <c r="B10" t="s">
        <v>304</v>
      </c>
    </row>
    <row r="11" spans="1:2" x14ac:dyDescent="0.35">
      <c r="A11" t="s">
        <v>230</v>
      </c>
      <c r="B11" t="s">
        <v>307</v>
      </c>
    </row>
    <row r="12" spans="1:2" x14ac:dyDescent="0.35">
      <c r="A12" t="s">
        <v>239</v>
      </c>
      <c r="B12" t="s">
        <v>303</v>
      </c>
    </row>
    <row r="13" spans="1:2" x14ac:dyDescent="0.35">
      <c r="A13" t="s">
        <v>247</v>
      </c>
      <c r="B13" t="s">
        <v>308</v>
      </c>
    </row>
    <row r="14" spans="1:2" x14ac:dyDescent="0.35">
      <c r="A14" t="s">
        <v>261</v>
      </c>
      <c r="B14" t="s">
        <v>303</v>
      </c>
    </row>
    <row r="15" spans="1:2" x14ac:dyDescent="0.35">
      <c r="A15" t="s">
        <v>270</v>
      </c>
      <c r="B15" t="s">
        <v>303</v>
      </c>
    </row>
    <row r="16" spans="1:2" x14ac:dyDescent="0.35">
      <c r="A16" t="s">
        <v>279</v>
      </c>
      <c r="B16" t="s">
        <v>309</v>
      </c>
    </row>
    <row r="17" spans="1:2" x14ac:dyDescent="0.35">
      <c r="A17" t="s">
        <v>293</v>
      </c>
      <c r="B17" t="s">
        <v>306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Hist</vt:lpstr>
      <vt:lpstr>Structure</vt:lpstr>
      <vt:lpstr>Guide</vt:lpstr>
      <vt:lpstr>Sheet1</vt:lpstr>
      <vt:lpstr>Risk estimation</vt:lpstr>
      <vt:lpstr>Assets</vt:lpstr>
      <vt:lpstr>AssetTypes</vt:lpstr>
      <vt:lpstr>Scenarios</vt:lpstr>
      <vt:lpstr>ScenarioTypes</vt:lpstr>
      <vt:lpstr>Dependency</vt:lpstr>
      <vt:lpstr>Guide!Print_Area</vt:lpstr>
      <vt:lpstr>Hist!Print_Area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amckinnon</dc:creator>
  <cp:lastModifiedBy>Ritika Pande</cp:lastModifiedBy>
  <cp:lastPrinted>2022-09-23T11:01:37Z</cp:lastPrinted>
  <dcterms:created xsi:type="dcterms:W3CDTF">2008-06-07T09:53:51Z</dcterms:created>
  <dcterms:modified xsi:type="dcterms:W3CDTF">2022-11-29T12:27:47Z</dcterms:modified>
</cp:coreProperties>
</file>