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\Desktop\Capstone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1" l="1"/>
  <c r="E53" i="1"/>
  <c r="E51" i="1"/>
  <c r="E49" i="1"/>
  <c r="E48" i="1"/>
  <c r="E47" i="1"/>
  <c r="E46" i="1"/>
  <c r="E45" i="1"/>
  <c r="E44" i="1"/>
  <c r="E43" i="1"/>
  <c r="E42" i="1"/>
  <c r="E41" i="1"/>
  <c r="E40" i="1"/>
  <c r="E39" i="1"/>
  <c r="E38" i="1"/>
  <c r="E34" i="1"/>
  <c r="E36" i="1" s="1"/>
  <c r="E33" i="1"/>
  <c r="E29" i="1"/>
  <c r="E31" i="1" s="1"/>
  <c r="E14" i="1"/>
  <c r="E27" i="1"/>
  <c r="E25" i="1"/>
  <c r="E24" i="1"/>
  <c r="E18" i="1"/>
  <c r="E22" i="1"/>
  <c r="E20" i="1"/>
  <c r="E16" i="1"/>
  <c r="E15" i="1"/>
  <c r="E12" i="1"/>
  <c r="E10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<sst xmlns="http://schemas.openxmlformats.org/spreadsheetml/2006/main" count="78" uniqueCount="47">
  <si>
    <t>Item</t>
  </si>
  <si>
    <t>Distributer</t>
  </si>
  <si>
    <t>Price (Indiv)</t>
  </si>
  <si>
    <t>Quantity</t>
  </si>
  <si>
    <t>Price (Total)</t>
  </si>
  <si>
    <t>Pacific Steel &amp; Recycling</t>
  </si>
  <si>
    <t>1"x2" Aluminum Rectangular Tube, 7ft</t>
  </si>
  <si>
    <t>1/2" Cold Rolled Steel Rod, 3ft</t>
  </si>
  <si>
    <t>5/8" Hot Rolled Steel Rod, 3ft</t>
  </si>
  <si>
    <t>10 Guage Steel Sheet, 2"x4"</t>
  </si>
  <si>
    <t>RobotShop</t>
  </si>
  <si>
    <t>13A, 5-30V Single DC Motor Controller</t>
  </si>
  <si>
    <t>Shipping Cost</t>
  </si>
  <si>
    <t>118 RPM HD Premium Planetary Gear Motor</t>
  </si>
  <si>
    <t>ServoCity</t>
  </si>
  <si>
    <t>1621 RPM HD Premium Planetary Gear Motor</t>
  </si>
  <si>
    <t>All-Battery</t>
  </si>
  <si>
    <t>Tenergy NiMH 12V 4200mAh Rechargeable Battery Pack</t>
  </si>
  <si>
    <t>6mm Bore 48 Pitch Shaft Mount Pinion Gears</t>
  </si>
  <si>
    <t>BaneBots</t>
  </si>
  <si>
    <t>Colson Series 2 Hub, Press Fit, 1/2 Plain Bore, Clamp Hub</t>
  </si>
  <si>
    <t>Colson Wheel 5in x 1-1/4in</t>
  </si>
  <si>
    <t>Locally Purchased Parts</t>
  </si>
  <si>
    <t>Ordered Parts</t>
  </si>
  <si>
    <t>Raspberry Pi Zero W</t>
  </si>
  <si>
    <t>Adafruit</t>
  </si>
  <si>
    <t>Amazon</t>
  </si>
  <si>
    <t>SanDisk Ultra 32GB</t>
  </si>
  <si>
    <t>BW® RC Servo BEC UBEC 3A 5V for Helicopter Airplane Receiver Servo Power Supply</t>
  </si>
  <si>
    <t>1375k450 - MXL Series Timing Belt Pulley</t>
  </si>
  <si>
    <t>McMaster-Carr</t>
  </si>
  <si>
    <t>1375k560 - MXL Series Timing Belt Pulley</t>
  </si>
  <si>
    <t>1254N21 - MXL Series Lightweight Timing Belt Pulley</t>
  </si>
  <si>
    <t>1434k600 - Mounted Roller Bearing with Two-Bolt Flange</t>
  </si>
  <si>
    <t>6832k44 - Metal Gear - 20 Degree Pressure Angle</t>
  </si>
  <si>
    <t>6383k213 - Ball Bearing</t>
  </si>
  <si>
    <t>92871A013 - 18-8 Stainless Steel Unthreaded Spacer</t>
  </si>
  <si>
    <t>7887K88 - MXL Series Timing Belt</t>
  </si>
  <si>
    <t>7887K22 - MXL Series Timing Belt</t>
  </si>
  <si>
    <t>92095A182 - Button Head Hex Drive Screw - 100 pack</t>
  </si>
  <si>
    <t>92095A203 - Button Head Hex Drive Screw - 25 pack</t>
  </si>
  <si>
    <t>99437A135 - Zinc-Plated Steel Press-Fit Nut for Sheet Metal - 10 pack</t>
  </si>
  <si>
    <t>Unknown</t>
  </si>
  <si>
    <t>Total Cost</t>
  </si>
  <si>
    <t>Total Budget</t>
  </si>
  <si>
    <t>Remaining Budget</t>
  </si>
  <si>
    <t>Vendor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</si>
</sst>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44" fontId="2" fillId="0" borderId="1" xfId="1" applyFont="1" applyBorder="1" applyAlignment="1">
      <alignment horizontal="center" vertical="center"/>
    </xf>
    <xf numFmtId="44" fontId="0" fillId="0" borderId="0" xfId="1" applyFont="1" applyAlignment="1">
      <alignment vertical="center"/>
    </xf>
    <xf numFmtId="44" fontId="0" fillId="0" borderId="1" xfId="1" applyFont="1" applyBorder="1" applyAlignment="1">
      <alignment vertical="center"/>
    </xf>
    <xf numFmtId="44" fontId="2" fillId="0" borderId="0" xfId="1" applyFont="1" applyAlignment="1">
      <alignment horizontal="center" vertical="center"/>
    </xf>
    <xf numFmtId="44" fontId="0" fillId="0" borderId="2" xfId="1" applyFont="1" applyBorder="1" applyAlignment="1">
      <alignment vertical="center"/>
    </xf>
    <xf numFmtId="0" fontId="0" fillId="0" borderId="0" xfId="0" applyBorder="1" applyAlignment="1">
      <alignment vertical="center"/>
    </xf>
    <xf numFmtId="44" fontId="0" fillId="0" borderId="0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37" workbookViewId="0">
      <selection activeCell="L50" sqref="L50"/>
    </sheetView>
  </sheetViews>
  <sheetFormatPr defaultRowHeight="15" x14ac:dyDescent="0.25"/>
  <cols>
    <col min="1" max="1" width="52" style="2" bestFit="1" customWidth="1"/>
    <col min="2" max="2" width="22.7109375" style="2" bestFit="1" customWidth="1"/>
    <col min="3" max="3" width="11.7109375" style="7" bestFit="1" customWidth="1"/>
    <col min="4" max="4" width="9.140625" style="2"/>
    <col min="5" max="5" width="11.7109375" style="7" bestFit="1" customWidth="1"/>
  </cols>
  <sheetData>
    <row r="1" spans="1:5" x14ac:dyDescent="0.25">
      <c r="A1" s="1" t="s">
        <v>0</v>
      </c>
      <c r="B1" s="1" t="s">
        <v>1</v>
      </c>
      <c r="C1" s="6" t="s">
        <v>2</v>
      </c>
      <c r="D1" s="1" t="s">
        <v>3</v>
      </c>
      <c r="E1" s="6" t="s">
        <v>4</v>
      </c>
    </row>
    <row r="2" spans="1:5" x14ac:dyDescent="0.25">
      <c r="A2" s="14" t="s">
        <v>22</v>
      </c>
      <c r="B2" s="15"/>
      <c r="C2" s="15"/>
      <c r="D2" s="15"/>
      <c r="E2" s="15"/>
    </row>
    <row r="3" spans="1:5" x14ac:dyDescent="0.25">
      <c r="A3" s="2" t="s">
        <v>6</v>
      </c>
      <c r="B3" s="2" t="s">
        <v>5</v>
      </c>
      <c r="C3" s="7">
        <v>33</v>
      </c>
      <c r="D3" s="2">
        <v>1</v>
      </c>
      <c r="E3" s="7">
        <f>C3*D3</f>
        <v>33</v>
      </c>
    </row>
    <row r="4" spans="1:5" x14ac:dyDescent="0.25">
      <c r="A4" s="2" t="s">
        <v>7</v>
      </c>
      <c r="B4" s="2" t="s">
        <v>5</v>
      </c>
      <c r="C4" s="7">
        <v>7</v>
      </c>
      <c r="D4" s="2">
        <v>1</v>
      </c>
      <c r="E4" s="7">
        <f t="shared" ref="E4:E6" si="0">C4*D4</f>
        <v>7</v>
      </c>
    </row>
    <row r="5" spans="1:5" x14ac:dyDescent="0.25">
      <c r="A5" s="2" t="s">
        <v>8</v>
      </c>
      <c r="B5" s="2" t="s">
        <v>5</v>
      </c>
      <c r="C5" s="7">
        <v>6</v>
      </c>
      <c r="D5" s="2">
        <v>1</v>
      </c>
      <c r="E5" s="7">
        <f t="shared" si="0"/>
        <v>6</v>
      </c>
    </row>
    <row r="6" spans="1:5" x14ac:dyDescent="0.25">
      <c r="A6" s="3" t="s">
        <v>9</v>
      </c>
      <c r="B6" s="3" t="s">
        <v>5</v>
      </c>
      <c r="C6" s="8">
        <v>100</v>
      </c>
      <c r="D6" s="3">
        <v>1</v>
      </c>
      <c r="E6" s="8">
        <f t="shared" si="0"/>
        <v>100</v>
      </c>
    </row>
    <row r="7" spans="1:5" x14ac:dyDescent="0.25">
      <c r="C7" s="9" t="s">
        <v>46</v>
      </c>
      <c r="D7" s="9"/>
      <c r="E7" s="7">
        <f>SUM(E3:E6)</f>
        <v>146</v>
      </c>
    </row>
    <row r="8" spans="1:5" x14ac:dyDescent="0.25">
      <c r="A8" s="3"/>
      <c r="B8" s="3"/>
      <c r="C8" s="6"/>
      <c r="D8" s="6"/>
      <c r="E8" s="8"/>
    </row>
    <row r="9" spans="1:5" x14ac:dyDescent="0.25">
      <c r="A9" s="16" t="s">
        <v>23</v>
      </c>
      <c r="B9" s="16"/>
      <c r="C9" s="16"/>
      <c r="D9" s="16"/>
      <c r="E9" s="16"/>
    </row>
    <row r="10" spans="1:5" x14ac:dyDescent="0.25">
      <c r="A10" s="4" t="s">
        <v>11</v>
      </c>
      <c r="B10" s="4" t="s">
        <v>10</v>
      </c>
      <c r="C10" s="10">
        <v>11.55</v>
      </c>
      <c r="D10" s="4">
        <v>3</v>
      </c>
      <c r="E10" s="10">
        <f>C10*D10</f>
        <v>34.650000000000006</v>
      </c>
    </row>
    <row r="11" spans="1:5" x14ac:dyDescent="0.25">
      <c r="C11" s="9" t="s">
        <v>12</v>
      </c>
      <c r="D11" s="9"/>
      <c r="E11" s="7">
        <v>9</v>
      </c>
    </row>
    <row r="12" spans="1:5" x14ac:dyDescent="0.25">
      <c r="C12" s="9" t="s">
        <v>46</v>
      </c>
      <c r="D12" s="9"/>
      <c r="E12" s="7">
        <f>SUM(E10:E11)</f>
        <v>43.650000000000006</v>
      </c>
    </row>
    <row r="13" spans="1:5" x14ac:dyDescent="0.25">
      <c r="A13" s="3"/>
      <c r="B13" s="3"/>
      <c r="C13" s="8"/>
      <c r="D13" s="3"/>
      <c r="E13" s="8"/>
    </row>
    <row r="14" spans="1:5" x14ac:dyDescent="0.25">
      <c r="A14" s="11" t="s">
        <v>18</v>
      </c>
      <c r="B14" s="2" t="s">
        <v>14</v>
      </c>
      <c r="C14" s="12">
        <v>12.99</v>
      </c>
      <c r="D14" s="11">
        <v>2</v>
      </c>
      <c r="E14" s="7">
        <f t="shared" ref="E14:E16" si="1">C14*D14</f>
        <v>25.98</v>
      </c>
    </row>
    <row r="15" spans="1:5" x14ac:dyDescent="0.25">
      <c r="A15" s="2" t="s">
        <v>13</v>
      </c>
      <c r="B15" s="2" t="s">
        <v>14</v>
      </c>
      <c r="C15" s="7">
        <v>39.99</v>
      </c>
      <c r="D15" s="2">
        <v>2</v>
      </c>
      <c r="E15" s="7">
        <f t="shared" si="1"/>
        <v>79.98</v>
      </c>
    </row>
    <row r="16" spans="1:5" x14ac:dyDescent="0.25">
      <c r="A16" s="3" t="s">
        <v>15</v>
      </c>
      <c r="B16" s="3" t="s">
        <v>14</v>
      </c>
      <c r="C16" s="8">
        <v>39.99</v>
      </c>
      <c r="D16" s="3">
        <v>2</v>
      </c>
      <c r="E16" s="8">
        <f t="shared" si="1"/>
        <v>79.98</v>
      </c>
    </row>
    <row r="17" spans="1:5" x14ac:dyDescent="0.25">
      <c r="C17" s="9" t="s">
        <v>12</v>
      </c>
      <c r="D17" s="9"/>
      <c r="E17" s="7">
        <v>6.99</v>
      </c>
    </row>
    <row r="18" spans="1:5" x14ac:dyDescent="0.25">
      <c r="C18" s="9" t="s">
        <v>46</v>
      </c>
      <c r="D18" s="9"/>
      <c r="E18" s="7">
        <f>SUM(E14:E17)</f>
        <v>192.93</v>
      </c>
    </row>
    <row r="19" spans="1:5" x14ac:dyDescent="0.25">
      <c r="A19" s="3"/>
      <c r="B19" s="3"/>
      <c r="C19" s="8"/>
      <c r="D19" s="3"/>
      <c r="E19" s="8"/>
    </row>
    <row r="20" spans="1:5" x14ac:dyDescent="0.25">
      <c r="A20" s="5" t="s">
        <v>17</v>
      </c>
      <c r="B20" s="5" t="s">
        <v>16</v>
      </c>
      <c r="C20" s="10">
        <v>69.989999999999995</v>
      </c>
      <c r="D20" s="5">
        <v>2</v>
      </c>
      <c r="E20" s="10">
        <f>C20*D20</f>
        <v>139.97999999999999</v>
      </c>
    </row>
    <row r="21" spans="1:5" x14ac:dyDescent="0.25">
      <c r="C21" s="9" t="s">
        <v>12</v>
      </c>
      <c r="D21" s="9"/>
      <c r="E21" s="7">
        <v>0</v>
      </c>
    </row>
    <row r="22" spans="1:5" x14ac:dyDescent="0.25">
      <c r="C22" s="9" t="s">
        <v>46</v>
      </c>
      <c r="D22" s="9"/>
      <c r="E22" s="7">
        <f>SUM(E19:E21)</f>
        <v>139.97999999999999</v>
      </c>
    </row>
    <row r="23" spans="1:5" x14ac:dyDescent="0.25">
      <c r="A23" s="3"/>
      <c r="B23" s="3"/>
      <c r="C23" s="8"/>
      <c r="D23" s="3"/>
      <c r="E23" s="8"/>
    </row>
    <row r="24" spans="1:5" x14ac:dyDescent="0.25">
      <c r="A24" s="13" t="s">
        <v>21</v>
      </c>
      <c r="B24" s="2" t="s">
        <v>19</v>
      </c>
      <c r="C24" s="7">
        <v>3.03</v>
      </c>
      <c r="D24" s="2">
        <v>6</v>
      </c>
      <c r="E24" s="7">
        <f t="shared" ref="E24:E25" si="2">C24*D24</f>
        <v>18.18</v>
      </c>
    </row>
    <row r="25" spans="1:5" x14ac:dyDescent="0.25">
      <c r="A25" s="17" t="s">
        <v>20</v>
      </c>
      <c r="B25" s="3" t="s">
        <v>19</v>
      </c>
      <c r="C25" s="8">
        <v>4.87</v>
      </c>
      <c r="D25" s="3">
        <v>4</v>
      </c>
      <c r="E25" s="8">
        <f t="shared" si="2"/>
        <v>19.48</v>
      </c>
    </row>
    <row r="26" spans="1:5" x14ac:dyDescent="0.25">
      <c r="C26" s="9" t="s">
        <v>12</v>
      </c>
      <c r="D26" s="9"/>
      <c r="E26" s="7">
        <v>14.15</v>
      </c>
    </row>
    <row r="27" spans="1:5" x14ac:dyDescent="0.25">
      <c r="C27" s="9" t="s">
        <v>46</v>
      </c>
      <c r="D27" s="9"/>
      <c r="E27" s="7">
        <f>SUM(E24:E26)</f>
        <v>51.809999999999995</v>
      </c>
    </row>
    <row r="28" spans="1:5" x14ac:dyDescent="0.25">
      <c r="A28" s="3"/>
      <c r="B28" s="3"/>
      <c r="C28" s="8"/>
      <c r="D28" s="3"/>
      <c r="E28" s="8"/>
    </row>
    <row r="29" spans="1:5" x14ac:dyDescent="0.25">
      <c r="A29" s="5" t="s">
        <v>24</v>
      </c>
      <c r="B29" s="5" t="s">
        <v>25</v>
      </c>
      <c r="C29" s="10">
        <v>10</v>
      </c>
      <c r="D29" s="5">
        <v>1</v>
      </c>
      <c r="E29" s="10">
        <f t="shared" ref="E29" si="3">C29*D29</f>
        <v>10</v>
      </c>
    </row>
    <row r="30" spans="1:5" x14ac:dyDescent="0.25">
      <c r="C30" s="9" t="s">
        <v>12</v>
      </c>
      <c r="D30" s="9"/>
      <c r="E30" s="7">
        <v>4.1500000000000004</v>
      </c>
    </row>
    <row r="31" spans="1:5" x14ac:dyDescent="0.25">
      <c r="C31" s="9" t="s">
        <v>46</v>
      </c>
      <c r="D31" s="9"/>
      <c r="E31" s="7">
        <f>SUM(E29:E30)</f>
        <v>14.15</v>
      </c>
    </row>
    <row r="32" spans="1:5" x14ac:dyDescent="0.25">
      <c r="A32" s="3"/>
      <c r="B32" s="3"/>
      <c r="C32" s="8"/>
      <c r="D32" s="3"/>
      <c r="E32" s="8"/>
    </row>
    <row r="33" spans="1:5" x14ac:dyDescent="0.25">
      <c r="A33" s="2" t="s">
        <v>27</v>
      </c>
      <c r="B33" s="2" t="s">
        <v>26</v>
      </c>
      <c r="C33" s="7">
        <v>8.4499999999999993</v>
      </c>
      <c r="D33" s="2">
        <v>1</v>
      </c>
      <c r="E33" s="7">
        <f t="shared" ref="E33:E34" si="4">C33*D33</f>
        <v>8.4499999999999993</v>
      </c>
    </row>
    <row r="34" spans="1:5" ht="30" x14ac:dyDescent="0.25">
      <c r="A34" s="17" t="s">
        <v>28</v>
      </c>
      <c r="B34" s="3" t="s">
        <v>26</v>
      </c>
      <c r="C34" s="8">
        <v>7.99</v>
      </c>
      <c r="D34" s="3">
        <v>1</v>
      </c>
      <c r="E34" s="8">
        <f t="shared" si="4"/>
        <v>7.99</v>
      </c>
    </row>
    <row r="35" spans="1:5" x14ac:dyDescent="0.25">
      <c r="C35" s="9" t="s">
        <v>12</v>
      </c>
      <c r="D35" s="9"/>
      <c r="E35" s="7">
        <v>0</v>
      </c>
    </row>
    <row r="36" spans="1:5" x14ac:dyDescent="0.25">
      <c r="C36" s="9" t="s">
        <v>46</v>
      </c>
      <c r="D36" s="9"/>
      <c r="E36" s="7">
        <f>SUM(E33:E35)</f>
        <v>16.439999999999998</v>
      </c>
    </row>
    <row r="37" spans="1:5" x14ac:dyDescent="0.25">
      <c r="A37" s="3"/>
      <c r="B37" s="3"/>
      <c r="C37" s="8"/>
      <c r="D37" s="3"/>
      <c r="E37" s="8"/>
    </row>
    <row r="38" spans="1:5" x14ac:dyDescent="0.25">
      <c r="A38" s="2" t="s">
        <v>29</v>
      </c>
      <c r="B38" s="2" t="s">
        <v>30</v>
      </c>
      <c r="C38" s="7">
        <v>11.73</v>
      </c>
      <c r="D38" s="2">
        <v>1</v>
      </c>
      <c r="E38" s="7">
        <f t="shared" ref="E38:E49" si="5">C38*D38</f>
        <v>11.73</v>
      </c>
    </row>
    <row r="39" spans="1:5" x14ac:dyDescent="0.25">
      <c r="A39" s="2" t="s">
        <v>31</v>
      </c>
      <c r="B39" s="2" t="s">
        <v>30</v>
      </c>
      <c r="C39" s="7">
        <v>15.89</v>
      </c>
      <c r="D39" s="2">
        <v>4</v>
      </c>
      <c r="E39" s="7">
        <f t="shared" si="5"/>
        <v>63.56</v>
      </c>
    </row>
    <row r="40" spans="1:5" x14ac:dyDescent="0.25">
      <c r="A40" s="2" t="s">
        <v>32</v>
      </c>
      <c r="B40" s="2" t="s">
        <v>30</v>
      </c>
      <c r="C40" s="7">
        <v>7.46</v>
      </c>
      <c r="D40" s="2">
        <v>1</v>
      </c>
      <c r="E40" s="7">
        <f t="shared" si="5"/>
        <v>7.46</v>
      </c>
    </row>
    <row r="41" spans="1:5" x14ac:dyDescent="0.25">
      <c r="A41" s="2" t="s">
        <v>33</v>
      </c>
      <c r="B41" s="2" t="s">
        <v>30</v>
      </c>
      <c r="C41" s="7">
        <v>17.670000000000002</v>
      </c>
      <c r="D41" s="2">
        <v>4</v>
      </c>
      <c r="E41" s="7">
        <f t="shared" si="5"/>
        <v>70.680000000000007</v>
      </c>
    </row>
    <row r="42" spans="1:5" x14ac:dyDescent="0.25">
      <c r="A42" s="2" t="s">
        <v>34</v>
      </c>
      <c r="B42" s="2" t="s">
        <v>30</v>
      </c>
      <c r="C42" s="7">
        <v>21.55</v>
      </c>
      <c r="D42" s="2">
        <v>2</v>
      </c>
      <c r="E42" s="7">
        <f t="shared" si="5"/>
        <v>43.1</v>
      </c>
    </row>
    <row r="43" spans="1:5" x14ac:dyDescent="0.25">
      <c r="A43" s="2" t="s">
        <v>35</v>
      </c>
      <c r="B43" s="2" t="s">
        <v>30</v>
      </c>
      <c r="C43" s="7">
        <v>3.97</v>
      </c>
      <c r="D43" s="2">
        <v>2</v>
      </c>
      <c r="E43" s="7">
        <f t="shared" si="5"/>
        <v>7.94</v>
      </c>
    </row>
    <row r="44" spans="1:5" x14ac:dyDescent="0.25">
      <c r="A44" s="2" t="s">
        <v>36</v>
      </c>
      <c r="B44" s="2" t="s">
        <v>30</v>
      </c>
      <c r="C44" s="7">
        <v>1.72</v>
      </c>
      <c r="D44" s="2">
        <v>12</v>
      </c>
      <c r="E44" s="7">
        <f t="shared" si="5"/>
        <v>20.64</v>
      </c>
    </row>
    <row r="45" spans="1:5" x14ac:dyDescent="0.25">
      <c r="A45" s="2" t="s">
        <v>37</v>
      </c>
      <c r="B45" s="2" t="s">
        <v>30</v>
      </c>
      <c r="C45" s="7">
        <v>5.66</v>
      </c>
      <c r="D45" s="2">
        <v>2</v>
      </c>
      <c r="E45" s="7">
        <f t="shared" si="5"/>
        <v>11.32</v>
      </c>
    </row>
    <row r="46" spans="1:5" x14ac:dyDescent="0.25">
      <c r="A46" s="2" t="s">
        <v>38</v>
      </c>
      <c r="B46" s="2" t="s">
        <v>30</v>
      </c>
      <c r="C46" s="7">
        <v>2.85</v>
      </c>
      <c r="D46" s="2">
        <v>1</v>
      </c>
      <c r="E46" s="7">
        <f t="shared" si="5"/>
        <v>2.85</v>
      </c>
    </row>
    <row r="47" spans="1:5" x14ac:dyDescent="0.25">
      <c r="A47" s="2" t="s">
        <v>39</v>
      </c>
      <c r="B47" s="2" t="s">
        <v>30</v>
      </c>
      <c r="C47" s="7">
        <v>8.3800000000000008</v>
      </c>
      <c r="D47" s="2">
        <v>1</v>
      </c>
      <c r="E47" s="7">
        <f t="shared" si="5"/>
        <v>8.3800000000000008</v>
      </c>
    </row>
    <row r="48" spans="1:5" x14ac:dyDescent="0.25">
      <c r="A48" s="2" t="s">
        <v>40</v>
      </c>
      <c r="B48" s="2" t="s">
        <v>30</v>
      </c>
      <c r="C48" s="7">
        <v>4.28</v>
      </c>
      <c r="D48" s="2">
        <v>1</v>
      </c>
      <c r="E48" s="7">
        <f t="shared" si="5"/>
        <v>4.28</v>
      </c>
    </row>
    <row r="49" spans="1:5" ht="30" x14ac:dyDescent="0.25">
      <c r="A49" s="17" t="s">
        <v>41</v>
      </c>
      <c r="B49" s="3" t="s">
        <v>30</v>
      </c>
      <c r="C49" s="8">
        <v>6.13</v>
      </c>
      <c r="D49" s="3">
        <v>2</v>
      </c>
      <c r="E49" s="8">
        <f t="shared" si="5"/>
        <v>12.26</v>
      </c>
    </row>
    <row r="50" spans="1:5" x14ac:dyDescent="0.25">
      <c r="C50" s="9" t="s">
        <v>12</v>
      </c>
      <c r="D50" s="9"/>
      <c r="E50" s="7" t="s">
        <v>42</v>
      </c>
    </row>
    <row r="51" spans="1:5" x14ac:dyDescent="0.25">
      <c r="C51" s="9" t="s">
        <v>46</v>
      </c>
      <c r="D51" s="9"/>
      <c r="E51" s="7">
        <f>SUM(E38:E50)</f>
        <v>264.2</v>
      </c>
    </row>
    <row r="53" spans="1:5" x14ac:dyDescent="0.25">
      <c r="C53" s="9" t="s">
        <v>43</v>
      </c>
      <c r="D53" s="9"/>
      <c r="E53" s="7">
        <f>E51+E36+E31+E27+E22+E18+E12+E7</f>
        <v>869.16</v>
      </c>
    </row>
    <row r="54" spans="1:5" x14ac:dyDescent="0.25">
      <c r="C54" s="9" t="s">
        <v>44</v>
      </c>
      <c r="D54" s="9"/>
      <c r="E54" s="7">
        <v>1000</v>
      </c>
    </row>
    <row r="55" spans="1:5" x14ac:dyDescent="0.25">
      <c r="C55" s="9" t="s">
        <v>45</v>
      </c>
      <c r="D55" s="9"/>
      <c r="E55" s="7">
        <f>E54-E53</f>
        <v>130.84000000000003</v>
      </c>
    </row>
  </sheetData>
  <mergeCells count="20">
    <mergeCell ref="C54:D54"/>
    <mergeCell ref="C55:D55"/>
    <mergeCell ref="C31:D31"/>
    <mergeCell ref="C35:D35"/>
    <mergeCell ref="C36:D36"/>
    <mergeCell ref="C50:D50"/>
    <mergeCell ref="C51:D51"/>
    <mergeCell ref="C53:D53"/>
    <mergeCell ref="C22:D22"/>
    <mergeCell ref="C26:D26"/>
    <mergeCell ref="C27:D27"/>
    <mergeCell ref="A2:E2"/>
    <mergeCell ref="A9:E9"/>
    <mergeCell ref="C30:D30"/>
    <mergeCell ref="C7:D7"/>
    <mergeCell ref="C11:D11"/>
    <mergeCell ref="C12:D12"/>
    <mergeCell ref="C17:D17"/>
    <mergeCell ref="C18:D18"/>
    <mergeCell ref="C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2018-12-12T18:35:15Z</dcterms:created>
  <dcterms:modified xsi:type="dcterms:W3CDTF">2018-12-13T20:19:03Z</dcterms:modified>
</cp:coreProperties>
</file>