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Manuscripts/Battery Characterization Paper 01/Draft version 1/Data Calculation/"/>
    </mc:Choice>
  </mc:AlternateContent>
  <xr:revisionPtr revIDLastSave="169" documentId="8_{5903989C-13E9-43F3-AC0F-8AF5C90057F6}" xr6:coauthVersionLast="46" xr6:coauthVersionMax="46" xr10:uidLastSave="{F3DB4BF4-5A55-4F04-A8D0-090D0C3A6011}"/>
  <bookViews>
    <workbookView xWindow="14430" yWindow="4245" windowWidth="14340" windowHeight="11505" xr2:uid="{D6D51CAC-F8D0-44D9-84AE-EA28A72B9AC9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5" i="1"/>
  <c r="K6" i="1"/>
  <c r="K7" i="1"/>
  <c r="K8" i="1"/>
  <c r="K9" i="1"/>
  <c r="E4" i="1"/>
  <c r="P30" i="1"/>
  <c r="Q30" i="1" s="1"/>
  <c r="J30" i="1"/>
  <c r="D30" i="1"/>
  <c r="E30" i="1" s="1"/>
  <c r="P29" i="1"/>
  <c r="Q29" i="1" s="1"/>
  <c r="J29" i="1"/>
  <c r="D29" i="1"/>
  <c r="E29" i="1" s="1"/>
  <c r="P28" i="1"/>
  <c r="Q28" i="1" s="1"/>
  <c r="J28" i="1"/>
  <c r="D28" i="1"/>
  <c r="E28" i="1" s="1"/>
  <c r="P27" i="1"/>
  <c r="Q27" i="1" s="1"/>
  <c r="J27" i="1"/>
  <c r="D27" i="1"/>
  <c r="E27" i="1" s="1"/>
  <c r="P26" i="1"/>
  <c r="Q26" i="1" s="1"/>
  <c r="J26" i="1"/>
  <c r="D26" i="1"/>
  <c r="E26" i="1" s="1"/>
  <c r="P25" i="1"/>
  <c r="Q25" i="1" s="1"/>
  <c r="J25" i="1"/>
  <c r="K25" i="1" s="1"/>
  <c r="D25" i="1"/>
  <c r="E25" i="1" s="1"/>
  <c r="P19" i="1"/>
  <c r="Q19" i="1" s="1"/>
  <c r="J19" i="1"/>
  <c r="K19" i="1" s="1"/>
  <c r="D19" i="1"/>
  <c r="E19" i="1" s="1"/>
  <c r="P18" i="1"/>
  <c r="Q18" i="1" s="1"/>
  <c r="J18" i="1"/>
  <c r="K18" i="1" s="1"/>
  <c r="E18" i="1"/>
  <c r="D18" i="1"/>
  <c r="P17" i="1"/>
  <c r="Q17" i="1" s="1"/>
  <c r="J17" i="1"/>
  <c r="K17" i="1" s="1"/>
  <c r="D17" i="1"/>
  <c r="E17" i="1" s="1"/>
  <c r="P16" i="1"/>
  <c r="Q16" i="1" s="1"/>
  <c r="J16" i="1"/>
  <c r="K16" i="1" s="1"/>
  <c r="D16" i="1"/>
  <c r="E16" i="1" s="1"/>
  <c r="P15" i="1"/>
  <c r="Q15" i="1" s="1"/>
  <c r="J15" i="1"/>
  <c r="K15" i="1" s="1"/>
  <c r="D15" i="1"/>
  <c r="E15" i="1" s="1"/>
  <c r="P14" i="1"/>
  <c r="Q14" i="1" s="1"/>
  <c r="J14" i="1"/>
  <c r="K14" i="1" s="1"/>
  <c r="E14" i="1"/>
  <c r="D14" i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J9" i="1"/>
  <c r="J8" i="1"/>
  <c r="J7" i="1"/>
  <c r="J6" i="1"/>
  <c r="J5" i="1"/>
  <c r="J4" i="1"/>
  <c r="K4" i="1" s="1"/>
  <c r="D5" i="1"/>
  <c r="E5" i="1" s="1"/>
  <c r="D6" i="1"/>
  <c r="E6" i="1"/>
  <c r="D7" i="1"/>
  <c r="E7" i="1" s="1"/>
  <c r="D8" i="1"/>
  <c r="E8" i="1" s="1"/>
  <c r="D9" i="1"/>
  <c r="E9" i="1" s="1"/>
  <c r="D4" i="1"/>
</calcChain>
</file>

<file path=xl/sharedStrings.xml><?xml version="1.0" encoding="utf-8"?>
<sst xmlns="http://schemas.openxmlformats.org/spreadsheetml/2006/main" count="111" uniqueCount="17">
  <si>
    <t>Vi</t>
  </si>
  <si>
    <t>OCV</t>
  </si>
  <si>
    <t>Difference</t>
  </si>
  <si>
    <t>Error</t>
  </si>
  <si>
    <t>Time</t>
  </si>
  <si>
    <t>10 min</t>
  </si>
  <si>
    <t>1 hour</t>
  </si>
  <si>
    <t>2 hour</t>
  </si>
  <si>
    <t>4 hour</t>
  </si>
  <si>
    <t>8 hour</t>
  </si>
  <si>
    <t>24 hour</t>
  </si>
  <si>
    <t>Lithium Ion - Batt 3</t>
  </si>
  <si>
    <t>Lithium Pol - Batt 2</t>
  </si>
  <si>
    <t>Ni-Mh - Batt 1</t>
  </si>
  <si>
    <t>SoC (10%)</t>
  </si>
  <si>
    <t>SoC (50%)</t>
  </si>
  <si>
    <t>SoC (90%)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</si>
</sst>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AF6C-9502-4A96-8BC1-7DB461D5C6DE}">
  <dimension ref="A1:Q30"/>
  <sheetViews>
    <sheetView tabSelected="1" topLeftCell="E1" workbookViewId="0">
      <selection activeCell="I34" sqref="I34"/>
    </sheetView>
  </sheetViews>
  <sheetFormatPr defaultRowHeight="15" x14ac:dyDescent="0.25"/>
  <cols>
    <col min="4" max="4" width="11.140625" customWidth="1"/>
    <col min="5" max="5" width="10.5703125" customWidth="1"/>
  </cols>
  <sheetData>
    <row r="1" spans="1:17" ht="15.75" thickBot="1" x14ac:dyDescent="0.3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 t="s">
        <v>11</v>
      </c>
      <c r="B2" s="4"/>
      <c r="C2" s="4"/>
      <c r="D2" s="4"/>
      <c r="E2" s="4"/>
      <c r="G2" s="5" t="s">
        <v>12</v>
      </c>
      <c r="H2" s="5"/>
      <c r="I2" s="5"/>
      <c r="J2" s="5"/>
      <c r="K2" s="5"/>
      <c r="M2" s="6" t="s">
        <v>13</v>
      </c>
      <c r="N2" s="6"/>
      <c r="O2" s="6"/>
      <c r="P2" s="6"/>
      <c r="Q2" s="6"/>
    </row>
    <row r="3" spans="1:17" x14ac:dyDescent="0.25">
      <c r="A3" s="7" t="s">
        <v>4</v>
      </c>
      <c r="B3" s="7" t="s">
        <v>0</v>
      </c>
      <c r="C3" s="7" t="s">
        <v>1</v>
      </c>
      <c r="D3" s="7" t="s">
        <v>2</v>
      </c>
      <c r="E3" s="7" t="s">
        <v>3</v>
      </c>
      <c r="G3" s="7" t="s">
        <v>4</v>
      </c>
      <c r="H3" s="7" t="s">
        <v>0</v>
      </c>
      <c r="I3" s="7" t="s">
        <v>1</v>
      </c>
      <c r="J3" s="7" t="s">
        <v>2</v>
      </c>
      <c r="K3" s="7" t="s">
        <v>3</v>
      </c>
      <c r="M3" s="7" t="s">
        <v>4</v>
      </c>
      <c r="N3" s="7" t="s">
        <v>0</v>
      </c>
      <c r="O3" s="7" t="s">
        <v>1</v>
      </c>
      <c r="P3" s="7" t="s">
        <v>2</v>
      </c>
      <c r="Q3" s="7" t="s">
        <v>3</v>
      </c>
    </row>
    <row r="4" spans="1:17" x14ac:dyDescent="0.25">
      <c r="A4" t="s">
        <v>5</v>
      </c>
      <c r="B4">
        <v>3.68</v>
      </c>
      <c r="C4">
        <v>3.88</v>
      </c>
      <c r="D4">
        <f>C4-B4</f>
        <v>0.19999999999999973</v>
      </c>
      <c r="E4">
        <f>(D4/C4)*100</f>
        <v>5.1546391752577252</v>
      </c>
      <c r="G4" t="s">
        <v>5</v>
      </c>
      <c r="H4">
        <v>3.71</v>
      </c>
      <c r="I4">
        <v>3.93</v>
      </c>
      <c r="J4">
        <f>I4-H4</f>
        <v>0.2200000000000002</v>
      </c>
      <c r="K4">
        <f>(J4/I4)*100</f>
        <v>5.597964376590336</v>
      </c>
      <c r="M4" t="s">
        <v>5</v>
      </c>
      <c r="N4">
        <v>3.8420000000000001</v>
      </c>
      <c r="O4">
        <v>3.98</v>
      </c>
      <c r="P4">
        <f>O4-N4</f>
        <v>0.1379999999999999</v>
      </c>
      <c r="Q4">
        <f>(P4/O4)*100</f>
        <v>3.4673366834170825</v>
      </c>
    </row>
    <row r="5" spans="1:17" x14ac:dyDescent="0.25">
      <c r="A5" t="s">
        <v>6</v>
      </c>
      <c r="B5">
        <v>3.72</v>
      </c>
      <c r="C5">
        <v>3.88</v>
      </c>
      <c r="D5">
        <f t="shared" ref="D5:D9" si="0">C5-B5</f>
        <v>0.1599999999999997</v>
      </c>
      <c r="E5">
        <f t="shared" ref="E5:E9" si="1">(D5/C5)*100</f>
        <v>4.123711340206178</v>
      </c>
      <c r="G5" t="s">
        <v>6</v>
      </c>
      <c r="H5">
        <v>3.7709999999999999</v>
      </c>
      <c r="I5">
        <v>3.93</v>
      </c>
      <c r="J5">
        <f t="shared" ref="J5:J9" si="2">I5-H5</f>
        <v>0.15900000000000025</v>
      </c>
      <c r="K5">
        <f t="shared" ref="K5:K9" si="3">(J5/I5)*100</f>
        <v>4.0458015267175638</v>
      </c>
      <c r="M5" t="s">
        <v>6</v>
      </c>
      <c r="N5">
        <v>3.8759999999999999</v>
      </c>
      <c r="O5">
        <v>3.98</v>
      </c>
      <c r="P5">
        <f t="shared" ref="P5:P9" si="4">O5-N5</f>
        <v>0.10400000000000009</v>
      </c>
      <c r="Q5">
        <f t="shared" ref="Q5:Q9" si="5">(P5/O5)*100</f>
        <v>2.6130653266331683</v>
      </c>
    </row>
    <row r="6" spans="1:17" x14ac:dyDescent="0.25">
      <c r="A6" t="s">
        <v>7</v>
      </c>
      <c r="B6">
        <v>3.758</v>
      </c>
      <c r="C6">
        <v>3.88</v>
      </c>
      <c r="D6">
        <f t="shared" si="0"/>
        <v>0.12199999999999989</v>
      </c>
      <c r="E6">
        <f t="shared" si="1"/>
        <v>3.1443298969072138</v>
      </c>
      <c r="G6" t="s">
        <v>7</v>
      </c>
      <c r="H6">
        <v>3.891</v>
      </c>
      <c r="I6">
        <v>3.93</v>
      </c>
      <c r="J6">
        <f t="shared" si="2"/>
        <v>3.9000000000000146E-2</v>
      </c>
      <c r="K6">
        <f t="shared" si="3"/>
        <v>0.99236641221374411</v>
      </c>
      <c r="M6" t="s">
        <v>7</v>
      </c>
      <c r="N6">
        <v>3.9340000000000002</v>
      </c>
      <c r="O6">
        <v>3.98</v>
      </c>
      <c r="P6">
        <f t="shared" si="4"/>
        <v>4.5999999999999819E-2</v>
      </c>
      <c r="Q6">
        <f t="shared" si="5"/>
        <v>1.1557788944723573</v>
      </c>
    </row>
    <row r="7" spans="1:17" x14ac:dyDescent="0.25">
      <c r="A7" t="s">
        <v>8</v>
      </c>
      <c r="B7">
        <v>3.798</v>
      </c>
      <c r="C7">
        <v>3.88</v>
      </c>
      <c r="D7">
        <f t="shared" si="0"/>
        <v>8.1999999999999851E-2</v>
      </c>
      <c r="E7">
        <f t="shared" si="1"/>
        <v>2.1134020618556666</v>
      </c>
      <c r="G7" t="s">
        <v>8</v>
      </c>
      <c r="H7">
        <v>3.899</v>
      </c>
      <c r="I7">
        <v>3.93</v>
      </c>
      <c r="J7">
        <f t="shared" si="2"/>
        <v>3.1000000000000139E-2</v>
      </c>
      <c r="K7">
        <f t="shared" si="3"/>
        <v>0.78880407124682272</v>
      </c>
      <c r="M7" t="s">
        <v>8</v>
      </c>
      <c r="N7">
        <v>3.9710000000000001</v>
      </c>
      <c r="O7">
        <v>3.98</v>
      </c>
      <c r="P7">
        <f t="shared" si="4"/>
        <v>8.999999999999897E-3</v>
      </c>
      <c r="Q7">
        <f t="shared" si="5"/>
        <v>0.22613065326632908</v>
      </c>
    </row>
    <row r="8" spans="1:17" x14ac:dyDescent="0.25">
      <c r="A8" t="s">
        <v>9</v>
      </c>
      <c r="B8">
        <v>3.867</v>
      </c>
      <c r="C8">
        <v>3.88</v>
      </c>
      <c r="D8">
        <f t="shared" si="0"/>
        <v>1.2999999999999901E-2</v>
      </c>
      <c r="E8">
        <f t="shared" si="1"/>
        <v>0.33505154639175005</v>
      </c>
      <c r="G8" t="s">
        <v>9</v>
      </c>
      <c r="H8">
        <v>3.92</v>
      </c>
      <c r="I8">
        <v>3.93</v>
      </c>
      <c r="J8">
        <f t="shared" si="2"/>
        <v>1.0000000000000231E-2</v>
      </c>
      <c r="K8">
        <f t="shared" si="3"/>
        <v>0.25445292620865728</v>
      </c>
      <c r="M8" t="s">
        <v>9</v>
      </c>
      <c r="N8">
        <v>3.98</v>
      </c>
      <c r="O8">
        <v>3.98</v>
      </c>
      <c r="P8">
        <f t="shared" si="4"/>
        <v>0</v>
      </c>
      <c r="Q8">
        <f t="shared" si="5"/>
        <v>0</v>
      </c>
    </row>
    <row r="9" spans="1:17" x14ac:dyDescent="0.25">
      <c r="A9" t="s">
        <v>10</v>
      </c>
      <c r="B9">
        <v>3.88</v>
      </c>
      <c r="C9">
        <v>3.88</v>
      </c>
      <c r="D9">
        <f t="shared" si="0"/>
        <v>0</v>
      </c>
      <c r="E9">
        <f t="shared" si="1"/>
        <v>0</v>
      </c>
      <c r="G9" t="s">
        <v>10</v>
      </c>
      <c r="H9">
        <v>3.93</v>
      </c>
      <c r="I9">
        <v>3.93</v>
      </c>
      <c r="J9">
        <f t="shared" si="2"/>
        <v>0</v>
      </c>
      <c r="K9">
        <f t="shared" si="3"/>
        <v>0</v>
      </c>
      <c r="M9" t="s">
        <v>10</v>
      </c>
      <c r="N9">
        <v>3.98</v>
      </c>
      <c r="O9">
        <v>3.98</v>
      </c>
      <c r="P9">
        <f t="shared" si="4"/>
        <v>0</v>
      </c>
      <c r="Q9">
        <f t="shared" si="5"/>
        <v>0</v>
      </c>
    </row>
    <row r="10" spans="1:17" ht="15.75" thickBot="1" x14ac:dyDescent="0.3"/>
    <row r="11" spans="1:17" ht="15.75" thickBot="1" x14ac:dyDescent="0.3">
      <c r="A11" s="1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</row>
    <row r="12" spans="1:17" x14ac:dyDescent="0.25">
      <c r="A12" s="4" t="s">
        <v>11</v>
      </c>
      <c r="B12" s="4"/>
      <c r="C12" s="4"/>
      <c r="D12" s="4"/>
      <c r="E12" s="4"/>
      <c r="G12" s="5" t="s">
        <v>12</v>
      </c>
      <c r="H12" s="5"/>
      <c r="I12" s="5"/>
      <c r="J12" s="5"/>
      <c r="K12" s="5"/>
      <c r="M12" s="6" t="s">
        <v>13</v>
      </c>
      <c r="N12" s="6"/>
      <c r="O12" s="6"/>
      <c r="P12" s="6"/>
      <c r="Q12" s="6"/>
    </row>
    <row r="13" spans="1:17" x14ac:dyDescent="0.25">
      <c r="A13" s="7" t="s">
        <v>4</v>
      </c>
      <c r="B13" s="7" t="s">
        <v>0</v>
      </c>
      <c r="C13" s="7" t="s">
        <v>1</v>
      </c>
      <c r="D13" s="7" t="s">
        <v>2</v>
      </c>
      <c r="E13" s="7" t="s">
        <v>3</v>
      </c>
      <c r="G13" s="7" t="s">
        <v>4</v>
      </c>
      <c r="H13" s="7" t="s">
        <v>0</v>
      </c>
      <c r="I13" s="7" t="s">
        <v>1</v>
      </c>
      <c r="J13" s="7" t="s">
        <v>2</v>
      </c>
      <c r="K13" s="7" t="s">
        <v>3</v>
      </c>
      <c r="M13" s="7" t="s">
        <v>4</v>
      </c>
      <c r="N13" s="7" t="s">
        <v>0</v>
      </c>
      <c r="O13" s="7" t="s">
        <v>1</v>
      </c>
      <c r="P13" s="7" t="s">
        <v>2</v>
      </c>
      <c r="Q13" s="7" t="s">
        <v>3</v>
      </c>
    </row>
    <row r="14" spans="1:17" x14ac:dyDescent="0.25">
      <c r="A14" t="s">
        <v>5</v>
      </c>
      <c r="B14">
        <v>3.7</v>
      </c>
      <c r="C14">
        <v>3.88</v>
      </c>
      <c r="D14">
        <f>C14-B14</f>
        <v>0.17999999999999972</v>
      </c>
      <c r="E14">
        <f>(D14/C14)*100</f>
        <v>4.6391752577319512</v>
      </c>
      <c r="G14" t="s">
        <v>5</v>
      </c>
      <c r="H14">
        <v>3.76</v>
      </c>
      <c r="I14">
        <v>3.93</v>
      </c>
      <c r="J14">
        <f>I14-H14</f>
        <v>0.17000000000000037</v>
      </c>
      <c r="K14">
        <f>(J14/I14)*100</f>
        <v>4.3256997455470829</v>
      </c>
      <c r="M14" t="s">
        <v>5</v>
      </c>
      <c r="N14">
        <v>3.871</v>
      </c>
      <c r="O14">
        <v>3.98</v>
      </c>
      <c r="P14">
        <f>O14-N14</f>
        <v>0.10899999999999999</v>
      </c>
      <c r="Q14">
        <f>(P14/O14)*100</f>
        <v>2.7386934673366827</v>
      </c>
    </row>
    <row r="15" spans="1:17" x14ac:dyDescent="0.25">
      <c r="A15" t="s">
        <v>6</v>
      </c>
      <c r="B15">
        <v>3.75</v>
      </c>
      <c r="C15">
        <v>3.88</v>
      </c>
      <c r="D15">
        <f t="shared" ref="D15:D19" si="6">C15-B15</f>
        <v>0.12999999999999989</v>
      </c>
      <c r="E15">
        <f t="shared" ref="E15:E19" si="7">(D15/C15)*100</f>
        <v>3.3505154639175228</v>
      </c>
      <c r="G15" t="s">
        <v>6</v>
      </c>
      <c r="H15">
        <v>3.79</v>
      </c>
      <c r="I15">
        <v>3.93</v>
      </c>
      <c r="J15">
        <f t="shared" ref="J15:J19" si="8">I15-H15</f>
        <v>0.14000000000000012</v>
      </c>
      <c r="K15">
        <f t="shared" ref="K15:K19" si="9">(J15/I15)*100</f>
        <v>3.5623409669211221</v>
      </c>
      <c r="M15" t="s">
        <v>6</v>
      </c>
      <c r="N15">
        <v>3.8820000000000001</v>
      </c>
      <c r="O15">
        <v>3.98</v>
      </c>
      <c r="P15">
        <f t="shared" ref="P15:P19" si="10">O15-N15</f>
        <v>9.7999999999999865E-2</v>
      </c>
      <c r="Q15">
        <f t="shared" ref="Q15:Q19" si="11">(P15/O15)*100</f>
        <v>2.4623115577889414</v>
      </c>
    </row>
    <row r="16" spans="1:17" x14ac:dyDescent="0.25">
      <c r="A16" t="s">
        <v>7</v>
      </c>
      <c r="B16">
        <v>3.7919999999999998</v>
      </c>
      <c r="C16">
        <v>3.88</v>
      </c>
      <c r="D16">
        <f t="shared" si="6"/>
        <v>8.8000000000000078E-2</v>
      </c>
      <c r="E16">
        <f t="shared" si="7"/>
        <v>2.2680412371134042</v>
      </c>
      <c r="G16" t="s">
        <v>7</v>
      </c>
      <c r="H16">
        <v>3.847</v>
      </c>
      <c r="I16">
        <v>3.93</v>
      </c>
      <c r="J16">
        <f t="shared" si="8"/>
        <v>8.3000000000000185E-2</v>
      </c>
      <c r="K16">
        <f t="shared" si="9"/>
        <v>2.1119592875318114</v>
      </c>
      <c r="M16" t="s">
        <v>7</v>
      </c>
      <c r="N16">
        <v>3.883</v>
      </c>
      <c r="O16">
        <v>3.98</v>
      </c>
      <c r="P16">
        <f t="shared" si="10"/>
        <v>9.6999999999999975E-2</v>
      </c>
      <c r="Q16">
        <f t="shared" si="11"/>
        <v>2.4371859296482405</v>
      </c>
    </row>
    <row r="17" spans="1:17" x14ac:dyDescent="0.25">
      <c r="A17" t="s">
        <v>8</v>
      </c>
      <c r="B17">
        <v>3.8159999999999998</v>
      </c>
      <c r="C17">
        <v>3.88</v>
      </c>
      <c r="D17">
        <f t="shared" si="6"/>
        <v>6.4000000000000057E-2</v>
      </c>
      <c r="E17">
        <f t="shared" si="7"/>
        <v>1.6494845360824757</v>
      </c>
      <c r="G17" t="s">
        <v>8</v>
      </c>
      <c r="H17">
        <v>3.8820000000000001</v>
      </c>
      <c r="I17">
        <v>3.93</v>
      </c>
      <c r="J17">
        <f t="shared" si="8"/>
        <v>4.8000000000000043E-2</v>
      </c>
      <c r="K17">
        <f t="shared" si="9"/>
        <v>1.2213740458015276</v>
      </c>
      <c r="M17" t="s">
        <v>8</v>
      </c>
      <c r="N17">
        <v>3.9729999999999999</v>
      </c>
      <c r="O17">
        <v>3.98</v>
      </c>
      <c r="P17">
        <f t="shared" si="10"/>
        <v>7.0000000000001172E-3</v>
      </c>
      <c r="Q17">
        <f t="shared" si="11"/>
        <v>0.17587939698492758</v>
      </c>
    </row>
    <row r="18" spans="1:17" x14ac:dyDescent="0.25">
      <c r="A18" t="s">
        <v>9</v>
      </c>
      <c r="B18">
        <v>3.871</v>
      </c>
      <c r="C18">
        <v>3.88</v>
      </c>
      <c r="D18">
        <f t="shared" si="6"/>
        <v>8.999999999999897E-3</v>
      </c>
      <c r="E18">
        <f t="shared" si="7"/>
        <v>0.23195876288659528</v>
      </c>
      <c r="G18" t="s">
        <v>9</v>
      </c>
      <c r="H18">
        <v>3.9209999999999998</v>
      </c>
      <c r="I18">
        <v>3.93</v>
      </c>
      <c r="J18">
        <f t="shared" si="8"/>
        <v>9.0000000000003411E-3</v>
      </c>
      <c r="K18">
        <f t="shared" si="9"/>
        <v>0.22900763358779494</v>
      </c>
      <c r="M18" t="s">
        <v>9</v>
      </c>
      <c r="N18">
        <v>3.98</v>
      </c>
      <c r="O18">
        <v>3.98</v>
      </c>
      <c r="P18">
        <f t="shared" si="10"/>
        <v>0</v>
      </c>
      <c r="Q18">
        <f t="shared" si="11"/>
        <v>0</v>
      </c>
    </row>
    <row r="19" spans="1:17" x14ac:dyDescent="0.25">
      <c r="A19" t="s">
        <v>10</v>
      </c>
      <c r="B19">
        <v>3.88</v>
      </c>
      <c r="C19">
        <v>3.88</v>
      </c>
      <c r="D19">
        <f t="shared" si="6"/>
        <v>0</v>
      </c>
      <c r="E19">
        <f t="shared" si="7"/>
        <v>0</v>
      </c>
      <c r="G19" t="s">
        <v>10</v>
      </c>
      <c r="H19">
        <v>3.93</v>
      </c>
      <c r="I19">
        <v>3.93</v>
      </c>
      <c r="J19">
        <f t="shared" si="8"/>
        <v>0</v>
      </c>
      <c r="K19">
        <f t="shared" si="9"/>
        <v>0</v>
      </c>
      <c r="M19" t="s">
        <v>10</v>
      </c>
      <c r="N19">
        <v>3.98</v>
      </c>
      <c r="O19">
        <v>3.98</v>
      </c>
      <c r="P19">
        <f t="shared" si="10"/>
        <v>0</v>
      </c>
      <c r="Q19">
        <f t="shared" si="11"/>
        <v>0</v>
      </c>
    </row>
    <row r="21" spans="1:17" ht="15.75" thickBot="1" x14ac:dyDescent="0.3"/>
    <row r="22" spans="1:17" ht="15.75" thickBot="1" x14ac:dyDescent="0.3">
      <c r="A22" s="1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</row>
    <row r="23" spans="1:17" x14ac:dyDescent="0.25">
      <c r="A23" s="4" t="s">
        <v>11</v>
      </c>
      <c r="B23" s="4"/>
      <c r="C23" s="4"/>
      <c r="D23" s="4"/>
      <c r="E23" s="4"/>
      <c r="G23" s="5" t="s">
        <v>12</v>
      </c>
      <c r="H23" s="5"/>
      <c r="I23" s="5"/>
      <c r="J23" s="5"/>
      <c r="K23" s="5"/>
      <c r="M23" s="6" t="s">
        <v>13</v>
      </c>
      <c r="N23" s="6"/>
      <c r="O23" s="6"/>
      <c r="P23" s="6"/>
      <c r="Q23" s="6"/>
    </row>
    <row r="24" spans="1:17" x14ac:dyDescent="0.25">
      <c r="A24" s="7" t="s">
        <v>4</v>
      </c>
      <c r="B24" s="7" t="s">
        <v>0</v>
      </c>
      <c r="C24" s="7" t="s">
        <v>1</v>
      </c>
      <c r="D24" s="7" t="s">
        <v>2</v>
      </c>
      <c r="E24" s="7" t="s">
        <v>3</v>
      </c>
      <c r="G24" s="7" t="s">
        <v>4</v>
      </c>
      <c r="H24" s="7" t="s">
        <v>0</v>
      </c>
      <c r="I24" s="7" t="s">
        <v>1</v>
      </c>
      <c r="J24" s="7" t="s">
        <v>2</v>
      </c>
      <c r="K24" s="7" t="s">
        <v>3</v>
      </c>
      <c r="M24" s="7" t="s">
        <v>4</v>
      </c>
      <c r="N24" s="7" t="s">
        <v>0</v>
      </c>
      <c r="O24" s="7" t="s">
        <v>1</v>
      </c>
      <c r="P24" s="7" t="s">
        <v>2</v>
      </c>
      <c r="Q24" s="7" t="s">
        <v>3</v>
      </c>
    </row>
    <row r="25" spans="1:17" x14ac:dyDescent="0.25">
      <c r="A25" t="s">
        <v>5</v>
      </c>
      <c r="B25">
        <v>3.73</v>
      </c>
      <c r="C25">
        <v>3.88</v>
      </c>
      <c r="D25">
        <f>C25-B25</f>
        <v>0.14999999999999991</v>
      </c>
      <c r="E25">
        <f>(D25/C25)*100</f>
        <v>3.8659793814432972</v>
      </c>
      <c r="G25" t="s">
        <v>5</v>
      </c>
      <c r="H25">
        <v>3.79</v>
      </c>
      <c r="I25">
        <v>3.93</v>
      </c>
      <c r="J25">
        <f>I25-H25</f>
        <v>0.14000000000000012</v>
      </c>
      <c r="K25">
        <f>(J25/I25)*100</f>
        <v>3.5623409669211221</v>
      </c>
      <c r="M25" t="s">
        <v>5</v>
      </c>
      <c r="N25">
        <v>3.879</v>
      </c>
      <c r="O25">
        <v>3.98</v>
      </c>
      <c r="P25">
        <f>O25-N25</f>
        <v>0.10099999999999998</v>
      </c>
      <c r="Q25">
        <f>(P25/O25)*100</f>
        <v>2.5376884422110546</v>
      </c>
    </row>
    <row r="26" spans="1:17" x14ac:dyDescent="0.25">
      <c r="A26" t="s">
        <v>6</v>
      </c>
      <c r="B26">
        <v>3.78</v>
      </c>
      <c r="C26">
        <v>3.88</v>
      </c>
      <c r="D26">
        <f t="shared" ref="D26:D30" si="12">C26-B26</f>
        <v>0.10000000000000009</v>
      </c>
      <c r="E26">
        <f t="shared" ref="E26:E30" si="13">(D26/C26)*100</f>
        <v>2.5773195876288684</v>
      </c>
      <c r="G26" t="s">
        <v>6</v>
      </c>
      <c r="H26">
        <v>3.8010000000000002</v>
      </c>
      <c r="I26">
        <v>3.93</v>
      </c>
      <c r="J26">
        <f t="shared" ref="J26:J30" si="14">I26-H26</f>
        <v>0.129</v>
      </c>
      <c r="K26">
        <f t="shared" ref="K26:K30" si="15">(J26/I26)*100</f>
        <v>3.2824427480916034</v>
      </c>
      <c r="M26" t="s">
        <v>6</v>
      </c>
      <c r="N26">
        <v>3.8940000000000001</v>
      </c>
      <c r="O26">
        <v>3.98</v>
      </c>
      <c r="P26">
        <f t="shared" ref="P26:P30" si="16">O26-N26</f>
        <v>8.5999999999999854E-2</v>
      </c>
      <c r="Q26">
        <f t="shared" ref="Q26:Q30" si="17">(P26/O26)*100</f>
        <v>2.1608040201004988</v>
      </c>
    </row>
    <row r="27" spans="1:17" x14ac:dyDescent="0.25">
      <c r="A27" t="s">
        <v>7</v>
      </c>
      <c r="B27">
        <v>3.81</v>
      </c>
      <c r="C27">
        <v>3.88</v>
      </c>
      <c r="D27">
        <f t="shared" si="12"/>
        <v>6.999999999999984E-2</v>
      </c>
      <c r="E27">
        <f t="shared" si="13"/>
        <v>1.8041237113402022</v>
      </c>
      <c r="G27" t="s">
        <v>7</v>
      </c>
      <c r="H27">
        <v>3.847</v>
      </c>
      <c r="I27">
        <v>3.93</v>
      </c>
      <c r="J27">
        <f t="shared" si="14"/>
        <v>8.3000000000000185E-2</v>
      </c>
      <c r="K27">
        <f t="shared" si="15"/>
        <v>2.1119592875318114</v>
      </c>
      <c r="M27" t="s">
        <v>7</v>
      </c>
      <c r="N27">
        <v>3.9289999999999998</v>
      </c>
      <c r="O27">
        <v>3.98</v>
      </c>
      <c r="P27">
        <f t="shared" si="16"/>
        <v>5.1000000000000156E-2</v>
      </c>
      <c r="Q27">
        <f t="shared" si="17"/>
        <v>1.2814070351758833</v>
      </c>
    </row>
    <row r="28" spans="1:17" x14ac:dyDescent="0.25">
      <c r="A28" t="s">
        <v>8</v>
      </c>
      <c r="B28">
        <v>3.847</v>
      </c>
      <c r="C28">
        <v>3.88</v>
      </c>
      <c r="D28">
        <f t="shared" si="12"/>
        <v>3.2999999999999918E-2</v>
      </c>
      <c r="E28">
        <f t="shared" si="13"/>
        <v>0.85051546391752364</v>
      </c>
      <c r="G28" t="s">
        <v>8</v>
      </c>
      <c r="H28">
        <v>3.8889999999999998</v>
      </c>
      <c r="I28">
        <v>3.93</v>
      </c>
      <c r="J28">
        <f t="shared" si="14"/>
        <v>4.1000000000000369E-2</v>
      </c>
      <c r="K28">
        <f t="shared" si="15"/>
        <v>1.04325699745548</v>
      </c>
      <c r="M28" t="s">
        <v>8</v>
      </c>
      <c r="N28">
        <v>3.9790000000000001</v>
      </c>
      <c r="O28">
        <v>3.98</v>
      </c>
      <c r="P28">
        <f t="shared" si="16"/>
        <v>9.9999999999988987E-4</v>
      </c>
      <c r="Q28">
        <f t="shared" si="17"/>
        <v>2.512562814070075E-2</v>
      </c>
    </row>
    <row r="29" spans="1:17" x14ac:dyDescent="0.25">
      <c r="A29" t="s">
        <v>9</v>
      </c>
      <c r="B29">
        <v>3.875</v>
      </c>
      <c r="C29">
        <v>3.88</v>
      </c>
      <c r="D29">
        <f t="shared" si="12"/>
        <v>4.9999999999998934E-3</v>
      </c>
      <c r="E29">
        <f t="shared" si="13"/>
        <v>0.12886597938144057</v>
      </c>
      <c r="G29" t="s">
        <v>9</v>
      </c>
      <c r="H29">
        <v>3.93</v>
      </c>
      <c r="I29">
        <v>3.93</v>
      </c>
      <c r="J29">
        <f t="shared" si="14"/>
        <v>0</v>
      </c>
      <c r="K29">
        <f t="shared" si="15"/>
        <v>0</v>
      </c>
      <c r="M29" t="s">
        <v>9</v>
      </c>
      <c r="N29">
        <v>3.98</v>
      </c>
      <c r="O29">
        <v>3.98</v>
      </c>
      <c r="P29">
        <f t="shared" si="16"/>
        <v>0</v>
      </c>
      <c r="Q29">
        <f t="shared" si="17"/>
        <v>0</v>
      </c>
    </row>
    <row r="30" spans="1:17" x14ac:dyDescent="0.25">
      <c r="A30" t="s">
        <v>10</v>
      </c>
      <c r="B30">
        <v>3.88</v>
      </c>
      <c r="C30">
        <v>3.88</v>
      </c>
      <c r="D30">
        <f t="shared" si="12"/>
        <v>0</v>
      </c>
      <c r="E30">
        <f t="shared" si="13"/>
        <v>0</v>
      </c>
      <c r="G30" t="s">
        <v>10</v>
      </c>
      <c r="H30">
        <v>3.93</v>
      </c>
      <c r="I30">
        <v>3.93</v>
      </c>
      <c r="J30">
        <f t="shared" si="14"/>
        <v>0</v>
      </c>
      <c r="K30">
        <f t="shared" si="15"/>
        <v>0</v>
      </c>
      <c r="M30" t="s">
        <v>10</v>
      </c>
      <c r="N30">
        <v>3.98</v>
      </c>
      <c r="O30">
        <v>3.98</v>
      </c>
      <c r="P30">
        <f t="shared" si="16"/>
        <v>0</v>
      </c>
      <c r="Q30">
        <f t="shared" si="17"/>
        <v>0</v>
      </c>
    </row>
  </sheetData>
  <mergeCells count="12">
    <mergeCell ref="A22:Q22"/>
    <mergeCell ref="A23:E23"/>
    <mergeCell ref="G23:K23"/>
    <mergeCell ref="M23:Q23"/>
    <mergeCell ref="A2:E2"/>
    <mergeCell ref="G2:K2"/>
    <mergeCell ref="M2:Q2"/>
    <mergeCell ref="A1:Q1"/>
    <mergeCell ref="A11:Q11"/>
    <mergeCell ref="A12:E12"/>
    <mergeCell ref="G12:K12"/>
    <mergeCell ref="M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2021-05-08T06:31:38Z</dcterms:created>
  <dcterms:modified xsi:type="dcterms:W3CDTF">2021-05-08T07:30:41Z</dcterms:modified>
</cp:coreProperties>
</file>