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"/>
    </mc:Choice>
  </mc:AlternateContent>
  <bookViews>
    <workbookView xWindow="0" yWindow="0" windowWidth="16380" windowHeight="8190" tabRatio="500"/>
  </bookViews>
  <sheets>
    <sheet name="BOM Digikey Nueva (copia)" sheetId="1" r:id="rId1"/>
  </sheets>
  <calcPr calcId="152511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2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M2" i="1" l="1"/>
  <c r="M4" i="1"/>
  <c r="M6" i="1" s="1"/>
</calcChain>
</file>

<file path=xl/sharedStrings.xml><?xml version="1.0" encoding="utf-8"?>
<sst xmlns="http://schemas.openxmlformats.org/spreadsheetml/2006/main" count="125" uniqueCount="91">
  <si>
    <t>Qty</t>
  </si>
  <si>
    <t>Value</t>
  </si>
  <si>
    <t>Código Proveedor 1</t>
  </si>
  <si>
    <t>Código Proveedor 2</t>
  </si>
  <si>
    <t>Package</t>
  </si>
  <si>
    <t>Total
[$]</t>
  </si>
  <si>
    <t>Dolar:</t>
  </si>
  <si>
    <t>1u</t>
  </si>
  <si>
    <t>399-8150-1-ND</t>
  </si>
  <si>
    <r>
      <rPr>
        <b/>
        <sz val="10"/>
        <rFont val="Arial"/>
        <family val="2"/>
        <charset val="1"/>
      </rPr>
      <t xml:space="preserve">Costo Tot </t>
    </r>
    <r>
      <rPr>
        <b/>
        <sz val="10"/>
        <rFont val="Arial"/>
        <family val="2"/>
      </rPr>
      <t>[u$]</t>
    </r>
  </si>
  <si>
    <t>Green Assoc-RSSI</t>
  </si>
  <si>
    <t>160-1169-1-ND</t>
  </si>
  <si>
    <t>MBR230LSTR</t>
  </si>
  <si>
    <t>1655-2311-1-ND</t>
  </si>
  <si>
    <t>SOD-123</t>
  </si>
  <si>
    <t>Zener 5V</t>
  </si>
  <si>
    <t>BZX84C5V1LT3GOSCT-ND</t>
  </si>
  <si>
    <t>SOT-23</t>
  </si>
  <si>
    <t>MURA260T3G</t>
  </si>
  <si>
    <t>MURA260T3GOSCT-ND</t>
  </si>
  <si>
    <t>SMA</t>
  </si>
  <si>
    <t>LED ON Verde</t>
  </si>
  <si>
    <t>160-1131-ND</t>
  </si>
  <si>
    <t>5mm T/H</t>
  </si>
  <si>
    <t>LED Rojo</t>
  </si>
  <si>
    <t>365-1189-ND</t>
  </si>
  <si>
    <t>LED Blue Salida</t>
  </si>
  <si>
    <t>732-4989-1-ND</t>
  </si>
  <si>
    <t>Fuse_Small</t>
  </si>
  <si>
    <t>507-1881-1-ND</t>
  </si>
  <si>
    <t>Alimentación</t>
  </si>
  <si>
    <t>102-6422-ND</t>
  </si>
  <si>
    <t>5.08mm T/H</t>
  </si>
  <si>
    <t>Alimentación 2</t>
  </si>
  <si>
    <t>102-6390-ND</t>
  </si>
  <si>
    <t>Raspberry</t>
  </si>
  <si>
    <t>2057-PH1-05-UA-ND</t>
  </si>
  <si>
    <t>2.54mm T/H</t>
  </si>
  <si>
    <t>Pines 1</t>
  </si>
  <si>
    <t>1212-1314-ND</t>
  </si>
  <si>
    <t>2mm T/H</t>
  </si>
  <si>
    <t>Pines 2</t>
  </si>
  <si>
    <t>Programaci√≥n</t>
  </si>
  <si>
    <t>S9202-ND</t>
  </si>
  <si>
    <t>Entrada</t>
  </si>
  <si>
    <t>Entrada 2</t>
  </si>
  <si>
    <t>Salida</t>
  </si>
  <si>
    <t>Salida 2</t>
  </si>
  <si>
    <t>Bater√≠a</t>
  </si>
  <si>
    <t>Bater√≠a 2</t>
  </si>
  <si>
    <t>Assoc-RSSI</t>
  </si>
  <si>
    <t>1849-1003-ND</t>
  </si>
  <si>
    <t>Loopback</t>
  </si>
  <si>
    <t>2057-PH1-02-UA-ND</t>
  </si>
  <si>
    <t>DIO2 E/S</t>
  </si>
  <si>
    <t>Estado Bater√≠a</t>
  </si>
  <si>
    <t>ORWH-SH-112D1F</t>
  </si>
  <si>
    <t>PB2029-ND</t>
  </si>
  <si>
    <t xml:space="preserve">SPDT (1 Form C) </t>
  </si>
  <si>
    <t>2N7002NXAKR</t>
  </si>
  <si>
    <t>Revisar</t>
  </si>
  <si>
    <t>AP2300</t>
  </si>
  <si>
    <t>1727-8643-1-ND</t>
  </si>
  <si>
    <t>DMP3099L-7</t>
  </si>
  <si>
    <t>DMP3099L-7DICT-ND</t>
  </si>
  <si>
    <t>10k</t>
  </si>
  <si>
    <t>311-10KERCT-ND</t>
  </si>
  <si>
    <t>3.3k</t>
  </si>
  <si>
    <t>RMCF1206JT3K30CT-ND</t>
  </si>
  <si>
    <t>1k</t>
  </si>
  <si>
    <t>311-1.0KERCT-ND</t>
  </si>
  <si>
    <t>CT6EP103-ND</t>
  </si>
  <si>
    <t>CT-6</t>
  </si>
  <si>
    <t>SW401-ND</t>
  </si>
  <si>
    <t>SPST-NO</t>
  </si>
  <si>
    <t>AZ1117-3.3</t>
  </si>
  <si>
    <t>AZ1117EH-3.3TRG1DICT-ND</t>
  </si>
  <si>
    <t>SOT-223</t>
  </si>
  <si>
    <t>LM358</t>
  </si>
  <si>
    <t xml:space="preserve"> 497-1591-1-ND</t>
  </si>
  <si>
    <t>SO-8</t>
  </si>
  <si>
    <t>RMCF1206JT330RCT-ND</t>
  </si>
  <si>
    <t>311-100FRCT-ND</t>
  </si>
  <si>
    <t>RMCF1206JT560RCT-ND</t>
  </si>
  <si>
    <t>Preset</t>
  </si>
  <si>
    <t>Switch SPST NO</t>
  </si>
  <si>
    <t>Pines Xbee</t>
  </si>
  <si>
    <r>
      <t xml:space="preserve">Costo Tot </t>
    </r>
    <r>
      <rPr>
        <b/>
        <sz val="10"/>
        <rFont val="Arial"/>
        <family val="2"/>
      </rPr>
      <t>[$]</t>
    </r>
  </si>
  <si>
    <t>Costo Unit.
[u$]</t>
  </si>
  <si>
    <t>Total
[u$]</t>
  </si>
  <si>
    <t>Costo Tot [$] (x15)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</si>
</sst>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0"/>
      <name val="Arial"/>
      <family val="2"/>
      <charset val="1"/>
    </font>
    <font>
      <sz val="10"/>
      <name val="Arial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2" fontId="1" fillId="0" borderId="0" xfId="1" applyNumberFormat="1" applyAlignment="1">
      <alignment horizontal="left"/>
    </xf>
    <xf numFmtId="2" fontId="3" fillId="0" borderId="0" xfId="1" applyNumberFormat="1" applyFont="1" applyAlignment="1">
      <alignment horizontal="center" vertical="center" wrapText="1"/>
    </xf>
    <xf numFmtId="2" fontId="0" fillId="0" borderId="0" xfId="0" applyNumberFormat="1"/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Normal="100" workbookViewId="0">
      <selection activeCell="A43" sqref="A43:XFD43"/>
    </sheetView>
  </sheetViews>
  <sheetFormatPr baseColWidth="10" defaultColWidth="9.140625" defaultRowHeight="12.75" x14ac:dyDescent="0.2"/>
  <cols>
    <col min="1" max="1" width="4.42578125" customWidth="1"/>
    <col min="2" max="2" width="17" customWidth="1"/>
    <col min="3" max="3" width="24.85546875" customWidth="1"/>
    <col min="4" max="4" width="19.140625" customWidth="1"/>
    <col min="5" max="5" width="16.7109375" customWidth="1"/>
    <col min="6" max="6" width="6" bestFit="1" customWidth="1"/>
    <col min="7" max="7" width="6.7109375" style="7" bestFit="1" customWidth="1"/>
    <col min="8" max="8" width="8.28515625" customWidth="1"/>
    <col min="9" max="9" width="6.28515625" customWidth="1"/>
    <col min="10" max="10" width="3.5703125" customWidth="1"/>
    <col min="12" max="12" width="16.5703125" bestFit="1" customWidth="1"/>
  </cols>
  <sheetData>
    <row r="1" spans="1:13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88</v>
      </c>
      <c r="G1" s="8" t="s">
        <v>89</v>
      </c>
      <c r="H1" s="2" t="s">
        <v>5</v>
      </c>
      <c r="I1" s="1" t="s">
        <v>6</v>
      </c>
      <c r="J1" s="1">
        <v>62</v>
      </c>
    </row>
    <row r="2" spans="1:13" x14ac:dyDescent="0.2">
      <c r="A2" s="3">
        <v>2</v>
      </c>
      <c r="B2" s="3" t="s">
        <v>7</v>
      </c>
      <c r="C2" s="3" t="s">
        <v>8</v>
      </c>
      <c r="D2" s="3"/>
      <c r="E2" s="3">
        <v>1206</v>
      </c>
      <c r="F2" s="3">
        <v>0.19</v>
      </c>
      <c r="G2" s="7">
        <f>F2*A2</f>
        <v>0.38</v>
      </c>
      <c r="H2" s="3">
        <f>F2*A2*$J$1</f>
        <v>23.56</v>
      </c>
      <c r="I2" s="4"/>
      <c r="J2" s="4"/>
      <c r="L2" s="5" t="s">
        <v>9</v>
      </c>
      <c r="M2" s="9">
        <f>SUM(G2:G197)</f>
        <v>19.03</v>
      </c>
    </row>
    <row r="3" spans="1:13" x14ac:dyDescent="0.2">
      <c r="A3" s="4">
        <v>1</v>
      </c>
      <c r="B3" s="4" t="s">
        <v>10</v>
      </c>
      <c r="C3" s="4" t="s">
        <v>11</v>
      </c>
      <c r="D3" s="4"/>
      <c r="E3" s="4">
        <v>1206</v>
      </c>
      <c r="F3" s="4">
        <v>0.33</v>
      </c>
      <c r="G3" s="7">
        <f t="shared" ref="G3:G42" si="0">F3*A3</f>
        <v>0.33</v>
      </c>
      <c r="H3" s="4">
        <f>F3*A3*$J$1</f>
        <v>20.46</v>
      </c>
      <c r="I3" s="4"/>
      <c r="J3" s="4"/>
    </row>
    <row r="4" spans="1:13" x14ac:dyDescent="0.2">
      <c r="A4" s="4">
        <v>2</v>
      </c>
      <c r="B4" s="4" t="s">
        <v>12</v>
      </c>
      <c r="C4" s="4" t="s">
        <v>13</v>
      </c>
      <c r="D4" s="4"/>
      <c r="E4" s="4" t="s">
        <v>14</v>
      </c>
      <c r="F4" s="4">
        <v>0.36</v>
      </c>
      <c r="G4" s="7">
        <f t="shared" si="0"/>
        <v>0.72</v>
      </c>
      <c r="H4" s="4">
        <f>F4*A4*$J$1</f>
        <v>44.64</v>
      </c>
      <c r="I4" s="4"/>
      <c r="J4" s="4"/>
      <c r="L4" s="5" t="s">
        <v>87</v>
      </c>
      <c r="M4">
        <f>M2*J1</f>
        <v>1179.8600000000001</v>
      </c>
    </row>
    <row r="5" spans="1:13" x14ac:dyDescent="0.2">
      <c r="A5" s="4">
        <v>1</v>
      </c>
      <c r="B5" s="4" t="s">
        <v>15</v>
      </c>
      <c r="C5" s="4" t="s">
        <v>16</v>
      </c>
      <c r="D5" s="4"/>
      <c r="E5" s="4" t="s">
        <v>17</v>
      </c>
      <c r="F5" s="4">
        <v>0.13</v>
      </c>
      <c r="G5" s="7">
        <f t="shared" si="0"/>
        <v>0.13</v>
      </c>
      <c r="H5" s="4">
        <f>F5*A5*$J$1</f>
        <v>8.06</v>
      </c>
      <c r="I5" s="4"/>
      <c r="J5" s="4"/>
    </row>
    <row r="6" spans="1:13" x14ac:dyDescent="0.2">
      <c r="A6" s="4">
        <v>1</v>
      </c>
      <c r="B6" s="4" t="s">
        <v>18</v>
      </c>
      <c r="C6" s="4" t="s">
        <v>19</v>
      </c>
      <c r="D6" s="4"/>
      <c r="E6" s="4" t="s">
        <v>20</v>
      </c>
      <c r="F6" s="4">
        <v>0.35</v>
      </c>
      <c r="G6" s="7">
        <f t="shared" si="0"/>
        <v>0.35</v>
      </c>
      <c r="H6" s="4">
        <f>F6*A6*$J$1</f>
        <v>21.7</v>
      </c>
      <c r="I6" s="4"/>
      <c r="J6" s="4"/>
      <c r="L6" s="10" t="s">
        <v>90</v>
      </c>
      <c r="M6">
        <f>M4*15</f>
        <v>17697.900000000001</v>
      </c>
    </row>
    <row r="7" spans="1:13" x14ac:dyDescent="0.2">
      <c r="A7" s="4">
        <v>1</v>
      </c>
      <c r="B7" s="4" t="s">
        <v>21</v>
      </c>
      <c r="C7" s="4" t="s">
        <v>22</v>
      </c>
      <c r="D7" s="4"/>
      <c r="E7" s="4" t="s">
        <v>23</v>
      </c>
      <c r="F7" s="4">
        <v>0.27</v>
      </c>
      <c r="G7" s="7">
        <f t="shared" si="0"/>
        <v>0.27</v>
      </c>
      <c r="H7" s="4">
        <f>F7*A7*$J$1</f>
        <v>16.740000000000002</v>
      </c>
      <c r="I7" s="4"/>
      <c r="J7" s="4"/>
    </row>
    <row r="8" spans="1:13" x14ac:dyDescent="0.2">
      <c r="A8" s="4">
        <v>1</v>
      </c>
      <c r="B8" s="4" t="s">
        <v>24</v>
      </c>
      <c r="C8" s="4" t="s">
        <v>25</v>
      </c>
      <c r="D8" s="4"/>
      <c r="E8" s="4" t="s">
        <v>23</v>
      </c>
      <c r="F8" s="4">
        <v>0.21</v>
      </c>
      <c r="G8" s="7">
        <f t="shared" si="0"/>
        <v>0.21</v>
      </c>
      <c r="H8" s="4">
        <f>F8*A8*$J$1</f>
        <v>13.02</v>
      </c>
      <c r="I8" s="4"/>
      <c r="J8" s="4"/>
    </row>
    <row r="9" spans="1:13" x14ac:dyDescent="0.2">
      <c r="A9" s="4">
        <v>1</v>
      </c>
      <c r="B9" s="4" t="s">
        <v>26</v>
      </c>
      <c r="C9" s="4" t="s">
        <v>27</v>
      </c>
      <c r="D9" s="4"/>
      <c r="E9" s="4">
        <v>1206</v>
      </c>
      <c r="F9" s="4">
        <v>0.21</v>
      </c>
      <c r="G9" s="7">
        <f t="shared" si="0"/>
        <v>0.21</v>
      </c>
      <c r="H9" s="4">
        <f>F9*A9*$J$1</f>
        <v>13.02</v>
      </c>
      <c r="I9" s="4"/>
      <c r="J9" s="4"/>
    </row>
    <row r="10" spans="1:13" x14ac:dyDescent="0.2">
      <c r="A10" s="4">
        <v>1</v>
      </c>
      <c r="B10" s="4" t="s">
        <v>18</v>
      </c>
      <c r="C10" s="4" t="s">
        <v>19</v>
      </c>
      <c r="D10" s="4"/>
      <c r="E10" s="4" t="s">
        <v>20</v>
      </c>
      <c r="F10" s="4">
        <v>0.35</v>
      </c>
      <c r="G10" s="7">
        <f t="shared" si="0"/>
        <v>0.35</v>
      </c>
      <c r="H10" s="4">
        <f>F10*A10*$J$1</f>
        <v>21.7</v>
      </c>
      <c r="I10" s="4"/>
      <c r="J10" s="4"/>
    </row>
    <row r="11" spans="1:13" x14ac:dyDescent="0.2">
      <c r="A11" s="4">
        <v>1</v>
      </c>
      <c r="B11" s="4" t="s">
        <v>28</v>
      </c>
      <c r="C11" s="4" t="s">
        <v>29</v>
      </c>
      <c r="D11" s="4"/>
      <c r="E11" s="4">
        <v>1206</v>
      </c>
      <c r="F11" s="4">
        <v>0.28999999999999998</v>
      </c>
      <c r="G11" s="7">
        <f t="shared" si="0"/>
        <v>0.28999999999999998</v>
      </c>
      <c r="H11" s="4">
        <f>F11*A11*$J$1</f>
        <v>17.98</v>
      </c>
      <c r="I11" s="4"/>
      <c r="J11" s="4"/>
    </row>
    <row r="12" spans="1:13" x14ac:dyDescent="0.2">
      <c r="A12" s="4">
        <v>1</v>
      </c>
      <c r="B12" s="4" t="s">
        <v>30</v>
      </c>
      <c r="C12" s="4" t="s">
        <v>31</v>
      </c>
      <c r="E12" s="4" t="s">
        <v>32</v>
      </c>
      <c r="F12" s="4">
        <v>0.46</v>
      </c>
      <c r="G12" s="7">
        <f t="shared" si="0"/>
        <v>0.46</v>
      </c>
      <c r="H12" s="4">
        <f>F12*A12*$J$1</f>
        <v>28.52</v>
      </c>
      <c r="I12" s="4"/>
      <c r="J12" s="4"/>
    </row>
    <row r="13" spans="1:13" x14ac:dyDescent="0.2">
      <c r="A13" s="4">
        <v>1</v>
      </c>
      <c r="B13" s="4" t="s">
        <v>33</v>
      </c>
      <c r="C13" s="4" t="s">
        <v>34</v>
      </c>
      <c r="D13" s="4"/>
      <c r="E13" s="4" t="s">
        <v>32</v>
      </c>
      <c r="F13" s="4">
        <v>0.77</v>
      </c>
      <c r="G13" s="7">
        <f t="shared" si="0"/>
        <v>0.77</v>
      </c>
      <c r="H13" s="4">
        <f>F13*A13*$J$1</f>
        <v>47.74</v>
      </c>
      <c r="I13" s="4"/>
      <c r="J13" s="4"/>
    </row>
    <row r="14" spans="1:13" x14ac:dyDescent="0.2">
      <c r="A14" s="4">
        <v>1</v>
      </c>
      <c r="B14" s="4" t="s">
        <v>35</v>
      </c>
      <c r="C14" s="4" t="s">
        <v>36</v>
      </c>
      <c r="D14" s="4"/>
      <c r="E14" s="4" t="s">
        <v>37</v>
      </c>
      <c r="F14" s="4">
        <v>0.1</v>
      </c>
      <c r="G14" s="7">
        <f t="shared" si="0"/>
        <v>0.1</v>
      </c>
      <c r="H14" s="4">
        <f>F14*A14*$J$1</f>
        <v>6.2</v>
      </c>
      <c r="I14" s="4"/>
      <c r="J14" s="4"/>
    </row>
    <row r="15" spans="1:13" x14ac:dyDescent="0.2">
      <c r="A15" s="4">
        <v>1</v>
      </c>
      <c r="B15" s="4" t="s">
        <v>38</v>
      </c>
      <c r="C15" s="4" t="s">
        <v>39</v>
      </c>
      <c r="D15" s="4"/>
      <c r="E15" s="4" t="s">
        <v>40</v>
      </c>
      <c r="F15" s="4">
        <v>0.91</v>
      </c>
      <c r="G15" s="7">
        <f t="shared" si="0"/>
        <v>0.91</v>
      </c>
      <c r="H15" s="4">
        <f>F15*A15*$J$1</f>
        <v>56.42</v>
      </c>
      <c r="I15" s="4"/>
      <c r="J15" s="4"/>
    </row>
    <row r="16" spans="1:13" x14ac:dyDescent="0.2">
      <c r="A16" s="4">
        <v>1</v>
      </c>
      <c r="B16" s="4" t="s">
        <v>41</v>
      </c>
      <c r="C16" s="4" t="s">
        <v>39</v>
      </c>
      <c r="D16" s="4"/>
      <c r="E16" s="4" t="s">
        <v>40</v>
      </c>
      <c r="F16" s="4">
        <v>0.91</v>
      </c>
      <c r="G16" s="7">
        <f t="shared" si="0"/>
        <v>0.91</v>
      </c>
      <c r="H16" s="4">
        <f>F16*A16*$J$1</f>
        <v>56.42</v>
      </c>
      <c r="I16" s="4"/>
      <c r="J16" s="4"/>
    </row>
    <row r="17" spans="1:10" x14ac:dyDescent="0.2">
      <c r="A17" s="4">
        <v>1</v>
      </c>
      <c r="B17" s="4" t="s">
        <v>42</v>
      </c>
      <c r="C17" s="4" t="s">
        <v>43</v>
      </c>
      <c r="D17" s="4"/>
      <c r="E17" s="4" t="s">
        <v>37</v>
      </c>
      <c r="F17" s="4">
        <v>0.8</v>
      </c>
      <c r="G17" s="7">
        <f t="shared" si="0"/>
        <v>0.8</v>
      </c>
      <c r="H17" s="4">
        <f>F17*A17*$J$1</f>
        <v>49.6</v>
      </c>
      <c r="I17" s="4"/>
      <c r="J17" s="4"/>
    </row>
    <row r="18" spans="1:10" x14ac:dyDescent="0.2">
      <c r="A18" s="4">
        <v>1</v>
      </c>
      <c r="B18" s="4" t="s">
        <v>44</v>
      </c>
      <c r="C18" s="4" t="s">
        <v>31</v>
      </c>
      <c r="E18" s="4" t="s">
        <v>32</v>
      </c>
      <c r="F18" s="4">
        <v>0.46</v>
      </c>
      <c r="G18" s="7">
        <f t="shared" si="0"/>
        <v>0.46</v>
      </c>
      <c r="H18" s="4">
        <f>F18*A18*$J$1</f>
        <v>28.52</v>
      </c>
      <c r="I18" s="4"/>
      <c r="J18" s="4"/>
    </row>
    <row r="19" spans="1:10" x14ac:dyDescent="0.2">
      <c r="A19" s="4">
        <v>1</v>
      </c>
      <c r="B19" s="4" t="s">
        <v>45</v>
      </c>
      <c r="C19" s="4" t="s">
        <v>34</v>
      </c>
      <c r="D19" s="4"/>
      <c r="E19" s="4" t="s">
        <v>32</v>
      </c>
      <c r="F19" s="4">
        <v>0.77</v>
      </c>
      <c r="G19" s="7">
        <f t="shared" si="0"/>
        <v>0.77</v>
      </c>
      <c r="H19" s="4">
        <f>F19*A19*$J$1</f>
        <v>47.74</v>
      </c>
      <c r="I19" s="4"/>
      <c r="J19" s="4"/>
    </row>
    <row r="20" spans="1:10" x14ac:dyDescent="0.2">
      <c r="A20" s="4">
        <v>1</v>
      </c>
      <c r="B20" s="4" t="s">
        <v>46</v>
      </c>
      <c r="C20" s="4" t="s">
        <v>31</v>
      </c>
      <c r="E20" s="4" t="s">
        <v>32</v>
      </c>
      <c r="F20" s="4">
        <v>0.46</v>
      </c>
      <c r="G20" s="7">
        <f t="shared" si="0"/>
        <v>0.46</v>
      </c>
      <c r="H20" s="4">
        <f>F20*A20*$J$1</f>
        <v>28.52</v>
      </c>
      <c r="I20" s="4"/>
      <c r="J20" s="4"/>
    </row>
    <row r="21" spans="1:10" x14ac:dyDescent="0.2">
      <c r="A21" s="4">
        <v>1</v>
      </c>
      <c r="B21" s="4" t="s">
        <v>47</v>
      </c>
      <c r="C21" s="4" t="s">
        <v>34</v>
      </c>
      <c r="D21" s="4"/>
      <c r="E21" s="4" t="s">
        <v>32</v>
      </c>
      <c r="F21" s="4">
        <v>0.77</v>
      </c>
      <c r="G21" s="7">
        <f t="shared" si="0"/>
        <v>0.77</v>
      </c>
      <c r="H21" s="4">
        <f>F21*A21*$J$1</f>
        <v>47.74</v>
      </c>
      <c r="I21" s="4"/>
      <c r="J21" s="4"/>
    </row>
    <row r="22" spans="1:10" x14ac:dyDescent="0.2">
      <c r="A22" s="4">
        <v>1</v>
      </c>
      <c r="B22" s="4" t="s">
        <v>48</v>
      </c>
      <c r="C22" s="4" t="s">
        <v>31</v>
      </c>
      <c r="E22" s="4" t="s">
        <v>32</v>
      </c>
      <c r="F22" s="4">
        <v>0.46</v>
      </c>
      <c r="G22" s="7">
        <f t="shared" si="0"/>
        <v>0.46</v>
      </c>
      <c r="H22" s="4">
        <f>F22*A22*$J$1</f>
        <v>28.52</v>
      </c>
      <c r="I22" s="4"/>
      <c r="J22" s="4"/>
    </row>
    <row r="23" spans="1:10" x14ac:dyDescent="0.2">
      <c r="A23" s="4">
        <v>1</v>
      </c>
      <c r="B23" s="6" t="s">
        <v>49</v>
      </c>
      <c r="C23" s="4" t="s">
        <v>34</v>
      </c>
      <c r="D23" s="4"/>
      <c r="E23" s="4" t="s">
        <v>32</v>
      </c>
      <c r="F23" s="4">
        <v>0.77</v>
      </c>
      <c r="G23" s="7">
        <f t="shared" si="0"/>
        <v>0.77</v>
      </c>
      <c r="H23" s="4">
        <f>F23*A23*$J$1</f>
        <v>47.74</v>
      </c>
      <c r="I23" s="4"/>
      <c r="J23" s="4"/>
    </row>
    <row r="24" spans="1:10" x14ac:dyDescent="0.2">
      <c r="A24" s="4">
        <v>1</v>
      </c>
      <c r="B24" s="4" t="s">
        <v>50</v>
      </c>
      <c r="C24" s="4" t="s">
        <v>51</v>
      </c>
      <c r="D24" s="4"/>
      <c r="E24" s="4" t="s">
        <v>37</v>
      </c>
      <c r="F24" s="4">
        <v>0.1</v>
      </c>
      <c r="G24" s="7">
        <f t="shared" si="0"/>
        <v>0.1</v>
      </c>
      <c r="H24" s="4">
        <f>F24*A24*$J$1</f>
        <v>6.2</v>
      </c>
      <c r="I24" s="4"/>
      <c r="J24" s="4"/>
    </row>
    <row r="25" spans="1:10" x14ac:dyDescent="0.2">
      <c r="A25" s="4">
        <v>1</v>
      </c>
      <c r="B25" s="4" t="s">
        <v>52</v>
      </c>
      <c r="C25" s="4" t="s">
        <v>53</v>
      </c>
      <c r="D25" s="4"/>
      <c r="E25" s="4" t="s">
        <v>37</v>
      </c>
      <c r="F25" s="4">
        <v>0.1</v>
      </c>
      <c r="G25" s="7">
        <f t="shared" si="0"/>
        <v>0.1</v>
      </c>
      <c r="H25" s="4">
        <f>F25*A25*$J$1</f>
        <v>6.2</v>
      </c>
      <c r="I25" s="4"/>
      <c r="J25" s="4"/>
    </row>
    <row r="26" spans="1:10" x14ac:dyDescent="0.2">
      <c r="A26" s="4">
        <v>1</v>
      </c>
      <c r="B26" s="4" t="s">
        <v>54</v>
      </c>
      <c r="C26" s="6" t="s">
        <v>51</v>
      </c>
      <c r="D26" s="4"/>
      <c r="E26" s="4" t="s">
        <v>37</v>
      </c>
      <c r="F26" s="4">
        <v>0.1</v>
      </c>
      <c r="G26" s="7">
        <f t="shared" si="0"/>
        <v>0.1</v>
      </c>
      <c r="H26" s="4">
        <f>F26*A26*$J$1</f>
        <v>6.2</v>
      </c>
      <c r="I26" s="4"/>
      <c r="J26" s="4"/>
    </row>
    <row r="27" spans="1:10" x14ac:dyDescent="0.2">
      <c r="A27" s="4">
        <v>1</v>
      </c>
      <c r="B27" s="4" t="s">
        <v>55</v>
      </c>
      <c r="C27" s="4" t="s">
        <v>53</v>
      </c>
      <c r="D27" s="4"/>
      <c r="E27" s="4" t="s">
        <v>37</v>
      </c>
      <c r="F27" s="4">
        <v>0.1</v>
      </c>
      <c r="G27" s="7">
        <f t="shared" si="0"/>
        <v>0.1</v>
      </c>
      <c r="H27" s="4">
        <f>F27*A27*$J$1</f>
        <v>6.2</v>
      </c>
      <c r="I27" s="4"/>
      <c r="J27" s="4"/>
    </row>
    <row r="28" spans="1:10" x14ac:dyDescent="0.2">
      <c r="A28" s="4">
        <v>1</v>
      </c>
      <c r="B28" s="4" t="s">
        <v>56</v>
      </c>
      <c r="C28" s="4" t="s">
        <v>57</v>
      </c>
      <c r="D28" s="4"/>
      <c r="E28" s="4" t="s">
        <v>58</v>
      </c>
      <c r="F28" s="4">
        <v>1.19</v>
      </c>
      <c r="G28" s="7">
        <f t="shared" si="0"/>
        <v>1.19</v>
      </c>
      <c r="H28" s="4">
        <f>F28*A28*$J$1</f>
        <v>73.78</v>
      </c>
      <c r="I28" s="4"/>
      <c r="J28" s="4"/>
    </row>
    <row r="29" spans="1:10" x14ac:dyDescent="0.2">
      <c r="A29" s="4">
        <v>1</v>
      </c>
      <c r="B29" s="4" t="s">
        <v>59</v>
      </c>
      <c r="C29" s="4"/>
      <c r="D29" s="4"/>
      <c r="E29" s="4" t="s">
        <v>17</v>
      </c>
      <c r="F29" s="4"/>
      <c r="G29" s="7">
        <f t="shared" si="0"/>
        <v>0</v>
      </c>
      <c r="H29" s="4">
        <f>F29*A29*$J$1</f>
        <v>0</v>
      </c>
      <c r="I29" s="4" t="s">
        <v>60</v>
      </c>
      <c r="J29" s="4"/>
    </row>
    <row r="30" spans="1:10" x14ac:dyDescent="0.2">
      <c r="A30" s="4">
        <v>1</v>
      </c>
      <c r="B30" s="4" t="s">
        <v>61</v>
      </c>
      <c r="C30" s="6" t="s">
        <v>62</v>
      </c>
      <c r="D30" s="4"/>
      <c r="E30" s="4" t="s">
        <v>17</v>
      </c>
      <c r="F30" s="4">
        <v>0.1</v>
      </c>
      <c r="G30" s="7">
        <f t="shared" si="0"/>
        <v>0.1</v>
      </c>
      <c r="H30" s="4">
        <f>F30*A30*$J$1</f>
        <v>6.2</v>
      </c>
      <c r="I30" s="4" t="s">
        <v>60</v>
      </c>
      <c r="J30" s="4"/>
    </row>
    <row r="31" spans="1:10" x14ac:dyDescent="0.2">
      <c r="A31" s="4">
        <v>1</v>
      </c>
      <c r="B31" s="4" t="s">
        <v>63</v>
      </c>
      <c r="C31" s="4" t="s">
        <v>64</v>
      </c>
      <c r="D31" s="4"/>
      <c r="E31" s="4" t="s">
        <v>17</v>
      </c>
      <c r="F31" s="4">
        <v>0.34</v>
      </c>
      <c r="G31" s="7">
        <f t="shared" si="0"/>
        <v>0.34</v>
      </c>
      <c r="H31" s="4">
        <f>F31*A31*$J$1</f>
        <v>21.080000000000002</v>
      </c>
      <c r="I31" s="4" t="s">
        <v>60</v>
      </c>
      <c r="J31" s="4"/>
    </row>
    <row r="32" spans="1:10" x14ac:dyDescent="0.2">
      <c r="A32" s="4">
        <v>3</v>
      </c>
      <c r="B32" s="4">
        <v>330</v>
      </c>
      <c r="C32" s="4" t="s">
        <v>81</v>
      </c>
      <c r="D32" s="4"/>
      <c r="E32" s="4">
        <v>1206</v>
      </c>
      <c r="F32" s="4">
        <v>0.1</v>
      </c>
      <c r="G32" s="7">
        <f t="shared" si="0"/>
        <v>0.30000000000000004</v>
      </c>
      <c r="H32" s="4">
        <f>F32*A32*$J$1</f>
        <v>18.600000000000001</v>
      </c>
      <c r="I32" s="4"/>
      <c r="J32" s="4"/>
    </row>
    <row r="33" spans="1:10" x14ac:dyDescent="0.2">
      <c r="A33" s="4">
        <v>1</v>
      </c>
      <c r="B33" s="4">
        <v>100</v>
      </c>
      <c r="C33" s="4" t="s">
        <v>82</v>
      </c>
      <c r="D33" s="4"/>
      <c r="E33" s="4">
        <v>1206</v>
      </c>
      <c r="F33" s="4">
        <v>0.1</v>
      </c>
      <c r="G33" s="7">
        <f t="shared" si="0"/>
        <v>0.1</v>
      </c>
      <c r="H33" s="4">
        <f>F33*A33*$J$1</f>
        <v>6.2</v>
      </c>
      <c r="I33" s="4"/>
      <c r="J33" s="4"/>
    </row>
    <row r="34" spans="1:10" x14ac:dyDescent="0.2">
      <c r="A34" s="4">
        <v>4</v>
      </c>
      <c r="B34" s="4" t="s">
        <v>65</v>
      </c>
      <c r="C34" s="4" t="s">
        <v>66</v>
      </c>
      <c r="D34" s="4"/>
      <c r="E34" s="4">
        <v>1206</v>
      </c>
      <c r="F34" s="4">
        <v>0.1</v>
      </c>
      <c r="G34" s="7">
        <f t="shared" si="0"/>
        <v>0.4</v>
      </c>
      <c r="H34" s="4">
        <f>F34*A34*$J$1</f>
        <v>24.8</v>
      </c>
      <c r="I34" s="4"/>
      <c r="J34" s="4"/>
    </row>
    <row r="35" spans="1:10" x14ac:dyDescent="0.2">
      <c r="A35" s="4">
        <v>1</v>
      </c>
      <c r="B35" s="4" t="s">
        <v>67</v>
      </c>
      <c r="C35" s="4" t="s">
        <v>68</v>
      </c>
      <c r="D35" s="4"/>
      <c r="E35" s="4">
        <v>1206</v>
      </c>
      <c r="F35" s="4">
        <v>0.1</v>
      </c>
      <c r="G35" s="7">
        <f t="shared" si="0"/>
        <v>0.1</v>
      </c>
      <c r="H35" s="4">
        <f>F35*A35*$J$1</f>
        <v>6.2</v>
      </c>
      <c r="I35" s="4"/>
      <c r="J35" s="4"/>
    </row>
    <row r="36" spans="1:10" x14ac:dyDescent="0.2">
      <c r="A36" s="4">
        <v>2</v>
      </c>
      <c r="B36" s="4">
        <v>560</v>
      </c>
      <c r="C36" s="4" t="s">
        <v>83</v>
      </c>
      <c r="D36" s="4"/>
      <c r="E36" s="4">
        <v>1206</v>
      </c>
      <c r="F36" s="4">
        <v>0.1</v>
      </c>
      <c r="G36" s="7">
        <f t="shared" si="0"/>
        <v>0.2</v>
      </c>
      <c r="H36" s="4">
        <f>F36*A36*$J$1</f>
        <v>12.4</v>
      </c>
      <c r="I36" s="4"/>
      <c r="J36" s="4"/>
    </row>
    <row r="37" spans="1:10" x14ac:dyDescent="0.2">
      <c r="A37" s="4">
        <v>1</v>
      </c>
      <c r="B37" s="4" t="s">
        <v>69</v>
      </c>
      <c r="C37" s="4" t="s">
        <v>70</v>
      </c>
      <c r="D37" s="4"/>
      <c r="E37" s="4">
        <v>1206</v>
      </c>
      <c r="F37" s="4">
        <v>0.1</v>
      </c>
      <c r="G37" s="7">
        <f t="shared" si="0"/>
        <v>0.1</v>
      </c>
      <c r="H37" s="4">
        <f>F37*A37*$J$1</f>
        <v>6.2</v>
      </c>
      <c r="I37" s="4"/>
      <c r="J37" s="4"/>
    </row>
    <row r="38" spans="1:10" x14ac:dyDescent="0.2">
      <c r="A38" s="4">
        <v>2</v>
      </c>
      <c r="B38" s="4" t="s">
        <v>65</v>
      </c>
      <c r="C38" s="4" t="s">
        <v>71</v>
      </c>
      <c r="D38" s="4"/>
      <c r="E38" s="4" t="s">
        <v>72</v>
      </c>
      <c r="F38" s="4">
        <v>0.81</v>
      </c>
      <c r="G38" s="7">
        <f t="shared" si="0"/>
        <v>1.62</v>
      </c>
      <c r="H38" s="4">
        <f>F38*A38*$J$1</f>
        <v>100.44000000000001</v>
      </c>
      <c r="I38" s="4" t="s">
        <v>84</v>
      </c>
      <c r="J38" s="4"/>
    </row>
    <row r="39" spans="1:10" x14ac:dyDescent="0.2">
      <c r="A39" s="4">
        <v>2</v>
      </c>
      <c r="B39" s="4" t="s">
        <v>85</v>
      </c>
      <c r="C39" s="4" t="s">
        <v>73</v>
      </c>
      <c r="D39" s="4"/>
      <c r="E39" s="4" t="s">
        <v>74</v>
      </c>
      <c r="F39" s="4">
        <v>0.3</v>
      </c>
      <c r="G39" s="7">
        <f t="shared" si="0"/>
        <v>0.6</v>
      </c>
      <c r="H39" s="4">
        <f>F39*A39*$J$1</f>
        <v>37.199999999999996</v>
      </c>
      <c r="I39" s="4"/>
      <c r="J39" s="4"/>
    </row>
    <row r="40" spans="1:10" x14ac:dyDescent="0.2">
      <c r="A40" s="4">
        <v>1</v>
      </c>
      <c r="B40" s="4" t="s">
        <v>75</v>
      </c>
      <c r="C40" s="4" t="s">
        <v>76</v>
      </c>
      <c r="D40" s="4"/>
      <c r="E40" s="4" t="s">
        <v>77</v>
      </c>
      <c r="F40" s="4">
        <v>0.42</v>
      </c>
      <c r="G40" s="7">
        <f t="shared" si="0"/>
        <v>0.42</v>
      </c>
      <c r="H40" s="4">
        <f>F40*A40*$J$1</f>
        <v>26.04</v>
      </c>
      <c r="I40" s="4"/>
      <c r="J40" s="4"/>
    </row>
    <row r="41" spans="1:10" x14ac:dyDescent="0.2">
      <c r="A41" s="4">
        <v>2</v>
      </c>
      <c r="B41" s="4" t="s">
        <v>86</v>
      </c>
      <c r="C41" s="4" t="s">
        <v>39</v>
      </c>
      <c r="D41" s="4"/>
      <c r="E41" s="4" t="s">
        <v>40</v>
      </c>
      <c r="F41" s="4">
        <v>0.91</v>
      </c>
      <c r="G41" s="7">
        <f t="shared" si="0"/>
        <v>1.82</v>
      </c>
      <c r="H41" s="4">
        <f>F41*A41*$J$1</f>
        <v>112.84</v>
      </c>
      <c r="I41" s="4"/>
      <c r="J41" s="4"/>
    </row>
    <row r="42" spans="1:10" x14ac:dyDescent="0.2">
      <c r="A42" s="4">
        <v>1</v>
      </c>
      <c r="B42" s="4" t="s">
        <v>78</v>
      </c>
      <c r="C42" s="4" t="s">
        <v>79</v>
      </c>
      <c r="D42" s="4"/>
      <c r="E42" s="4" t="s">
        <v>80</v>
      </c>
      <c r="F42" s="4">
        <v>0.46</v>
      </c>
      <c r="G42" s="7">
        <f t="shared" si="0"/>
        <v>0.46</v>
      </c>
      <c r="H42" s="4">
        <f>F42*A42*$J$1</f>
        <v>28.52</v>
      </c>
      <c r="I42" s="4"/>
      <c r="J42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 Digikey Nueva (copia)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Luciano</cp:lastModifiedBy>
  <cp:revision>4</cp:revision>
  <dcterms:modified xsi:type="dcterms:W3CDTF">2019-11-15T13:34:27Z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