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codeName="ThisWorkbook"/>
  <mc:AlternateContent xmlns:mc="http://schemas.openxmlformats.org/markup-compatibility/2006">
    <mc:Choice Requires="x15">
      <x15ac:absPath xmlns:x15ac="http://schemas.microsoft.com/office/spreadsheetml/2010/11/ac" url="C:\Users\dthorp\Desktop\DOCS\"/>
    </mc:Choice>
  </mc:AlternateContent>
  <xr:revisionPtr revIDLastSave="0" documentId="8_{F49D8583-194F-4D4F-9CE8-CADDB06F92C1}" xr6:coauthVersionLast="47" xr6:coauthVersionMax="47" xr10:uidLastSave="{00000000-0000-0000-0000-000000000000}"/>
  <bookViews>
    <workbookView xWindow="3075" yWindow="3075" windowWidth="21600" windowHeight="11385" xr2:uid="{00000000-000D-0000-FFFF-FFFF00000000}"/>
  </bookViews>
  <sheets>
    <sheet name="GanttChart" sheetId="9" r:id="rId1"/>
  </sheets>
  <definedNames>
    <definedName name="_xlnm.Print_Area" localSheetId="0">GanttChart!$A$1:$BN$21</definedName>
    <definedName name="prevWBS" localSheetId="0">GanttChart!$A1048576</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7" i="9" l="1"/>
  <c r="I17" i="9" s="1"/>
  <c r="I21" i="9"/>
  <c r="F14" i="9"/>
  <c r="I14" i="9" s="1"/>
  <c r="F13" i="9"/>
  <c r="I13" i="9" s="1"/>
  <c r="F25" i="9" l="1"/>
  <c r="F26" i="9" s="1"/>
  <c r="I26" i="9" s="1"/>
  <c r="F24" i="9"/>
  <c r="I24" i="9" s="1"/>
  <c r="F8" i="9"/>
  <c r="I8" i="9" s="1"/>
  <c r="F15" i="9"/>
  <c r="I15" i="9" s="1"/>
  <c r="F27" i="9" l="1"/>
  <c r="I27" i="9" s="1"/>
  <c r="I25" i="9"/>
  <c r="F9" i="9" l="1"/>
  <c r="K6" i="9"/>
  <c r="K7" i="9" s="1"/>
  <c r="F12" i="9" l="1"/>
  <c r="I12" i="9" s="1"/>
  <c r="I9" i="9"/>
  <c r="K4" i="9"/>
  <c r="A8" i="9"/>
  <c r="A24" i="9"/>
  <c r="A25" i="9" s="1"/>
  <c r="A26" i="9" s="1"/>
  <c r="A27" i="9" s="1"/>
  <c r="F10" i="9" l="1"/>
  <c r="I10" i="9" s="1"/>
  <c r="F11" i="9" l="1"/>
  <c r="I11" i="9" s="1"/>
  <c r="L6" i="9" l="1"/>
  <c r="F18" i="9" l="1"/>
  <c r="I18" i="9" s="1"/>
  <c r="F16" i="9"/>
  <c r="I16" i="9" s="1"/>
  <c r="M6" i="9"/>
  <c r="N6" i="9" l="1"/>
  <c r="O6" i="9" l="1"/>
  <c r="K5" i="9"/>
  <c r="P6" i="9" l="1"/>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O6" i="9" s="1"/>
  <c r="BK7" i="9"/>
  <c r="BP6" i="9" l="1"/>
  <c r="BO4" i="9"/>
  <c r="BO5" i="9"/>
  <c r="BO7" i="9"/>
  <c r="BL7" i="9"/>
  <c r="BP7" i="9" l="1"/>
  <c r="BQ6" i="9"/>
  <c r="BM7" i="9"/>
  <c r="BQ7" i="9" l="1"/>
  <c r="BR6" i="9"/>
  <c r="BN7" i="9"/>
  <c r="BR7" i="9" l="1"/>
  <c r="BS6" i="9"/>
  <c r="A9" i="9"/>
  <c r="A10" i="9" s="1"/>
  <c r="A11" i="9" s="1"/>
  <c r="BT6" i="9" l="1"/>
  <c r="BS7" i="9"/>
  <c r="A12" i="9"/>
  <c r="A13" i="9" s="1"/>
  <c r="BU6" i="9" l="1"/>
  <c r="BU7" i="9" s="1"/>
  <c r="BT7" i="9"/>
  <c r="A14" i="9"/>
  <c r="A15" i="9" s="1"/>
  <c r="A16" i="9" s="1"/>
  <c r="A17" i="9" s="1"/>
  <c r="F19" i="9"/>
  <c r="I19" i="9" s="1"/>
  <c r="A18" i="9" l="1"/>
  <c r="A19"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<sst xmlns="http://schemas.openxmlformats.org/spreadsheetml/2006/main" count="42" uniqueCount="34">
  <si>
    <t>[Company Name]</t>
  </si>
  <si>
    <t>WBS</t>
  </si>
  <si>
    <t>TEMPLATE ROWS</t>
  </si>
  <si>
    <t>[Task]</t>
  </si>
  <si>
    <t>See the Help worksheet to learn how to use these rows. You can hide these rows before printing.</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</si>
  <si>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</si>
  <si>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</si>
  <si>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</si>
  <si>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</si>
  <si>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</si>
  <si>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</si>
  <si>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</si>
  <si>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</si>
  <si>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</si>
  <si>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</si>
  <si>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</si>
  <si>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</si>
  <si>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</si>
  <si>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</si>
  <si>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</si>
  <si>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t>[Sub-task]</t>
  </si>
  <si>
    <t>[Project Dorival] Project Schedule</t>
  </si>
  <si>
    <t>[BB Nexidia]</t>
  </si>
  <si>
    <t>[Tahto PA Virtual]</t>
  </si>
  <si>
    <t>Criaão Relatorio WEB SLA</t>
  </si>
  <si>
    <t>Explicação e Passagem Fontes</t>
  </si>
  <si>
    <t>Desenvolvimento (JP/RB)</t>
  </si>
  <si>
    <t>Apresentar (FR)</t>
  </si>
  <si>
    <t>Ajustes Finais</t>
  </si>
  <si>
    <t>Entrega</t>
  </si>
  <si>
    <t>Novo Layout Arquivo Mailing</t>
  </si>
  <si>
    <t>Modificar EndPoint</t>
  </si>
  <si>
    <t>Modificar P11Discador</t>
  </si>
  <si>
    <t>Acompanhamento Execução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</si>
</sst>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9"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s>
  <fills count="26">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109">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3" borderId="10" xfId="0" applyNumberFormat="1" applyFont="1" applyFill="1" applyBorder="1" applyAlignment="1" applyProtection="1">
      <alignment horizontal="left" vertical="center"/>
    </xf>
    <xf numFmtId="0" fontId="34" fillId="23" borderId="10" xfId="0" applyFont="1" applyFill="1" applyBorder="1" applyAlignment="1" applyProtection="1">
      <alignment vertical="center"/>
    </xf>
    <xf numFmtId="0" fontId="30" fillId="23" borderId="10" xfId="0" applyFont="1" applyFill="1" applyBorder="1" applyAlignment="1" applyProtection="1">
      <alignment vertical="center"/>
    </xf>
    <xf numFmtId="0" fontId="30" fillId="23" borderId="10" xfId="0" applyNumberFormat="1" applyFont="1" applyFill="1" applyBorder="1" applyAlignment="1" applyProtection="1">
      <alignment horizontal="center" vertical="center"/>
    </xf>
    <xf numFmtId="1" fontId="30" fillId="23" borderId="10" xfId="40" applyNumberFormat="1" applyFont="1" applyFill="1" applyBorder="1" applyAlignment="1" applyProtection="1">
      <alignment horizontal="center" vertical="center"/>
    </xf>
    <xf numFmtId="9" fontId="30" fillId="23" borderId="10" xfId="40" applyFont="1" applyFill="1" applyBorder="1" applyAlignment="1" applyProtection="1">
      <alignment horizontal="center" vertical="center"/>
    </xf>
    <xf numFmtId="1" fontId="30" fillId="23" borderId="10" xfId="0" applyNumberFormat="1" applyFont="1" applyFill="1" applyBorder="1" applyAlignment="1" applyProtection="1">
      <alignment horizontal="center"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5" fillId="25" borderId="12" xfId="0" applyNumberFormat="1" applyFont="1" applyFill="1" applyBorder="1" applyAlignment="1" applyProtection="1">
      <alignment horizontal="center" vertical="center"/>
    </xf>
    <xf numFmtId="9" fontId="35" fillId="25" borderId="12" xfId="40" applyFont="1" applyFill="1" applyBorder="1" applyAlignment="1" applyProtection="1">
      <alignment horizontal="center" vertical="center"/>
    </xf>
    <xf numFmtId="1" fontId="35" fillId="0" borderId="12" xfId="0" applyNumberFormat="1" applyFont="1" applyBorder="1" applyAlignment="1" applyProtection="1">
      <alignment horizontal="center" vertical="center"/>
    </xf>
    <xf numFmtId="0" fontId="36" fillId="0" borderId="10" xfId="0" applyFont="1" applyFill="1" applyBorder="1" applyAlignment="1" applyProtection="1">
      <alignment vertical="center"/>
    </xf>
    <xf numFmtId="0" fontId="30" fillId="0" borderId="10" xfId="0" applyNumberFormat="1" applyFont="1" applyFill="1" applyBorder="1" applyAlignment="1" applyProtection="1">
      <alignment horizontal="center" vertical="center"/>
    </xf>
    <xf numFmtId="1" fontId="30" fillId="0" borderId="10" xfId="40" applyNumberFormat="1" applyFont="1" applyFill="1" applyBorder="1" applyAlignment="1" applyProtection="1">
      <alignment horizontal="center" vertical="center"/>
    </xf>
    <xf numFmtId="9" fontId="30" fillId="0" borderId="10" xfId="40" applyFont="1" applyFill="1" applyBorder="1" applyAlignment="1" applyProtection="1">
      <alignment horizontal="center" vertical="center"/>
    </xf>
    <xf numFmtId="1" fontId="30" fillId="0" borderId="10" xfId="0" applyNumberFormat="1" applyFont="1" applyFill="1" applyBorder="1" applyAlignment="1" applyProtection="1">
      <alignment horizontal="center" vertical="center"/>
    </xf>
    <xf numFmtId="0" fontId="30" fillId="0" borderId="0" xfId="0" applyFont="1" applyFill="1" applyBorder="1" applyAlignment="1" applyProtection="1">
      <alignment vertical="center"/>
    </xf>
    <xf numFmtId="0" fontId="37" fillId="22" borderId="0" xfId="0" applyFont="1" applyFill="1" applyBorder="1" applyAlignment="1" applyProtection="1">
      <alignment vertical="center"/>
    </xf>
    <xf numFmtId="0" fontId="33" fillId="23" borderId="0" xfId="0" applyFont="1" applyFill="1" applyAlignment="1" applyProtection="1">
      <alignment vertical="center"/>
    </xf>
    <xf numFmtId="0" fontId="38" fillId="22" borderId="0" xfId="0" applyFont="1" applyFill="1" applyBorder="1" applyAlignment="1" applyProtection="1">
      <alignment vertical="center"/>
    </xf>
    <xf numFmtId="0" fontId="39" fillId="23" borderId="0" xfId="0" applyFont="1" applyFill="1" applyAlignment="1" applyProtection="1">
      <alignment vertical="center"/>
    </xf>
    <xf numFmtId="0" fontId="39" fillId="0" borderId="0" xfId="0" applyFont="1" applyFill="1" applyBorder="1" applyAlignment="1" applyProtection="1">
      <alignment vertical="center"/>
    </xf>
    <xf numFmtId="0" fontId="35" fillId="22" borderId="0" xfId="0" applyFont="1" applyFill="1" applyBorder="1" applyAlignment="1" applyProtection="1">
      <alignment vertical="center"/>
    </xf>
    <xf numFmtId="0" fontId="30" fillId="23" borderId="0" xfId="0" applyFont="1" applyFill="1" applyAlignment="1" applyProtection="1">
      <alignment vertical="center"/>
    </xf>
    <xf numFmtId="0" fontId="35" fillId="21" borderId="11" xfId="0" applyFont="1" applyFill="1" applyBorder="1" applyAlignment="1" applyProtection="1">
      <alignment vertical="center"/>
    </xf>
    <xf numFmtId="0" fontId="35" fillId="0" borderId="12" xfId="0" quotePrefix="1" applyFont="1" applyFill="1" applyBorder="1" applyAlignment="1" applyProtection="1">
      <alignment horizontal="center" vertical="center"/>
    </xf>
    <xf numFmtId="1" fontId="35" fillId="0" borderId="12" xfId="0" applyNumberFormat="1" applyFont="1" applyFill="1" applyBorder="1" applyAlignment="1" applyProtection="1">
      <alignment horizontal="center" vertical="center"/>
    </xf>
    <xf numFmtId="0" fontId="35" fillId="0" borderId="12" xfId="0" applyFont="1" applyBorder="1" applyAlignment="1" applyProtection="1">
      <alignment vertical="center"/>
    </xf>
    <xf numFmtId="0" fontId="35"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34" fillId="23" borderId="14" xfId="0" applyNumberFormat="1" applyFont="1" applyFill="1" applyBorder="1" applyAlignment="1" applyProtection="1">
      <alignment horizontal="left" vertical="center"/>
    </xf>
    <xf numFmtId="0" fontId="34" fillId="23" borderId="14" xfId="0" applyFont="1" applyFill="1" applyBorder="1" applyAlignment="1" applyProtection="1">
      <alignment vertical="center"/>
    </xf>
    <xf numFmtId="0" fontId="30" fillId="23" borderId="14" xfId="0" applyFont="1" applyFill="1" applyBorder="1" applyAlignment="1" applyProtection="1">
      <alignment vertical="center"/>
    </xf>
    <xf numFmtId="0" fontId="30" fillId="23" borderId="14" xfId="0" applyNumberFormat="1" applyFont="1" applyFill="1" applyBorder="1" applyAlignment="1" applyProtection="1">
      <alignment horizontal="center" vertical="center"/>
    </xf>
    <xf numFmtId="165" fontId="30" fillId="23" borderId="14" xfId="0" applyNumberFormat="1" applyFont="1" applyFill="1" applyBorder="1" applyAlignment="1" applyProtection="1">
      <alignment horizontal="right" vertical="center"/>
    </xf>
    <xf numFmtId="1" fontId="30" fillId="23" borderId="14" xfId="40" applyNumberFormat="1" applyFont="1" applyFill="1" applyBorder="1" applyAlignment="1" applyProtection="1">
      <alignment horizontal="center" vertical="center"/>
    </xf>
    <xf numFmtId="9" fontId="30" fillId="23" borderId="14" xfId="40" applyFont="1" applyFill="1" applyBorder="1" applyAlignment="1" applyProtection="1">
      <alignment horizontal="center" vertical="center"/>
    </xf>
    <xf numFmtId="1" fontId="30" fillId="23" borderId="14" xfId="0" applyNumberFormat="1" applyFont="1" applyFill="1" applyBorder="1" applyAlignment="1" applyProtection="1">
      <alignment horizontal="center" vertical="center"/>
    </xf>
    <xf numFmtId="166" fontId="3" fillId="0" borderId="16" xfId="0" applyNumberFormat="1" applyFont="1" applyFill="1" applyBorder="1" applyAlignment="1" applyProtection="1">
      <alignment horizontal="center" vertical="center" shrinkToFit="1"/>
    </xf>
    <xf numFmtId="166" fontId="3" fillId="0" borderId="17" xfId="0" applyNumberFormat="1" applyFont="1" applyFill="1" applyBorder="1" applyAlignment="1" applyProtection="1">
      <alignment horizontal="center" vertical="center" shrinkToFit="1"/>
    </xf>
    <xf numFmtId="1" fontId="41" fillId="23" borderId="14" xfId="0" applyNumberFormat="1" applyFont="1" applyFill="1" applyBorder="1" applyAlignment="1" applyProtection="1">
      <alignment horizontal="center" vertical="center"/>
    </xf>
    <xf numFmtId="1" fontId="42" fillId="0" borderId="12" xfId="0" applyNumberFormat="1" applyFont="1" applyBorder="1" applyAlignment="1" applyProtection="1">
      <alignment horizontal="center" vertical="center"/>
    </xf>
    <xf numFmtId="1" fontId="41" fillId="23" borderId="10" xfId="0" applyNumberFormat="1" applyFont="1" applyFill="1" applyBorder="1" applyAlignment="1" applyProtection="1">
      <alignment horizontal="center" vertical="center"/>
    </xf>
    <xf numFmtId="1" fontId="41" fillId="0" borderId="10" xfId="0" applyNumberFormat="1" applyFont="1" applyFill="1" applyBorder="1" applyAlignment="1" applyProtection="1">
      <alignment horizontal="center" vertical="center"/>
    </xf>
    <xf numFmtId="0" fontId="41" fillId="23" borderId="0" xfId="0" applyFont="1" applyFill="1" applyAlignment="1" applyProtection="1">
      <alignment vertical="center"/>
    </xf>
    <xf numFmtId="1" fontId="42" fillId="0" borderId="12" xfId="0" applyNumberFormat="1" applyFont="1" applyFill="1" applyBorder="1" applyAlignment="1" applyProtection="1">
      <alignment horizontal="center" vertical="center"/>
    </xf>
    <xf numFmtId="165" fontId="35" fillId="24" borderId="12" xfId="0" applyNumberFormat="1" applyFont="1" applyFill="1" applyBorder="1" applyAlignment="1" applyProtection="1">
      <alignment horizontal="center" vertical="center"/>
    </xf>
    <xf numFmtId="165" fontId="35" fillId="0" borderId="12" xfId="0" applyNumberFormat="1" applyFont="1" applyBorder="1" applyAlignment="1" applyProtection="1">
      <alignment horizontal="center" vertical="center"/>
    </xf>
    <xf numFmtId="165" fontId="30" fillId="23" borderId="10" xfId="0" applyNumberFormat="1" applyFont="1" applyFill="1" applyBorder="1" applyAlignment="1" applyProtection="1">
      <alignment horizontal="center" vertical="center"/>
    </xf>
    <xf numFmtId="0" fontId="36" fillId="0" borderId="10" xfId="0" applyFont="1" applyFill="1" applyBorder="1" applyAlignment="1" applyProtection="1">
      <alignment horizontal="center" vertical="center"/>
    </xf>
    <xf numFmtId="0" fontId="38" fillId="22" borderId="0" xfId="0" applyFont="1" applyFill="1" applyBorder="1" applyAlignment="1" applyProtection="1">
      <alignment horizontal="center" vertical="center"/>
    </xf>
    <xf numFmtId="0" fontId="30" fillId="23" borderId="0" xfId="0" applyFont="1" applyFill="1" applyAlignment="1" applyProtection="1">
      <alignment horizontal="center" vertical="center"/>
    </xf>
    <xf numFmtId="0" fontId="30" fillId="23" borderId="14"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0" fontId="30" fillId="23" borderId="10" xfId="0" applyFont="1" applyFill="1" applyBorder="1" applyAlignment="1" applyProtection="1">
      <alignment horizontal="left" vertical="center"/>
    </xf>
    <xf numFmtId="0" fontId="43" fillId="0" borderId="0" xfId="0" applyNumberFormat="1" applyFont="1" applyFill="1" applyBorder="1" applyProtection="1"/>
    <xf numFmtId="0" fontId="43" fillId="0" borderId="0" xfId="0" applyFont="1" applyFill="1" applyBorder="1" applyProtection="1"/>
    <xf numFmtId="0" fontId="1" fillId="0" borderId="0" xfId="0" applyFont="1" applyFill="1" applyBorder="1" applyProtection="1"/>
    <xf numFmtId="0" fontId="43" fillId="0" borderId="0" xfId="0" applyFont="1" applyProtection="1"/>
    <xf numFmtId="0" fontId="43" fillId="0" borderId="0" xfId="0" applyFont="1" applyFill="1" applyAlignment="1" applyProtection="1">
      <alignment horizontal="right" vertical="center"/>
    </xf>
    <xf numFmtId="165" fontId="30" fillId="23" borderId="14" xfId="0" applyNumberFormat="1" applyFont="1" applyFill="1" applyBorder="1" applyAlignment="1" applyProtection="1">
      <alignment horizontal="center" vertical="center"/>
    </xf>
    <xf numFmtId="0" fontId="44" fillId="0" borderId="18" xfId="0" applyNumberFormat="1" applyFont="1" applyFill="1" applyBorder="1" applyAlignment="1" applyProtection="1">
      <alignment horizontal="left" vertical="center"/>
    </xf>
    <xf numFmtId="0" fontId="44" fillId="0" borderId="18" xfId="0" applyFont="1" applyFill="1" applyBorder="1" applyAlignment="1" applyProtection="1">
      <alignment horizontal="left" vertical="center"/>
    </xf>
    <xf numFmtId="0" fontId="44" fillId="0" borderId="18" xfId="0" applyFont="1" applyFill="1" applyBorder="1" applyAlignment="1" applyProtection="1">
      <alignment horizontal="center" vertical="center" wrapText="1"/>
    </xf>
    <xf numFmtId="0" fontId="45" fillId="0" borderId="18" xfId="0" applyNumberFormat="1" applyFont="1" applyFill="1" applyBorder="1" applyAlignment="1" applyProtection="1">
      <alignment horizontal="center" vertical="center" wrapText="1"/>
    </xf>
    <xf numFmtId="0" fontId="44" fillId="0" borderId="18" xfId="0" applyFont="1" applyFill="1" applyBorder="1" applyAlignment="1" applyProtection="1">
      <alignment horizontal="center" vertical="center"/>
    </xf>
    <xf numFmtId="0" fontId="30" fillId="0" borderId="19" xfId="0" applyNumberFormat="1" applyFont="1" applyFill="1" applyBorder="1" applyAlignment="1" applyProtection="1">
      <alignment horizontal="center" vertical="center" shrinkToFit="1"/>
    </xf>
    <xf numFmtId="0" fontId="30" fillId="0" borderId="20" xfId="0" applyNumberFormat="1" applyFont="1" applyFill="1" applyBorder="1" applyAlignment="1" applyProtection="1">
      <alignment horizontal="center" vertical="center" shrinkToFit="1"/>
    </xf>
    <xf numFmtId="0" fontId="30" fillId="0" borderId="21"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6"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5" fillId="0" borderId="12" xfId="0" applyFont="1" applyFill="1" applyBorder="1" applyAlignment="1" applyProtection="1">
      <alignment horizontal="center" vertical="center"/>
    </xf>
    <xf numFmtId="0" fontId="30" fillId="0" borderId="10" xfId="0" applyFont="1" applyFill="1" applyBorder="1" applyAlignment="1" applyProtection="1">
      <alignment horizontal="left" vertical="center" wrapText="1" indent="1"/>
    </xf>
    <xf numFmtId="0" fontId="33" fillId="0" borderId="22" xfId="0" applyNumberFormat="1" applyFont="1" applyFill="1" applyBorder="1" applyAlignment="1" applyProtection="1">
      <alignment horizontal="center" vertical="center"/>
      <protection locked="0"/>
    </xf>
    <xf numFmtId="0" fontId="34" fillId="0" borderId="10" xfId="0" applyNumberFormat="1" applyFont="1" applyFill="1" applyBorder="1" applyAlignment="1" applyProtection="1">
      <alignment horizontal="left" vertical="center"/>
    </xf>
    <xf numFmtId="0" fontId="47" fillId="21" borderId="11" xfId="0" applyFont="1" applyFill="1" applyBorder="1" applyAlignment="1" applyProtection="1">
      <alignment vertical="center"/>
    </xf>
    <xf numFmtId="0" fontId="1" fillId="0" borderId="0" xfId="0" applyFont="1" applyAlignment="1" applyProtection="1">
      <alignment horizontal="right" vertical="center"/>
    </xf>
    <xf numFmtId="0" fontId="8" fillId="0" borderId="0" xfId="0" applyFont="1" applyAlignment="1" applyProtection="1">
      <protection locked="0"/>
    </xf>
    <xf numFmtId="0" fontId="2" fillId="0" borderId="0" xfId="34" applyNumberFormat="1" applyFill="1" applyBorder="1" applyAlignment="1" applyProtection="1"/>
    <xf numFmtId="0" fontId="40" fillId="0" borderId="16" xfId="0" applyNumberFormat="1" applyFont="1" applyFill="1" applyBorder="1" applyAlignment="1" applyProtection="1">
      <alignment horizontal="center" vertical="center"/>
    </xf>
    <xf numFmtId="0" fontId="40" fillId="0" borderId="13" xfId="0" applyNumberFormat="1" applyFont="1" applyFill="1" applyBorder="1" applyAlignment="1" applyProtection="1">
      <alignment horizontal="center" vertical="center"/>
    </xf>
    <xf numFmtId="0" fontId="40" fillId="0" borderId="17" xfId="0" applyNumberFormat="1" applyFont="1" applyFill="1" applyBorder="1" applyAlignment="1" applyProtection="1">
      <alignment horizontal="center" vertical="center"/>
    </xf>
    <xf numFmtId="167" fontId="33" fillId="0" borderId="16" xfId="0" applyNumberFormat="1" applyFont="1" applyFill="1" applyBorder="1" applyAlignment="1" applyProtection="1">
      <alignment horizontal="center" vertical="center"/>
    </xf>
    <xf numFmtId="167" fontId="33" fillId="0" borderId="13" xfId="0" applyNumberFormat="1" applyFont="1" applyFill="1" applyBorder="1" applyAlignment="1" applyProtection="1">
      <alignment horizontal="center" vertical="center"/>
    </xf>
    <xf numFmtId="167" fontId="33" fillId="0" borderId="17" xfId="0" applyNumberFormat="1" applyFont="1" applyFill="1" applyBorder="1" applyAlignment="1" applyProtection="1">
      <alignment horizontal="center" vertical="center"/>
    </xf>
    <xf numFmtId="0" fontId="48" fillId="0" borderId="0" xfId="34" applyFont="1" applyBorder="1" applyAlignment="1" applyProtection="1">
      <alignment horizontal="left" vertical="center"/>
    </xf>
    <xf numFmtId="164" fontId="33" fillId="0" borderId="15" xfId="0" applyNumberFormat="1" applyFont="1" applyFill="1" applyBorder="1" applyAlignment="1" applyProtection="1">
      <alignment horizontal="center" vertical="center" shrinkToFit="1"/>
      <protection locked="0"/>
    </xf>
    <xf numFmtId="164" fontId="33" fillId="0" borderId="22" xfId="0" applyNumberFormat="1" applyFont="1" applyFill="1" applyBorder="1" applyAlignment="1" applyProtection="1">
      <alignment horizontal="center" vertical="center" shrinkToFit="1"/>
      <protection locked="0"/>
    </xf>
  </cellXfs>
  <cellStyles count="44">
    <cellStyle name="20% - Ênfase1" xfId="1" builtinId="30" customBuiltin="1"/>
    <cellStyle name="20% - Ênfase2" xfId="2" builtinId="34" customBuiltin="1"/>
    <cellStyle name="20% - Ênfase3" xfId="3" builtinId="38" customBuiltin="1"/>
    <cellStyle name="20% - Ênfase4" xfId="4" builtinId="42" customBuiltin="1"/>
    <cellStyle name="20% - Ênfase5" xfId="5" builtinId="46" customBuiltin="1"/>
    <cellStyle name="20% - Ênfase6" xfId="6" builtinId="50" customBuiltin="1"/>
    <cellStyle name="40% - Ênfase1" xfId="7" builtinId="31" customBuiltin="1"/>
    <cellStyle name="40% - Ênfase2" xfId="8" builtinId="35" customBuiltin="1"/>
    <cellStyle name="40% - Ênfase3" xfId="9" builtinId="39" customBuiltin="1"/>
    <cellStyle name="40% - Ênfase4" xfId="10" builtinId="43" customBuiltin="1"/>
    <cellStyle name="40% - Ênfase5" xfId="11" builtinId="47" customBuiltin="1"/>
    <cellStyle name="40% - Ênfase6" xfId="12" builtinId="51" customBuiltin="1"/>
    <cellStyle name="60% - Ênfase1" xfId="13" builtinId="32" customBuiltin="1"/>
    <cellStyle name="60% - Ênfase2" xfId="14" builtinId="36" customBuiltin="1"/>
    <cellStyle name="60% - Ênfase3" xfId="15" builtinId="40" customBuiltin="1"/>
    <cellStyle name="60% - Ênfase4" xfId="16" builtinId="44" customBuiltin="1"/>
    <cellStyle name="60% - Ênfase5" xfId="17" builtinId="48" customBuiltin="1"/>
    <cellStyle name="60% - Ênfase6" xfId="18" builtinId="52" customBuiltin="1"/>
    <cellStyle name="Bom" xfId="29" builtinId="26" customBuiltin="1"/>
    <cellStyle name="Cálculo" xfId="26" builtinId="22" customBuiltin="1"/>
    <cellStyle name="Célula de Verificação" xfId="27" builtinId="23" customBuiltin="1"/>
    <cellStyle name="Célula Vinculada" xfId="36" builtinId="24" customBuiltin="1"/>
    <cellStyle name="Ênfase1" xfId="19" builtinId="29" customBuiltin="1"/>
    <cellStyle name="Ênfase2" xfId="20" builtinId="33" customBuiltin="1"/>
    <cellStyle name="Ênfase3" xfId="21" builtinId="37" customBuiltin="1"/>
    <cellStyle name="Ênfase4" xfId="22" builtinId="41" customBuiltin="1"/>
    <cellStyle name="Ênfase5" xfId="23" builtinId="45" customBuiltin="1"/>
    <cellStyle name="Ênfase6" xfId="24" builtinId="49" customBuiltin="1"/>
    <cellStyle name="Entrada" xfId="35" builtinId="20" customBuiltin="1"/>
    <cellStyle name="Hiperlink" xfId="34" builtinId="8"/>
    <cellStyle name="Neutro" xfId="37" builtinId="28" customBuiltin="1"/>
    <cellStyle name="Normal" xfId="0" builtinId="0"/>
    <cellStyle name="Nota" xfId="38" builtinId="10" customBuiltin="1"/>
    <cellStyle name="Porcentagem" xfId="40" builtinId="5"/>
    <cellStyle name="Ruim" xfId="25" builtinId="27" customBuiltin="1"/>
    <cellStyle name="Saída" xfId="39" builtinId="21" customBuiltin="1"/>
    <cellStyle name="Texto de Aviso" xfId="43" builtinId="11" customBuiltin="1"/>
    <cellStyle name="Texto Explicativo" xfId="28" builtinId="53" customBuiltin="1"/>
    <cellStyle name="Título" xfId="41" builtinId="15" customBuiltin="1"/>
    <cellStyle name="Título 1" xfId="30" builtinId="16" customBuiltin="1"/>
    <cellStyle name="Título 2" xfId="31" builtinId="17" customBuiltin="1"/>
    <cellStyle name="Título 3" xfId="32" builtinId="18" customBuiltin="1"/>
    <cellStyle name="Título 4" xfId="33" builtinId="19" customBuiltin="1"/>
    <cellStyle name="Total" xfId="42" builtinId="25" customBuiltin="1"/>
  </cellStyles>
  <dxfs count="13">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H$4" horiz="1" max="100" min="1" page="0"/>
</file>

<file path=xl/drawings/drawing1.xml><?xml version="1.0" encoding="utf-8"?>
<xdr:wsDr xmlns:xdr="http://schemas.openxmlformats.org/drawingml/2006/spreadsheetDrawing" xmlns:a="http://schemas.openxmlformats.org/drawingml/2006/main">
  <xdr:twoCellAnchor editAs="absolute">
    <xdr:from>
      <xdr:col>5</xdr:col>
      <xdr:colOff>247650</xdr:colOff>
      <xdr:row>5</xdr:row>
      <xdr:rowOff>142875</xdr:rowOff>
    </xdr:from>
    <xdr:to>
      <xdr:col>19</xdr:col>
      <xdr:colOff>9525</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U28"/>
  <sheetViews>
    <sheetView showGridLines="0" tabSelected="1" zoomScale="80" zoomScaleNormal="80" workbookViewId="0">
      <pane ySplit="7" topLeftCell="A14" activePane="bottomLeft" state="frozen"/>
      <selection pane="bottomLeft" activeCell="R26" sqref="R26"/>
    </sheetView>
  </sheetViews>
  <sheetFormatPr defaultColWidth="9.140625" defaultRowHeight="12.75" x14ac:dyDescent="0.2"/>
  <cols>
    <col min="1" max="1" width="6.85546875" style="5" customWidth="1"/>
    <col min="2" max="2" width="16.85546875" style="1" customWidth="1"/>
    <col min="3" max="3" width="34.85546875" style="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73" width="2.42578125" style="3" customWidth="1"/>
    <col min="74" max="16384" width="9.140625" style="3"/>
  </cols>
  <sheetData>
    <row r="1" spans="1:73" ht="30" customHeight="1" x14ac:dyDescent="0.2">
      <c r="A1" s="90" t="s">
        <v>21</v>
      </c>
      <c r="B1" s="13"/>
      <c r="C1" s="13"/>
      <c r="D1" s="13"/>
      <c r="E1" s="13"/>
      <c r="F1" s="13"/>
      <c r="I1" s="97"/>
      <c r="K1" s="106"/>
      <c r="L1" s="106"/>
      <c r="M1" s="106"/>
      <c r="N1" s="106"/>
      <c r="O1" s="106"/>
      <c r="P1" s="106"/>
      <c r="Q1" s="106"/>
      <c r="R1" s="106"/>
      <c r="S1" s="106"/>
      <c r="T1" s="106"/>
      <c r="U1" s="106"/>
      <c r="V1" s="106"/>
      <c r="W1" s="106"/>
      <c r="X1" s="106"/>
      <c r="Y1" s="106"/>
      <c r="Z1" s="106"/>
      <c r="AA1" s="106"/>
      <c r="AB1" s="106"/>
      <c r="AC1" s="106"/>
      <c r="AD1" s="106"/>
      <c r="AE1" s="106"/>
    </row>
    <row r="2" spans="1:73" ht="18" customHeight="1" x14ac:dyDescent="0.2">
      <c r="A2" s="18" t="s">
        <v>0</v>
      </c>
      <c r="B2" s="7"/>
      <c r="C2" s="7"/>
      <c r="D2" s="12"/>
      <c r="E2" s="98"/>
      <c r="F2" s="98"/>
      <c r="H2" s="2"/>
    </row>
    <row r="3" spans="1:73" ht="14.25" x14ac:dyDescent="0.2">
      <c r="A3" s="18"/>
      <c r="B3" s="14"/>
      <c r="C3" s="4"/>
      <c r="D3" s="4"/>
      <c r="E3" s="4"/>
      <c r="F3" s="4"/>
      <c r="G3" s="4"/>
      <c r="H3" s="2"/>
      <c r="K3" s="8"/>
      <c r="L3" s="8"/>
      <c r="M3" s="8"/>
      <c r="N3" s="8"/>
      <c r="O3" s="8"/>
      <c r="P3" s="8"/>
      <c r="Q3" s="8"/>
      <c r="R3" s="8"/>
      <c r="S3" s="8"/>
      <c r="T3" s="8"/>
      <c r="U3" s="8"/>
      <c r="V3" s="8"/>
      <c r="W3" s="8"/>
      <c r="X3" s="8"/>
      <c r="Y3" s="8"/>
      <c r="Z3" s="8"/>
      <c r="AA3" s="8"/>
    </row>
    <row r="4" spans="1:73" ht="17.25" customHeight="1" x14ac:dyDescent="0.2">
      <c r="A4" s="75"/>
      <c r="B4" s="79" t="s">
        <v>17</v>
      </c>
      <c r="C4" s="108">
        <v>44455</v>
      </c>
      <c r="D4" s="108"/>
      <c r="E4" s="108"/>
      <c r="F4" s="76"/>
      <c r="G4" s="79" t="s">
        <v>16</v>
      </c>
      <c r="H4" s="94">
        <v>1</v>
      </c>
      <c r="I4" s="77"/>
      <c r="J4" s="16"/>
      <c r="K4" s="100" t="str">
        <f>"Week "&amp;(K6-($C$4-WEEKDAY($C$4,1)+2))/7+1</f>
        <v>Week 1</v>
      </c>
      <c r="L4" s="101"/>
      <c r="M4" s="101"/>
      <c r="N4" s="101"/>
      <c r="O4" s="101"/>
      <c r="P4" s="101"/>
      <c r="Q4" s="102"/>
      <c r="R4" s="100" t="str">
        <f>"Week "&amp;(R6-($C$4-WEEKDAY($C$4,1)+2))/7+1</f>
        <v>Week 2</v>
      </c>
      <c r="S4" s="101"/>
      <c r="T4" s="101"/>
      <c r="U4" s="101"/>
      <c r="V4" s="101"/>
      <c r="W4" s="101"/>
      <c r="X4" s="102"/>
      <c r="Y4" s="100" t="str">
        <f>"Week "&amp;(Y6-($C$4-WEEKDAY($C$4,1)+2))/7+1</f>
        <v>Week 3</v>
      </c>
      <c r="Z4" s="101"/>
      <c r="AA4" s="101"/>
      <c r="AB4" s="101"/>
      <c r="AC4" s="101"/>
      <c r="AD4" s="101"/>
      <c r="AE4" s="102"/>
      <c r="AF4" s="100" t="str">
        <f>"Week "&amp;(AF6-($C$4-WEEKDAY($C$4,1)+2))/7+1</f>
        <v>Week 4</v>
      </c>
      <c r="AG4" s="101"/>
      <c r="AH4" s="101"/>
      <c r="AI4" s="101"/>
      <c r="AJ4" s="101"/>
      <c r="AK4" s="101"/>
      <c r="AL4" s="102"/>
      <c r="AM4" s="100" t="str">
        <f>"Week "&amp;(AM6-($C$4-WEEKDAY($C$4,1)+2))/7+1</f>
        <v>Week 5</v>
      </c>
      <c r="AN4" s="101"/>
      <c r="AO4" s="101"/>
      <c r="AP4" s="101"/>
      <c r="AQ4" s="101"/>
      <c r="AR4" s="101"/>
      <c r="AS4" s="102"/>
      <c r="AT4" s="100" t="str">
        <f>"Week "&amp;(AT6-($C$4-WEEKDAY($C$4,1)+2))/7+1</f>
        <v>Week 6</v>
      </c>
      <c r="AU4" s="101"/>
      <c r="AV4" s="101"/>
      <c r="AW4" s="101"/>
      <c r="AX4" s="101"/>
      <c r="AY4" s="101"/>
      <c r="AZ4" s="102"/>
      <c r="BA4" s="100" t="str">
        <f>"Week "&amp;(BA6-($C$4-WEEKDAY($C$4,1)+2))/7+1</f>
        <v>Week 7</v>
      </c>
      <c r="BB4" s="101"/>
      <c r="BC4" s="101"/>
      <c r="BD4" s="101"/>
      <c r="BE4" s="101"/>
      <c r="BF4" s="101"/>
      <c r="BG4" s="102"/>
      <c r="BH4" s="100" t="str">
        <f>"Week "&amp;(BH6-($C$4-WEEKDAY($C$4,1)+2))/7+1</f>
        <v>Week 8</v>
      </c>
      <c r="BI4" s="101"/>
      <c r="BJ4" s="101"/>
      <c r="BK4" s="101"/>
      <c r="BL4" s="101"/>
      <c r="BM4" s="101"/>
      <c r="BN4" s="102"/>
      <c r="BO4" s="100" t="str">
        <f>"Week "&amp;(BO6-($C$4-WEEKDAY($C$4,1)+2))/7+1</f>
        <v>Week 9</v>
      </c>
      <c r="BP4" s="101"/>
      <c r="BQ4" s="101"/>
      <c r="BR4" s="101"/>
      <c r="BS4" s="101"/>
      <c r="BT4" s="101"/>
      <c r="BU4" s="102"/>
    </row>
    <row r="5" spans="1:73" ht="17.25" customHeight="1" x14ac:dyDescent="0.2">
      <c r="A5" s="75"/>
      <c r="B5" s="79" t="s">
        <v>18</v>
      </c>
      <c r="C5" s="107"/>
      <c r="D5" s="107"/>
      <c r="E5" s="107"/>
      <c r="F5" s="78"/>
      <c r="G5" s="78"/>
      <c r="H5" s="78"/>
      <c r="I5" s="78"/>
      <c r="J5" s="16"/>
      <c r="K5" s="103">
        <f>K6</f>
        <v>44452</v>
      </c>
      <c r="L5" s="104"/>
      <c r="M5" s="104"/>
      <c r="N5" s="104"/>
      <c r="O5" s="104"/>
      <c r="P5" s="104"/>
      <c r="Q5" s="105"/>
      <c r="R5" s="103">
        <f>R6</f>
        <v>44459</v>
      </c>
      <c r="S5" s="104"/>
      <c r="T5" s="104"/>
      <c r="U5" s="104"/>
      <c r="V5" s="104"/>
      <c r="W5" s="104"/>
      <c r="X5" s="105"/>
      <c r="Y5" s="103">
        <f>Y6</f>
        <v>44466</v>
      </c>
      <c r="Z5" s="104"/>
      <c r="AA5" s="104"/>
      <c r="AB5" s="104"/>
      <c r="AC5" s="104"/>
      <c r="AD5" s="104"/>
      <c r="AE5" s="105"/>
      <c r="AF5" s="103">
        <f>AF6</f>
        <v>44473</v>
      </c>
      <c r="AG5" s="104"/>
      <c r="AH5" s="104"/>
      <c r="AI5" s="104"/>
      <c r="AJ5" s="104"/>
      <c r="AK5" s="104"/>
      <c r="AL5" s="105"/>
      <c r="AM5" s="103">
        <f>AM6</f>
        <v>44480</v>
      </c>
      <c r="AN5" s="104"/>
      <c r="AO5" s="104"/>
      <c r="AP5" s="104"/>
      <c r="AQ5" s="104"/>
      <c r="AR5" s="104"/>
      <c r="AS5" s="105"/>
      <c r="AT5" s="103">
        <f>AT6</f>
        <v>44487</v>
      </c>
      <c r="AU5" s="104"/>
      <c r="AV5" s="104"/>
      <c r="AW5" s="104"/>
      <c r="AX5" s="104"/>
      <c r="AY5" s="104"/>
      <c r="AZ5" s="105"/>
      <c r="BA5" s="103">
        <f>BA6</f>
        <v>44494</v>
      </c>
      <c r="BB5" s="104"/>
      <c r="BC5" s="104"/>
      <c r="BD5" s="104"/>
      <c r="BE5" s="104"/>
      <c r="BF5" s="104"/>
      <c r="BG5" s="105"/>
      <c r="BH5" s="103">
        <f>BH6</f>
        <v>44501</v>
      </c>
      <c r="BI5" s="104"/>
      <c r="BJ5" s="104"/>
      <c r="BK5" s="104"/>
      <c r="BL5" s="104"/>
      <c r="BM5" s="104"/>
      <c r="BN5" s="105"/>
      <c r="BO5" s="103">
        <f>BO6</f>
        <v>44508</v>
      </c>
      <c r="BP5" s="104"/>
      <c r="BQ5" s="104"/>
      <c r="BR5" s="104"/>
      <c r="BS5" s="104"/>
      <c r="BT5" s="104"/>
      <c r="BU5" s="105"/>
    </row>
    <row r="6" spans="1:73" x14ac:dyDescent="0.2">
      <c r="A6" s="15"/>
      <c r="B6" s="16"/>
      <c r="C6" s="16"/>
      <c r="D6" s="17"/>
      <c r="E6" s="16"/>
      <c r="F6" s="16"/>
      <c r="G6" s="16"/>
      <c r="H6" s="16"/>
      <c r="I6" s="16"/>
      <c r="J6" s="16"/>
      <c r="K6" s="58">
        <f>C4-WEEKDAY(C4,1)+2+7*(H4-1)</f>
        <v>44452</v>
      </c>
      <c r="L6" s="49">
        <f t="shared" ref="L6:AQ6" si="0">K6+1</f>
        <v>44453</v>
      </c>
      <c r="M6" s="49">
        <f t="shared" si="0"/>
        <v>44454</v>
      </c>
      <c r="N6" s="49">
        <f t="shared" si="0"/>
        <v>44455</v>
      </c>
      <c r="O6" s="49">
        <f t="shared" si="0"/>
        <v>44456</v>
      </c>
      <c r="P6" s="49">
        <f t="shared" si="0"/>
        <v>44457</v>
      </c>
      <c r="Q6" s="59">
        <f t="shared" si="0"/>
        <v>44458</v>
      </c>
      <c r="R6" s="58">
        <f t="shared" si="0"/>
        <v>44459</v>
      </c>
      <c r="S6" s="49">
        <f t="shared" si="0"/>
        <v>44460</v>
      </c>
      <c r="T6" s="49">
        <f t="shared" si="0"/>
        <v>44461</v>
      </c>
      <c r="U6" s="49">
        <f t="shared" si="0"/>
        <v>44462</v>
      </c>
      <c r="V6" s="49">
        <f t="shared" si="0"/>
        <v>44463</v>
      </c>
      <c r="W6" s="49">
        <f t="shared" si="0"/>
        <v>44464</v>
      </c>
      <c r="X6" s="59">
        <f t="shared" si="0"/>
        <v>44465</v>
      </c>
      <c r="Y6" s="58">
        <f t="shared" si="0"/>
        <v>44466</v>
      </c>
      <c r="Z6" s="49">
        <f t="shared" si="0"/>
        <v>44467</v>
      </c>
      <c r="AA6" s="49">
        <f t="shared" si="0"/>
        <v>44468</v>
      </c>
      <c r="AB6" s="49">
        <f t="shared" si="0"/>
        <v>44469</v>
      </c>
      <c r="AC6" s="49">
        <f t="shared" si="0"/>
        <v>44470</v>
      </c>
      <c r="AD6" s="49">
        <f t="shared" si="0"/>
        <v>44471</v>
      </c>
      <c r="AE6" s="59">
        <f t="shared" si="0"/>
        <v>44472</v>
      </c>
      <c r="AF6" s="58">
        <f t="shared" si="0"/>
        <v>44473</v>
      </c>
      <c r="AG6" s="49">
        <f t="shared" si="0"/>
        <v>44474</v>
      </c>
      <c r="AH6" s="49">
        <f t="shared" si="0"/>
        <v>44475</v>
      </c>
      <c r="AI6" s="49">
        <f t="shared" si="0"/>
        <v>44476</v>
      </c>
      <c r="AJ6" s="49">
        <f t="shared" si="0"/>
        <v>44477</v>
      </c>
      <c r="AK6" s="49">
        <f t="shared" si="0"/>
        <v>44478</v>
      </c>
      <c r="AL6" s="59">
        <f t="shared" si="0"/>
        <v>44479</v>
      </c>
      <c r="AM6" s="58">
        <f t="shared" si="0"/>
        <v>44480</v>
      </c>
      <c r="AN6" s="49">
        <f t="shared" si="0"/>
        <v>44481</v>
      </c>
      <c r="AO6" s="49">
        <f t="shared" si="0"/>
        <v>44482</v>
      </c>
      <c r="AP6" s="49">
        <f t="shared" si="0"/>
        <v>44483</v>
      </c>
      <c r="AQ6" s="49">
        <f t="shared" si="0"/>
        <v>44484</v>
      </c>
      <c r="AR6" s="49">
        <f t="shared" ref="AR6:BN6" si="1">AQ6+1</f>
        <v>44485</v>
      </c>
      <c r="AS6" s="59">
        <f t="shared" si="1"/>
        <v>44486</v>
      </c>
      <c r="AT6" s="58">
        <f t="shared" si="1"/>
        <v>44487</v>
      </c>
      <c r="AU6" s="49">
        <f t="shared" si="1"/>
        <v>44488</v>
      </c>
      <c r="AV6" s="49">
        <f t="shared" si="1"/>
        <v>44489</v>
      </c>
      <c r="AW6" s="49">
        <f t="shared" si="1"/>
        <v>44490</v>
      </c>
      <c r="AX6" s="49">
        <f t="shared" si="1"/>
        <v>44491</v>
      </c>
      <c r="AY6" s="49">
        <f t="shared" si="1"/>
        <v>44492</v>
      </c>
      <c r="AZ6" s="59">
        <f t="shared" si="1"/>
        <v>44493</v>
      </c>
      <c r="BA6" s="58">
        <f t="shared" si="1"/>
        <v>44494</v>
      </c>
      <c r="BB6" s="49">
        <f t="shared" si="1"/>
        <v>44495</v>
      </c>
      <c r="BC6" s="49">
        <f t="shared" si="1"/>
        <v>44496</v>
      </c>
      <c r="BD6" s="49">
        <f t="shared" si="1"/>
        <v>44497</v>
      </c>
      <c r="BE6" s="49">
        <f t="shared" si="1"/>
        <v>44498</v>
      </c>
      <c r="BF6" s="49">
        <f t="shared" si="1"/>
        <v>44499</v>
      </c>
      <c r="BG6" s="59">
        <f t="shared" si="1"/>
        <v>44500</v>
      </c>
      <c r="BH6" s="58">
        <f t="shared" si="1"/>
        <v>44501</v>
      </c>
      <c r="BI6" s="49">
        <f t="shared" si="1"/>
        <v>44502</v>
      </c>
      <c r="BJ6" s="49">
        <f t="shared" si="1"/>
        <v>44503</v>
      </c>
      <c r="BK6" s="49">
        <f t="shared" si="1"/>
        <v>44504</v>
      </c>
      <c r="BL6" s="49">
        <f t="shared" si="1"/>
        <v>44505</v>
      </c>
      <c r="BM6" s="49">
        <f t="shared" si="1"/>
        <v>44506</v>
      </c>
      <c r="BN6" s="59">
        <f t="shared" si="1"/>
        <v>44507</v>
      </c>
      <c r="BO6" s="58">
        <f t="shared" ref="BO6" si="2">BN6+1</f>
        <v>44508</v>
      </c>
      <c r="BP6" s="49">
        <f t="shared" ref="BP6" si="3">BO6+1</f>
        <v>44509</v>
      </c>
      <c r="BQ6" s="49">
        <f t="shared" ref="BQ6" si="4">BP6+1</f>
        <v>44510</v>
      </c>
      <c r="BR6" s="49">
        <f t="shared" ref="BR6" si="5">BQ6+1</f>
        <v>44511</v>
      </c>
      <c r="BS6" s="49">
        <f t="shared" ref="BS6" si="6">BR6+1</f>
        <v>44512</v>
      </c>
      <c r="BT6" s="49">
        <f t="shared" ref="BT6" si="7">BS6+1</f>
        <v>44513</v>
      </c>
      <c r="BU6" s="59">
        <f t="shared" ref="BU6" si="8">BT6+1</f>
        <v>44514</v>
      </c>
    </row>
    <row r="7" spans="1:73" s="89" customFormat="1" ht="24.75" thickBot="1" x14ac:dyDescent="0.25">
      <c r="A7" s="81" t="s">
        <v>1</v>
      </c>
      <c r="B7" s="82" t="s">
        <v>8</v>
      </c>
      <c r="C7" s="83" t="s">
        <v>9</v>
      </c>
      <c r="D7" s="84" t="s">
        <v>15</v>
      </c>
      <c r="E7" s="85" t="s">
        <v>10</v>
      </c>
      <c r="F7" s="85" t="s">
        <v>11</v>
      </c>
      <c r="G7" s="83" t="s">
        <v>12</v>
      </c>
      <c r="H7" s="83" t="s">
        <v>13</v>
      </c>
      <c r="I7" s="83" t="s">
        <v>14</v>
      </c>
      <c r="J7" s="83"/>
      <c r="K7" s="86" t="str">
        <f>CHOOSE(WEEKDAY(K6,1),"S","M","T","W","T","F","S")</f>
        <v>M</v>
      </c>
      <c r="L7" s="87" t="str">
        <f t="shared" ref="L7:AP7" si="9">CHOOSE(WEEKDAY(L6,1),"S","M","T","W","T","F","S")</f>
        <v>T</v>
      </c>
      <c r="M7" s="87" t="str">
        <f t="shared" si="9"/>
        <v>W</v>
      </c>
      <c r="N7" s="87" t="str">
        <f t="shared" si="9"/>
        <v>T</v>
      </c>
      <c r="O7" s="87" t="str">
        <f t="shared" si="9"/>
        <v>F</v>
      </c>
      <c r="P7" s="87" t="str">
        <f t="shared" si="9"/>
        <v>S</v>
      </c>
      <c r="Q7" s="88" t="str">
        <f t="shared" si="9"/>
        <v>S</v>
      </c>
      <c r="R7" s="86" t="str">
        <f t="shared" si="9"/>
        <v>M</v>
      </c>
      <c r="S7" s="87" t="str">
        <f t="shared" si="9"/>
        <v>T</v>
      </c>
      <c r="T7" s="87" t="str">
        <f t="shared" si="9"/>
        <v>W</v>
      </c>
      <c r="U7" s="87" t="str">
        <f t="shared" si="9"/>
        <v>T</v>
      </c>
      <c r="V7" s="87" t="str">
        <f t="shared" si="9"/>
        <v>F</v>
      </c>
      <c r="W7" s="87" t="str">
        <f t="shared" si="9"/>
        <v>S</v>
      </c>
      <c r="X7" s="88" t="str">
        <f t="shared" si="9"/>
        <v>S</v>
      </c>
      <c r="Y7" s="86" t="str">
        <f t="shared" si="9"/>
        <v>M</v>
      </c>
      <c r="Z7" s="87" t="str">
        <f t="shared" si="9"/>
        <v>T</v>
      </c>
      <c r="AA7" s="87" t="str">
        <f t="shared" si="9"/>
        <v>W</v>
      </c>
      <c r="AB7" s="87" t="str">
        <f t="shared" si="9"/>
        <v>T</v>
      </c>
      <c r="AC7" s="87" t="str">
        <f t="shared" si="9"/>
        <v>F</v>
      </c>
      <c r="AD7" s="87" t="str">
        <f t="shared" si="9"/>
        <v>S</v>
      </c>
      <c r="AE7" s="88" t="str">
        <f t="shared" si="9"/>
        <v>S</v>
      </c>
      <c r="AF7" s="86" t="str">
        <f t="shared" si="9"/>
        <v>M</v>
      </c>
      <c r="AG7" s="87" t="str">
        <f t="shared" si="9"/>
        <v>T</v>
      </c>
      <c r="AH7" s="87" t="str">
        <f t="shared" si="9"/>
        <v>W</v>
      </c>
      <c r="AI7" s="87" t="str">
        <f t="shared" si="9"/>
        <v>T</v>
      </c>
      <c r="AJ7" s="87" t="str">
        <f t="shared" si="9"/>
        <v>F</v>
      </c>
      <c r="AK7" s="87" t="str">
        <f t="shared" si="9"/>
        <v>S</v>
      </c>
      <c r="AL7" s="88" t="str">
        <f t="shared" si="9"/>
        <v>S</v>
      </c>
      <c r="AM7" s="86" t="str">
        <f t="shared" si="9"/>
        <v>M</v>
      </c>
      <c r="AN7" s="87" t="str">
        <f t="shared" si="9"/>
        <v>T</v>
      </c>
      <c r="AO7" s="87" t="str">
        <f t="shared" si="9"/>
        <v>W</v>
      </c>
      <c r="AP7" s="87" t="str">
        <f t="shared" si="9"/>
        <v>T</v>
      </c>
      <c r="AQ7" s="87" t="str">
        <f t="shared" ref="AQ7:BN7" si="10">CHOOSE(WEEKDAY(AQ6,1),"S","M","T","W","T","F","S")</f>
        <v>F</v>
      </c>
      <c r="AR7" s="87" t="str">
        <f t="shared" si="10"/>
        <v>S</v>
      </c>
      <c r="AS7" s="88" t="str">
        <f t="shared" si="10"/>
        <v>S</v>
      </c>
      <c r="AT7" s="86" t="str">
        <f t="shared" si="10"/>
        <v>M</v>
      </c>
      <c r="AU7" s="87" t="str">
        <f t="shared" si="10"/>
        <v>T</v>
      </c>
      <c r="AV7" s="87" t="str">
        <f t="shared" si="10"/>
        <v>W</v>
      </c>
      <c r="AW7" s="87" t="str">
        <f t="shared" si="10"/>
        <v>T</v>
      </c>
      <c r="AX7" s="87" t="str">
        <f t="shared" si="10"/>
        <v>F</v>
      </c>
      <c r="AY7" s="87" t="str">
        <f t="shared" si="10"/>
        <v>S</v>
      </c>
      <c r="AZ7" s="88" t="str">
        <f t="shared" si="10"/>
        <v>S</v>
      </c>
      <c r="BA7" s="86" t="str">
        <f t="shared" si="10"/>
        <v>M</v>
      </c>
      <c r="BB7" s="87" t="str">
        <f t="shared" si="10"/>
        <v>T</v>
      </c>
      <c r="BC7" s="87" t="str">
        <f t="shared" si="10"/>
        <v>W</v>
      </c>
      <c r="BD7" s="87" t="str">
        <f t="shared" si="10"/>
        <v>T</v>
      </c>
      <c r="BE7" s="87" t="str">
        <f t="shared" si="10"/>
        <v>F</v>
      </c>
      <c r="BF7" s="87" t="str">
        <f t="shared" si="10"/>
        <v>S</v>
      </c>
      <c r="BG7" s="88" t="str">
        <f t="shared" si="10"/>
        <v>S</v>
      </c>
      <c r="BH7" s="86" t="str">
        <f t="shared" si="10"/>
        <v>M</v>
      </c>
      <c r="BI7" s="87" t="str">
        <f t="shared" si="10"/>
        <v>T</v>
      </c>
      <c r="BJ7" s="87" t="str">
        <f t="shared" si="10"/>
        <v>W</v>
      </c>
      <c r="BK7" s="87" t="str">
        <f t="shared" si="10"/>
        <v>T</v>
      </c>
      <c r="BL7" s="87" t="str">
        <f t="shared" si="10"/>
        <v>F</v>
      </c>
      <c r="BM7" s="87" t="str">
        <f t="shared" si="10"/>
        <v>S</v>
      </c>
      <c r="BN7" s="88" t="str">
        <f t="shared" si="10"/>
        <v>S</v>
      </c>
      <c r="BO7" s="86" t="str">
        <f t="shared" ref="BO7:BU7" si="11">CHOOSE(WEEKDAY(BO6,1),"S","M","T","W","T","F","S")</f>
        <v>M</v>
      </c>
      <c r="BP7" s="87" t="str">
        <f t="shared" si="11"/>
        <v>T</v>
      </c>
      <c r="BQ7" s="87" t="str">
        <f t="shared" si="11"/>
        <v>W</v>
      </c>
      <c r="BR7" s="87" t="str">
        <f t="shared" si="11"/>
        <v>T</v>
      </c>
      <c r="BS7" s="87" t="str">
        <f t="shared" si="11"/>
        <v>F</v>
      </c>
      <c r="BT7" s="87" t="str">
        <f t="shared" si="11"/>
        <v>S</v>
      </c>
      <c r="BU7" s="88" t="str">
        <f t="shared" si="11"/>
        <v>S</v>
      </c>
    </row>
    <row r="8" spans="1:73" s="21" customFormat="1" ht="18" x14ac:dyDescent="0.2">
      <c r="A8" s="50" t="str">
        <f>IF(ISERROR(VALUE(SUBSTITUTE(prevWBS,".",""))),"1",IF(ISERROR(FIND("`",SUBSTITUTE(prevWBS,".","`",1))),TEXT(VALUE(prevWBS)+1,"#"),TEXT(VALUE(LEFT(prevWBS,FIND("`",SUBSTITUTE(prevWBS,".","`",1))-1))+1,"#")))</f>
        <v>1</v>
      </c>
      <c r="B8" s="51" t="s">
        <v>22</v>
      </c>
      <c r="C8" s="52"/>
      <c r="D8" s="53"/>
      <c r="E8" s="54"/>
      <c r="F8" s="80" t="str">
        <f>IF(ISBLANK(E8)," - ",IF(G8=0,E8,E8+G8-1))</f>
        <v xml:space="preserve"> - </v>
      </c>
      <c r="G8" s="55"/>
      <c r="H8" s="56"/>
      <c r="I8" s="57" t="str">
        <f t="shared" ref="I8:I21" si="12">IF(OR(F8=0,E8=0)," - ",NETWORKDAYS(E8,F8))</f>
        <v xml:space="preserve"> - </v>
      </c>
      <c r="J8" s="60"/>
      <c r="K8" s="72"/>
      <c r="L8" s="72"/>
      <c r="M8" s="72"/>
      <c r="N8" s="72"/>
      <c r="O8" s="72"/>
      <c r="P8" s="72"/>
      <c r="Q8" s="72"/>
      <c r="R8" s="72"/>
      <c r="S8" s="72"/>
      <c r="T8" s="72"/>
      <c r="U8" s="72"/>
      <c r="V8" s="72"/>
      <c r="W8" s="72"/>
      <c r="X8" s="72"/>
      <c r="Y8" s="72"/>
      <c r="Z8" s="72"/>
      <c r="AA8" s="72"/>
      <c r="AB8" s="72"/>
      <c r="AC8" s="72"/>
      <c r="AD8" s="72"/>
      <c r="AE8" s="72"/>
      <c r="AF8" s="72"/>
      <c r="AG8" s="72"/>
      <c r="AH8" s="72"/>
      <c r="AI8" s="72"/>
      <c r="AJ8" s="72"/>
      <c r="AK8" s="72"/>
      <c r="AL8" s="72"/>
      <c r="AM8" s="72"/>
      <c r="AN8" s="72"/>
      <c r="AO8" s="72"/>
      <c r="AP8" s="72"/>
      <c r="AQ8" s="72"/>
      <c r="AR8" s="72"/>
      <c r="AS8" s="72"/>
      <c r="AT8" s="72"/>
      <c r="AU8" s="72"/>
      <c r="AV8" s="72"/>
      <c r="AW8" s="72"/>
      <c r="AX8" s="72"/>
      <c r="AY8" s="72"/>
      <c r="AZ8" s="72"/>
      <c r="BA8" s="72"/>
      <c r="BB8" s="72"/>
      <c r="BC8" s="72"/>
      <c r="BD8" s="72"/>
      <c r="BE8" s="72"/>
      <c r="BF8" s="72"/>
      <c r="BG8" s="72"/>
      <c r="BH8" s="72"/>
      <c r="BI8" s="72"/>
      <c r="BJ8" s="72"/>
      <c r="BK8" s="72"/>
      <c r="BL8" s="72"/>
      <c r="BM8" s="72"/>
      <c r="BN8" s="72"/>
    </row>
    <row r="9" spans="1:73" s="27" customFormat="1" ht="18" x14ac:dyDescent="0.2">
      <c r="A9" s="26" t="str">
        <f t="shared" ref="A9" si="13">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91" t="s">
        <v>3</v>
      </c>
      <c r="C9" s="27" t="s">
        <v>24</v>
      </c>
      <c r="D9" s="92"/>
      <c r="E9" s="66">
        <v>44455</v>
      </c>
      <c r="F9" s="67">
        <f t="shared" ref="F9:F19" si="14">IF(ISBLANK(E9)," - ",IF(G9=0,E9,E9+G9-1))</f>
        <v>44469</v>
      </c>
      <c r="G9" s="28">
        <v>15</v>
      </c>
      <c r="H9" s="29">
        <v>0.01</v>
      </c>
      <c r="I9" s="30">
        <f t="shared" si="12"/>
        <v>11</v>
      </c>
      <c r="J9" s="61"/>
      <c r="K9" s="73"/>
      <c r="L9" s="73"/>
      <c r="M9" s="73"/>
      <c r="N9" s="73"/>
      <c r="O9" s="73"/>
      <c r="P9" s="73"/>
      <c r="Q9" s="73"/>
      <c r="R9" s="73"/>
      <c r="S9" s="73"/>
      <c r="T9" s="73"/>
      <c r="U9" s="73"/>
      <c r="V9" s="73"/>
      <c r="W9" s="73"/>
      <c r="X9" s="73"/>
      <c r="Y9" s="73"/>
      <c r="Z9" s="73"/>
      <c r="AA9" s="73"/>
      <c r="AB9" s="73"/>
      <c r="AC9" s="73"/>
      <c r="AD9" s="73"/>
      <c r="AE9" s="73"/>
      <c r="AF9" s="73"/>
      <c r="AG9" s="73"/>
      <c r="AH9" s="73"/>
      <c r="AI9" s="73"/>
      <c r="AJ9" s="73"/>
      <c r="AK9" s="73"/>
      <c r="AL9" s="73"/>
      <c r="AM9" s="73"/>
      <c r="AN9" s="73"/>
      <c r="AO9" s="73"/>
      <c r="AP9" s="73"/>
      <c r="AQ9" s="73"/>
      <c r="AR9" s="73"/>
      <c r="AS9" s="73"/>
      <c r="AT9" s="73"/>
      <c r="AU9" s="73"/>
      <c r="AV9" s="73"/>
      <c r="AW9" s="73"/>
      <c r="AX9" s="73"/>
      <c r="AY9" s="73"/>
      <c r="AZ9" s="73"/>
      <c r="BA9" s="73"/>
      <c r="BB9" s="73"/>
      <c r="BC9" s="73"/>
      <c r="BD9" s="73"/>
      <c r="BE9" s="73"/>
      <c r="BF9" s="73"/>
      <c r="BG9" s="73"/>
      <c r="BH9" s="73"/>
      <c r="BI9" s="73"/>
      <c r="BJ9" s="73"/>
      <c r="BK9" s="73"/>
      <c r="BL9" s="73"/>
      <c r="BM9" s="73"/>
      <c r="BN9" s="73"/>
    </row>
    <row r="10" spans="1:73" s="27" customFormat="1" ht="18" x14ac:dyDescent="0.2">
      <c r="A10" s="2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10" s="93" t="s">
        <v>20</v>
      </c>
      <c r="C10" s="27" t="s">
        <v>25</v>
      </c>
      <c r="D10" s="92"/>
      <c r="E10" s="66">
        <v>44455</v>
      </c>
      <c r="F10" s="67">
        <f t="shared" si="14"/>
        <v>44455</v>
      </c>
      <c r="G10" s="28">
        <v>1</v>
      </c>
      <c r="H10" s="29">
        <v>1</v>
      </c>
      <c r="I10" s="30">
        <f t="shared" si="12"/>
        <v>1</v>
      </c>
      <c r="J10" s="61"/>
      <c r="K10" s="73"/>
      <c r="L10" s="73"/>
      <c r="M10" s="73"/>
      <c r="N10" s="73"/>
      <c r="O10" s="73"/>
      <c r="P10" s="73"/>
      <c r="Q10" s="73"/>
      <c r="R10" s="73"/>
      <c r="S10" s="73"/>
      <c r="T10" s="73"/>
      <c r="U10" s="73"/>
      <c r="V10" s="73"/>
      <c r="W10" s="73"/>
      <c r="X10" s="73"/>
      <c r="Y10" s="73"/>
      <c r="Z10" s="73"/>
      <c r="AA10" s="73"/>
      <c r="AB10" s="73"/>
      <c r="AC10" s="73"/>
      <c r="AD10" s="73"/>
      <c r="AE10" s="73"/>
      <c r="AF10" s="73"/>
      <c r="AG10" s="73"/>
      <c r="AH10" s="73"/>
      <c r="AI10" s="73"/>
      <c r="AJ10" s="73"/>
      <c r="AK10" s="73"/>
      <c r="AL10" s="73"/>
      <c r="AM10" s="73"/>
      <c r="AN10" s="73"/>
      <c r="AO10" s="73"/>
      <c r="AP10" s="73"/>
      <c r="AQ10" s="73"/>
      <c r="AR10" s="73"/>
      <c r="AS10" s="73"/>
      <c r="AT10" s="73"/>
      <c r="AU10" s="73"/>
      <c r="AV10" s="73"/>
      <c r="AW10" s="73"/>
      <c r="AX10" s="73"/>
      <c r="AY10" s="73"/>
      <c r="AZ10" s="73"/>
      <c r="BA10" s="73"/>
      <c r="BB10" s="73"/>
      <c r="BC10" s="73"/>
      <c r="BD10" s="73"/>
      <c r="BE10" s="73"/>
      <c r="BF10" s="73"/>
      <c r="BG10" s="73"/>
      <c r="BH10" s="73"/>
      <c r="BI10" s="73"/>
      <c r="BJ10" s="73"/>
      <c r="BK10" s="73"/>
      <c r="BL10" s="73"/>
      <c r="BM10" s="73"/>
      <c r="BN10" s="73"/>
    </row>
    <row r="11" spans="1:73" s="27" customFormat="1" ht="18" x14ac:dyDescent="0.2">
      <c r="A11" s="2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1.1.2</v>
      </c>
      <c r="B11" s="93" t="s">
        <v>20</v>
      </c>
      <c r="C11" s="27" t="s">
        <v>26</v>
      </c>
      <c r="D11" s="92"/>
      <c r="E11" s="66">
        <v>44455</v>
      </c>
      <c r="F11" s="67">
        <f t="shared" si="14"/>
        <v>44462</v>
      </c>
      <c r="G11" s="28">
        <v>8</v>
      </c>
      <c r="H11" s="29">
        <v>0.3</v>
      </c>
      <c r="I11" s="30">
        <f t="shared" si="12"/>
        <v>6</v>
      </c>
      <c r="J11" s="61"/>
      <c r="K11" s="73"/>
      <c r="L11" s="73"/>
      <c r="M11" s="73"/>
      <c r="N11" s="73"/>
      <c r="O11" s="73"/>
      <c r="P11" s="73"/>
      <c r="Q11" s="73"/>
      <c r="R11" s="73"/>
      <c r="S11" s="73"/>
      <c r="T11" s="73"/>
      <c r="U11" s="73"/>
      <c r="V11" s="73"/>
      <c r="W11" s="73"/>
      <c r="X11" s="73"/>
      <c r="Y11" s="73"/>
      <c r="Z11" s="73"/>
      <c r="AA11" s="73"/>
      <c r="AB11" s="73"/>
      <c r="AC11" s="73"/>
      <c r="AD11" s="73"/>
      <c r="AE11" s="73"/>
      <c r="AF11" s="73"/>
      <c r="AG11" s="73"/>
      <c r="AH11" s="73"/>
      <c r="AI11" s="73"/>
      <c r="AJ11" s="73"/>
      <c r="AK11" s="73"/>
      <c r="AL11" s="73"/>
      <c r="AM11" s="73"/>
      <c r="AN11" s="73"/>
      <c r="AO11" s="73"/>
      <c r="AP11" s="73"/>
      <c r="AQ11" s="73"/>
      <c r="AR11" s="73"/>
      <c r="AS11" s="73"/>
      <c r="AT11" s="73"/>
      <c r="AU11" s="73"/>
      <c r="AV11" s="73"/>
      <c r="AW11" s="73"/>
      <c r="AX11" s="73"/>
      <c r="AY11" s="73"/>
      <c r="AZ11" s="73"/>
      <c r="BA11" s="73"/>
      <c r="BB11" s="73"/>
      <c r="BC11" s="73"/>
      <c r="BD11" s="73"/>
      <c r="BE11" s="73"/>
      <c r="BF11" s="73"/>
      <c r="BG11" s="73"/>
      <c r="BH11" s="73"/>
      <c r="BI11" s="73"/>
      <c r="BJ11" s="73"/>
      <c r="BK11" s="73"/>
      <c r="BL11" s="73"/>
      <c r="BM11" s="73"/>
      <c r="BN11" s="73"/>
    </row>
    <row r="12" spans="1:73" s="27" customFormat="1" ht="18" x14ac:dyDescent="0.2">
      <c r="A12" s="2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1.1.3</v>
      </c>
      <c r="B12" s="93" t="s">
        <v>20</v>
      </c>
      <c r="C12" s="27" t="s">
        <v>27</v>
      </c>
      <c r="D12" s="92"/>
      <c r="E12" s="66">
        <v>44463</v>
      </c>
      <c r="F12" s="67">
        <f t="shared" si="14"/>
        <v>44463</v>
      </c>
      <c r="G12" s="28">
        <v>1</v>
      </c>
      <c r="H12" s="29">
        <v>0</v>
      </c>
      <c r="I12" s="30">
        <f t="shared" si="12"/>
        <v>1</v>
      </c>
      <c r="J12" s="61"/>
      <c r="K12" s="73"/>
      <c r="L12" s="73"/>
      <c r="M12" s="73"/>
      <c r="N12" s="73"/>
      <c r="O12" s="73"/>
      <c r="P12" s="73"/>
      <c r="Q12" s="73"/>
      <c r="R12" s="73"/>
      <c r="S12" s="73"/>
      <c r="T12" s="73"/>
      <c r="U12" s="73"/>
      <c r="V12" s="73"/>
      <c r="W12" s="73"/>
      <c r="X12" s="73"/>
      <c r="Y12" s="73"/>
      <c r="Z12" s="73"/>
      <c r="AA12" s="73"/>
      <c r="AB12" s="73"/>
      <c r="AC12" s="73"/>
      <c r="AD12" s="73"/>
      <c r="AE12" s="73"/>
      <c r="AF12" s="73"/>
      <c r="AG12" s="73"/>
      <c r="AH12" s="73"/>
      <c r="AI12" s="73"/>
      <c r="AJ12" s="73"/>
      <c r="AK12" s="73"/>
      <c r="AL12" s="73"/>
      <c r="AM12" s="73"/>
      <c r="AN12" s="73"/>
      <c r="AO12" s="73"/>
      <c r="AP12" s="73"/>
      <c r="AQ12" s="73"/>
      <c r="AR12" s="73"/>
      <c r="AS12" s="73"/>
      <c r="AT12" s="73"/>
      <c r="AU12" s="73"/>
      <c r="AV12" s="73"/>
      <c r="AW12" s="73"/>
      <c r="AX12" s="73"/>
      <c r="AY12" s="73"/>
      <c r="AZ12" s="73"/>
      <c r="BA12" s="73"/>
      <c r="BB12" s="73"/>
      <c r="BC12" s="73"/>
      <c r="BD12" s="73"/>
      <c r="BE12" s="73"/>
      <c r="BF12" s="73"/>
      <c r="BG12" s="73"/>
      <c r="BH12" s="73"/>
      <c r="BI12" s="73"/>
      <c r="BJ12" s="73"/>
      <c r="BK12" s="73"/>
      <c r="BL12" s="73"/>
      <c r="BM12" s="73"/>
      <c r="BN12" s="73"/>
    </row>
    <row r="13" spans="1:73" s="27" customFormat="1" ht="18" x14ac:dyDescent="0.2">
      <c r="A13" s="2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1.1.4</v>
      </c>
      <c r="B13" s="93" t="s">
        <v>20</v>
      </c>
      <c r="C13" s="27" t="s">
        <v>28</v>
      </c>
      <c r="D13" s="92"/>
      <c r="E13" s="66">
        <v>44464</v>
      </c>
      <c r="F13" s="67">
        <f t="shared" ref="F13" si="15">IF(ISBLANK(E13)," - ",IF(G13=0,E13,E13+G13-1))</f>
        <v>44468</v>
      </c>
      <c r="G13" s="28">
        <v>5</v>
      </c>
      <c r="H13" s="29">
        <v>0</v>
      </c>
      <c r="I13" s="30">
        <f t="shared" ref="I13" si="16">IF(OR(F13=0,E13=0)," - ",NETWORKDAYS(E13,F13))</f>
        <v>3</v>
      </c>
      <c r="J13" s="61"/>
      <c r="K13" s="73"/>
      <c r="L13" s="73"/>
      <c r="M13" s="73"/>
      <c r="N13" s="73"/>
      <c r="O13" s="73"/>
      <c r="P13" s="73"/>
      <c r="Q13" s="73"/>
      <c r="R13" s="73"/>
      <c r="S13" s="73"/>
      <c r="T13" s="73"/>
      <c r="U13" s="73"/>
      <c r="V13" s="73"/>
      <c r="W13" s="73"/>
      <c r="X13" s="73"/>
      <c r="Y13" s="73"/>
      <c r="Z13" s="73"/>
      <c r="AA13" s="73"/>
      <c r="AB13" s="73"/>
      <c r="AC13" s="73"/>
      <c r="AD13" s="73"/>
      <c r="AE13" s="73"/>
      <c r="AF13" s="73"/>
      <c r="AG13" s="73"/>
      <c r="AH13" s="73"/>
      <c r="AI13" s="73"/>
      <c r="AJ13" s="73"/>
      <c r="AK13" s="73"/>
      <c r="AL13" s="73"/>
      <c r="AM13" s="73"/>
      <c r="AN13" s="73"/>
      <c r="AO13" s="73"/>
      <c r="AP13" s="73"/>
      <c r="AQ13" s="73"/>
      <c r="AR13" s="73"/>
      <c r="AS13" s="73"/>
      <c r="AT13" s="73"/>
      <c r="AU13" s="73"/>
      <c r="AV13" s="73"/>
      <c r="AW13" s="73"/>
      <c r="AX13" s="73"/>
      <c r="AY13" s="73"/>
      <c r="AZ13" s="73"/>
      <c r="BA13" s="73"/>
      <c r="BB13" s="73"/>
      <c r="BC13" s="73"/>
      <c r="BD13" s="73"/>
      <c r="BE13" s="73"/>
      <c r="BF13" s="73"/>
      <c r="BG13" s="73"/>
      <c r="BH13" s="73"/>
      <c r="BI13" s="73"/>
      <c r="BJ13" s="73"/>
      <c r="BK13" s="73"/>
      <c r="BL13" s="73"/>
      <c r="BM13" s="73"/>
      <c r="BN13" s="73"/>
    </row>
    <row r="14" spans="1:73" s="27" customFormat="1" ht="18" x14ac:dyDescent="0.2">
      <c r="A14" s="2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1.1.5</v>
      </c>
      <c r="B14" s="93" t="s">
        <v>20</v>
      </c>
      <c r="C14" s="27" t="s">
        <v>29</v>
      </c>
      <c r="D14" s="92"/>
      <c r="E14" s="66">
        <v>44469</v>
      </c>
      <c r="F14" s="67">
        <f t="shared" ref="F14" si="17">IF(ISBLANK(E14)," - ",IF(G14=0,E14,E14+G14-1))</f>
        <v>44469</v>
      </c>
      <c r="G14" s="28">
        <v>1</v>
      </c>
      <c r="H14" s="29">
        <v>0</v>
      </c>
      <c r="I14" s="30">
        <f t="shared" ref="I14:I19" si="18">IF(OR(F14=0,E14=0)," - ",NETWORKDAYS(E14,F14))</f>
        <v>1</v>
      </c>
      <c r="J14" s="61"/>
      <c r="K14" s="73"/>
      <c r="L14" s="73"/>
      <c r="M14" s="73"/>
      <c r="N14" s="73"/>
      <c r="O14" s="73"/>
      <c r="P14" s="73"/>
      <c r="Q14" s="73"/>
      <c r="R14" s="73"/>
      <c r="S14" s="73"/>
      <c r="T14" s="73"/>
      <c r="U14" s="73"/>
      <c r="V14" s="73"/>
      <c r="W14" s="73"/>
      <c r="X14" s="73"/>
      <c r="Y14" s="73"/>
      <c r="Z14" s="73"/>
      <c r="AA14" s="73"/>
      <c r="AB14" s="73"/>
      <c r="AC14" s="73"/>
      <c r="AD14" s="73"/>
      <c r="AE14" s="73"/>
      <c r="AF14" s="73"/>
      <c r="AG14" s="73"/>
      <c r="AH14" s="73"/>
      <c r="AI14" s="73"/>
      <c r="AJ14" s="73"/>
      <c r="AK14" s="73"/>
      <c r="AL14" s="73"/>
      <c r="AM14" s="73"/>
      <c r="AN14" s="73"/>
      <c r="AO14" s="73"/>
      <c r="AP14" s="73"/>
      <c r="AQ14" s="73"/>
      <c r="AR14" s="73"/>
      <c r="AS14" s="73"/>
      <c r="AT14" s="73"/>
      <c r="AU14" s="73"/>
      <c r="AV14" s="73"/>
      <c r="AW14" s="73"/>
      <c r="AX14" s="73"/>
      <c r="AY14" s="73"/>
      <c r="AZ14" s="73"/>
      <c r="BA14" s="73"/>
      <c r="BB14" s="73"/>
      <c r="BC14" s="73"/>
      <c r="BD14" s="73"/>
      <c r="BE14" s="73"/>
      <c r="BF14" s="73"/>
      <c r="BG14" s="73"/>
      <c r="BH14" s="73"/>
      <c r="BI14" s="73"/>
      <c r="BJ14" s="73"/>
      <c r="BK14" s="73"/>
      <c r="BL14" s="73"/>
      <c r="BM14" s="73"/>
      <c r="BN14" s="73"/>
    </row>
    <row r="15" spans="1:73" s="21" customFormat="1" ht="18" x14ac:dyDescent="0.2">
      <c r="A15" s="19" t="str">
        <f>IF(ISERROR(VALUE(SUBSTITUTE(prevWBS,".",""))),"1",IF(ISERROR(FIND("`",SUBSTITUTE(prevWBS,".","`",1))),TEXT(VALUE(prevWBS)+1,"#"),TEXT(VALUE(LEFT(prevWBS,FIND("`",SUBSTITUTE(prevWBS,".","`",1))-1))+1,"#")))</f>
        <v>2</v>
      </c>
      <c r="B15" s="20" t="s">
        <v>23</v>
      </c>
      <c r="D15" s="22"/>
      <c r="E15" s="68"/>
      <c r="F15" s="68" t="str">
        <f t="shared" si="14"/>
        <v xml:space="preserve"> - </v>
      </c>
      <c r="G15" s="23"/>
      <c r="H15" s="24"/>
      <c r="I15" s="25" t="str">
        <f t="shared" si="12"/>
        <v xml:space="preserve"> - </v>
      </c>
      <c r="J15" s="62"/>
      <c r="K15" s="74"/>
      <c r="L15" s="74"/>
      <c r="M15" s="74"/>
      <c r="N15" s="74"/>
      <c r="O15" s="74"/>
      <c r="P15" s="74"/>
      <c r="Q15" s="74"/>
      <c r="R15" s="74"/>
      <c r="S15" s="74"/>
      <c r="T15" s="74"/>
      <c r="U15" s="74"/>
      <c r="V15" s="74"/>
      <c r="W15" s="74"/>
      <c r="X15" s="74"/>
      <c r="Y15" s="74"/>
      <c r="Z15" s="74"/>
      <c r="AA15" s="74"/>
      <c r="AB15" s="74"/>
      <c r="AC15" s="74"/>
      <c r="AD15" s="74"/>
      <c r="AE15" s="74"/>
      <c r="AF15" s="74"/>
      <c r="AG15" s="74"/>
      <c r="AH15" s="74"/>
      <c r="AI15" s="74"/>
      <c r="AJ15" s="74"/>
      <c r="AK15" s="74"/>
      <c r="AL15" s="74"/>
      <c r="AM15" s="74"/>
      <c r="AN15" s="74"/>
      <c r="AO15" s="74"/>
      <c r="AP15" s="74"/>
      <c r="AQ15" s="74"/>
      <c r="AR15" s="74"/>
      <c r="AS15" s="74"/>
      <c r="AT15" s="74"/>
      <c r="AU15" s="74"/>
      <c r="AV15" s="74"/>
      <c r="AW15" s="74"/>
      <c r="AX15" s="74"/>
      <c r="AY15" s="74"/>
      <c r="AZ15" s="74"/>
      <c r="BA15" s="74"/>
      <c r="BB15" s="74"/>
      <c r="BC15" s="74"/>
      <c r="BD15" s="74"/>
      <c r="BE15" s="74"/>
      <c r="BF15" s="74"/>
      <c r="BG15" s="74"/>
      <c r="BH15" s="74"/>
      <c r="BI15" s="74"/>
      <c r="BJ15" s="74"/>
      <c r="BK15" s="74"/>
      <c r="BL15" s="74"/>
      <c r="BM15" s="74"/>
      <c r="BN15" s="74"/>
    </row>
    <row r="16" spans="1:73" s="27" customFormat="1" ht="18" x14ac:dyDescent="0.2">
      <c r="A16"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6" s="91" t="s">
        <v>3</v>
      </c>
      <c r="C16" s="27" t="s">
        <v>33</v>
      </c>
      <c r="D16" s="92"/>
      <c r="E16" s="66">
        <v>44456</v>
      </c>
      <c r="F16" s="67">
        <f t="shared" si="14"/>
        <v>44456</v>
      </c>
      <c r="G16" s="28">
        <v>1</v>
      </c>
      <c r="H16" s="29">
        <v>0.3</v>
      </c>
      <c r="I16" s="30">
        <f t="shared" si="18"/>
        <v>1</v>
      </c>
      <c r="J16" s="61"/>
      <c r="K16" s="73"/>
      <c r="L16" s="73"/>
      <c r="M16" s="73"/>
      <c r="N16" s="73"/>
      <c r="O16" s="73"/>
      <c r="P16" s="73"/>
      <c r="Q16" s="73"/>
      <c r="R16" s="73"/>
      <c r="S16" s="73"/>
      <c r="T16" s="73"/>
      <c r="U16" s="73"/>
      <c r="V16" s="73"/>
      <c r="W16" s="73"/>
      <c r="X16" s="73"/>
      <c r="Y16" s="73"/>
      <c r="Z16" s="73"/>
      <c r="AA16" s="73"/>
      <c r="AB16" s="73"/>
      <c r="AC16" s="73"/>
      <c r="AD16" s="73"/>
      <c r="AE16" s="73"/>
      <c r="AF16" s="73"/>
      <c r="AG16" s="73"/>
      <c r="AH16" s="73"/>
      <c r="AI16" s="73"/>
      <c r="AJ16" s="73"/>
      <c r="AK16" s="73"/>
      <c r="AL16" s="73"/>
      <c r="AM16" s="73"/>
      <c r="AN16" s="73"/>
      <c r="AO16" s="73"/>
      <c r="AP16" s="73"/>
      <c r="AQ16" s="73"/>
      <c r="AR16" s="73"/>
      <c r="AS16" s="73"/>
      <c r="AT16" s="73"/>
      <c r="AU16" s="73"/>
      <c r="AV16" s="73"/>
      <c r="AW16" s="73"/>
      <c r="AX16" s="73"/>
      <c r="AY16" s="73"/>
      <c r="AZ16" s="73"/>
      <c r="BA16" s="73"/>
      <c r="BB16" s="73"/>
      <c r="BC16" s="73"/>
      <c r="BD16" s="73"/>
      <c r="BE16" s="73"/>
      <c r="BF16" s="73"/>
      <c r="BG16" s="73"/>
      <c r="BH16" s="73"/>
      <c r="BI16" s="73"/>
      <c r="BJ16" s="73"/>
      <c r="BK16" s="73"/>
      <c r="BL16" s="73"/>
      <c r="BM16" s="73"/>
      <c r="BN16" s="73"/>
    </row>
    <row r="17" spans="1:66" s="27" customFormat="1" ht="18" x14ac:dyDescent="0.2">
      <c r="A17"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7" s="91" t="s">
        <v>3</v>
      </c>
      <c r="C17" s="27" t="s">
        <v>30</v>
      </c>
      <c r="D17" s="92"/>
      <c r="E17" s="66">
        <v>44454</v>
      </c>
      <c r="F17" s="67">
        <f t="shared" ref="F17" si="19">IF(ISBLANK(E17)," - ",IF(G17=0,E17,E17+G17-1))</f>
        <v>44456</v>
      </c>
      <c r="G17" s="28">
        <v>3</v>
      </c>
      <c r="H17" s="29">
        <v>0</v>
      </c>
      <c r="I17" s="30">
        <f t="shared" ref="I17" si="20">IF(OR(F17=0,E17=0)," - ",NETWORKDAYS(E17,F17))</f>
        <v>3</v>
      </c>
      <c r="J17" s="61"/>
      <c r="K17" s="73"/>
      <c r="L17" s="73"/>
      <c r="M17" s="73"/>
      <c r="N17" s="73"/>
      <c r="O17" s="73"/>
      <c r="P17" s="73"/>
      <c r="Q17" s="73"/>
      <c r="R17" s="73"/>
      <c r="S17" s="73"/>
      <c r="T17" s="73"/>
      <c r="U17" s="73"/>
      <c r="V17" s="73"/>
      <c r="W17" s="73"/>
      <c r="X17" s="73"/>
      <c r="Y17" s="73"/>
      <c r="Z17" s="73"/>
      <c r="AA17" s="73"/>
      <c r="AB17" s="73"/>
      <c r="AC17" s="73"/>
      <c r="AD17" s="73"/>
      <c r="AE17" s="73"/>
      <c r="AF17" s="73"/>
      <c r="AG17" s="73"/>
      <c r="AH17" s="73"/>
      <c r="AI17" s="73"/>
      <c r="AJ17" s="73"/>
      <c r="AK17" s="73"/>
      <c r="AL17" s="73"/>
      <c r="AM17" s="73"/>
      <c r="AN17" s="73"/>
      <c r="AO17" s="73"/>
      <c r="AP17" s="73"/>
      <c r="AQ17" s="73"/>
      <c r="AR17" s="73"/>
      <c r="AS17" s="73"/>
      <c r="AT17" s="73"/>
      <c r="AU17" s="73"/>
      <c r="AV17" s="73"/>
      <c r="AW17" s="73"/>
      <c r="AX17" s="73"/>
      <c r="AY17" s="73"/>
      <c r="AZ17" s="73"/>
      <c r="BA17" s="73"/>
      <c r="BB17" s="73"/>
      <c r="BC17" s="73"/>
      <c r="BD17" s="73"/>
      <c r="BE17" s="73"/>
      <c r="BF17" s="73"/>
      <c r="BG17" s="73"/>
      <c r="BH17" s="73"/>
      <c r="BI17" s="73"/>
      <c r="BJ17" s="73"/>
      <c r="BK17" s="73"/>
      <c r="BL17" s="73"/>
      <c r="BM17" s="73"/>
      <c r="BN17" s="73"/>
    </row>
    <row r="18" spans="1:66" s="27" customFormat="1" ht="18" x14ac:dyDescent="0.2">
      <c r="A18" s="2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2.2.1</v>
      </c>
      <c r="B18" s="93" t="s">
        <v>20</v>
      </c>
      <c r="C18" s="27" t="s">
        <v>31</v>
      </c>
      <c r="D18" s="92"/>
      <c r="E18" s="66">
        <v>44454</v>
      </c>
      <c r="F18" s="67">
        <f t="shared" si="14"/>
        <v>44454</v>
      </c>
      <c r="G18" s="28">
        <v>1</v>
      </c>
      <c r="H18" s="29">
        <v>0</v>
      </c>
      <c r="I18" s="30">
        <f t="shared" si="18"/>
        <v>1</v>
      </c>
      <c r="J18" s="61"/>
      <c r="K18" s="73"/>
      <c r="L18" s="73"/>
      <c r="M18" s="73"/>
      <c r="N18" s="73"/>
      <c r="O18" s="73"/>
      <c r="P18" s="73"/>
      <c r="Q18" s="73"/>
      <c r="R18" s="73"/>
      <c r="S18" s="73"/>
      <c r="T18" s="73"/>
      <c r="U18" s="73"/>
      <c r="V18" s="73"/>
      <c r="W18" s="73"/>
      <c r="X18" s="73"/>
      <c r="Y18" s="73"/>
      <c r="Z18" s="73"/>
      <c r="AA18" s="73"/>
      <c r="AB18" s="73"/>
      <c r="AC18" s="73"/>
      <c r="AD18" s="73"/>
      <c r="AE18" s="73"/>
      <c r="AF18" s="73"/>
      <c r="AG18" s="73"/>
      <c r="AH18" s="73"/>
      <c r="AI18" s="73"/>
      <c r="AJ18" s="73"/>
      <c r="AK18" s="73"/>
      <c r="AL18" s="73"/>
      <c r="AM18" s="73"/>
      <c r="AN18" s="73"/>
      <c r="AO18" s="73"/>
      <c r="AP18" s="73"/>
      <c r="AQ18" s="73"/>
      <c r="AR18" s="73"/>
      <c r="AS18" s="73"/>
      <c r="AT18" s="73"/>
      <c r="AU18" s="73"/>
      <c r="AV18" s="73"/>
      <c r="AW18" s="73"/>
      <c r="AX18" s="73"/>
      <c r="AY18" s="73"/>
      <c r="AZ18" s="73"/>
      <c r="BA18" s="73"/>
      <c r="BB18" s="73"/>
      <c r="BC18" s="73"/>
      <c r="BD18" s="73"/>
      <c r="BE18" s="73"/>
      <c r="BF18" s="73"/>
      <c r="BG18" s="73"/>
      <c r="BH18" s="73"/>
      <c r="BI18" s="73"/>
      <c r="BJ18" s="73"/>
      <c r="BK18" s="73"/>
      <c r="BL18" s="73"/>
      <c r="BM18" s="73"/>
      <c r="BN18" s="73"/>
    </row>
    <row r="19" spans="1:66" s="27" customFormat="1" ht="18" x14ac:dyDescent="0.2">
      <c r="A19" s="2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2.2.2</v>
      </c>
      <c r="B19" s="93" t="s">
        <v>20</v>
      </c>
      <c r="C19" s="27" t="s">
        <v>32</v>
      </c>
      <c r="D19" s="92"/>
      <c r="E19" s="66">
        <v>44454</v>
      </c>
      <c r="F19" s="67">
        <f t="shared" si="14"/>
        <v>44454</v>
      </c>
      <c r="G19" s="28">
        <v>1</v>
      </c>
      <c r="H19" s="29">
        <v>0</v>
      </c>
      <c r="I19" s="30">
        <f t="shared" si="18"/>
        <v>1</v>
      </c>
      <c r="J19" s="61"/>
      <c r="K19" s="73"/>
      <c r="L19" s="73"/>
      <c r="M19" s="73"/>
      <c r="N19" s="73"/>
      <c r="O19" s="73"/>
      <c r="P19" s="73"/>
      <c r="Q19" s="73"/>
      <c r="R19" s="73"/>
      <c r="S19" s="73"/>
      <c r="T19" s="73"/>
      <c r="U19" s="73"/>
      <c r="V19" s="73"/>
      <c r="W19" s="73"/>
      <c r="X19" s="73"/>
      <c r="Y19" s="73"/>
      <c r="Z19" s="73"/>
      <c r="AA19" s="73"/>
      <c r="AB19" s="73"/>
      <c r="AC19" s="73"/>
      <c r="AD19" s="73"/>
      <c r="AE19" s="73"/>
      <c r="AF19" s="73"/>
      <c r="AG19" s="73"/>
      <c r="AH19" s="73"/>
      <c r="AI19" s="73"/>
      <c r="AJ19" s="73"/>
      <c r="AK19" s="73"/>
      <c r="AL19" s="73"/>
      <c r="AM19" s="73"/>
      <c r="AN19" s="73"/>
      <c r="AO19" s="73"/>
      <c r="AP19" s="73"/>
      <c r="AQ19" s="73"/>
      <c r="AR19" s="73"/>
      <c r="AS19" s="73"/>
      <c r="AT19" s="73"/>
      <c r="AU19" s="73"/>
      <c r="AV19" s="73"/>
      <c r="AW19" s="73"/>
      <c r="AX19" s="73"/>
      <c r="AY19" s="73"/>
      <c r="AZ19" s="73"/>
      <c r="BA19" s="73"/>
      <c r="BB19" s="73"/>
      <c r="BC19" s="73"/>
      <c r="BD19" s="73"/>
      <c r="BE19" s="73"/>
      <c r="BF19" s="73"/>
      <c r="BG19" s="73"/>
      <c r="BH19" s="73"/>
      <c r="BI19" s="73"/>
      <c r="BJ19" s="73"/>
      <c r="BK19" s="73"/>
      <c r="BL19" s="73"/>
      <c r="BM19" s="73"/>
      <c r="BN19" s="73"/>
    </row>
    <row r="20" spans="1:66" s="36" customFormat="1" ht="18" x14ac:dyDescent="0.2">
      <c r="A20" s="26"/>
      <c r="B20" s="31"/>
      <c r="C20" s="31"/>
      <c r="D20" s="32"/>
      <c r="E20" s="69"/>
      <c r="F20" s="69"/>
      <c r="G20" s="33"/>
      <c r="H20" s="34"/>
      <c r="I20" s="35"/>
      <c r="J20" s="63"/>
      <c r="K20" s="73"/>
      <c r="L20" s="73"/>
      <c r="M20" s="73"/>
      <c r="N20" s="73"/>
      <c r="O20" s="73"/>
      <c r="P20" s="73"/>
      <c r="Q20" s="73"/>
      <c r="R20" s="73"/>
      <c r="S20" s="73"/>
      <c r="T20" s="73"/>
      <c r="U20" s="73"/>
      <c r="V20" s="73"/>
      <c r="W20" s="73"/>
      <c r="X20" s="73"/>
      <c r="Y20" s="73"/>
      <c r="Z20" s="73"/>
      <c r="AA20" s="73"/>
      <c r="AB20" s="73"/>
      <c r="AC20" s="73"/>
      <c r="AD20" s="73"/>
      <c r="AE20" s="73"/>
      <c r="AF20" s="73"/>
      <c r="AG20" s="73"/>
      <c r="AH20" s="73"/>
      <c r="AI20" s="73"/>
      <c r="AJ20" s="73"/>
      <c r="AK20" s="73"/>
      <c r="AL20" s="73"/>
      <c r="AM20" s="73"/>
      <c r="AN20" s="73"/>
      <c r="AO20" s="73"/>
      <c r="AP20" s="73"/>
      <c r="AQ20" s="73"/>
      <c r="AR20" s="73"/>
      <c r="AS20" s="73"/>
      <c r="AT20" s="73"/>
      <c r="AU20" s="73"/>
      <c r="AV20" s="73"/>
      <c r="AW20" s="73"/>
      <c r="AX20" s="73"/>
      <c r="AY20" s="73"/>
      <c r="AZ20" s="73"/>
      <c r="BA20" s="73"/>
      <c r="BB20" s="73"/>
      <c r="BC20" s="73"/>
      <c r="BD20" s="73"/>
      <c r="BE20" s="73"/>
      <c r="BF20" s="73"/>
      <c r="BG20" s="73"/>
      <c r="BH20" s="73"/>
      <c r="BI20" s="73"/>
      <c r="BJ20" s="73"/>
      <c r="BK20" s="73"/>
      <c r="BL20" s="73"/>
      <c r="BM20" s="73"/>
      <c r="BN20" s="73"/>
    </row>
    <row r="21" spans="1:66" s="36" customFormat="1" ht="18" x14ac:dyDescent="0.2">
      <c r="A21" s="26"/>
      <c r="B21" s="31"/>
      <c r="C21" s="31"/>
      <c r="D21" s="32"/>
      <c r="E21" s="69"/>
      <c r="F21" s="69"/>
      <c r="G21" s="33"/>
      <c r="H21" s="34"/>
      <c r="I21" s="35" t="str">
        <f t="shared" si="12"/>
        <v xml:space="preserve"> - </v>
      </c>
      <c r="J21" s="63"/>
      <c r="K21" s="73"/>
      <c r="L21" s="73"/>
      <c r="M21" s="73"/>
      <c r="N21" s="73"/>
      <c r="O21" s="73"/>
      <c r="P21" s="73"/>
      <c r="Q21" s="73"/>
      <c r="R21" s="73"/>
      <c r="S21" s="73"/>
      <c r="T21" s="73"/>
      <c r="U21" s="73"/>
      <c r="V21" s="73"/>
      <c r="W21" s="73"/>
      <c r="X21" s="73"/>
      <c r="Y21" s="73"/>
      <c r="Z21" s="73"/>
      <c r="AA21" s="73"/>
      <c r="AB21" s="73"/>
      <c r="AC21" s="73"/>
      <c r="AD21" s="73"/>
      <c r="AE21" s="73"/>
      <c r="AF21" s="73"/>
      <c r="AG21" s="73"/>
      <c r="AH21" s="73"/>
      <c r="AI21" s="73"/>
      <c r="AJ21" s="73"/>
      <c r="AK21" s="73"/>
      <c r="AL21" s="73"/>
      <c r="AM21" s="73"/>
      <c r="AN21" s="73"/>
      <c r="AO21" s="73"/>
      <c r="AP21" s="73"/>
      <c r="AQ21" s="73"/>
      <c r="AR21" s="73"/>
      <c r="AS21" s="73"/>
      <c r="AT21" s="73"/>
      <c r="AU21" s="73"/>
      <c r="AV21" s="73"/>
      <c r="AW21" s="73"/>
      <c r="AX21" s="73"/>
      <c r="AY21" s="73"/>
      <c r="AZ21" s="73"/>
      <c r="BA21" s="73"/>
      <c r="BB21" s="73"/>
      <c r="BC21" s="73"/>
      <c r="BD21" s="73"/>
      <c r="BE21" s="73"/>
      <c r="BF21" s="73"/>
      <c r="BG21" s="73"/>
      <c r="BH21" s="73"/>
      <c r="BI21" s="73"/>
      <c r="BJ21" s="73"/>
      <c r="BK21" s="73"/>
      <c r="BL21" s="73"/>
      <c r="BM21" s="73"/>
      <c r="BN21" s="73"/>
    </row>
    <row r="22" spans="1:66" s="41" customFormat="1" ht="18" x14ac:dyDescent="0.2">
      <c r="A22" s="37" t="s">
        <v>2</v>
      </c>
      <c r="B22" s="38"/>
      <c r="C22" s="39"/>
      <c r="D22" s="39"/>
      <c r="E22" s="70"/>
      <c r="F22" s="70"/>
      <c r="G22" s="40"/>
      <c r="H22" s="40"/>
      <c r="I22" s="40"/>
      <c r="J22" s="64"/>
      <c r="K22" s="73"/>
      <c r="L22" s="73"/>
      <c r="M22" s="73"/>
      <c r="N22" s="73"/>
      <c r="O22" s="73"/>
      <c r="P22" s="73"/>
      <c r="Q22" s="73"/>
      <c r="R22" s="73"/>
      <c r="S22" s="73"/>
      <c r="T22" s="73"/>
      <c r="U22" s="73"/>
      <c r="V22" s="73"/>
      <c r="W22" s="73"/>
      <c r="X22" s="73"/>
      <c r="Y22" s="73"/>
      <c r="Z22" s="73"/>
      <c r="AA22" s="73"/>
      <c r="AB22" s="73"/>
      <c r="AC22" s="73"/>
      <c r="AD22" s="73"/>
      <c r="AE22" s="73"/>
      <c r="AF22" s="73"/>
      <c r="AG22" s="73"/>
      <c r="AH22" s="73"/>
      <c r="AI22" s="73"/>
      <c r="AJ22" s="73"/>
      <c r="AK22" s="73"/>
      <c r="AL22" s="73"/>
      <c r="AM22" s="73"/>
      <c r="AN22" s="73"/>
      <c r="AO22" s="73"/>
      <c r="AP22" s="73"/>
      <c r="AQ22" s="73"/>
      <c r="AR22" s="73"/>
      <c r="AS22" s="73"/>
      <c r="AT22" s="73"/>
      <c r="AU22" s="73"/>
      <c r="AV22" s="73"/>
      <c r="AW22" s="73"/>
      <c r="AX22" s="73"/>
      <c r="AY22" s="73"/>
      <c r="AZ22" s="73"/>
      <c r="BA22" s="73"/>
      <c r="BB22" s="73"/>
      <c r="BC22" s="73"/>
      <c r="BD22" s="73"/>
      <c r="BE22" s="73"/>
      <c r="BF22" s="73"/>
      <c r="BG22" s="73"/>
      <c r="BH22" s="73"/>
      <c r="BI22" s="73"/>
      <c r="BJ22" s="73"/>
      <c r="BK22" s="73"/>
      <c r="BL22" s="73"/>
      <c r="BM22" s="73"/>
      <c r="BN22" s="73"/>
    </row>
    <row r="23" spans="1:66" s="36" customFormat="1" ht="18" x14ac:dyDescent="0.2">
      <c r="A23" s="42" t="s">
        <v>4</v>
      </c>
      <c r="B23" s="43"/>
      <c r="C23" s="43"/>
      <c r="D23" s="43"/>
      <c r="E23" s="71"/>
      <c r="F23" s="71"/>
      <c r="G23" s="43"/>
      <c r="H23" s="43"/>
      <c r="I23" s="43"/>
      <c r="J23" s="64"/>
      <c r="K23" s="73"/>
      <c r="L23" s="73"/>
      <c r="M23" s="73"/>
      <c r="N23" s="73"/>
      <c r="O23" s="73"/>
      <c r="P23" s="73"/>
      <c r="Q23" s="73"/>
      <c r="R23" s="73"/>
      <c r="S23" s="73"/>
      <c r="T23" s="73"/>
      <c r="U23" s="73"/>
      <c r="V23" s="73"/>
      <c r="W23" s="73"/>
      <c r="X23" s="73"/>
      <c r="Y23" s="73"/>
      <c r="Z23" s="73"/>
      <c r="AA23" s="73"/>
      <c r="AB23" s="73"/>
      <c r="AC23" s="73"/>
      <c r="AD23" s="73"/>
      <c r="AE23" s="73"/>
      <c r="AF23" s="73"/>
      <c r="AG23" s="73"/>
      <c r="AH23" s="73"/>
      <c r="AI23" s="73"/>
      <c r="AJ23" s="73"/>
      <c r="AK23" s="73"/>
      <c r="AL23" s="73"/>
      <c r="AM23" s="73"/>
      <c r="AN23" s="73"/>
      <c r="AO23" s="73"/>
      <c r="AP23" s="73"/>
      <c r="AQ23" s="73"/>
      <c r="AR23" s="73"/>
      <c r="AS23" s="73"/>
      <c r="AT23" s="73"/>
      <c r="AU23" s="73"/>
      <c r="AV23" s="73"/>
      <c r="AW23" s="73"/>
      <c r="AX23" s="73"/>
      <c r="AY23" s="73"/>
      <c r="AZ23" s="73"/>
      <c r="BA23" s="73"/>
      <c r="BB23" s="73"/>
      <c r="BC23" s="73"/>
      <c r="BD23" s="73"/>
      <c r="BE23" s="73"/>
      <c r="BF23" s="73"/>
      <c r="BG23" s="73"/>
      <c r="BH23" s="73"/>
      <c r="BI23" s="73"/>
      <c r="BJ23" s="73"/>
      <c r="BK23" s="73"/>
      <c r="BL23" s="73"/>
      <c r="BM23" s="73"/>
      <c r="BN23" s="73"/>
    </row>
    <row r="24" spans="1:66" s="36" customFormat="1" ht="18" x14ac:dyDescent="0.2">
      <c r="A24" s="95" t="str">
        <f>IF(ISERROR(VALUE(SUBSTITUTE(prevWBS,".",""))),"1",IF(ISERROR(FIND("`",SUBSTITUTE(prevWBS,".","`",1))),TEXT(VALUE(prevWBS)+1,"#"),TEXT(VALUE(LEFT(prevWBS,FIND("`",SUBSTITUTE(prevWBS,".","`",1))-1))+1,"#")))</f>
        <v>1</v>
      </c>
      <c r="B24" s="96" t="s">
        <v>19</v>
      </c>
      <c r="C24" s="44"/>
      <c r="D24" s="45"/>
      <c r="E24" s="66"/>
      <c r="F24" s="67" t="str">
        <f t="shared" ref="F24:F27" si="21">IF(ISBLANK(E24)," - ",IF(G24=0,E24,E24+G24-1))</f>
        <v xml:space="preserve"> - </v>
      </c>
      <c r="G24" s="28"/>
      <c r="H24" s="29"/>
      <c r="I24" s="46" t="str">
        <f>IF(OR(F24=0,E24=0)," - ",NETWORKDAYS(E24,F24))</f>
        <v xml:space="preserve"> - </v>
      </c>
      <c r="J24" s="65"/>
      <c r="K24" s="73"/>
      <c r="L24" s="73"/>
      <c r="M24" s="73"/>
      <c r="N24" s="73"/>
      <c r="O24" s="73"/>
      <c r="P24" s="73"/>
      <c r="Q24" s="73"/>
      <c r="R24" s="73"/>
      <c r="S24" s="73"/>
      <c r="T24" s="73"/>
      <c r="U24" s="73"/>
      <c r="V24" s="73"/>
      <c r="W24" s="73"/>
      <c r="X24" s="73"/>
      <c r="Y24" s="73"/>
      <c r="Z24" s="73"/>
      <c r="AA24" s="73"/>
      <c r="AB24" s="73"/>
      <c r="AC24" s="73"/>
      <c r="AD24" s="73"/>
      <c r="AE24" s="73"/>
      <c r="AF24" s="73"/>
      <c r="AG24" s="73"/>
      <c r="AH24" s="73"/>
      <c r="AI24" s="73"/>
      <c r="AJ24" s="73"/>
      <c r="AK24" s="73"/>
      <c r="AL24" s="73"/>
      <c r="AM24" s="73"/>
      <c r="AN24" s="73"/>
      <c r="AO24" s="73"/>
      <c r="AP24" s="73"/>
      <c r="AQ24" s="73"/>
      <c r="AR24" s="73"/>
      <c r="AS24" s="73"/>
      <c r="AT24" s="73"/>
      <c r="AU24" s="73"/>
      <c r="AV24" s="73"/>
      <c r="AW24" s="73"/>
      <c r="AX24" s="73"/>
      <c r="AY24" s="73"/>
      <c r="AZ24" s="73"/>
      <c r="BA24" s="73"/>
      <c r="BB24" s="73"/>
      <c r="BC24" s="73"/>
      <c r="BD24" s="73"/>
      <c r="BE24" s="73"/>
      <c r="BF24" s="73"/>
      <c r="BG24" s="73"/>
      <c r="BH24" s="73"/>
      <c r="BI24" s="73"/>
      <c r="BJ24" s="73"/>
      <c r="BK24" s="73"/>
      <c r="BL24" s="73"/>
      <c r="BM24" s="73"/>
      <c r="BN24" s="73"/>
    </row>
    <row r="25" spans="1:66" s="36" customFormat="1" ht="18" x14ac:dyDescent="0.2">
      <c r="A25" s="2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25" s="47" t="s">
        <v>5</v>
      </c>
      <c r="C25" s="47"/>
      <c r="D25" s="45"/>
      <c r="E25" s="66"/>
      <c r="F25" s="67" t="str">
        <f t="shared" si="21"/>
        <v xml:space="preserve"> - </v>
      </c>
      <c r="G25" s="28"/>
      <c r="H25" s="29"/>
      <c r="I25" s="46" t="str">
        <f t="shared" ref="I25:I27" si="22">IF(OR(F25=0,E25=0)," - ",NETWORKDAYS(E25,F25))</f>
        <v xml:space="preserve"> - </v>
      </c>
      <c r="J25" s="65"/>
      <c r="K25" s="73"/>
      <c r="L25" s="73"/>
      <c r="M25" s="73"/>
      <c r="N25" s="73"/>
      <c r="O25" s="73"/>
      <c r="P25" s="73"/>
      <c r="Q25" s="73"/>
      <c r="R25" s="73"/>
      <c r="S25" s="73"/>
      <c r="T25" s="73"/>
      <c r="U25" s="73"/>
      <c r="V25" s="73"/>
      <c r="W25" s="73"/>
      <c r="X25" s="73"/>
      <c r="Y25" s="73"/>
      <c r="Z25" s="73"/>
      <c r="AA25" s="73"/>
      <c r="AB25" s="73"/>
      <c r="AC25" s="73"/>
      <c r="AD25" s="73"/>
      <c r="AE25" s="73"/>
      <c r="AF25" s="73"/>
      <c r="AG25" s="73"/>
      <c r="AH25" s="73"/>
      <c r="AI25" s="73"/>
      <c r="AJ25" s="73"/>
      <c r="AK25" s="73"/>
      <c r="AL25" s="73"/>
      <c r="AM25" s="73"/>
      <c r="AN25" s="73"/>
      <c r="AO25" s="73"/>
      <c r="AP25" s="73"/>
      <c r="AQ25" s="73"/>
      <c r="AR25" s="73"/>
      <c r="AS25" s="73"/>
      <c r="AT25" s="73"/>
      <c r="AU25" s="73"/>
      <c r="AV25" s="73"/>
      <c r="AW25" s="73"/>
      <c r="AX25" s="73"/>
      <c r="AY25" s="73"/>
      <c r="AZ25" s="73"/>
      <c r="BA25" s="73"/>
      <c r="BB25" s="73"/>
      <c r="BC25" s="73"/>
      <c r="BD25" s="73"/>
      <c r="BE25" s="73"/>
      <c r="BF25" s="73"/>
      <c r="BG25" s="73"/>
      <c r="BH25" s="73"/>
      <c r="BI25" s="73"/>
      <c r="BJ25" s="73"/>
      <c r="BK25" s="73"/>
      <c r="BL25" s="73"/>
      <c r="BM25" s="73"/>
      <c r="BN25" s="73"/>
    </row>
    <row r="26" spans="1:66" s="36" customFormat="1" ht="18" x14ac:dyDescent="0.2">
      <c r="A26" s="2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26" s="48" t="s">
        <v>6</v>
      </c>
      <c r="C26" s="47"/>
      <c r="D26" s="45"/>
      <c r="E26" s="66"/>
      <c r="F26" s="67" t="str">
        <f t="shared" si="21"/>
        <v xml:space="preserve"> - </v>
      </c>
      <c r="G26" s="28"/>
      <c r="H26" s="29"/>
      <c r="I26" s="46" t="str">
        <f t="shared" si="22"/>
        <v xml:space="preserve"> - </v>
      </c>
      <c r="J26" s="65"/>
      <c r="K26" s="73"/>
      <c r="L26" s="73"/>
      <c r="M26" s="73"/>
      <c r="N26" s="73"/>
      <c r="O26" s="73"/>
      <c r="P26" s="73"/>
      <c r="Q26" s="73"/>
      <c r="R26" s="73"/>
      <c r="S26" s="73"/>
      <c r="T26" s="73"/>
      <c r="U26" s="73"/>
      <c r="V26" s="73"/>
      <c r="W26" s="73"/>
      <c r="X26" s="73"/>
      <c r="Y26" s="73"/>
      <c r="Z26" s="73"/>
      <c r="AA26" s="73"/>
      <c r="AB26" s="73"/>
      <c r="AC26" s="73"/>
      <c r="AD26" s="73"/>
      <c r="AE26" s="73"/>
      <c r="AF26" s="73"/>
      <c r="AG26" s="73"/>
      <c r="AH26" s="73"/>
      <c r="AI26" s="73"/>
      <c r="AJ26" s="73"/>
      <c r="AK26" s="73"/>
      <c r="AL26" s="73"/>
      <c r="AM26" s="73"/>
      <c r="AN26" s="73"/>
      <c r="AO26" s="73"/>
      <c r="AP26" s="73"/>
      <c r="AQ26" s="73"/>
      <c r="AR26" s="73"/>
      <c r="AS26" s="73"/>
      <c r="AT26" s="73"/>
      <c r="AU26" s="73"/>
      <c r="AV26" s="73"/>
      <c r="AW26" s="73"/>
      <c r="AX26" s="73"/>
      <c r="AY26" s="73"/>
      <c r="AZ26" s="73"/>
      <c r="BA26" s="73"/>
      <c r="BB26" s="73"/>
      <c r="BC26" s="73"/>
      <c r="BD26" s="73"/>
      <c r="BE26" s="73"/>
      <c r="BF26" s="73"/>
      <c r="BG26" s="73"/>
      <c r="BH26" s="73"/>
      <c r="BI26" s="73"/>
      <c r="BJ26" s="73"/>
      <c r="BK26" s="73"/>
      <c r="BL26" s="73"/>
      <c r="BM26" s="73"/>
      <c r="BN26" s="73"/>
    </row>
    <row r="27" spans="1:66" s="36" customFormat="1" ht="18" x14ac:dyDescent="0.2">
      <c r="A27" s="26"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27" s="48" t="s">
        <v>7</v>
      </c>
      <c r="C27" s="47"/>
      <c r="D27" s="45"/>
      <c r="E27" s="66"/>
      <c r="F27" s="67" t="str">
        <f t="shared" si="21"/>
        <v xml:space="preserve"> - </v>
      </c>
      <c r="G27" s="28"/>
      <c r="H27" s="29"/>
      <c r="I27" s="46" t="str">
        <f t="shared" si="22"/>
        <v xml:space="preserve"> - </v>
      </c>
      <c r="J27" s="65"/>
      <c r="K27" s="73"/>
      <c r="L27" s="73"/>
      <c r="M27" s="73"/>
      <c r="N27" s="73"/>
      <c r="O27" s="73"/>
      <c r="P27" s="73"/>
      <c r="Q27" s="73"/>
      <c r="R27" s="73"/>
      <c r="S27" s="73"/>
      <c r="T27" s="73"/>
      <c r="U27" s="73"/>
      <c r="V27" s="73"/>
      <c r="W27" s="73"/>
      <c r="X27" s="73"/>
      <c r="Y27" s="73"/>
      <c r="Z27" s="73"/>
      <c r="AA27" s="73"/>
      <c r="AB27" s="73"/>
      <c r="AC27" s="73"/>
      <c r="AD27" s="73"/>
      <c r="AE27" s="73"/>
      <c r="AF27" s="73"/>
      <c r="AG27" s="73"/>
      <c r="AH27" s="73"/>
      <c r="AI27" s="73"/>
      <c r="AJ27" s="73"/>
      <c r="AK27" s="73"/>
      <c r="AL27" s="73"/>
      <c r="AM27" s="73"/>
      <c r="AN27" s="73"/>
      <c r="AO27" s="73"/>
      <c r="AP27" s="73"/>
      <c r="AQ27" s="73"/>
      <c r="AR27" s="73"/>
      <c r="AS27" s="73"/>
      <c r="AT27" s="73"/>
      <c r="AU27" s="73"/>
      <c r="AV27" s="73"/>
      <c r="AW27" s="73"/>
      <c r="AX27" s="73"/>
      <c r="AY27" s="73"/>
      <c r="AZ27" s="73"/>
      <c r="BA27" s="73"/>
      <c r="BB27" s="73"/>
      <c r="BC27" s="73"/>
      <c r="BD27" s="73"/>
      <c r="BE27" s="73"/>
      <c r="BF27" s="73"/>
      <c r="BG27" s="73"/>
      <c r="BH27" s="73"/>
      <c r="BI27" s="73"/>
      <c r="BJ27" s="73"/>
      <c r="BK27" s="73"/>
      <c r="BL27" s="73"/>
      <c r="BM27" s="73"/>
      <c r="BN27" s="73"/>
    </row>
    <row r="28" spans="1:66" s="11" customFormat="1" x14ac:dyDescent="0.2">
      <c r="A28" s="99"/>
      <c r="B28" s="9"/>
      <c r="C28" s="9"/>
      <c r="D28" s="10"/>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row>
  </sheetData>
  <sheetProtection formatCells="0" formatColumns="0" formatRows="0" insertRows="0" deleteRows="0"/>
  <mergeCells count="21">
    <mergeCell ref="BO4:BU4"/>
    <mergeCell ref="BO5:BU5"/>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8:H9 H15 H20:H27">
    <cfRule type="dataBar" priority="93">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12" priority="136">
      <formula>K$6=TODAY()</formula>
    </cfRule>
  </conditionalFormatting>
  <conditionalFormatting sqref="K8:BN13 K15:BN16 K18:BN27">
    <cfRule type="expression" dxfId="11" priority="139">
      <formula>AND($E8&lt;=K$6,ROUNDDOWN(($F8-$E8+1)*$H8,0)+$E8-1&gt;=K$6)</formula>
    </cfRule>
    <cfRule type="expression" dxfId="10" priority="140">
      <formula>AND(NOT(ISBLANK($E8)),$E8&lt;=K$6,$F8&gt;=K$6)</formula>
    </cfRule>
  </conditionalFormatting>
  <conditionalFormatting sqref="K6:BN12 K15:BN16 K18:BN27">
    <cfRule type="expression" dxfId="9" priority="99">
      <formula>K$6=TODAY()</formula>
    </cfRule>
  </conditionalFormatting>
  <conditionalFormatting sqref="K13:BN13">
    <cfRule type="expression" dxfId="8" priority="89">
      <formula>K$6=TODAY()</formula>
    </cfRule>
  </conditionalFormatting>
  <conditionalFormatting sqref="K14:BN14">
    <cfRule type="expression" dxfId="7" priority="86">
      <formula>AND($E14&lt;=K$6,ROUNDDOWN(($F14-$E14+1)*$H14,0)+$E14-1&gt;=K$6)</formula>
    </cfRule>
    <cfRule type="expression" dxfId="6" priority="87">
      <formula>AND(NOT(ISBLANK($E14)),$E14&lt;=K$6,$F14&gt;=K$6)</formula>
    </cfRule>
  </conditionalFormatting>
  <conditionalFormatting sqref="K14:BN14">
    <cfRule type="expression" dxfId="5" priority="85">
      <formula>K$6=TODAY()</formula>
    </cfRule>
  </conditionalFormatting>
  <conditionalFormatting sqref="BO6:BU7">
    <cfRule type="expression" dxfId="4" priority="75">
      <formula>BO$6=TODAY()</formula>
    </cfRule>
  </conditionalFormatting>
  <conditionalFormatting sqref="BO6:BU7">
    <cfRule type="expression" dxfId="3" priority="74">
      <formula>BO$6=TODAY()</formula>
    </cfRule>
  </conditionalFormatting>
  <conditionalFormatting sqref="H10:H14">
    <cfRule type="dataBar" priority="73">
      <dataBar>
        <cfvo type="num" val="0"/>
        <cfvo type="num" val="1"/>
        <color theme="0" tint="-0.34998626667073579"/>
      </dataBar>
      <extLst>
        <ext xmlns:x14="http://schemas.microsoft.com/office/spreadsheetml/2009/9/main" uri="{B025F937-C7B1-47D3-B67F-A62EFF666E3E}">
          <x14:id>{1324E14F-F322-4033-9EC0-DE8A4FF71FC1}</x14:id>
        </ext>
      </extLst>
    </cfRule>
  </conditionalFormatting>
  <conditionalFormatting sqref="H18:H19 H16">
    <cfRule type="dataBar" priority="55">
      <dataBar>
        <cfvo type="num" val="0"/>
        <cfvo type="num" val="1"/>
        <color theme="0" tint="-0.34998626667073579"/>
      </dataBar>
      <extLst>
        <ext xmlns:x14="http://schemas.microsoft.com/office/spreadsheetml/2009/9/main" uri="{B025F937-C7B1-47D3-B67F-A62EFF666E3E}">
          <x14:id>{9E9246AD-5554-4DA6-8315-A5BBF07184A0}</x14:id>
        </ext>
      </extLst>
    </cfRule>
  </conditionalFormatting>
  <conditionalFormatting sqref="K17:BN17">
    <cfRule type="expression" dxfId="2" priority="23">
      <formula>AND($E17&lt;=K$6,ROUNDDOWN(($F17-$E17+1)*$H17,0)+$E17-1&gt;=K$6)</formula>
    </cfRule>
    <cfRule type="expression" dxfId="1" priority="24">
      <formula>AND(NOT(ISBLANK($E17)),$E17&lt;=K$6,$F17&gt;=K$6)</formula>
    </cfRule>
  </conditionalFormatting>
  <conditionalFormatting sqref="K17:BN17">
    <cfRule type="expression" dxfId="0" priority="22">
      <formula>K$6=TODAY()</formula>
    </cfRule>
  </conditionalFormatting>
  <conditionalFormatting sqref="H17">
    <cfRule type="dataBar" priority="21">
      <dataBar>
        <cfvo type="num" val="0"/>
        <cfvo type="num" val="1"/>
        <color theme="0" tint="-0.34998626667073579"/>
      </dataBar>
      <extLst>
        <ext xmlns:x14="http://schemas.microsoft.com/office/spreadsheetml/2009/9/main" uri="{B025F937-C7B1-47D3-B67F-A62EFF666E3E}">
          <x14:id>{C552B49A-48F4-428F-8AE8-A270587DF676}</x14:id>
        </ext>
      </extLst>
    </cfRule>
  </conditionalFormatting>
  <dataValidations disablePrompts="1"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pageMargins left="0.25" right="0.25" top="0.5" bottom="0.5" header="0.5" footer="0.25"/>
  <pageSetup scale="63" fitToHeight="0" orientation="landscape" r:id="rId1"/>
  <headerFooter alignWithMargins="0"/>
  <ignoredErrors>
    <ignoredError sqref="A21:B21 B16 A23:B23 B22 E15 E21:H23 G15:H15 G24 G25:G26 G27" unlockedFormula="1"/>
    <ignoredError sqref="A15"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H8:H9 H15 H20:H27</xm:sqref>
        </x14:conditionalFormatting>
        <x14:conditionalFormatting xmlns:xm="http://schemas.microsoft.com/office/excel/2006/main">
          <x14:cfRule type="dataBar" id="{1324E14F-F322-4033-9EC0-DE8A4FF71FC1}">
            <x14:dataBar minLength="0" maxLength="100" gradient="0">
              <x14:cfvo type="num">
                <xm:f>0</xm:f>
              </x14:cfvo>
              <x14:cfvo type="num">
                <xm:f>1</xm:f>
              </x14:cfvo>
              <x14:negativeFillColor rgb="FFFF0000"/>
              <x14:axisColor rgb="FF000000"/>
            </x14:dataBar>
          </x14:cfRule>
          <xm:sqref>H10:H14</xm:sqref>
        </x14:conditionalFormatting>
        <x14:conditionalFormatting xmlns:xm="http://schemas.microsoft.com/office/excel/2006/main">
          <x14:cfRule type="dataBar" id="{9E9246AD-5554-4DA6-8315-A5BBF07184A0}">
            <x14:dataBar minLength="0" maxLength="100" gradient="0">
              <x14:cfvo type="num">
                <xm:f>0</xm:f>
              </x14:cfvo>
              <x14:cfvo type="num">
                <xm:f>1</xm:f>
              </x14:cfvo>
              <x14:negativeFillColor rgb="FFFF0000"/>
              <x14:axisColor rgb="FF000000"/>
            </x14:dataBar>
          </x14:cfRule>
          <xm:sqref>H18:H19 H16</xm:sqref>
        </x14:conditionalFormatting>
        <x14:conditionalFormatting xmlns:xm="http://schemas.microsoft.com/office/excel/2006/main">
          <x14:cfRule type="dataBar" id="{C552B49A-48F4-428F-8AE8-A270587DF676}">
            <x14:dataBar minLength="0" maxLength="100" gradient="0">
              <x14:cfvo type="num">
                <xm:f>0</xm:f>
              </x14:cfvo>
              <x14:cfvo type="num">
                <xm:f>1</xm:f>
              </x14:cfvo>
              <x14:negativeFillColor rgb="FFFF0000"/>
              <x14:axisColor rgb="FF000000"/>
            </x14:dataBar>
          </x14:cfRule>
          <xm:sqref>H17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3</vt:i4>
      </vt:variant>
    </vt:vector>
  </HeadingPairs>
  <TitlesOfParts>
    <vt:vector size="4" baseType="lpstr">
      <vt:lpstr>GanttChart</vt:lpstr>
      <vt:lpstr>GanttChart!Area_de_impressao</vt:lpstr>
      <vt:lpstr>GanttChart!prevWBS</vt:lpstr>
      <vt:lpstr>GanttChart!Titulos_de_impressao</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Dorival Thorp</cp:lastModifiedBy>
  <cp:lastPrinted>2018-02-12T20:25:38Z</cp:lastPrinted>
  <dcterms:created xsi:type="dcterms:W3CDTF">2010-06-09T16:05:03Z</dcterms:created>
  <dcterms:modified xsi:type="dcterms:W3CDTF">2022-02-10T12:33:19Z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