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i\Desktop\UNIVERSIDAD\SIMULACION\"/>
    </mc:Choice>
  </mc:AlternateContent>
  <bookViews>
    <workbookView xWindow="0" yWindow="0" windowWidth="20490" windowHeight="8745" activeTab="4"/>
  </bookViews>
  <sheets>
    <sheet name="Hoja1" sheetId="1" r:id="rId1"/>
    <sheet name="ji-cuadrada" sheetId="2" r:id="rId2"/>
    <sheet name="smirnov" sheetId="3" r:id="rId3"/>
    <sheet name="prueba de signos" sheetId="4" r:id="rId4"/>
    <sheet name="Hoja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" i="5" l="1"/>
  <c r="L10" i="5" s="1"/>
  <c r="L12" i="5" s="1"/>
  <c r="L11" i="5"/>
  <c r="K1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" i="4"/>
  <c r="I18" i="4"/>
  <c r="I17" i="4"/>
  <c r="H17" i="4"/>
  <c r="I11" i="4"/>
  <c r="I12" i="4"/>
  <c r="I10" i="4"/>
  <c r="H11" i="4"/>
  <c r="H12" i="4"/>
  <c r="H10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H4" i="3"/>
  <c r="H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H13" i="2"/>
  <c r="H9" i="2"/>
  <c r="H10" i="2"/>
  <c r="H11" i="2"/>
  <c r="H12" i="2"/>
  <c r="H8" i="2"/>
  <c r="G9" i="2"/>
  <c r="G10" i="2"/>
  <c r="G11" i="2"/>
  <c r="G12" i="2"/>
  <c r="G8" i="2"/>
  <c r="F8" i="2" a="1"/>
  <c r="F8" i="2" s="1"/>
  <c r="E12" i="2"/>
  <c r="E11" i="2"/>
  <c r="E10" i="2"/>
  <c r="E9" i="2"/>
  <c r="E8" i="2"/>
  <c r="D3" i="2"/>
  <c r="D2" i="2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9" i="1"/>
  <c r="C10" i="1"/>
  <c r="C8" i="1"/>
  <c r="B11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10" i="1"/>
  <c r="B9" i="1"/>
  <c r="E2" i="1"/>
  <c r="E1" i="1"/>
  <c r="F10" i="2" l="1"/>
  <c r="F9" i="2"/>
  <c r="F11" i="2"/>
  <c r="F12" i="2"/>
</calcChain>
</file>

<file path=xl/sharedStrings.xml><?xml version="1.0" encoding="utf-8"?>
<sst xmlns="http://schemas.openxmlformats.org/spreadsheetml/2006/main" count="50" uniqueCount="37">
  <si>
    <t>t</t>
  </si>
  <si>
    <t>d</t>
  </si>
  <si>
    <t>Xo</t>
  </si>
  <si>
    <t>a</t>
  </si>
  <si>
    <t>c</t>
  </si>
  <si>
    <t>bandera</t>
  </si>
  <si>
    <t>n</t>
  </si>
  <si>
    <t>i</t>
  </si>
  <si>
    <t>Xi</t>
  </si>
  <si>
    <t>RNDi</t>
  </si>
  <si>
    <t>Min</t>
  </si>
  <si>
    <t>max</t>
  </si>
  <si>
    <t>delta</t>
  </si>
  <si>
    <t>intervalos</t>
  </si>
  <si>
    <t>Intervalos</t>
  </si>
  <si>
    <t>Frecuencia</t>
  </si>
  <si>
    <t>observada</t>
  </si>
  <si>
    <t>esperada</t>
  </si>
  <si>
    <t>ji-cuadrada</t>
  </si>
  <si>
    <t>F</t>
  </si>
  <si>
    <t>D</t>
  </si>
  <si>
    <t>Dn</t>
  </si>
  <si>
    <t>Dm</t>
  </si>
  <si>
    <t>Dalfa</t>
  </si>
  <si>
    <t xml:space="preserve">Dm menor a tabla </t>
  </si>
  <si>
    <t>se acepta prueba 2</t>
  </si>
  <si>
    <t>signo</t>
  </si>
  <si>
    <t>Longitud</t>
  </si>
  <si>
    <t>Observada</t>
  </si>
  <si>
    <t>Esperada</t>
  </si>
  <si>
    <t>2-3</t>
  </si>
  <si>
    <t>Ji-cuadrada</t>
  </si>
  <si>
    <t>Tabla</t>
  </si>
  <si>
    <t>ji</t>
  </si>
  <si>
    <t>tabla</t>
  </si>
  <si>
    <t xml:space="preserve">ji es menor </t>
  </si>
  <si>
    <t>se acepta la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</si>
</sst>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0" borderId="0" xfId="0" applyAlignment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8" sqref="D8"/>
    </sheetView>
  </sheetViews>
  <sheetFormatPr baseColWidth="10" defaultRowHeight="15" x14ac:dyDescent="0.25"/>
  <sheetData>
    <row r="1" spans="1:5" x14ac:dyDescent="0.25">
      <c r="A1" t="s">
        <v>0</v>
      </c>
      <c r="B1">
        <v>256</v>
      </c>
      <c r="D1" t="s">
        <v>3</v>
      </c>
      <c r="E1">
        <f>8*B1+3</f>
        <v>2051</v>
      </c>
    </row>
    <row r="2" spans="1:5" x14ac:dyDescent="0.25">
      <c r="A2" t="s">
        <v>1</v>
      </c>
      <c r="B2">
        <v>15</v>
      </c>
      <c r="D2" t="s">
        <v>4</v>
      </c>
      <c r="E2">
        <f>POWER(2,B2)</f>
        <v>32768</v>
      </c>
    </row>
    <row r="3" spans="1:5" x14ac:dyDescent="0.25">
      <c r="A3" t="s">
        <v>2</v>
      </c>
      <c r="B3">
        <v>513</v>
      </c>
    </row>
    <row r="4" spans="1:5" x14ac:dyDescent="0.25">
      <c r="A4" t="s">
        <v>5</v>
      </c>
      <c r="B4">
        <v>1</v>
      </c>
    </row>
    <row r="5" spans="1:5" x14ac:dyDescent="0.25">
      <c r="A5" t="s">
        <v>6</v>
      </c>
      <c r="B5">
        <v>25</v>
      </c>
    </row>
    <row r="7" spans="1:5" x14ac:dyDescent="0.25">
      <c r="A7" t="s">
        <v>7</v>
      </c>
      <c r="B7" t="s">
        <v>8</v>
      </c>
      <c r="C7" t="s">
        <v>9</v>
      </c>
    </row>
    <row r="8" spans="1:5" x14ac:dyDescent="0.25">
      <c r="A8">
        <v>0</v>
      </c>
      <c r="B8">
        <v>513</v>
      </c>
      <c r="C8">
        <f>B8/$E$2</f>
        <v>1.5655517578125E-2</v>
      </c>
    </row>
    <row r="9" spans="1:5" x14ac:dyDescent="0.25">
      <c r="A9">
        <v>1</v>
      </c>
      <c r="B9">
        <f>MOD(($E$1*B8),$E$2)</f>
        <v>3587</v>
      </c>
      <c r="C9">
        <f t="shared" ref="C9:C33" si="0">B9/$E$2</f>
        <v>0.109466552734375</v>
      </c>
    </row>
    <row r="10" spans="1:5" x14ac:dyDescent="0.25">
      <c r="A10">
        <v>2</v>
      </c>
      <c r="B10">
        <f>MOD(($E$1*B9),$E$2)</f>
        <v>16905</v>
      </c>
      <c r="C10">
        <f t="shared" si="0"/>
        <v>0.515899658203125</v>
      </c>
    </row>
    <row r="11" spans="1:5" x14ac:dyDescent="0.25">
      <c r="A11">
        <v>3</v>
      </c>
      <c r="B11">
        <f t="shared" ref="B11:B33" si="1">MOD(($E$1*B10),$E$2)</f>
        <v>3611</v>
      </c>
      <c r="C11">
        <f t="shared" si="0"/>
        <v>0.110198974609375</v>
      </c>
    </row>
    <row r="12" spans="1:5" x14ac:dyDescent="0.25">
      <c r="A12">
        <v>4</v>
      </c>
      <c r="B12">
        <f t="shared" si="1"/>
        <v>593</v>
      </c>
      <c r="C12">
        <f t="shared" si="0"/>
        <v>1.8096923828125E-2</v>
      </c>
    </row>
    <row r="13" spans="1:5" x14ac:dyDescent="0.25">
      <c r="A13">
        <v>5</v>
      </c>
      <c r="B13">
        <f t="shared" si="1"/>
        <v>3827</v>
      </c>
      <c r="C13">
        <f t="shared" si="0"/>
        <v>0.116790771484375</v>
      </c>
    </row>
    <row r="14" spans="1:5" x14ac:dyDescent="0.25">
      <c r="A14">
        <v>6</v>
      </c>
      <c r="B14">
        <f t="shared" si="1"/>
        <v>17625</v>
      </c>
      <c r="C14">
        <f t="shared" si="0"/>
        <v>0.537872314453125</v>
      </c>
    </row>
    <row r="15" spans="1:5" x14ac:dyDescent="0.25">
      <c r="A15">
        <v>7</v>
      </c>
      <c r="B15">
        <f t="shared" si="1"/>
        <v>5771</v>
      </c>
      <c r="C15">
        <f t="shared" si="0"/>
        <v>0.176116943359375</v>
      </c>
    </row>
    <row r="16" spans="1:5" x14ac:dyDescent="0.25">
      <c r="A16">
        <v>8</v>
      </c>
      <c r="B16">
        <f t="shared" si="1"/>
        <v>7073</v>
      </c>
      <c r="C16">
        <f t="shared" si="0"/>
        <v>0.215850830078125</v>
      </c>
    </row>
    <row r="17" spans="1:3" x14ac:dyDescent="0.25">
      <c r="A17">
        <v>9</v>
      </c>
      <c r="B17">
        <f t="shared" si="1"/>
        <v>23267</v>
      </c>
      <c r="C17">
        <f t="shared" si="0"/>
        <v>0.710052490234375</v>
      </c>
    </row>
    <row r="18" spans="1:3" x14ac:dyDescent="0.25">
      <c r="A18">
        <v>10</v>
      </c>
      <c r="B18">
        <f t="shared" si="1"/>
        <v>10409</v>
      </c>
      <c r="C18">
        <f t="shared" si="0"/>
        <v>0.317657470703125</v>
      </c>
    </row>
    <row r="19" spans="1:3" x14ac:dyDescent="0.25">
      <c r="A19">
        <v>11</v>
      </c>
      <c r="B19">
        <f t="shared" si="1"/>
        <v>16891</v>
      </c>
      <c r="C19">
        <f t="shared" si="0"/>
        <v>0.515472412109375</v>
      </c>
    </row>
    <row r="20" spans="1:3" x14ac:dyDescent="0.25">
      <c r="A20">
        <v>12</v>
      </c>
      <c r="B20">
        <f t="shared" si="1"/>
        <v>7665</v>
      </c>
      <c r="C20">
        <f t="shared" si="0"/>
        <v>0.233917236328125</v>
      </c>
    </row>
    <row r="21" spans="1:3" x14ac:dyDescent="0.25">
      <c r="A21">
        <v>13</v>
      </c>
      <c r="B21">
        <f t="shared" si="1"/>
        <v>25043</v>
      </c>
      <c r="C21">
        <f t="shared" si="0"/>
        <v>0.764251708984375</v>
      </c>
    </row>
    <row r="22" spans="1:3" x14ac:dyDescent="0.25">
      <c r="A22">
        <v>14</v>
      </c>
      <c r="B22">
        <f t="shared" si="1"/>
        <v>15737</v>
      </c>
      <c r="C22">
        <f t="shared" si="0"/>
        <v>0.480255126953125</v>
      </c>
    </row>
    <row r="23" spans="1:3" x14ac:dyDescent="0.25">
      <c r="A23">
        <v>15</v>
      </c>
      <c r="B23">
        <f t="shared" si="1"/>
        <v>107</v>
      </c>
      <c r="C23">
        <f t="shared" si="0"/>
        <v>3.265380859375E-3</v>
      </c>
    </row>
    <row r="24" spans="1:3" x14ac:dyDescent="0.25">
      <c r="A24">
        <v>16</v>
      </c>
      <c r="B24">
        <f t="shared" si="1"/>
        <v>22849</v>
      </c>
      <c r="C24">
        <f t="shared" si="0"/>
        <v>0.697296142578125</v>
      </c>
    </row>
    <row r="25" spans="1:3" x14ac:dyDescent="0.25">
      <c r="A25">
        <v>17</v>
      </c>
      <c r="B25">
        <f t="shared" si="1"/>
        <v>5059</v>
      </c>
      <c r="C25">
        <f t="shared" si="0"/>
        <v>0.154388427734375</v>
      </c>
    </row>
    <row r="26" spans="1:3" x14ac:dyDescent="0.25">
      <c r="A26">
        <v>18</v>
      </c>
      <c r="B26">
        <f t="shared" si="1"/>
        <v>21321</v>
      </c>
      <c r="C26">
        <f t="shared" si="0"/>
        <v>0.650665283203125</v>
      </c>
    </row>
    <row r="27" spans="1:3" x14ac:dyDescent="0.25">
      <c r="A27">
        <v>19</v>
      </c>
      <c r="B27">
        <f t="shared" si="1"/>
        <v>16859</v>
      </c>
      <c r="C27">
        <f t="shared" si="0"/>
        <v>0.514495849609375</v>
      </c>
    </row>
    <row r="28" spans="1:3" x14ac:dyDescent="0.25">
      <c r="A28">
        <v>20</v>
      </c>
      <c r="B28">
        <f t="shared" si="1"/>
        <v>7569</v>
      </c>
      <c r="C28">
        <f t="shared" si="0"/>
        <v>0.230987548828125</v>
      </c>
    </row>
    <row r="29" spans="1:3" x14ac:dyDescent="0.25">
      <c r="A29">
        <v>21</v>
      </c>
      <c r="B29">
        <f t="shared" si="1"/>
        <v>24755</v>
      </c>
      <c r="C29">
        <f t="shared" si="0"/>
        <v>0.755462646484375</v>
      </c>
    </row>
    <row r="30" spans="1:3" x14ac:dyDescent="0.25">
      <c r="A30">
        <v>22</v>
      </c>
      <c r="B30">
        <f t="shared" si="1"/>
        <v>14873</v>
      </c>
      <c r="C30">
        <f t="shared" si="0"/>
        <v>0.453887939453125</v>
      </c>
    </row>
    <row r="31" spans="1:3" x14ac:dyDescent="0.25">
      <c r="A31">
        <v>23</v>
      </c>
      <c r="B31">
        <f t="shared" si="1"/>
        <v>30283</v>
      </c>
      <c r="C31">
        <f t="shared" si="0"/>
        <v>0.924163818359375</v>
      </c>
    </row>
    <row r="32" spans="1:3" x14ac:dyDescent="0.25">
      <c r="A32">
        <v>24</v>
      </c>
      <c r="B32">
        <f t="shared" si="1"/>
        <v>15073</v>
      </c>
      <c r="C32">
        <f t="shared" si="0"/>
        <v>0.459991455078125</v>
      </c>
    </row>
    <row r="33" spans="1:3" x14ac:dyDescent="0.25">
      <c r="A33">
        <v>25</v>
      </c>
      <c r="B33">
        <f t="shared" si="1"/>
        <v>14499</v>
      </c>
      <c r="C33">
        <f t="shared" si="0"/>
        <v>0.442474365234375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I13" sqref="I13"/>
    </sheetView>
  </sheetViews>
  <sheetFormatPr baseColWidth="10" defaultRowHeight="15" x14ac:dyDescent="0.25"/>
  <cols>
    <col min="8" max="8" width="11.85546875" bestFit="1" customWidth="1"/>
  </cols>
  <sheetData>
    <row r="1" spans="1:8" x14ac:dyDescent="0.25">
      <c r="A1" t="s">
        <v>9</v>
      </c>
    </row>
    <row r="2" spans="1:8" x14ac:dyDescent="0.25">
      <c r="A2" s="1">
        <v>1.5655517578125E-2</v>
      </c>
      <c r="C2" t="s">
        <v>10</v>
      </c>
      <c r="D2" s="1">
        <f>MIN(A2:A27)</f>
        <v>3.265380859375E-3</v>
      </c>
    </row>
    <row r="3" spans="1:8" x14ac:dyDescent="0.25">
      <c r="A3" s="1">
        <v>0.109466552734375</v>
      </c>
      <c r="C3" t="s">
        <v>11</v>
      </c>
      <c r="D3" s="5">
        <f>MAX(A2:A27)</f>
        <v>0.924163818359375</v>
      </c>
    </row>
    <row r="4" spans="1:8" x14ac:dyDescent="0.25">
      <c r="A4" s="1">
        <v>0.515899658203125</v>
      </c>
      <c r="C4" t="s">
        <v>13</v>
      </c>
      <c r="D4">
        <v>5</v>
      </c>
    </row>
    <row r="5" spans="1:8" x14ac:dyDescent="0.25">
      <c r="A5" s="1">
        <v>0.110198974609375</v>
      </c>
      <c r="C5" t="s">
        <v>12</v>
      </c>
      <c r="D5">
        <v>0.18410000000000001</v>
      </c>
    </row>
    <row r="6" spans="1:8" x14ac:dyDescent="0.25">
      <c r="A6" s="1">
        <v>1.8096923828125E-2</v>
      </c>
      <c r="F6" s="3" t="s">
        <v>15</v>
      </c>
      <c r="G6" s="3"/>
    </row>
    <row r="7" spans="1:8" x14ac:dyDescent="0.25">
      <c r="A7" s="1">
        <v>0.116790771484375</v>
      </c>
      <c r="D7" s="3" t="s">
        <v>14</v>
      </c>
      <c r="E7" s="3"/>
      <c r="F7" t="s">
        <v>16</v>
      </c>
      <c r="G7" t="s">
        <v>17</v>
      </c>
    </row>
    <row r="8" spans="1:8" x14ac:dyDescent="0.25">
      <c r="A8" s="1">
        <v>0.537872314453125</v>
      </c>
      <c r="D8">
        <v>3.3E-3</v>
      </c>
      <c r="E8">
        <f>D8+$D$5</f>
        <v>0.18740000000000001</v>
      </c>
      <c r="F8" s="2">
        <f t="array" ref="F8:F12">FREQUENCY(A2:A27,E8:E12)</f>
        <v>8</v>
      </c>
      <c r="G8">
        <f>26/5</f>
        <v>5.2</v>
      </c>
      <c r="H8">
        <f>POWER(G8-F8,2)/G8</f>
        <v>1.5076923076923074</v>
      </c>
    </row>
    <row r="9" spans="1:8" x14ac:dyDescent="0.25">
      <c r="A9" s="1">
        <v>0.176116943359375</v>
      </c>
      <c r="D9">
        <v>0.1875</v>
      </c>
      <c r="E9">
        <f>D9+$D$5</f>
        <v>0.37160000000000004</v>
      </c>
      <c r="F9" s="2">
        <v>4</v>
      </c>
      <c r="G9">
        <f t="shared" ref="G9:G12" si="0">26/5</f>
        <v>5.2</v>
      </c>
      <c r="H9">
        <f t="shared" ref="H9:H12" si="1">POWER(G9-F9,2)/G9</f>
        <v>0.27692307692307699</v>
      </c>
    </row>
    <row r="10" spans="1:8" x14ac:dyDescent="0.25">
      <c r="A10" s="1">
        <v>0.215850830078125</v>
      </c>
      <c r="D10">
        <v>0.37169999999999997</v>
      </c>
      <c r="E10">
        <f>D10+$D$5</f>
        <v>0.55579999999999996</v>
      </c>
      <c r="F10" s="2">
        <v>8</v>
      </c>
      <c r="G10">
        <f t="shared" si="0"/>
        <v>5.2</v>
      </c>
      <c r="H10">
        <f t="shared" si="1"/>
        <v>1.5076923076923074</v>
      </c>
    </row>
    <row r="11" spans="1:8" x14ac:dyDescent="0.25">
      <c r="A11" s="1">
        <v>0.710052490234375</v>
      </c>
      <c r="D11">
        <v>0.55589999999999995</v>
      </c>
      <c r="E11" s="1">
        <f>D11+$D$5</f>
        <v>0.74</v>
      </c>
      <c r="F11" s="2">
        <v>3</v>
      </c>
      <c r="G11">
        <f t="shared" si="0"/>
        <v>5.2</v>
      </c>
      <c r="H11">
        <f t="shared" si="1"/>
        <v>0.9307692307692309</v>
      </c>
    </row>
    <row r="12" spans="1:8" x14ac:dyDescent="0.25">
      <c r="A12" s="1">
        <v>0.317657470703125</v>
      </c>
      <c r="D12">
        <v>0.74009999999999998</v>
      </c>
      <c r="E12" s="4">
        <f>D12+$D$5</f>
        <v>0.92420000000000002</v>
      </c>
      <c r="F12" s="2">
        <v>3</v>
      </c>
      <c r="G12">
        <f t="shared" si="0"/>
        <v>5.2</v>
      </c>
      <c r="H12">
        <f t="shared" si="1"/>
        <v>0.9307692307692309</v>
      </c>
    </row>
    <row r="13" spans="1:8" x14ac:dyDescent="0.25">
      <c r="A13" s="1">
        <v>0.515472412109375</v>
      </c>
      <c r="G13" t="s">
        <v>18</v>
      </c>
      <c r="H13">
        <f>SUM(H8:H12)</f>
        <v>5.1538461538461542</v>
      </c>
    </row>
    <row r="14" spans="1:8" x14ac:dyDescent="0.25">
      <c r="A14" s="1">
        <v>0.233917236328125</v>
      </c>
    </row>
    <row r="15" spans="1:8" x14ac:dyDescent="0.25">
      <c r="A15" s="1">
        <v>0.764251708984375</v>
      </c>
    </row>
    <row r="16" spans="1:8" x14ac:dyDescent="0.25">
      <c r="A16" s="1">
        <v>0.480255126953125</v>
      </c>
    </row>
    <row r="17" spans="1:1" x14ac:dyDescent="0.25">
      <c r="A17" s="1">
        <v>3.265380859375E-3</v>
      </c>
    </row>
    <row r="18" spans="1:1" x14ac:dyDescent="0.25">
      <c r="A18" s="1">
        <v>0.697296142578125</v>
      </c>
    </row>
    <row r="19" spans="1:1" x14ac:dyDescent="0.25">
      <c r="A19" s="1">
        <v>0.154388427734375</v>
      </c>
    </row>
    <row r="20" spans="1:1" x14ac:dyDescent="0.25">
      <c r="A20" s="1">
        <v>0.650665283203125</v>
      </c>
    </row>
    <row r="21" spans="1:1" x14ac:dyDescent="0.25">
      <c r="A21" s="1">
        <v>0.514495849609375</v>
      </c>
    </row>
    <row r="22" spans="1:1" x14ac:dyDescent="0.25">
      <c r="A22" s="1">
        <v>0.230987548828125</v>
      </c>
    </row>
    <row r="23" spans="1:1" x14ac:dyDescent="0.25">
      <c r="A23" s="1">
        <v>0.755462646484375</v>
      </c>
    </row>
    <row r="24" spans="1:1" x14ac:dyDescent="0.25">
      <c r="A24" s="1">
        <v>0.453887939453125</v>
      </c>
    </row>
    <row r="25" spans="1:1" x14ac:dyDescent="0.25">
      <c r="A25" s="1">
        <v>0.924163818359375</v>
      </c>
    </row>
    <row r="26" spans="1:1" x14ac:dyDescent="0.25">
      <c r="A26" s="1">
        <v>0.459991455078125</v>
      </c>
    </row>
    <row r="27" spans="1:1" x14ac:dyDescent="0.25">
      <c r="A27" s="1">
        <v>0.442474365234375</v>
      </c>
    </row>
  </sheetData>
  <mergeCells count="2">
    <mergeCell ref="D7:E7"/>
    <mergeCell ref="F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H10" sqref="H10"/>
    </sheetView>
  </sheetViews>
  <sheetFormatPr baseColWidth="10" defaultRowHeight="15" x14ac:dyDescent="0.25"/>
  <cols>
    <col min="8" max="8" width="11.85546875" bestFit="1" customWidth="1"/>
  </cols>
  <sheetData>
    <row r="1" spans="1:8" x14ac:dyDescent="0.25">
      <c r="A1" s="2" t="s">
        <v>7</v>
      </c>
      <c r="B1" s="2" t="s">
        <v>9</v>
      </c>
      <c r="C1" s="2" t="s">
        <v>19</v>
      </c>
      <c r="D1" s="2" t="s">
        <v>20</v>
      </c>
    </row>
    <row r="2" spans="1:8" x14ac:dyDescent="0.25">
      <c r="A2">
        <v>1</v>
      </c>
      <c r="B2" s="1">
        <v>3.265380859375E-3</v>
      </c>
      <c r="C2">
        <f>A2/26</f>
        <v>3.8461538461538464E-2</v>
      </c>
      <c r="D2">
        <f>ABS(C2-B2)</f>
        <v>3.5196157602163464E-2</v>
      </c>
    </row>
    <row r="3" spans="1:8" x14ac:dyDescent="0.25">
      <c r="A3">
        <v>2</v>
      </c>
      <c r="B3" s="1">
        <v>1.5655517578125E-2</v>
      </c>
      <c r="C3">
        <f t="shared" ref="C3:C27" si="0">A3/26</f>
        <v>7.6923076923076927E-2</v>
      </c>
      <c r="D3">
        <f t="shared" ref="D3:D27" si="1">ABS(C3-B3)</f>
        <v>6.1267559344951927E-2</v>
      </c>
      <c r="G3" t="s">
        <v>21</v>
      </c>
      <c r="H3">
        <f>MAX(D2:D27)</f>
        <v>0.23135845477764427</v>
      </c>
    </row>
    <row r="4" spans="1:8" x14ac:dyDescent="0.25">
      <c r="A4">
        <v>3</v>
      </c>
      <c r="B4" s="1">
        <v>1.8096923828125E-2</v>
      </c>
      <c r="C4">
        <f t="shared" si="0"/>
        <v>0.11538461538461539</v>
      </c>
      <c r="D4">
        <f t="shared" si="1"/>
        <v>9.7287691556490391E-2</v>
      </c>
      <c r="G4" t="s">
        <v>22</v>
      </c>
      <c r="H4">
        <f>H3*(SQRT(26)-0.12+(0.11/SQRT(26)))</f>
        <v>1.1569293048306433</v>
      </c>
    </row>
    <row r="5" spans="1:8" x14ac:dyDescent="0.25">
      <c r="A5">
        <v>4</v>
      </c>
      <c r="B5" s="1">
        <v>0.109466552734375</v>
      </c>
      <c r="C5">
        <f t="shared" si="0"/>
        <v>0.15384615384615385</v>
      </c>
      <c r="D5">
        <f t="shared" si="1"/>
        <v>4.4379601111778855E-2</v>
      </c>
      <c r="G5" t="s">
        <v>23</v>
      </c>
      <c r="H5">
        <v>1.3580000000000001</v>
      </c>
    </row>
    <row r="6" spans="1:8" x14ac:dyDescent="0.25">
      <c r="A6">
        <v>5</v>
      </c>
      <c r="B6" s="1">
        <v>0.110198974609375</v>
      </c>
      <c r="C6">
        <f t="shared" si="0"/>
        <v>0.19230769230769232</v>
      </c>
      <c r="D6">
        <f t="shared" si="1"/>
        <v>8.2108717698317318E-2</v>
      </c>
    </row>
    <row r="7" spans="1:8" x14ac:dyDescent="0.25">
      <c r="A7">
        <v>6</v>
      </c>
      <c r="B7" s="1">
        <v>0.116790771484375</v>
      </c>
      <c r="C7">
        <f t="shared" si="0"/>
        <v>0.23076923076923078</v>
      </c>
      <c r="D7">
        <f t="shared" si="1"/>
        <v>0.11397845928485578</v>
      </c>
      <c r="G7" t="s">
        <v>24</v>
      </c>
    </row>
    <row r="8" spans="1:8" x14ac:dyDescent="0.25">
      <c r="A8">
        <v>7</v>
      </c>
      <c r="B8" s="1">
        <v>0.154388427734375</v>
      </c>
      <c r="C8">
        <f t="shared" si="0"/>
        <v>0.26923076923076922</v>
      </c>
      <c r="D8">
        <f t="shared" si="1"/>
        <v>0.11484234149639422</v>
      </c>
      <c r="G8" t="s">
        <v>25</v>
      </c>
    </row>
    <row r="9" spans="1:8" x14ac:dyDescent="0.25">
      <c r="A9">
        <v>8</v>
      </c>
      <c r="B9" s="1">
        <v>0.176116943359375</v>
      </c>
      <c r="C9">
        <f t="shared" si="0"/>
        <v>0.30769230769230771</v>
      </c>
      <c r="D9">
        <f t="shared" si="1"/>
        <v>0.13157536433293271</v>
      </c>
    </row>
    <row r="10" spans="1:8" x14ac:dyDescent="0.25">
      <c r="A10">
        <v>9</v>
      </c>
      <c r="B10" s="1">
        <v>0.215850830078125</v>
      </c>
      <c r="C10">
        <f t="shared" si="0"/>
        <v>0.34615384615384615</v>
      </c>
      <c r="D10">
        <f t="shared" si="1"/>
        <v>0.13030301607572115</v>
      </c>
    </row>
    <row r="11" spans="1:8" x14ac:dyDescent="0.25">
      <c r="A11">
        <v>10</v>
      </c>
      <c r="B11" s="1">
        <v>0.230987548828125</v>
      </c>
      <c r="C11">
        <f t="shared" si="0"/>
        <v>0.38461538461538464</v>
      </c>
      <c r="D11">
        <f t="shared" si="1"/>
        <v>0.15362783578725964</v>
      </c>
    </row>
    <row r="12" spans="1:8" x14ac:dyDescent="0.25">
      <c r="A12">
        <v>11</v>
      </c>
      <c r="B12" s="1">
        <v>0.233917236328125</v>
      </c>
      <c r="C12">
        <f t="shared" si="0"/>
        <v>0.42307692307692307</v>
      </c>
      <c r="D12">
        <f t="shared" si="1"/>
        <v>0.18915968674879807</v>
      </c>
    </row>
    <row r="13" spans="1:8" x14ac:dyDescent="0.25">
      <c r="A13">
        <v>12</v>
      </c>
      <c r="B13" s="1">
        <v>0.317657470703125</v>
      </c>
      <c r="C13">
        <f t="shared" si="0"/>
        <v>0.46153846153846156</v>
      </c>
      <c r="D13">
        <f t="shared" si="1"/>
        <v>0.14388099083533656</v>
      </c>
    </row>
    <row r="14" spans="1:8" x14ac:dyDescent="0.25">
      <c r="A14">
        <v>13</v>
      </c>
      <c r="B14" s="1">
        <v>0.442474365234375</v>
      </c>
      <c r="C14">
        <f t="shared" si="0"/>
        <v>0.5</v>
      </c>
      <c r="D14">
        <f t="shared" si="1"/>
        <v>5.7525634765625E-2</v>
      </c>
    </row>
    <row r="15" spans="1:8" x14ac:dyDescent="0.25">
      <c r="A15">
        <v>14</v>
      </c>
      <c r="B15" s="1">
        <v>0.453887939453125</v>
      </c>
      <c r="C15">
        <f t="shared" si="0"/>
        <v>0.53846153846153844</v>
      </c>
      <c r="D15">
        <f t="shared" si="1"/>
        <v>8.4573599008413436E-2</v>
      </c>
    </row>
    <row r="16" spans="1:8" x14ac:dyDescent="0.25">
      <c r="A16">
        <v>15</v>
      </c>
      <c r="B16" s="1">
        <v>0.459991455078125</v>
      </c>
      <c r="C16">
        <f t="shared" si="0"/>
        <v>0.57692307692307687</v>
      </c>
      <c r="D16">
        <f t="shared" si="1"/>
        <v>0.11693162184495187</v>
      </c>
    </row>
    <row r="17" spans="1:4" x14ac:dyDescent="0.25">
      <c r="A17">
        <v>16</v>
      </c>
      <c r="B17" s="1">
        <v>0.480255126953125</v>
      </c>
      <c r="C17">
        <f t="shared" si="0"/>
        <v>0.61538461538461542</v>
      </c>
      <c r="D17">
        <f t="shared" si="1"/>
        <v>0.13512948843149042</v>
      </c>
    </row>
    <row r="18" spans="1:4" x14ac:dyDescent="0.25">
      <c r="A18">
        <v>17</v>
      </c>
      <c r="B18" s="1">
        <v>0.514495849609375</v>
      </c>
      <c r="C18">
        <f t="shared" si="0"/>
        <v>0.65384615384615385</v>
      </c>
      <c r="D18">
        <f t="shared" si="1"/>
        <v>0.13935030423677885</v>
      </c>
    </row>
    <row r="19" spans="1:4" x14ac:dyDescent="0.25">
      <c r="A19">
        <v>18</v>
      </c>
      <c r="B19" s="1">
        <v>0.515472412109375</v>
      </c>
      <c r="C19">
        <f t="shared" si="0"/>
        <v>0.69230769230769229</v>
      </c>
      <c r="D19">
        <f t="shared" si="1"/>
        <v>0.17683528019831729</v>
      </c>
    </row>
    <row r="20" spans="1:4" x14ac:dyDescent="0.25">
      <c r="A20">
        <v>19</v>
      </c>
      <c r="B20" s="1">
        <v>0.515899658203125</v>
      </c>
      <c r="C20">
        <f t="shared" si="0"/>
        <v>0.73076923076923073</v>
      </c>
      <c r="D20">
        <f t="shared" si="1"/>
        <v>0.21486957256610573</v>
      </c>
    </row>
    <row r="21" spans="1:4" x14ac:dyDescent="0.25">
      <c r="A21">
        <v>20</v>
      </c>
      <c r="B21" s="1">
        <v>0.537872314453125</v>
      </c>
      <c r="C21">
        <f t="shared" si="0"/>
        <v>0.76923076923076927</v>
      </c>
      <c r="D21">
        <f t="shared" si="1"/>
        <v>0.23135845477764427</v>
      </c>
    </row>
    <row r="22" spans="1:4" x14ac:dyDescent="0.25">
      <c r="A22">
        <v>21</v>
      </c>
      <c r="B22" s="1">
        <v>0.650665283203125</v>
      </c>
      <c r="C22">
        <f t="shared" si="0"/>
        <v>0.80769230769230771</v>
      </c>
      <c r="D22">
        <f t="shared" si="1"/>
        <v>0.15702702448918271</v>
      </c>
    </row>
    <row r="23" spans="1:4" x14ac:dyDescent="0.25">
      <c r="A23">
        <v>22</v>
      </c>
      <c r="B23" s="1">
        <v>0.697296142578125</v>
      </c>
      <c r="C23">
        <f t="shared" si="0"/>
        <v>0.84615384615384615</v>
      </c>
      <c r="D23">
        <f t="shared" si="1"/>
        <v>0.14885770357572115</v>
      </c>
    </row>
    <row r="24" spans="1:4" x14ac:dyDescent="0.25">
      <c r="A24">
        <v>23</v>
      </c>
      <c r="B24" s="1">
        <v>0.710052490234375</v>
      </c>
      <c r="C24">
        <f t="shared" si="0"/>
        <v>0.88461538461538458</v>
      </c>
      <c r="D24">
        <f t="shared" si="1"/>
        <v>0.17456289438100958</v>
      </c>
    </row>
    <row r="25" spans="1:4" x14ac:dyDescent="0.25">
      <c r="A25">
        <v>24</v>
      </c>
      <c r="B25" s="1">
        <v>0.755462646484375</v>
      </c>
      <c r="C25">
        <f t="shared" si="0"/>
        <v>0.92307692307692313</v>
      </c>
      <c r="D25">
        <f t="shared" si="1"/>
        <v>0.16761427659254813</v>
      </c>
    </row>
    <row r="26" spans="1:4" x14ac:dyDescent="0.25">
      <c r="A26">
        <v>25</v>
      </c>
      <c r="B26" s="1">
        <v>0.764251708984375</v>
      </c>
      <c r="C26">
        <f t="shared" si="0"/>
        <v>0.96153846153846156</v>
      </c>
      <c r="D26">
        <f t="shared" si="1"/>
        <v>0.19728675255408656</v>
      </c>
    </row>
    <row r="27" spans="1:4" x14ac:dyDescent="0.25">
      <c r="A27">
        <v>26</v>
      </c>
      <c r="B27" s="1">
        <v>0.924163818359375</v>
      </c>
      <c r="C27">
        <f t="shared" si="0"/>
        <v>1</v>
      </c>
      <c r="D27">
        <f t="shared" si="1"/>
        <v>7.5836181640625E-2</v>
      </c>
    </row>
  </sheetData>
  <sortState ref="B2:B27">
    <sortCondition ref="B2:B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2" sqref="B2"/>
    </sheetView>
  </sheetViews>
  <sheetFormatPr baseColWidth="10" defaultRowHeight="15" x14ac:dyDescent="0.25"/>
  <cols>
    <col min="8" max="8" width="11.85546875" bestFit="1" customWidth="1"/>
  </cols>
  <sheetData>
    <row r="1" spans="1:11" x14ac:dyDescent="0.25">
      <c r="A1" s="2" t="s">
        <v>9</v>
      </c>
      <c r="B1" t="s">
        <v>26</v>
      </c>
    </row>
    <row r="2" spans="1:11" x14ac:dyDescent="0.25">
      <c r="A2" s="1">
        <v>1.5655517578125E-2</v>
      </c>
      <c r="B2">
        <f>IF(A2&lt;=0.5,0,1)</f>
        <v>0</v>
      </c>
      <c r="D2">
        <v>0</v>
      </c>
      <c r="F2" s="4">
        <v>0</v>
      </c>
      <c r="G2" s="4">
        <v>0</v>
      </c>
      <c r="H2" s="7">
        <v>1</v>
      </c>
      <c r="I2" s="8">
        <v>0</v>
      </c>
      <c r="J2" s="8">
        <v>0</v>
      </c>
      <c r="K2" s="8">
        <v>0</v>
      </c>
    </row>
    <row r="3" spans="1:11" x14ac:dyDescent="0.25">
      <c r="A3" s="1">
        <v>0.109466552734375</v>
      </c>
      <c r="B3">
        <f t="shared" ref="B3:B27" si="0">IF(A3&lt;=0.5,0,1)</f>
        <v>0</v>
      </c>
      <c r="D3">
        <v>0</v>
      </c>
      <c r="F3" s="7">
        <v>1</v>
      </c>
      <c r="G3" s="4">
        <v>0</v>
      </c>
      <c r="H3" s="4">
        <v>0</v>
      </c>
      <c r="I3" s="7">
        <v>1</v>
      </c>
      <c r="J3" s="7">
        <v>0</v>
      </c>
      <c r="K3" s="7">
        <v>1</v>
      </c>
    </row>
    <row r="4" spans="1:11" x14ac:dyDescent="0.25">
      <c r="A4" s="1">
        <v>0.515899658203125</v>
      </c>
      <c r="B4">
        <f t="shared" si="0"/>
        <v>1</v>
      </c>
      <c r="D4">
        <v>1</v>
      </c>
      <c r="F4" s="7">
        <v>0</v>
      </c>
      <c r="G4" s="7">
        <v>1</v>
      </c>
      <c r="H4" s="4">
        <v>0</v>
      </c>
      <c r="I4" s="4">
        <v>0</v>
      </c>
      <c r="J4" s="7">
        <v>1</v>
      </c>
      <c r="K4" s="7">
        <v>0</v>
      </c>
    </row>
    <row r="5" spans="1:11" x14ac:dyDescent="0.25">
      <c r="A5" s="1">
        <v>0.110198974609375</v>
      </c>
      <c r="B5">
        <f t="shared" si="0"/>
        <v>0</v>
      </c>
      <c r="D5">
        <v>0</v>
      </c>
      <c r="F5" s="4">
        <v>1</v>
      </c>
      <c r="G5" s="4">
        <v>1</v>
      </c>
      <c r="H5" s="7">
        <v>0</v>
      </c>
      <c r="I5" s="7">
        <v>1</v>
      </c>
      <c r="J5" s="7">
        <v>0</v>
      </c>
      <c r="K5" s="7">
        <v>1</v>
      </c>
    </row>
    <row r="6" spans="1:11" x14ac:dyDescent="0.25">
      <c r="A6" s="1">
        <v>1.8096923828125E-2</v>
      </c>
      <c r="B6">
        <f t="shared" si="0"/>
        <v>0</v>
      </c>
      <c r="D6">
        <v>0</v>
      </c>
      <c r="F6" s="4">
        <v>0</v>
      </c>
      <c r="G6" s="4">
        <v>0</v>
      </c>
    </row>
    <row r="7" spans="1:11" x14ac:dyDescent="0.25">
      <c r="A7" s="1">
        <v>0.116790771484375</v>
      </c>
      <c r="B7">
        <f t="shared" si="0"/>
        <v>0</v>
      </c>
      <c r="D7">
        <v>0</v>
      </c>
    </row>
    <row r="8" spans="1:11" x14ac:dyDescent="0.25">
      <c r="A8" s="1">
        <v>0.537872314453125</v>
      </c>
      <c r="B8">
        <f t="shared" si="0"/>
        <v>1</v>
      </c>
      <c r="D8">
        <v>1</v>
      </c>
      <c r="F8" s="6"/>
      <c r="G8" s="3" t="s">
        <v>15</v>
      </c>
      <c r="H8" s="3"/>
    </row>
    <row r="9" spans="1:11" x14ac:dyDescent="0.25">
      <c r="A9" s="1">
        <v>0.176116943359375</v>
      </c>
      <c r="B9">
        <f t="shared" si="0"/>
        <v>0</v>
      </c>
      <c r="D9">
        <v>0</v>
      </c>
      <c r="F9" s="6" t="s">
        <v>27</v>
      </c>
      <c r="G9" t="s">
        <v>28</v>
      </c>
      <c r="H9" t="s">
        <v>29</v>
      </c>
    </row>
    <row r="10" spans="1:11" x14ac:dyDescent="0.25">
      <c r="A10" s="1">
        <v>0.215850830078125</v>
      </c>
      <c r="B10">
        <f t="shared" si="0"/>
        <v>0</v>
      </c>
      <c r="D10">
        <v>0</v>
      </c>
      <c r="F10">
        <v>1</v>
      </c>
      <c r="G10">
        <v>13</v>
      </c>
      <c r="H10">
        <f>(26-F10+3)/POWER(2,F10+1)</f>
        <v>7</v>
      </c>
      <c r="I10">
        <f>POWER(H10-G10,2)/H10</f>
        <v>5.1428571428571432</v>
      </c>
    </row>
    <row r="11" spans="1:11" x14ac:dyDescent="0.25">
      <c r="A11" s="1">
        <v>0.710052490234375</v>
      </c>
      <c r="B11">
        <f t="shared" si="0"/>
        <v>1</v>
      </c>
      <c r="D11">
        <v>1</v>
      </c>
      <c r="F11">
        <v>2</v>
      </c>
      <c r="G11">
        <v>5</v>
      </c>
      <c r="H11">
        <f t="shared" ref="H11:H12" si="1">(26-F11+3)/POWER(2,F11+1)</f>
        <v>3.375</v>
      </c>
      <c r="I11">
        <f t="shared" ref="I11:I12" si="2">POWER(H11-G11,2)/H11</f>
        <v>0.78240740740740744</v>
      </c>
    </row>
    <row r="12" spans="1:11" x14ac:dyDescent="0.25">
      <c r="A12" s="1">
        <v>0.317657470703125</v>
      </c>
      <c r="B12">
        <f t="shared" si="0"/>
        <v>0</v>
      </c>
      <c r="D12">
        <v>0</v>
      </c>
      <c r="F12">
        <v>3</v>
      </c>
      <c r="G12">
        <v>1</v>
      </c>
      <c r="H12">
        <f t="shared" si="1"/>
        <v>1.625</v>
      </c>
      <c r="I12">
        <f t="shared" si="2"/>
        <v>0.24038461538461539</v>
      </c>
    </row>
    <row r="13" spans="1:11" x14ac:dyDescent="0.25">
      <c r="A13" s="1">
        <v>0.515472412109375</v>
      </c>
      <c r="B13">
        <f t="shared" si="0"/>
        <v>1</v>
      </c>
      <c r="D13">
        <v>1</v>
      </c>
    </row>
    <row r="14" spans="1:11" x14ac:dyDescent="0.25">
      <c r="A14" s="1">
        <v>0.233917236328125</v>
      </c>
      <c r="B14">
        <f t="shared" si="0"/>
        <v>0</v>
      </c>
      <c r="D14">
        <v>0</v>
      </c>
      <c r="G14" t="s">
        <v>15</v>
      </c>
    </row>
    <row r="15" spans="1:11" x14ac:dyDescent="0.25">
      <c r="A15" s="1">
        <v>0.764251708984375</v>
      </c>
      <c r="B15">
        <f t="shared" si="0"/>
        <v>1</v>
      </c>
      <c r="D15">
        <v>1</v>
      </c>
      <c r="F15" t="s">
        <v>27</v>
      </c>
      <c r="G15" t="s">
        <v>28</v>
      </c>
      <c r="H15" t="s">
        <v>29</v>
      </c>
    </row>
    <row r="16" spans="1:11" x14ac:dyDescent="0.25">
      <c r="A16" s="1">
        <v>0.480255126953125</v>
      </c>
      <c r="B16">
        <f t="shared" si="0"/>
        <v>0</v>
      </c>
      <c r="D16">
        <v>0</v>
      </c>
      <c r="F16">
        <v>1</v>
      </c>
      <c r="G16">
        <v>13</v>
      </c>
      <c r="H16">
        <v>7</v>
      </c>
      <c r="I16" s="1">
        <v>5.1428571428571432</v>
      </c>
    </row>
    <row r="17" spans="1:9" x14ac:dyDescent="0.25">
      <c r="A17" s="1">
        <v>3.265380859375E-3</v>
      </c>
      <c r="B17">
        <f t="shared" si="0"/>
        <v>0</v>
      </c>
      <c r="D17">
        <v>0</v>
      </c>
      <c r="F17" s="9" t="s">
        <v>30</v>
      </c>
      <c r="G17">
        <v>6</v>
      </c>
      <c r="H17">
        <f>SUM(H11:H12)</f>
        <v>5</v>
      </c>
      <c r="I17" s="1">
        <f>SUM(I11:I12)</f>
        <v>1.0227920227920229</v>
      </c>
    </row>
    <row r="18" spans="1:9" x14ac:dyDescent="0.25">
      <c r="A18" s="1">
        <v>0.697296142578125</v>
      </c>
      <c r="B18">
        <f t="shared" si="0"/>
        <v>1</v>
      </c>
      <c r="D18">
        <v>1</v>
      </c>
      <c r="H18" t="s">
        <v>31</v>
      </c>
      <c r="I18" s="1">
        <f>SUM(I16:I17)</f>
        <v>6.1656491656491657</v>
      </c>
    </row>
    <row r="19" spans="1:9" x14ac:dyDescent="0.25">
      <c r="A19" s="1">
        <v>0.154388427734375</v>
      </c>
      <c r="B19">
        <f t="shared" si="0"/>
        <v>0</v>
      </c>
      <c r="D19">
        <v>0</v>
      </c>
      <c r="H19" t="s">
        <v>32</v>
      </c>
      <c r="I19">
        <v>3.8410000000000002</v>
      </c>
    </row>
    <row r="20" spans="1:9" x14ac:dyDescent="0.25">
      <c r="A20" s="1">
        <v>0.650665283203125</v>
      </c>
      <c r="B20">
        <f t="shared" si="0"/>
        <v>1</v>
      </c>
      <c r="D20">
        <v>1</v>
      </c>
    </row>
    <row r="21" spans="1:9" x14ac:dyDescent="0.25">
      <c r="A21" s="1">
        <v>0.514495849609375</v>
      </c>
      <c r="B21">
        <f t="shared" si="0"/>
        <v>1</v>
      </c>
      <c r="D21">
        <v>1</v>
      </c>
    </row>
    <row r="22" spans="1:9" x14ac:dyDescent="0.25">
      <c r="A22" s="1">
        <v>0.230987548828125</v>
      </c>
      <c r="B22">
        <f t="shared" si="0"/>
        <v>0</v>
      </c>
      <c r="D22">
        <v>0</v>
      </c>
    </row>
    <row r="23" spans="1:9" x14ac:dyDescent="0.25">
      <c r="A23" s="1">
        <v>0.755462646484375</v>
      </c>
      <c r="B23">
        <f t="shared" si="0"/>
        <v>1</v>
      </c>
      <c r="D23">
        <v>1</v>
      </c>
    </row>
    <row r="24" spans="1:9" x14ac:dyDescent="0.25">
      <c r="A24" s="1">
        <v>0.453887939453125</v>
      </c>
      <c r="B24">
        <f t="shared" si="0"/>
        <v>0</v>
      </c>
      <c r="D24">
        <v>0</v>
      </c>
    </row>
    <row r="25" spans="1:9" x14ac:dyDescent="0.25">
      <c r="A25" s="1">
        <v>0.924163818359375</v>
      </c>
      <c r="B25">
        <f t="shared" si="0"/>
        <v>1</v>
      </c>
      <c r="D25">
        <v>1</v>
      </c>
    </row>
    <row r="26" spans="1:9" x14ac:dyDescent="0.25">
      <c r="A26" s="1">
        <v>0.459991455078125</v>
      </c>
      <c r="B26">
        <f t="shared" si="0"/>
        <v>0</v>
      </c>
      <c r="D26">
        <v>0</v>
      </c>
    </row>
    <row r="27" spans="1:9" x14ac:dyDescent="0.25">
      <c r="A27" s="1">
        <v>0.442474365234375</v>
      </c>
      <c r="B27">
        <f t="shared" si="0"/>
        <v>0</v>
      </c>
      <c r="D27">
        <v>0</v>
      </c>
    </row>
    <row r="28" spans="1:9" x14ac:dyDescent="0.25">
      <c r="A28" s="1"/>
    </row>
  </sheetData>
  <mergeCells count="1">
    <mergeCell ref="G8:H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E1" workbookViewId="0">
      <selection activeCell="K15" sqref="K15"/>
    </sheetView>
  </sheetViews>
  <sheetFormatPr baseColWidth="10" defaultRowHeight="15" x14ac:dyDescent="0.25"/>
  <sheetData>
    <row r="1" spans="1:12" x14ac:dyDescent="0.25">
      <c r="A1" t="s">
        <v>9</v>
      </c>
    </row>
    <row r="2" spans="1:12" x14ac:dyDescent="0.25">
      <c r="A2" s="1">
        <v>1.5655517578125E-2</v>
      </c>
      <c r="B2">
        <f>IF(A2&lt;A3,0,1)</f>
        <v>0</v>
      </c>
      <c r="D2">
        <v>0</v>
      </c>
      <c r="F2">
        <v>0</v>
      </c>
      <c r="G2">
        <v>0</v>
      </c>
      <c r="H2">
        <v>1</v>
      </c>
      <c r="I2">
        <v>1</v>
      </c>
      <c r="J2">
        <v>0</v>
      </c>
    </row>
    <row r="3" spans="1:12" x14ac:dyDescent="0.25">
      <c r="A3" s="1">
        <v>0.109466552734375</v>
      </c>
      <c r="B3">
        <f t="shared" ref="B3:B27" si="0">IF(A3&lt;A4,0,1)</f>
        <v>0</v>
      </c>
      <c r="D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2" x14ac:dyDescent="0.25">
      <c r="A4" s="1">
        <v>0.515899658203125</v>
      </c>
      <c r="B4">
        <f t="shared" si="0"/>
        <v>1</v>
      </c>
      <c r="D4">
        <v>1</v>
      </c>
      <c r="F4">
        <v>0</v>
      </c>
      <c r="G4">
        <v>1</v>
      </c>
      <c r="H4">
        <v>0</v>
      </c>
      <c r="I4">
        <v>1</v>
      </c>
      <c r="J4">
        <v>1</v>
      </c>
    </row>
    <row r="5" spans="1:12" x14ac:dyDescent="0.25">
      <c r="A5" s="1">
        <v>0.110198974609375</v>
      </c>
      <c r="B5">
        <f t="shared" si="0"/>
        <v>1</v>
      </c>
      <c r="D5">
        <v>1</v>
      </c>
      <c r="F5">
        <v>0</v>
      </c>
      <c r="G5">
        <v>1</v>
      </c>
      <c r="H5">
        <v>0</v>
      </c>
      <c r="I5">
        <v>1</v>
      </c>
      <c r="J5">
        <v>1</v>
      </c>
    </row>
    <row r="6" spans="1:12" x14ac:dyDescent="0.25">
      <c r="A6" s="1">
        <v>1.8096923828125E-2</v>
      </c>
      <c r="B6">
        <f t="shared" si="0"/>
        <v>0</v>
      </c>
      <c r="D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</row>
    <row r="7" spans="1:12" x14ac:dyDescent="0.25">
      <c r="A7" s="1">
        <v>0.116790771484375</v>
      </c>
      <c r="B7">
        <f t="shared" si="0"/>
        <v>0</v>
      </c>
      <c r="D7">
        <v>0</v>
      </c>
    </row>
    <row r="8" spans="1:12" x14ac:dyDescent="0.25">
      <c r="A8" s="1">
        <v>0.537872314453125</v>
      </c>
      <c r="B8">
        <f t="shared" si="0"/>
        <v>1</v>
      </c>
      <c r="D8">
        <v>1</v>
      </c>
    </row>
    <row r="9" spans="1:12" x14ac:dyDescent="0.25">
      <c r="A9" s="1">
        <v>0.176116943359375</v>
      </c>
      <c r="B9">
        <f t="shared" si="0"/>
        <v>0</v>
      </c>
      <c r="D9">
        <v>0</v>
      </c>
      <c r="I9" t="s">
        <v>27</v>
      </c>
      <c r="J9" t="s">
        <v>28</v>
      </c>
      <c r="K9" t="s">
        <v>29</v>
      </c>
    </row>
    <row r="10" spans="1:12" x14ac:dyDescent="0.25">
      <c r="A10" s="1">
        <v>0.215850830078125</v>
      </c>
      <c r="B10">
        <f t="shared" si="0"/>
        <v>0</v>
      </c>
      <c r="D10">
        <v>0</v>
      </c>
      <c r="I10">
        <v>1</v>
      </c>
      <c r="J10">
        <v>11</v>
      </c>
      <c r="K10">
        <f>(2*((POWER(I10,2)+3*I10+1)*26)-(POWER(I10,3)+3*POWER(I10,2)-I10-4))/FACT(I10+3)</f>
        <v>10.875</v>
      </c>
      <c r="L10">
        <f>POWER(K10-J10,2)/K10</f>
        <v>1.4367816091954023E-3</v>
      </c>
    </row>
    <row r="11" spans="1:12" x14ac:dyDescent="0.25">
      <c r="A11" s="1">
        <v>0.710052490234375</v>
      </c>
      <c r="B11">
        <f t="shared" si="0"/>
        <v>1</v>
      </c>
      <c r="D11">
        <v>1</v>
      </c>
      <c r="I11">
        <v>2</v>
      </c>
      <c r="J11">
        <v>7</v>
      </c>
      <c r="K11">
        <f>(2*((POWER(I11,2)+3*I11+1)*26)-(POWER(I11,3)+3*POWER(I11,2)-I11-4))/FACT(I11+3)</f>
        <v>4.6500000000000004</v>
      </c>
      <c r="L11">
        <f>POWER(K11-J11,2)/K11</f>
        <v>1.18763440860215</v>
      </c>
    </row>
    <row r="12" spans="1:12" x14ac:dyDescent="0.25">
      <c r="A12" s="1">
        <v>0.317657470703125</v>
      </c>
      <c r="B12">
        <f t="shared" si="0"/>
        <v>0</v>
      </c>
      <c r="D12">
        <v>0</v>
      </c>
      <c r="K12" t="s">
        <v>33</v>
      </c>
      <c r="L12">
        <f>SUM(L10:L11)</f>
        <v>1.1890711902113453</v>
      </c>
    </row>
    <row r="13" spans="1:12" x14ac:dyDescent="0.25">
      <c r="A13" s="1">
        <v>0.515472412109375</v>
      </c>
      <c r="B13">
        <f t="shared" si="0"/>
        <v>1</v>
      </c>
      <c r="D13">
        <v>1</v>
      </c>
      <c r="K13" t="s">
        <v>34</v>
      </c>
      <c r="L13">
        <v>3.84</v>
      </c>
    </row>
    <row r="14" spans="1:12" x14ac:dyDescent="0.25">
      <c r="A14" s="1">
        <v>0.233917236328125</v>
      </c>
      <c r="B14">
        <f t="shared" si="0"/>
        <v>0</v>
      </c>
      <c r="D14">
        <v>0</v>
      </c>
    </row>
    <row r="15" spans="1:12" x14ac:dyDescent="0.25">
      <c r="A15" s="1">
        <v>0.764251708984375</v>
      </c>
      <c r="B15">
        <f t="shared" si="0"/>
        <v>1</v>
      </c>
      <c r="D15">
        <v>1</v>
      </c>
      <c r="K15" s="10" t="s">
        <v>35</v>
      </c>
    </row>
    <row r="16" spans="1:12" x14ac:dyDescent="0.25">
      <c r="A16" s="1">
        <v>0.480255126953125</v>
      </c>
      <c r="B16">
        <f t="shared" si="0"/>
        <v>1</v>
      </c>
      <c r="D16">
        <v>1</v>
      </c>
      <c r="K16" t="s">
        <v>36</v>
      </c>
    </row>
    <row r="17" spans="1:4" x14ac:dyDescent="0.25">
      <c r="A17" s="1">
        <v>3.265380859375E-3</v>
      </c>
      <c r="B17">
        <f t="shared" si="0"/>
        <v>0</v>
      </c>
      <c r="D17">
        <v>0</v>
      </c>
    </row>
    <row r="18" spans="1:4" x14ac:dyDescent="0.25">
      <c r="A18" s="1">
        <v>0.697296142578125</v>
      </c>
      <c r="B18">
        <f t="shared" si="0"/>
        <v>1</v>
      </c>
      <c r="D18">
        <v>1</v>
      </c>
    </row>
    <row r="19" spans="1:4" x14ac:dyDescent="0.25">
      <c r="A19" s="1">
        <v>0.154388427734375</v>
      </c>
      <c r="B19">
        <f t="shared" si="0"/>
        <v>0</v>
      </c>
      <c r="D19">
        <v>0</v>
      </c>
    </row>
    <row r="20" spans="1:4" x14ac:dyDescent="0.25">
      <c r="A20" s="1">
        <v>0.650665283203125</v>
      </c>
      <c r="B20">
        <f t="shared" si="0"/>
        <v>1</v>
      </c>
      <c r="D20">
        <v>1</v>
      </c>
    </row>
    <row r="21" spans="1:4" x14ac:dyDescent="0.25">
      <c r="A21" s="1">
        <v>0.514495849609375</v>
      </c>
      <c r="B21">
        <f t="shared" si="0"/>
        <v>1</v>
      </c>
      <c r="D21">
        <v>1</v>
      </c>
    </row>
    <row r="22" spans="1:4" x14ac:dyDescent="0.25">
      <c r="A22" s="1">
        <v>0.230987548828125</v>
      </c>
      <c r="B22">
        <f t="shared" si="0"/>
        <v>0</v>
      </c>
      <c r="D22">
        <v>0</v>
      </c>
    </row>
    <row r="23" spans="1:4" x14ac:dyDescent="0.25">
      <c r="A23" s="1">
        <v>0.755462646484375</v>
      </c>
      <c r="B23">
        <f t="shared" si="0"/>
        <v>1</v>
      </c>
      <c r="D23">
        <v>1</v>
      </c>
    </row>
    <row r="24" spans="1:4" x14ac:dyDescent="0.25">
      <c r="A24" s="1">
        <v>0.453887939453125</v>
      </c>
      <c r="B24">
        <f t="shared" si="0"/>
        <v>0</v>
      </c>
      <c r="D24">
        <v>0</v>
      </c>
    </row>
    <row r="25" spans="1:4" x14ac:dyDescent="0.25">
      <c r="A25" s="1">
        <v>0.924163818359375</v>
      </c>
      <c r="B25">
        <f t="shared" si="0"/>
        <v>1</v>
      </c>
      <c r="D25">
        <v>1</v>
      </c>
    </row>
    <row r="26" spans="1:4" x14ac:dyDescent="0.25">
      <c r="A26" s="1">
        <v>0.459991455078125</v>
      </c>
      <c r="B26">
        <f t="shared" si="0"/>
        <v>1</v>
      </c>
      <c r="D26">
        <v>1</v>
      </c>
    </row>
    <row r="27" spans="1:4" x14ac:dyDescent="0.25">
      <c r="A27" s="1">
        <v>0.442474365234375</v>
      </c>
      <c r="B27">
        <f t="shared" si="0"/>
        <v>1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ji-cuadrada</vt:lpstr>
      <vt:lpstr>smirnov</vt:lpstr>
      <vt:lpstr>prueba de signos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Itsai Zempoaltecatl</dc:creator>
  <cp:lastModifiedBy>Itsai Zempoaltecatl</cp:lastModifiedBy>
  <dcterms:created xsi:type="dcterms:W3CDTF">2019-09-09T23:08:31Z</dcterms:created>
  <dcterms:modified xsi:type="dcterms:W3CDTF">2019-09-10T00:46:31Z</dcterms:modified>
</cp:coreProperties>
</file>