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i\Desktop\UNIVERSIDAD\SIMULACION\"/>
    </mc:Choice>
  </mc:AlternateContent>
  <bookViews>
    <workbookView xWindow="0" yWindow="0" windowWidth="15345" windowHeight="5535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6" i="1" s="1"/>
  <c r="C6" i="1" s="1"/>
  <c r="B2" i="1"/>
  <c r="G4" i="3" l="1"/>
  <c r="G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G14" i="2" l="1"/>
  <c r="G13" i="2"/>
  <c r="G10" i="2"/>
  <c r="G11" i="2"/>
  <c r="G12" i="2"/>
  <c r="G9" i="2"/>
  <c r="D13" i="2"/>
  <c r="D12" i="2"/>
  <c r="F10" i="2"/>
  <c r="F11" i="2"/>
  <c r="F12" i="2"/>
  <c r="F13" i="2"/>
  <c r="F9" i="2"/>
  <c r="D3" i="2"/>
  <c r="D2" i="2"/>
  <c r="C9" i="2" s="1"/>
  <c r="C5" i="1"/>
  <c r="D11" i="2" l="1"/>
  <c r="D10" i="2"/>
  <c r="E9" i="2" s="1" a="1"/>
  <c r="E9" i="2" s="1"/>
  <c r="D9" i="2"/>
  <c r="B7" i="1"/>
  <c r="C7" i="1" l="1"/>
  <c r="B8" i="1"/>
  <c r="E11" i="2"/>
  <c r="E12" i="2"/>
  <c r="E13" i="2"/>
  <c r="E10" i="2"/>
  <c r="B9" i="1" l="1"/>
  <c r="C8" i="1"/>
  <c r="B10" i="1" l="1"/>
  <c r="C9" i="1"/>
  <c r="B11" i="1" l="1"/>
  <c r="C10" i="1"/>
  <c r="C11" i="1" l="1"/>
  <c r="B12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30" i="1" s="1"/>
  <c r="C29" i="1"/>
</calcChain>
</file>

<file path=xl/sharedStrings.xml><?xml version="1.0" encoding="utf-8"?>
<sst xmlns="http://schemas.openxmlformats.org/spreadsheetml/2006/main" count="20" uniqueCount="19">
  <si>
    <t>t</t>
  </si>
  <si>
    <t>a</t>
  </si>
  <si>
    <t>d</t>
  </si>
  <si>
    <t>c</t>
  </si>
  <si>
    <t>i</t>
  </si>
  <si>
    <t>Xi</t>
  </si>
  <si>
    <t>RNDi</t>
  </si>
  <si>
    <t>Min</t>
  </si>
  <si>
    <t>max</t>
  </si>
  <si>
    <t>n</t>
  </si>
  <si>
    <t>delta</t>
  </si>
  <si>
    <t>Observada</t>
  </si>
  <si>
    <t>Esperada</t>
  </si>
  <si>
    <t>xo=</t>
  </si>
  <si>
    <t>RND</t>
  </si>
  <si>
    <t xml:space="preserve">F </t>
  </si>
  <si>
    <t>D</t>
  </si>
  <si>
    <t>Dn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</si>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</sst>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"/>
    <numFmt numFmtId="165" formatCode="0.000_ ;\-0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4" fontId="0" fillId="0" borderId="0" xfId="0" applyNumberForma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5" workbookViewId="0">
      <selection activeCell="B14" sqref="B14"/>
    </sheetView>
  </sheetViews>
  <sheetFormatPr baseColWidth="10" defaultRowHeight="15" x14ac:dyDescent="0.25"/>
  <cols>
    <col min="3" max="3" width="12" bestFit="1" customWidth="1"/>
    <col min="4" max="4" width="11.85546875" bestFit="1" customWidth="1"/>
  </cols>
  <sheetData>
    <row r="1" spans="1:4" x14ac:dyDescent="0.25">
      <c r="A1" t="s">
        <v>0</v>
      </c>
      <c r="B1">
        <v>17</v>
      </c>
      <c r="C1" t="s">
        <v>2</v>
      </c>
      <c r="D1">
        <v>23</v>
      </c>
    </row>
    <row r="2" spans="1:4" x14ac:dyDescent="0.25">
      <c r="A2" t="s">
        <v>1</v>
      </c>
      <c r="B2">
        <f>(8*B1)-3</f>
        <v>133</v>
      </c>
      <c r="C2" t="s">
        <v>3</v>
      </c>
      <c r="D2">
        <f>POWER(2,D1)</f>
        <v>8388608</v>
      </c>
    </row>
    <row r="4" spans="1:4" x14ac:dyDescent="0.25">
      <c r="A4" s="1" t="s">
        <v>4</v>
      </c>
      <c r="B4" s="1" t="s">
        <v>5</v>
      </c>
      <c r="C4" t="s">
        <v>6</v>
      </c>
    </row>
    <row r="5" spans="1:4" x14ac:dyDescent="0.25">
      <c r="A5" s="1">
        <v>0</v>
      </c>
      <c r="B5">
        <v>1519</v>
      </c>
      <c r="C5" s="2">
        <f>B5/$D$2</f>
        <v>1.8107891082763672E-4</v>
      </c>
      <c r="D5" s="2">
        <v>1.6093254089355469E-5</v>
      </c>
    </row>
    <row r="6" spans="1:4" x14ac:dyDescent="0.25">
      <c r="A6" s="1">
        <v>1</v>
      </c>
      <c r="B6">
        <f>MOD($B$2*B5,$D$2)</f>
        <v>202027</v>
      </c>
      <c r="C6" s="2">
        <f>B6/$D$2</f>
        <v>2.4083495140075684E-2</v>
      </c>
      <c r="D6" s="2">
        <v>2.1404027938842773E-3</v>
      </c>
    </row>
    <row r="7" spans="1:4" x14ac:dyDescent="0.25">
      <c r="A7" s="1">
        <v>2</v>
      </c>
      <c r="B7">
        <f t="shared" ref="B7:B30" si="0">MOD($B$2*B6,$D$2)</f>
        <v>1703767</v>
      </c>
      <c r="C7" s="2">
        <f>B7/$D$2</f>
        <v>0.20310485363006592</v>
      </c>
      <c r="D7" s="2">
        <v>0.28467357158660889</v>
      </c>
    </row>
    <row r="8" spans="1:4" x14ac:dyDescent="0.25">
      <c r="A8" s="1">
        <v>3</v>
      </c>
      <c r="B8">
        <f>MOD($B$2*B7,$D$2)</f>
        <v>108595</v>
      </c>
      <c r="C8" s="2">
        <f t="shared" ref="C8:C30" si="1">B8/$D$2</f>
        <v>1.294553279876709E-2</v>
      </c>
      <c r="D8" s="2">
        <v>0.86158502101898193</v>
      </c>
    </row>
    <row r="9" spans="1:4" x14ac:dyDescent="0.25">
      <c r="A9" s="1">
        <v>4</v>
      </c>
      <c r="B9">
        <f t="shared" si="0"/>
        <v>6054527</v>
      </c>
      <c r="C9" s="2">
        <f t="shared" si="1"/>
        <v>0.72175586223602295</v>
      </c>
      <c r="D9" s="2">
        <v>0.59080779552459717</v>
      </c>
    </row>
    <row r="10" spans="1:4" x14ac:dyDescent="0.25">
      <c r="A10" s="1">
        <v>5</v>
      </c>
      <c r="B10">
        <f t="shared" si="0"/>
        <v>8334331</v>
      </c>
      <c r="C10" s="2">
        <f t="shared" si="1"/>
        <v>0.99352967739105225</v>
      </c>
      <c r="D10" s="2">
        <v>0.57743680477142334</v>
      </c>
    </row>
    <row r="11" spans="1:4" x14ac:dyDescent="0.25">
      <c r="A11" s="1">
        <v>6</v>
      </c>
      <c r="B11">
        <f t="shared" si="0"/>
        <v>1169767</v>
      </c>
      <c r="C11" s="2">
        <f t="shared" si="1"/>
        <v>0.13944709300994873</v>
      </c>
      <c r="D11" s="2">
        <v>0.7990950345993042</v>
      </c>
    </row>
    <row r="12" spans="1:4" x14ac:dyDescent="0.25">
      <c r="A12" s="1">
        <v>7</v>
      </c>
      <c r="B12">
        <f t="shared" si="0"/>
        <v>4584067</v>
      </c>
      <c r="C12" s="2">
        <f t="shared" si="1"/>
        <v>0.54646337032318115</v>
      </c>
      <c r="D12" s="2">
        <v>0.2796396017074585</v>
      </c>
    </row>
    <row r="13" spans="1:4" x14ac:dyDescent="0.25">
      <c r="A13" s="1">
        <v>8</v>
      </c>
      <c r="B13">
        <f t="shared" si="0"/>
        <v>5701135</v>
      </c>
      <c r="C13" s="2">
        <f t="shared" si="1"/>
        <v>0.67962825298309326</v>
      </c>
      <c r="D13" s="2">
        <v>0.19206702709197998</v>
      </c>
    </row>
    <row r="14" spans="1:4" x14ac:dyDescent="0.25">
      <c r="A14" s="1">
        <v>9</v>
      </c>
      <c r="B14">
        <f t="shared" si="0"/>
        <v>3276235</v>
      </c>
      <c r="C14" s="2">
        <f t="shared" si="1"/>
        <v>0.39055764675140381</v>
      </c>
      <c r="D14" s="2">
        <v>0.5449146032333374</v>
      </c>
    </row>
    <row r="15" spans="1:4" x14ac:dyDescent="0.25">
      <c r="A15" s="1">
        <v>10</v>
      </c>
      <c r="B15">
        <f t="shared" si="0"/>
        <v>7920247</v>
      </c>
      <c r="C15" s="2">
        <f t="shared" si="1"/>
        <v>0.94416701793670654</v>
      </c>
      <c r="D15" s="2">
        <v>0.47364223003387451</v>
      </c>
    </row>
    <row r="16" spans="1:4" x14ac:dyDescent="0.25">
      <c r="A16" s="1">
        <v>11</v>
      </c>
      <c r="B16">
        <f t="shared" si="0"/>
        <v>4816851</v>
      </c>
      <c r="C16" s="2">
        <f t="shared" si="1"/>
        <v>0.57421338558197021</v>
      </c>
      <c r="D16" s="2">
        <v>0.99441659450531006</v>
      </c>
    </row>
    <row r="17" spans="1:4" x14ac:dyDescent="0.25">
      <c r="A17" s="1">
        <v>12</v>
      </c>
      <c r="B17">
        <f t="shared" si="0"/>
        <v>3106975</v>
      </c>
      <c r="C17" s="2">
        <f t="shared" si="1"/>
        <v>0.37038028240203857</v>
      </c>
      <c r="D17" s="2">
        <v>0.25740706920623779</v>
      </c>
    </row>
    <row r="18" spans="1:4" x14ac:dyDescent="0.25">
      <c r="A18" s="1">
        <v>13</v>
      </c>
      <c r="B18">
        <f t="shared" si="0"/>
        <v>2185883</v>
      </c>
      <c r="C18" s="2">
        <f t="shared" si="1"/>
        <v>0.26057755947113037</v>
      </c>
      <c r="D18" s="2">
        <v>0.23514020442962646</v>
      </c>
    </row>
    <row r="19" spans="1:4" x14ac:dyDescent="0.25">
      <c r="A19" s="1">
        <v>14</v>
      </c>
      <c r="B19">
        <f t="shared" si="0"/>
        <v>5509767</v>
      </c>
      <c r="C19" s="2">
        <f t="shared" si="1"/>
        <v>0.65681540966033936</v>
      </c>
      <c r="D19" s="2">
        <v>0.27364718914031982</v>
      </c>
    </row>
    <row r="20" spans="1:4" x14ac:dyDescent="0.25">
      <c r="A20" s="1">
        <v>15</v>
      </c>
      <c r="B20">
        <f t="shared" si="0"/>
        <v>2990115</v>
      </c>
      <c r="C20" s="2">
        <f t="shared" si="1"/>
        <v>0.35644948482513428</v>
      </c>
      <c r="D20" s="2">
        <v>0.39507615566253662</v>
      </c>
    </row>
    <row r="21" spans="1:4" x14ac:dyDescent="0.25">
      <c r="A21" s="1">
        <v>16</v>
      </c>
      <c r="B21">
        <f t="shared" si="0"/>
        <v>3420719</v>
      </c>
      <c r="C21" s="2">
        <f t="shared" si="1"/>
        <v>0.40778148174285889</v>
      </c>
      <c r="D21" s="2">
        <v>0.54512870311737061</v>
      </c>
    </row>
    <row r="22" spans="1:4" x14ac:dyDescent="0.25">
      <c r="A22" s="1">
        <v>17</v>
      </c>
      <c r="B22">
        <f t="shared" si="0"/>
        <v>1970795</v>
      </c>
      <c r="C22" s="2">
        <f t="shared" si="1"/>
        <v>0.23493707180023193</v>
      </c>
      <c r="D22" s="2">
        <v>0.50211751461029053</v>
      </c>
    </row>
    <row r="23" spans="1:4" x14ac:dyDescent="0.25">
      <c r="A23" s="1">
        <v>18</v>
      </c>
      <c r="B23">
        <f t="shared" si="0"/>
        <v>2068887</v>
      </c>
      <c r="C23" s="2">
        <f t="shared" si="1"/>
        <v>0.24663054943084717</v>
      </c>
      <c r="D23" s="2">
        <v>0.78162944316864014</v>
      </c>
    </row>
    <row r="24" spans="1:4" x14ac:dyDescent="0.25">
      <c r="A24" s="1">
        <v>19</v>
      </c>
      <c r="B24">
        <f t="shared" si="0"/>
        <v>6726515</v>
      </c>
      <c r="C24" s="2">
        <f t="shared" si="1"/>
        <v>0.80186307430267334</v>
      </c>
      <c r="D24" s="2">
        <v>0.95671594142913818</v>
      </c>
    </row>
    <row r="25" spans="1:4" x14ac:dyDescent="0.25">
      <c r="A25" s="1">
        <v>20</v>
      </c>
      <c r="B25">
        <f t="shared" si="0"/>
        <v>5434047</v>
      </c>
      <c r="C25" s="2">
        <f t="shared" si="1"/>
        <v>0.6477888822555542</v>
      </c>
      <c r="D25" s="2">
        <v>0.24322021007537842</v>
      </c>
    </row>
    <row r="26" spans="1:4" x14ac:dyDescent="0.25">
      <c r="A26" s="1">
        <v>21</v>
      </c>
      <c r="B26">
        <f t="shared" si="0"/>
        <v>1307963</v>
      </c>
      <c r="C26" s="2">
        <f t="shared" si="1"/>
        <v>0.1559213399887085</v>
      </c>
      <c r="D26" s="2">
        <v>0.34828794002532959</v>
      </c>
    </row>
    <row r="27" spans="1:4" x14ac:dyDescent="0.25">
      <c r="A27" s="1">
        <v>22</v>
      </c>
      <c r="B27">
        <f t="shared" si="0"/>
        <v>6186919</v>
      </c>
      <c r="C27" s="2">
        <f t="shared" si="1"/>
        <v>0.73753821849822998</v>
      </c>
      <c r="D27" s="2">
        <v>0.32229602336883545</v>
      </c>
    </row>
    <row r="28" spans="1:4" x14ac:dyDescent="0.25">
      <c r="A28" s="1">
        <v>23</v>
      </c>
      <c r="B28">
        <f t="shared" si="0"/>
        <v>776643</v>
      </c>
      <c r="C28" s="2">
        <f t="shared" si="1"/>
        <v>9.2583060264587402E-2</v>
      </c>
      <c r="D28" s="2">
        <v>0.86537110805511475</v>
      </c>
    </row>
    <row r="29" spans="1:4" x14ac:dyDescent="0.25">
      <c r="A29" s="1">
        <v>24</v>
      </c>
      <c r="B29">
        <f t="shared" si="0"/>
        <v>2630223</v>
      </c>
      <c r="C29" s="2">
        <f t="shared" si="1"/>
        <v>0.31354701519012451</v>
      </c>
      <c r="D29" s="2">
        <v>9.435737133026123E-2</v>
      </c>
    </row>
    <row r="30" spans="1:4" x14ac:dyDescent="0.25">
      <c r="A30" s="1">
        <v>25</v>
      </c>
      <c r="B30">
        <f t="shared" si="0"/>
        <v>5886731</v>
      </c>
      <c r="C30" s="2">
        <f t="shared" si="1"/>
        <v>0.70175302028656006</v>
      </c>
      <c r="D30" s="2">
        <v>0.54953038692474365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A26"/>
    </sheetView>
  </sheetViews>
  <sheetFormatPr baseColWidth="10" defaultRowHeight="15" x14ac:dyDescent="0.25"/>
  <sheetData>
    <row r="1" spans="1:7" x14ac:dyDescent="0.25">
      <c r="A1" s="2">
        <v>1.6093254089355469E-5</v>
      </c>
    </row>
    <row r="2" spans="1:7" x14ac:dyDescent="0.25">
      <c r="A2" s="2">
        <v>2.1404027938842773E-3</v>
      </c>
      <c r="C2" t="s">
        <v>7</v>
      </c>
      <c r="D2" s="2">
        <f>MIN(A1:A26)</f>
        <v>1.6093254089355469E-5</v>
      </c>
    </row>
    <row r="3" spans="1:7" x14ac:dyDescent="0.25">
      <c r="A3" s="2">
        <v>0.28467357158660889</v>
      </c>
      <c r="C3" t="s">
        <v>8</v>
      </c>
      <c r="D3" s="2">
        <f>MAX(A1:A27)</f>
        <v>0.99441659450531006</v>
      </c>
    </row>
    <row r="4" spans="1:7" x14ac:dyDescent="0.25">
      <c r="A4" s="2">
        <v>0.86158502101898193</v>
      </c>
      <c r="C4" t="s">
        <v>9</v>
      </c>
      <c r="D4">
        <v>5</v>
      </c>
    </row>
    <row r="5" spans="1:7" x14ac:dyDescent="0.25">
      <c r="A5" s="2">
        <v>0.59080779552459717</v>
      </c>
      <c r="C5" t="s">
        <v>10</v>
      </c>
      <c r="D5" s="3">
        <v>0.19800000000000001</v>
      </c>
    </row>
    <row r="6" spans="1:7" x14ac:dyDescent="0.25">
      <c r="A6" s="2">
        <v>0.57743680477142334</v>
      </c>
    </row>
    <row r="7" spans="1:7" x14ac:dyDescent="0.25">
      <c r="A7" s="2">
        <v>0.7990950345993042</v>
      </c>
    </row>
    <row r="8" spans="1:7" x14ac:dyDescent="0.25">
      <c r="A8" s="2">
        <v>0.2796396017074585</v>
      </c>
      <c r="E8" t="s">
        <v>11</v>
      </c>
      <c r="F8" t="s">
        <v>12</v>
      </c>
    </row>
    <row r="9" spans="1:7" x14ac:dyDescent="0.25">
      <c r="A9" s="2">
        <v>0.19206702709197998</v>
      </c>
      <c r="C9" s="2">
        <f>D2</f>
        <v>1.6093254089355469E-5</v>
      </c>
      <c r="D9" s="2">
        <f>C9+$D$5</f>
        <v>0.19801609325408936</v>
      </c>
      <c r="E9">
        <f t="array" ref="E9:E13">FREQUENCY(A1:A26,D9:D13)</f>
        <v>4</v>
      </c>
      <c r="F9">
        <f>26/$D$4</f>
        <v>5.2</v>
      </c>
      <c r="G9">
        <f>POWER(F9-E9,2)/F9</f>
        <v>0.27692307692307699</v>
      </c>
    </row>
    <row r="10" spans="1:7" x14ac:dyDescent="0.25">
      <c r="A10" s="2">
        <v>0.5449146032333374</v>
      </c>
      <c r="C10">
        <v>0.19900000000000001</v>
      </c>
      <c r="D10" s="2">
        <f>C10+$D$5</f>
        <v>0.39700000000000002</v>
      </c>
      <c r="E10">
        <v>9</v>
      </c>
      <c r="F10">
        <f t="shared" ref="F10:F13" si="0">26/$D$4</f>
        <v>5.2</v>
      </c>
      <c r="G10">
        <f t="shared" ref="G10:G13" si="1">POWER(F10-E10,2)/F10</f>
        <v>2.7769230769230768</v>
      </c>
    </row>
    <row r="11" spans="1:7" x14ac:dyDescent="0.25">
      <c r="A11" s="2">
        <v>0.47364223003387451</v>
      </c>
      <c r="C11">
        <v>0.39800000000000002</v>
      </c>
      <c r="D11" s="2">
        <f>C11+$D$5</f>
        <v>0.59600000000000009</v>
      </c>
      <c r="E11">
        <v>7</v>
      </c>
      <c r="F11">
        <f t="shared" si="0"/>
        <v>5.2</v>
      </c>
      <c r="G11">
        <f t="shared" si="1"/>
        <v>0.62307692307692297</v>
      </c>
    </row>
    <row r="12" spans="1:7" x14ac:dyDescent="0.25">
      <c r="A12" s="2">
        <v>0.99441659450531006</v>
      </c>
      <c r="C12">
        <v>0.59699999999999998</v>
      </c>
      <c r="D12" s="2">
        <f>C12+$D$5</f>
        <v>0.79499999999999993</v>
      </c>
      <c r="E12">
        <v>1</v>
      </c>
      <c r="F12">
        <f t="shared" si="0"/>
        <v>5.2</v>
      </c>
      <c r="G12">
        <f t="shared" si="1"/>
        <v>3.3923076923076922</v>
      </c>
    </row>
    <row r="13" spans="1:7" x14ac:dyDescent="0.25">
      <c r="A13" s="2">
        <v>0.25740706920623779</v>
      </c>
      <c r="C13">
        <v>0.79600000000000004</v>
      </c>
      <c r="D13" s="2">
        <f>C13+$D$5</f>
        <v>0.99399999999999999</v>
      </c>
      <c r="E13">
        <v>4</v>
      </c>
      <c r="F13">
        <f t="shared" si="0"/>
        <v>5.2</v>
      </c>
      <c r="G13">
        <f t="shared" si="1"/>
        <v>0.27692307692307699</v>
      </c>
    </row>
    <row r="14" spans="1:7" x14ac:dyDescent="0.25">
      <c r="A14" s="2">
        <v>0.23514020442962646</v>
      </c>
      <c r="F14" t="s">
        <v>13</v>
      </c>
      <c r="G14">
        <f>SUM(G9:G13)</f>
        <v>7.3461538461538458</v>
      </c>
    </row>
    <row r="15" spans="1:7" x14ac:dyDescent="0.25">
      <c r="A15" s="2">
        <v>0.27364718914031982</v>
      </c>
    </row>
    <row r="16" spans="1:7" x14ac:dyDescent="0.25">
      <c r="A16" s="2">
        <v>0.39507615566253662</v>
      </c>
    </row>
    <row r="17" spans="1:1" x14ac:dyDescent="0.25">
      <c r="A17" s="2">
        <v>0.54512870311737061</v>
      </c>
    </row>
    <row r="18" spans="1:1" x14ac:dyDescent="0.25">
      <c r="A18" s="2">
        <v>0.50211751461029053</v>
      </c>
    </row>
    <row r="19" spans="1:1" x14ac:dyDescent="0.25">
      <c r="A19" s="2">
        <v>0.78162944316864014</v>
      </c>
    </row>
    <row r="20" spans="1:1" x14ac:dyDescent="0.25">
      <c r="A20" s="2">
        <v>0.95671594142913818</v>
      </c>
    </row>
    <row r="21" spans="1:1" x14ac:dyDescent="0.25">
      <c r="A21" s="2">
        <v>0.24322021007537842</v>
      </c>
    </row>
    <row r="22" spans="1:1" x14ac:dyDescent="0.25">
      <c r="A22" s="2">
        <v>0.34828794002532959</v>
      </c>
    </row>
    <row r="23" spans="1:1" x14ac:dyDescent="0.25">
      <c r="A23" s="2">
        <v>0.32229602336883545</v>
      </c>
    </row>
    <row r="24" spans="1:1" x14ac:dyDescent="0.25">
      <c r="A24" s="2">
        <v>0.86537110805511475</v>
      </c>
    </row>
    <row r="25" spans="1:1" x14ac:dyDescent="0.25">
      <c r="A25" s="2">
        <v>9.435737133026123E-2</v>
      </c>
    </row>
    <row r="26" spans="1:1" x14ac:dyDescent="0.25">
      <c r="A26" s="2">
        <v>0.54953038692474365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4" sqref="G4"/>
    </sheetView>
  </sheetViews>
  <sheetFormatPr baseColWidth="10" defaultRowHeight="15" x14ac:dyDescent="0.25"/>
  <sheetData>
    <row r="1" spans="1:7" x14ac:dyDescent="0.25">
      <c r="A1" s="1" t="s">
        <v>4</v>
      </c>
      <c r="B1" s="1" t="s">
        <v>14</v>
      </c>
      <c r="C1" s="1" t="s">
        <v>15</v>
      </c>
      <c r="D1" s="1" t="s">
        <v>16</v>
      </c>
    </row>
    <row r="2" spans="1:7" x14ac:dyDescent="0.25">
      <c r="A2">
        <v>1</v>
      </c>
      <c r="B2" s="2">
        <v>1.6093254089355469E-5</v>
      </c>
      <c r="C2" s="4">
        <f>A2/26</f>
        <v>3.8461538461538464E-2</v>
      </c>
      <c r="D2">
        <f>ABS(C2-B2)</f>
        <v>3.8445445207449108E-2</v>
      </c>
    </row>
    <row r="3" spans="1:7" x14ac:dyDescent="0.25">
      <c r="A3">
        <v>2</v>
      </c>
      <c r="B3" s="2">
        <v>2.1404027938842773E-3</v>
      </c>
      <c r="C3" s="4">
        <f t="shared" ref="C3:C27" si="0">A3/26</f>
        <v>7.6923076923076927E-2</v>
      </c>
      <c r="D3">
        <f t="shared" ref="D3:D27" si="1">ABS(C3-B3)</f>
        <v>7.478267412919265E-2</v>
      </c>
      <c r="F3" t="s">
        <v>17</v>
      </c>
      <c r="G3">
        <f>MAX(D2:D27)</f>
        <v>0.17842297370617211</v>
      </c>
    </row>
    <row r="4" spans="1:7" x14ac:dyDescent="0.25">
      <c r="A4">
        <v>3</v>
      </c>
      <c r="B4" s="2">
        <v>9.435737133026123E-2</v>
      </c>
      <c r="C4" s="4">
        <f t="shared" si="0"/>
        <v>0.11538461538461539</v>
      </c>
      <c r="D4">
        <f t="shared" si="1"/>
        <v>2.1027244054354161E-2</v>
      </c>
      <c r="F4" t="s">
        <v>18</v>
      </c>
      <c r="G4">
        <f>G3*(SQRT(26)+0.12+(0.11/SQRT(26)))</f>
        <v>0.93504206008830737</v>
      </c>
    </row>
    <row r="5" spans="1:7" x14ac:dyDescent="0.25">
      <c r="A5">
        <v>4</v>
      </c>
      <c r="B5" s="2">
        <v>0.19206702709197998</v>
      </c>
      <c r="C5" s="4">
        <f t="shared" si="0"/>
        <v>0.15384615384615385</v>
      </c>
      <c r="D5">
        <f t="shared" si="1"/>
        <v>3.8220873245826126E-2</v>
      </c>
    </row>
    <row r="6" spans="1:7" x14ac:dyDescent="0.25">
      <c r="A6">
        <v>5</v>
      </c>
      <c r="B6" s="2">
        <v>0.23514020442962646</v>
      </c>
      <c r="C6" s="4">
        <f t="shared" si="0"/>
        <v>0.19230769230769232</v>
      </c>
      <c r="D6">
        <f t="shared" si="1"/>
        <v>4.2832512121934146E-2</v>
      </c>
    </row>
    <row r="7" spans="1:7" x14ac:dyDescent="0.25">
      <c r="A7">
        <v>6</v>
      </c>
      <c r="B7" s="2">
        <v>0.24322021007537842</v>
      </c>
      <c r="C7" s="4">
        <f t="shared" si="0"/>
        <v>0.23076923076923078</v>
      </c>
      <c r="D7">
        <f t="shared" si="1"/>
        <v>1.2450979306147636E-2</v>
      </c>
    </row>
    <row r="8" spans="1:7" x14ac:dyDescent="0.25">
      <c r="A8">
        <v>7</v>
      </c>
      <c r="B8" s="2">
        <v>0.25740706920623779</v>
      </c>
      <c r="C8" s="4">
        <f t="shared" si="0"/>
        <v>0.26923076923076922</v>
      </c>
      <c r="D8">
        <f t="shared" si="1"/>
        <v>1.1823700024531425E-2</v>
      </c>
    </row>
    <row r="9" spans="1:7" x14ac:dyDescent="0.25">
      <c r="A9">
        <v>8</v>
      </c>
      <c r="B9" s="2">
        <v>0.27364718914031982</v>
      </c>
      <c r="C9" s="4">
        <f t="shared" si="0"/>
        <v>0.30769230769230771</v>
      </c>
      <c r="D9">
        <f t="shared" si="1"/>
        <v>3.4045118551987885E-2</v>
      </c>
    </row>
    <row r="10" spans="1:7" x14ac:dyDescent="0.25">
      <c r="A10">
        <v>9</v>
      </c>
      <c r="B10" s="2">
        <v>0.2796396017074585</v>
      </c>
      <c r="C10" s="4">
        <f t="shared" si="0"/>
        <v>0.34615384615384615</v>
      </c>
      <c r="D10">
        <f t="shared" si="1"/>
        <v>6.6514244446387649E-2</v>
      </c>
    </row>
    <row r="11" spans="1:7" x14ac:dyDescent="0.25">
      <c r="A11">
        <v>10</v>
      </c>
      <c r="B11" s="2">
        <v>0.28467357158660889</v>
      </c>
      <c r="C11" s="4">
        <f t="shared" si="0"/>
        <v>0.38461538461538464</v>
      </c>
      <c r="D11">
        <f t="shared" si="1"/>
        <v>9.994181302877575E-2</v>
      </c>
    </row>
    <row r="12" spans="1:7" x14ac:dyDescent="0.25">
      <c r="A12">
        <v>11</v>
      </c>
      <c r="B12" s="2">
        <v>0.32229602336883545</v>
      </c>
      <c r="C12" s="4">
        <f t="shared" si="0"/>
        <v>0.42307692307692307</v>
      </c>
      <c r="D12">
        <f t="shared" si="1"/>
        <v>0.10078089970808762</v>
      </c>
    </row>
    <row r="13" spans="1:7" x14ac:dyDescent="0.25">
      <c r="A13">
        <v>12</v>
      </c>
      <c r="B13" s="2">
        <v>0.34828794002532959</v>
      </c>
      <c r="C13" s="4">
        <f t="shared" si="0"/>
        <v>0.46153846153846156</v>
      </c>
      <c r="D13">
        <f t="shared" si="1"/>
        <v>0.11325052151313197</v>
      </c>
    </row>
    <row r="14" spans="1:7" x14ac:dyDescent="0.25">
      <c r="A14">
        <v>13</v>
      </c>
      <c r="B14" s="2">
        <v>0.39507615566253662</v>
      </c>
      <c r="C14" s="4">
        <f t="shared" si="0"/>
        <v>0.5</v>
      </c>
      <c r="D14">
        <f t="shared" si="1"/>
        <v>0.10492384433746338</v>
      </c>
    </row>
    <row r="15" spans="1:7" x14ac:dyDescent="0.25">
      <c r="A15">
        <v>14</v>
      </c>
      <c r="B15" s="2">
        <v>0.47364223003387451</v>
      </c>
      <c r="C15" s="4">
        <f t="shared" si="0"/>
        <v>0.53846153846153844</v>
      </c>
      <c r="D15">
        <f t="shared" si="1"/>
        <v>6.4819308427663924E-2</v>
      </c>
    </row>
    <row r="16" spans="1:7" x14ac:dyDescent="0.25">
      <c r="A16">
        <v>15</v>
      </c>
      <c r="B16" s="2">
        <v>0.50211751461029053</v>
      </c>
      <c r="C16" s="4">
        <f t="shared" si="0"/>
        <v>0.57692307692307687</v>
      </c>
      <c r="D16">
        <f t="shared" si="1"/>
        <v>7.4805562312786344E-2</v>
      </c>
    </row>
    <row r="17" spans="1:4" x14ac:dyDescent="0.25">
      <c r="A17">
        <v>16</v>
      </c>
      <c r="B17" s="2">
        <v>0.5449146032333374</v>
      </c>
      <c r="C17" s="4">
        <f t="shared" si="0"/>
        <v>0.61538461538461542</v>
      </c>
      <c r="D17">
        <f t="shared" si="1"/>
        <v>7.0470012151278016E-2</v>
      </c>
    </row>
    <row r="18" spans="1:4" x14ac:dyDescent="0.25">
      <c r="A18">
        <v>17</v>
      </c>
      <c r="B18" s="2">
        <v>0.54512870311737061</v>
      </c>
      <c r="C18" s="4">
        <f t="shared" si="0"/>
        <v>0.65384615384615385</v>
      </c>
      <c r="D18">
        <f t="shared" si="1"/>
        <v>0.10871745072878325</v>
      </c>
    </row>
    <row r="19" spans="1:4" x14ac:dyDescent="0.25">
      <c r="A19">
        <v>18</v>
      </c>
      <c r="B19" s="2">
        <v>0.54953038692474365</v>
      </c>
      <c r="C19" s="4">
        <f t="shared" si="0"/>
        <v>0.69230769230769229</v>
      </c>
      <c r="D19">
        <f t="shared" si="1"/>
        <v>0.14277730538294864</v>
      </c>
    </row>
    <row r="20" spans="1:4" x14ac:dyDescent="0.25">
      <c r="A20">
        <v>19</v>
      </c>
      <c r="B20" s="2">
        <v>0.57743680477142334</v>
      </c>
      <c r="C20" s="4">
        <f t="shared" si="0"/>
        <v>0.73076923076923073</v>
      </c>
      <c r="D20">
        <f t="shared" si="1"/>
        <v>0.15333242599780739</v>
      </c>
    </row>
    <row r="21" spans="1:4" x14ac:dyDescent="0.25">
      <c r="A21">
        <v>20</v>
      </c>
      <c r="B21" s="2">
        <v>0.59080779552459717</v>
      </c>
      <c r="C21" s="4">
        <f t="shared" si="0"/>
        <v>0.76923076923076927</v>
      </c>
      <c r="D21">
        <f t="shared" si="1"/>
        <v>0.17842297370617211</v>
      </c>
    </row>
    <row r="22" spans="1:4" x14ac:dyDescent="0.25">
      <c r="A22">
        <v>21</v>
      </c>
      <c r="B22" s="2">
        <v>0.78162944316864014</v>
      </c>
      <c r="C22" s="4">
        <f t="shared" si="0"/>
        <v>0.80769230769230771</v>
      </c>
      <c r="D22">
        <f t="shared" si="1"/>
        <v>2.6062864523667573E-2</v>
      </c>
    </row>
    <row r="23" spans="1:4" x14ac:dyDescent="0.25">
      <c r="A23">
        <v>22</v>
      </c>
      <c r="B23" s="2">
        <v>0.7990950345993042</v>
      </c>
      <c r="C23" s="4">
        <f t="shared" si="0"/>
        <v>0.84615384615384615</v>
      </c>
      <c r="D23">
        <f t="shared" si="1"/>
        <v>4.7058811554541946E-2</v>
      </c>
    </row>
    <row r="24" spans="1:4" x14ac:dyDescent="0.25">
      <c r="A24">
        <v>23</v>
      </c>
      <c r="B24" s="2">
        <v>0.86158502101898193</v>
      </c>
      <c r="C24" s="4">
        <f t="shared" si="0"/>
        <v>0.88461538461538458</v>
      </c>
      <c r="D24">
        <f t="shared" si="1"/>
        <v>2.3030363596402648E-2</v>
      </c>
    </row>
    <row r="25" spans="1:4" x14ac:dyDescent="0.25">
      <c r="A25">
        <v>24</v>
      </c>
      <c r="B25" s="2">
        <v>0.86537110805511475</v>
      </c>
      <c r="C25" s="4">
        <f t="shared" si="0"/>
        <v>0.92307692307692313</v>
      </c>
      <c r="D25">
        <f t="shared" si="1"/>
        <v>5.7705815021808382E-2</v>
      </c>
    </row>
    <row r="26" spans="1:4" x14ac:dyDescent="0.25">
      <c r="A26">
        <v>25</v>
      </c>
      <c r="B26" s="2">
        <v>0.95671594142913818</v>
      </c>
      <c r="C26" s="4">
        <f t="shared" si="0"/>
        <v>0.96153846153846156</v>
      </c>
      <c r="D26">
        <f t="shared" si="1"/>
        <v>4.8225201093233805E-3</v>
      </c>
    </row>
    <row r="27" spans="1:4" x14ac:dyDescent="0.25">
      <c r="A27">
        <v>26</v>
      </c>
      <c r="B27" s="2">
        <v>0.99441659450531006</v>
      </c>
      <c r="C27" s="4">
        <f t="shared" si="0"/>
        <v>1</v>
      </c>
      <c r="D27">
        <f t="shared" si="1"/>
        <v>5.5834054946899414E-3</v>
      </c>
    </row>
  </sheetData>
  <sortState ref="B2:B2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Itsai Zempoaltecatl</dc:creator>
  <cp:lastModifiedBy>Itsai Zempoaltecatl</cp:lastModifiedBy>
  <dcterms:created xsi:type="dcterms:W3CDTF">2019-09-03T23:14:28Z</dcterms:created>
  <dcterms:modified xsi:type="dcterms:W3CDTF">2019-09-07T18:33:07Z</dcterms:modified>
</cp:coreProperties>
</file>