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cor\Documents\"/>
    </mc:Choice>
  </mc:AlternateContent>
  <xr:revisionPtr revIDLastSave="0" documentId="13_ncr:1_{A90FFB6A-3A85-4564-BB3A-CCADDA4C523F}" xr6:coauthVersionLast="47" xr6:coauthVersionMax="47" xr10:uidLastSave="{00000000-0000-0000-0000-000000000000}"/>
  <bookViews>
    <workbookView xWindow="-120" yWindow="-120" windowWidth="20730" windowHeight="11040" tabRatio="664" activeTab="1" xr2:uid="{46FD8323-892B-492C-8FBA-1FFFCDB533EC}"/>
  </bookViews>
  <sheets>
    <sheet name="LOOKUP" sheetId="1" r:id="rId1"/>
    <sheet name="CHOOSE" sheetId="2" r:id="rId2"/>
    <sheet name="MATCH" sheetId="3" r:id="rId3"/>
    <sheet name="INDIRECT" sheetId="4" r:id="rId4"/>
    <sheet name="COLUM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5" l="1"/>
  <c r="G4" i="5"/>
  <c r="G3" i="5"/>
  <c r="G2" i="5"/>
  <c r="I5" i="5"/>
  <c r="I4" i="5"/>
  <c r="I3" i="5"/>
  <c r="I2" i="5"/>
  <c r="E8" i="3"/>
  <c r="E5" i="3"/>
  <c r="E2" i="3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2" i="2"/>
  <c r="H2" i="1"/>
  <c r="G5" i="4" a="1"/>
  <c r="G3" i="4" a="1"/>
  <c r="G2" i="4" a="1"/>
  <c r="G4" i="4" a="1"/>
  <c r="G6" i="4" a="1"/>
  <c r="G6" i="4" l="1"/>
  <c r="G5" i="4"/>
  <c r="G4" i="4"/>
  <c r="G3" i="4"/>
  <c r="G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<sst xmlns="http://schemas.openxmlformats.org/spreadsheetml/2006/main" count="512" uniqueCount="41">
  <si>
    <t>Region</t>
  </si>
  <si>
    <t>Enrollees_K</t>
  </si>
  <si>
    <t>Region I - Ilocos Region</t>
  </si>
  <si>
    <t>Region II - Cagayan Valley</t>
  </si>
  <si>
    <t>Region III - Central Luzon</t>
  </si>
  <si>
    <t>Region IV-A - CALABARZON</t>
  </si>
  <si>
    <t>Region IV-B - MIMAROPA</t>
  </si>
  <si>
    <t>Region V - Bicol Region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</si>
  <si>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</si>
  <si>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</si>
  <si>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</si>
  <si>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</si>
  <si>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</si>
  <si>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 Region</t>
  </si>
  <si>
    <t>Region XII - Soccsksargen</t>
  </si>
  <si>
    <t>CARAGA - CARAGA</t>
  </si>
  <si>
    <t>BARMM - Bangsamoro Autonomous Region in Muslim Mindanao</t>
  </si>
  <si>
    <t>CAR - Cordillera Administrative Region</t>
  </si>
  <si>
    <t>NCR - National Capital Region</t>
  </si>
  <si>
    <t>NUMBER OF ENROLLEES</t>
  </si>
  <si>
    <t>REGION</t>
  </si>
  <si>
    <t>Academic_Year</t>
  </si>
  <si>
    <t>AY_Start</t>
  </si>
  <si>
    <t>AY_End</t>
  </si>
  <si>
    <t>SY 2010-2011</t>
  </si>
  <si>
    <t>SY 2011-2012</t>
  </si>
  <si>
    <t>SY 2012-2013</t>
  </si>
  <si>
    <t>SY 2013-2014</t>
  </si>
  <si>
    <t>SY 2014-2015</t>
  </si>
  <si>
    <t>SY 2015-2016</t>
  </si>
  <si>
    <t>SY 2016-2017</t>
  </si>
  <si>
    <t>SY 2017-2018</t>
  </si>
  <si>
    <t>SY 2018-2019</t>
  </si>
  <si>
    <t>SY 2019-2020</t>
  </si>
  <si>
    <t>SY 2020-2021</t>
  </si>
  <si>
    <t>Teachers_Elementary</t>
  </si>
  <si>
    <t>Region Number</t>
  </si>
  <si>
    <t>Code</t>
  </si>
  <si>
    <t>Result</t>
  </si>
  <si>
    <t>RESULT</t>
  </si>
  <si>
    <t>COLUMN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</si>
</sst>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22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02F8C-B91A-462C-9C12-FFDBC8726555}" name="Table1" displayName="Table1" ref="A1:E18" totalsRowShown="0" headerRowDxfId="13" headerRowBorderDxfId="20" tableBorderDxfId="21" totalsRowBorderDxfId="19">
  <autoFilter ref="A1:E18" xr:uid="{22E02F8C-B91A-462C-9C12-FFDBC8726555}"/>
  <tableColumns count="5">
    <tableColumn id="1" xr3:uid="{78D8EE5C-78BF-4EDA-B726-185A9D288BA0}" name="Academic_Year" dataDxfId="18"/>
    <tableColumn id="2" xr3:uid="{11D92F8F-1867-4B0E-82F4-B0181F3528AD}" name="AY_Start" dataDxfId="17"/>
    <tableColumn id="3" xr3:uid="{BE63A78B-9DE1-49BA-8413-0C7B3A99F9FC}" name="AY_End" dataDxfId="16"/>
    <tableColumn id="4" xr3:uid="{78A2B819-548A-4DD4-A5D3-C7C58BC20B8B}" name="Region" dataDxfId="15"/>
    <tableColumn id="5" xr3:uid="{1DC14110-A0CD-4C80-BAF1-7C0D7B0B3578}" name="Enrollees_K" dataDxfId="14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29E3BF-3EBB-4E3D-84F7-1460BB0BE075}" name="Table3" displayName="Table3" ref="A1:C188" totalsRowShown="0" headerRowDxfId="6" headerRowBorderDxfId="11" tableBorderDxfId="12" totalsRowBorderDxfId="10">
  <autoFilter ref="A1:C188" xr:uid="{7129E3BF-3EBB-4E3D-84F7-1460BB0BE075}"/>
  <tableColumns count="3">
    <tableColumn id="1" xr3:uid="{A112CCEF-ADD9-4494-8B35-4CE8AA22CB36}" name="Teachers_Elementary" dataDxfId="9"/>
    <tableColumn id="2" xr3:uid="{1FDD2F26-60B1-4FDB-B0A0-462A7FC0F681}" name="Code" dataDxfId="8"/>
    <tableColumn id="3" xr3:uid="{6EA4D25D-9E90-4BB2-A3FC-FE5EF7DD7D74}" name="Region" dataDxfId="7">
      <calculatedColumnFormula>CHOOSE(B2,"Region I - Ilocos Region","Region II – Cagayan Valley", "Region III – Central Luzon","Region IV A – CALABARZON","MIMAROPA Region","Region V – Bicol Region","Region VI – Western Visayas","Region VII – Central Visayas","Region VIII – Eastern Visayas","Region IX – Zamboanga Peninsula","Region X – Northern Mindanao","Region XI – Davao Region","Region XII – SOCCSKSARGEN","Region XIII – Caraga","NCR – National Capital Region","CAR – Cordillera Administrative Region","BARMM – Bangsamoro Autonomous Region in Muslim Mindanao")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263E20-819B-4E10-AADE-ED26DD348A14}" name="Table4" displayName="Table4" ref="F1:G18" totalsRowShown="0" headerRowDxfId="0" headerRowBorderDxfId="4" tableBorderDxfId="5" totalsRowBorderDxfId="3">
  <autoFilter ref="F1:G18" xr:uid="{90263E20-819B-4E10-AADE-ED26DD348A14}"/>
  <tableColumns count="2">
    <tableColumn id="1" xr3:uid="{D42DF8A5-7EF9-4B47-8690-1CA258A4712E}" name="Region Number" dataDxfId="2"/>
    <tableColumn id="2" xr3:uid="{C26FCE4E-5D9C-4D87-8A4E-88B0364A970D}" name="Region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8659-9E68-4AFB-98DD-19A94290C2A9}">
  <dimension ref="A1:H18"/>
  <sheetViews>
    <sheetView workbookViewId="0">
      <selection activeCell="H7" sqref="H7"/>
    </sheetView>
  </sheetViews>
  <sheetFormatPr defaultRowHeight="15" x14ac:dyDescent="0.25"/>
  <cols>
    <col min="1" max="1" width="16.5703125" customWidth="1"/>
    <col min="2" max="2" width="10.5703125" customWidth="1"/>
    <col min="3" max="3" width="9.7109375" customWidth="1"/>
    <col min="4" max="4" width="59" bestFit="1" customWidth="1"/>
    <col min="5" max="5" width="13.5703125" customWidth="1"/>
    <col min="7" max="7" width="22.5703125" bestFit="1" customWidth="1"/>
    <col min="8" max="8" width="26.140625" bestFit="1" customWidth="1"/>
  </cols>
  <sheetData>
    <row r="1" spans="1:8" x14ac:dyDescent="0.25">
      <c r="A1" s="5" t="s">
        <v>21</v>
      </c>
      <c r="B1" s="6" t="s">
        <v>22</v>
      </c>
      <c r="C1" s="6" t="s">
        <v>23</v>
      </c>
      <c r="D1" s="6" t="s">
        <v>0</v>
      </c>
      <c r="E1" s="7" t="s">
        <v>1</v>
      </c>
      <c r="G1" s="11" t="s">
        <v>20</v>
      </c>
      <c r="H1" s="2" t="s">
        <v>8</v>
      </c>
    </row>
    <row r="2" spans="1:8" x14ac:dyDescent="0.25">
      <c r="A2" s="3" t="s">
        <v>24</v>
      </c>
      <c r="B2" s="2">
        <v>2010</v>
      </c>
      <c r="C2" s="2">
        <v>2011</v>
      </c>
      <c r="D2" s="2" t="s">
        <v>2</v>
      </c>
      <c r="E2" s="4">
        <v>84553</v>
      </c>
      <c r="G2" s="11" t="s">
        <v>19</v>
      </c>
      <c r="H2" s="2">
        <f>LOOKUP(H1,D2:D188,E2:E188)</f>
        <v>88707</v>
      </c>
    </row>
    <row r="3" spans="1:8" x14ac:dyDescent="0.25">
      <c r="A3" s="3" t="s">
        <v>24</v>
      </c>
      <c r="B3" s="2">
        <v>2010</v>
      </c>
      <c r="C3" s="2">
        <v>2011</v>
      </c>
      <c r="D3" s="2" t="s">
        <v>3</v>
      </c>
      <c r="E3" s="4">
        <v>27079</v>
      </c>
    </row>
    <row r="4" spans="1:8" x14ac:dyDescent="0.25">
      <c r="A4" s="3" t="s">
        <v>24</v>
      </c>
      <c r="B4" s="2">
        <v>2010</v>
      </c>
      <c r="C4" s="2">
        <v>2011</v>
      </c>
      <c r="D4" s="2" t="s">
        <v>4</v>
      </c>
      <c r="E4" s="4">
        <v>141901</v>
      </c>
    </row>
    <row r="5" spans="1:8" x14ac:dyDescent="0.25">
      <c r="A5" s="3" t="s">
        <v>24</v>
      </c>
      <c r="B5" s="2">
        <v>2010</v>
      </c>
      <c r="C5" s="2">
        <v>2011</v>
      </c>
      <c r="D5" s="2" t="s">
        <v>5</v>
      </c>
      <c r="E5" s="4">
        <v>135149</v>
      </c>
    </row>
    <row r="6" spans="1:8" x14ac:dyDescent="0.25">
      <c r="A6" s="3" t="s">
        <v>24</v>
      </c>
      <c r="B6" s="2">
        <v>2010</v>
      </c>
      <c r="C6" s="2">
        <v>2011</v>
      </c>
      <c r="D6" s="2" t="s">
        <v>6</v>
      </c>
      <c r="E6" s="4">
        <v>47289</v>
      </c>
    </row>
    <row r="7" spans="1:8" x14ac:dyDescent="0.25">
      <c r="A7" s="3" t="s">
        <v>24</v>
      </c>
      <c r="B7" s="2">
        <v>2010</v>
      </c>
      <c r="C7" s="2">
        <v>2011</v>
      </c>
      <c r="D7" s="2" t="s">
        <v>7</v>
      </c>
      <c r="E7" s="4">
        <v>106282</v>
      </c>
    </row>
    <row r="8" spans="1:8" x14ac:dyDescent="0.25">
      <c r="A8" s="3" t="s">
        <v>24</v>
      </c>
      <c r="B8" s="2">
        <v>2010</v>
      </c>
      <c r="C8" s="2">
        <v>2011</v>
      </c>
      <c r="D8" s="2" t="s">
        <v>8</v>
      </c>
      <c r="E8" s="4">
        <v>88707</v>
      </c>
    </row>
    <row r="9" spans="1:8" x14ac:dyDescent="0.25">
      <c r="A9" s="3" t="s">
        <v>24</v>
      </c>
      <c r="B9" s="2">
        <v>2010</v>
      </c>
      <c r="C9" s="2">
        <v>2011</v>
      </c>
      <c r="D9" s="2" t="s">
        <v>9</v>
      </c>
      <c r="E9" s="4">
        <v>120553</v>
      </c>
    </row>
    <row r="10" spans="1:8" x14ac:dyDescent="0.25">
      <c r="A10" s="3" t="s">
        <v>24</v>
      </c>
      <c r="B10" s="2">
        <v>2010</v>
      </c>
      <c r="C10" s="2">
        <v>2011</v>
      </c>
      <c r="D10" s="2" t="s">
        <v>10</v>
      </c>
      <c r="E10" s="4">
        <v>67173</v>
      </c>
    </row>
    <row r="11" spans="1:8" x14ac:dyDescent="0.25">
      <c r="A11" s="3" t="s">
        <v>24</v>
      </c>
      <c r="B11" s="2">
        <v>2010</v>
      </c>
      <c r="C11" s="2">
        <v>2011</v>
      </c>
      <c r="D11" s="2" t="s">
        <v>11</v>
      </c>
      <c r="E11" s="4">
        <v>60672</v>
      </c>
    </row>
    <row r="12" spans="1:8" x14ac:dyDescent="0.25">
      <c r="A12" s="3" t="s">
        <v>24</v>
      </c>
      <c r="B12" s="2">
        <v>2010</v>
      </c>
      <c r="C12" s="2">
        <v>2011</v>
      </c>
      <c r="D12" s="2" t="s">
        <v>12</v>
      </c>
      <c r="E12" s="4">
        <v>57102</v>
      </c>
    </row>
    <row r="13" spans="1:8" x14ac:dyDescent="0.25">
      <c r="A13" s="3" t="s">
        <v>24</v>
      </c>
      <c r="B13" s="2">
        <v>2010</v>
      </c>
      <c r="C13" s="2">
        <v>2011</v>
      </c>
      <c r="D13" s="2" t="s">
        <v>13</v>
      </c>
      <c r="E13" s="4">
        <v>42417</v>
      </c>
    </row>
    <row r="14" spans="1:8" x14ac:dyDescent="0.25">
      <c r="A14" s="3" t="s">
        <v>24</v>
      </c>
      <c r="B14" s="2">
        <v>2010</v>
      </c>
      <c r="C14" s="2">
        <v>2011</v>
      </c>
      <c r="D14" s="2" t="s">
        <v>14</v>
      </c>
      <c r="E14" s="4">
        <v>61520</v>
      </c>
    </row>
    <row r="15" spans="1:8" x14ac:dyDescent="0.25">
      <c r="A15" s="3" t="s">
        <v>24</v>
      </c>
      <c r="B15" s="2">
        <v>2010</v>
      </c>
      <c r="C15" s="2">
        <v>2011</v>
      </c>
      <c r="D15" s="2" t="s">
        <v>15</v>
      </c>
      <c r="E15" s="4">
        <v>48737</v>
      </c>
    </row>
    <row r="16" spans="1:8" x14ac:dyDescent="0.25">
      <c r="A16" s="3" t="s">
        <v>24</v>
      </c>
      <c r="B16" s="2">
        <v>2010</v>
      </c>
      <c r="C16" s="2">
        <v>2011</v>
      </c>
      <c r="D16" s="2" t="s">
        <v>16</v>
      </c>
      <c r="E16" s="4">
        <v>55221</v>
      </c>
    </row>
    <row r="17" spans="1:5" x14ac:dyDescent="0.25">
      <c r="A17" s="3" t="s">
        <v>24</v>
      </c>
      <c r="B17" s="2">
        <v>2010</v>
      </c>
      <c r="C17" s="2">
        <v>2011</v>
      </c>
      <c r="D17" s="2" t="s">
        <v>17</v>
      </c>
      <c r="E17" s="4">
        <v>19344</v>
      </c>
    </row>
    <row r="18" spans="1:5" x14ac:dyDescent="0.25">
      <c r="A18" s="8" t="s">
        <v>24</v>
      </c>
      <c r="B18" s="9">
        <v>2010</v>
      </c>
      <c r="C18" s="9">
        <v>2011</v>
      </c>
      <c r="D18" s="9" t="s">
        <v>18</v>
      </c>
      <c r="E18" s="10">
        <v>69614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910D-D8D4-4BF9-AF5A-78C3BCF59308}">
  <dimension ref="A1:G188"/>
  <sheetViews>
    <sheetView tabSelected="1" workbookViewId="0">
      <selection activeCell="F137" sqref="F137"/>
    </sheetView>
  </sheetViews>
  <sheetFormatPr defaultRowHeight="15" x14ac:dyDescent="0.25"/>
  <cols>
    <col min="1" max="1" width="22.140625" style="1" customWidth="1"/>
    <col min="2" max="2" width="7.7109375" customWidth="1"/>
    <col min="3" max="3" width="59.28515625" bestFit="1" customWidth="1"/>
    <col min="6" max="6" width="17" customWidth="1"/>
    <col min="7" max="7" width="59" bestFit="1" customWidth="1"/>
  </cols>
  <sheetData>
    <row r="1" spans="1:7" x14ac:dyDescent="0.25">
      <c r="A1" s="12" t="s">
        <v>35</v>
      </c>
      <c r="B1" s="6" t="s">
        <v>37</v>
      </c>
      <c r="C1" s="7" t="s">
        <v>0</v>
      </c>
      <c r="F1" s="5" t="s">
        <v>36</v>
      </c>
      <c r="G1" s="7" t="s">
        <v>0</v>
      </c>
    </row>
    <row r="2" spans="1:7" x14ac:dyDescent="0.25">
      <c r="A2" s="13">
        <v>21604</v>
      </c>
      <c r="B2" s="2">
        <v>1</v>
      </c>
      <c r="C2" s="4" t="str">
        <f>CHOOSE(B2,"Region I - Ilocos Region","Region II – Cagayan Valley", "Region III – Central Luzon","Region IV A – CALABARZON","MIMAROPA Region","Region V – Bicol Region","Region VI – Western Visayas","Region VII – Central Visayas","Region VIII – Eastern Visayas","Region IX – Zamboanga Peninsula","Region X – Northern Mindanao","Region XI – Davao Region","Region XII – SOCCSKSARGEN","Region XIII – Caraga","NCR – National Capital Region","CAR – Cordillera Administrative Region","BARMM – Bangsamoro Autonomous Region in Muslim Mindanao")</f>
        <v>Region I - Ilocos Region</v>
      </c>
      <c r="F2" s="3">
        <v>1</v>
      </c>
      <c r="G2" s="4" t="s">
        <v>2</v>
      </c>
    </row>
    <row r="3" spans="1:7" x14ac:dyDescent="0.25">
      <c r="A3" s="13">
        <v>14728</v>
      </c>
      <c r="B3" s="2">
        <v>2</v>
      </c>
      <c r="C3" s="4" t="str">
        <f t="shared" ref="C3:C66" si="0">CHOOSE(B3,"Region I - Ilocos Region","Region II – Cagayan Valley", "Region III – Central Luzon","Region IV A – CALABARZON","MIMAROPA Region","Region V – Bicol Region","Region VI – Western Visayas","Region VII – Central Visayas","Region VIII – Eastern Visayas","Region IX – Zamboanga Peninsula","Region X – Northern Mindanao","Region XI – Davao Region","Region XII – SOCCSKSARGEN","Region XIII – Caraga","NCR – National Capital Region","CAR – Cordillera Administrative Region","BARMM – Bangsamoro Autonomous Region in Muslim Mindanao")</f>
        <v>Region II – Cagayan Valley</v>
      </c>
      <c r="F3" s="3">
        <v>2</v>
      </c>
      <c r="G3" s="4" t="s">
        <v>3</v>
      </c>
    </row>
    <row r="4" spans="1:7" x14ac:dyDescent="0.25">
      <c r="A4" s="13">
        <v>34952</v>
      </c>
      <c r="B4" s="2">
        <v>3</v>
      </c>
      <c r="C4" s="4" t="str">
        <f t="shared" si="0"/>
        <v>Region III – Central Luzon</v>
      </c>
      <c r="F4" s="3">
        <v>3</v>
      </c>
      <c r="G4" s="4" t="s">
        <v>4</v>
      </c>
    </row>
    <row r="5" spans="1:7" x14ac:dyDescent="0.25">
      <c r="A5" s="13">
        <v>37190</v>
      </c>
      <c r="B5" s="2">
        <v>4</v>
      </c>
      <c r="C5" s="4" t="str">
        <f t="shared" si="0"/>
        <v>Region IV A – CALABARZON</v>
      </c>
      <c r="F5" s="3">
        <v>4</v>
      </c>
      <c r="G5" s="4" t="s">
        <v>5</v>
      </c>
    </row>
    <row r="6" spans="1:7" x14ac:dyDescent="0.25">
      <c r="A6" s="13">
        <v>12900</v>
      </c>
      <c r="B6" s="2">
        <v>5</v>
      </c>
      <c r="C6" s="4" t="str">
        <f t="shared" si="0"/>
        <v>MIMAROPA Region</v>
      </c>
      <c r="F6" s="3">
        <v>5</v>
      </c>
      <c r="G6" s="4" t="s">
        <v>6</v>
      </c>
    </row>
    <row r="7" spans="1:7" x14ac:dyDescent="0.25">
      <c r="A7" s="13">
        <v>27056</v>
      </c>
      <c r="B7" s="2">
        <v>6</v>
      </c>
      <c r="C7" s="4" t="str">
        <f t="shared" si="0"/>
        <v>Region V – Bicol Region</v>
      </c>
      <c r="F7" s="3">
        <v>6</v>
      </c>
      <c r="G7" s="4" t="s">
        <v>7</v>
      </c>
    </row>
    <row r="8" spans="1:7" x14ac:dyDescent="0.25">
      <c r="A8" s="13">
        <v>32774</v>
      </c>
      <c r="B8" s="2">
        <v>7</v>
      </c>
      <c r="C8" s="4" t="str">
        <f t="shared" si="0"/>
        <v>Region VI – Western Visayas</v>
      </c>
      <c r="F8" s="3">
        <v>7</v>
      </c>
      <c r="G8" s="4" t="s">
        <v>8</v>
      </c>
    </row>
    <row r="9" spans="1:7" x14ac:dyDescent="0.25">
      <c r="A9" s="13">
        <v>25940</v>
      </c>
      <c r="B9" s="2">
        <v>8</v>
      </c>
      <c r="C9" s="4" t="str">
        <f t="shared" si="0"/>
        <v>Region VII – Central Visayas</v>
      </c>
      <c r="F9" s="3">
        <v>8</v>
      </c>
      <c r="G9" s="4" t="s">
        <v>9</v>
      </c>
    </row>
    <row r="10" spans="1:7" x14ac:dyDescent="0.25">
      <c r="A10" s="13">
        <v>21860</v>
      </c>
      <c r="B10" s="2">
        <v>9</v>
      </c>
      <c r="C10" s="4" t="str">
        <f t="shared" si="0"/>
        <v>Region VIII – Eastern Visayas</v>
      </c>
      <c r="E10" s="4"/>
      <c r="F10" s="3">
        <v>9</v>
      </c>
      <c r="G10" s="4" t="s">
        <v>10</v>
      </c>
    </row>
    <row r="11" spans="1:7" x14ac:dyDescent="0.25">
      <c r="A11" s="13">
        <v>16604</v>
      </c>
      <c r="B11" s="2">
        <v>10</v>
      </c>
      <c r="C11" s="4" t="str">
        <f t="shared" si="0"/>
        <v>Region IX – Zamboanga Peninsula</v>
      </c>
      <c r="F11" s="3">
        <v>10</v>
      </c>
      <c r="G11" s="4" t="s">
        <v>11</v>
      </c>
    </row>
    <row r="12" spans="1:7" x14ac:dyDescent="0.25">
      <c r="A12" s="13">
        <v>17999</v>
      </c>
      <c r="B12" s="2">
        <v>11</v>
      </c>
      <c r="C12" s="4" t="str">
        <f t="shared" si="0"/>
        <v>Region X – Northern Mindanao</v>
      </c>
      <c r="F12" s="3">
        <v>11</v>
      </c>
      <c r="G12" s="4" t="s">
        <v>12</v>
      </c>
    </row>
    <row r="13" spans="1:7" x14ac:dyDescent="0.25">
      <c r="A13" s="13">
        <v>17148</v>
      </c>
      <c r="B13" s="2">
        <v>12</v>
      </c>
      <c r="C13" s="4" t="str">
        <f t="shared" si="0"/>
        <v>Region XI – Davao Region</v>
      </c>
      <c r="F13" s="3">
        <v>12</v>
      </c>
      <c r="G13" s="4" t="s">
        <v>13</v>
      </c>
    </row>
    <row r="14" spans="1:7" x14ac:dyDescent="0.25">
      <c r="A14" s="13">
        <v>15761</v>
      </c>
      <c r="B14" s="2">
        <v>13</v>
      </c>
      <c r="C14" s="4" t="str">
        <f t="shared" si="0"/>
        <v>Region XII – SOCCSKSARGEN</v>
      </c>
      <c r="F14" s="3">
        <v>13</v>
      </c>
      <c r="G14" s="4" t="s">
        <v>14</v>
      </c>
    </row>
    <row r="15" spans="1:7" x14ac:dyDescent="0.25">
      <c r="A15" s="13">
        <v>11569</v>
      </c>
      <c r="B15" s="2">
        <v>14</v>
      </c>
      <c r="C15" s="4" t="str">
        <f t="shared" si="0"/>
        <v>Region XIII – Caraga</v>
      </c>
      <c r="F15" s="3">
        <v>14</v>
      </c>
      <c r="G15" s="4" t="s">
        <v>15</v>
      </c>
    </row>
    <row r="16" spans="1:7" x14ac:dyDescent="0.25">
      <c r="A16" s="13">
        <v>14317</v>
      </c>
      <c r="B16" s="2">
        <v>15</v>
      </c>
      <c r="C16" s="4" t="str">
        <f t="shared" si="0"/>
        <v>NCR – National Capital Region</v>
      </c>
      <c r="F16" s="3">
        <v>15</v>
      </c>
      <c r="G16" s="4" t="s">
        <v>16</v>
      </c>
    </row>
    <row r="17" spans="1:7" x14ac:dyDescent="0.25">
      <c r="A17" s="13">
        <v>7848</v>
      </c>
      <c r="B17" s="2">
        <v>16</v>
      </c>
      <c r="C17" s="4" t="str">
        <f t="shared" si="0"/>
        <v>CAR – Cordillera Administrative Region</v>
      </c>
      <c r="F17" s="3">
        <v>16</v>
      </c>
      <c r="G17" s="4" t="s">
        <v>17</v>
      </c>
    </row>
    <row r="18" spans="1:7" x14ac:dyDescent="0.25">
      <c r="A18" s="13">
        <v>31314</v>
      </c>
      <c r="B18" s="2">
        <v>17</v>
      </c>
      <c r="C18" s="4" t="str">
        <f t="shared" si="0"/>
        <v>BARMM – Bangsamoro Autonomous Region in Muslim Mindanao</v>
      </c>
      <c r="F18" s="8">
        <v>17</v>
      </c>
      <c r="G18" s="10" t="s">
        <v>18</v>
      </c>
    </row>
    <row r="19" spans="1:7" x14ac:dyDescent="0.25">
      <c r="A19" s="13">
        <v>21790</v>
      </c>
      <c r="B19" s="2">
        <v>1</v>
      </c>
      <c r="C19" s="4" t="str">
        <f t="shared" si="0"/>
        <v>Region I - Ilocos Region</v>
      </c>
    </row>
    <row r="20" spans="1:7" x14ac:dyDescent="0.25">
      <c r="A20" s="13">
        <v>14521</v>
      </c>
      <c r="B20" s="2">
        <v>2</v>
      </c>
      <c r="C20" s="4" t="str">
        <f t="shared" si="0"/>
        <v>Region II – Cagayan Valley</v>
      </c>
    </row>
    <row r="21" spans="1:7" x14ac:dyDescent="0.25">
      <c r="A21" s="13">
        <v>35418</v>
      </c>
      <c r="B21" s="2">
        <v>3</v>
      </c>
      <c r="C21" s="4" t="str">
        <f t="shared" si="0"/>
        <v>Region III – Central Luzon</v>
      </c>
    </row>
    <row r="22" spans="1:7" x14ac:dyDescent="0.25">
      <c r="A22" s="13">
        <v>37501</v>
      </c>
      <c r="B22" s="2">
        <v>4</v>
      </c>
      <c r="C22" s="4" t="str">
        <f t="shared" si="0"/>
        <v>Region IV A – CALABARZON</v>
      </c>
    </row>
    <row r="23" spans="1:7" x14ac:dyDescent="0.25">
      <c r="A23" s="13">
        <v>13215</v>
      </c>
      <c r="B23" s="2">
        <v>5</v>
      </c>
      <c r="C23" s="4" t="str">
        <f t="shared" si="0"/>
        <v>MIMAROPA Region</v>
      </c>
    </row>
    <row r="24" spans="1:7" x14ac:dyDescent="0.25">
      <c r="A24" s="13">
        <v>27299</v>
      </c>
      <c r="B24" s="2">
        <v>6</v>
      </c>
      <c r="C24" s="4" t="str">
        <f t="shared" si="0"/>
        <v>Region V – Bicol Region</v>
      </c>
    </row>
    <row r="25" spans="1:7" x14ac:dyDescent="0.25">
      <c r="A25" s="13">
        <v>33046</v>
      </c>
      <c r="B25" s="2">
        <v>7</v>
      </c>
      <c r="C25" s="4" t="str">
        <f t="shared" si="0"/>
        <v>Region VI – Western Visayas</v>
      </c>
    </row>
    <row r="26" spans="1:7" x14ac:dyDescent="0.25">
      <c r="A26" s="13">
        <v>26232</v>
      </c>
      <c r="B26" s="2">
        <v>8</v>
      </c>
      <c r="C26" s="4" t="str">
        <f t="shared" si="0"/>
        <v>Region VII – Central Visayas</v>
      </c>
    </row>
    <row r="27" spans="1:7" x14ac:dyDescent="0.25">
      <c r="A27" s="13">
        <v>22003</v>
      </c>
      <c r="B27" s="2">
        <v>9</v>
      </c>
      <c r="C27" s="4" t="str">
        <f t="shared" si="0"/>
        <v>Region VIII – Eastern Visayas</v>
      </c>
    </row>
    <row r="28" spans="1:7" x14ac:dyDescent="0.25">
      <c r="A28" s="13">
        <v>16800</v>
      </c>
      <c r="B28" s="2">
        <v>10</v>
      </c>
      <c r="C28" s="4" t="str">
        <f t="shared" si="0"/>
        <v>Region IX – Zamboanga Peninsula</v>
      </c>
    </row>
    <row r="29" spans="1:7" x14ac:dyDescent="0.25">
      <c r="A29" s="13">
        <v>18188</v>
      </c>
      <c r="B29" s="2">
        <v>11</v>
      </c>
      <c r="C29" s="4" t="str">
        <f t="shared" si="0"/>
        <v>Region X – Northern Mindanao</v>
      </c>
    </row>
    <row r="30" spans="1:7" x14ac:dyDescent="0.25">
      <c r="A30" s="13">
        <v>17233</v>
      </c>
      <c r="B30" s="2">
        <v>12</v>
      </c>
      <c r="C30" s="4" t="str">
        <f t="shared" si="0"/>
        <v>Region XI – Davao Region</v>
      </c>
    </row>
    <row r="31" spans="1:7" x14ac:dyDescent="0.25">
      <c r="A31" s="13">
        <v>16019</v>
      </c>
      <c r="B31" s="2">
        <v>13</v>
      </c>
      <c r="C31" s="4" t="str">
        <f t="shared" si="0"/>
        <v>Region XII – SOCCSKSARGEN</v>
      </c>
    </row>
    <row r="32" spans="1:7" x14ac:dyDescent="0.25">
      <c r="A32" s="13">
        <v>11947</v>
      </c>
      <c r="B32" s="2">
        <v>14</v>
      </c>
      <c r="C32" s="4" t="str">
        <f t="shared" si="0"/>
        <v>Region XIII – Caraga</v>
      </c>
    </row>
    <row r="33" spans="1:3" x14ac:dyDescent="0.25">
      <c r="A33" s="13">
        <v>13104</v>
      </c>
      <c r="B33" s="2">
        <v>15</v>
      </c>
      <c r="C33" s="4" t="str">
        <f t="shared" si="0"/>
        <v>NCR – National Capital Region</v>
      </c>
    </row>
    <row r="34" spans="1:3" x14ac:dyDescent="0.25">
      <c r="A34" s="13">
        <v>7999</v>
      </c>
      <c r="B34" s="2">
        <v>16</v>
      </c>
      <c r="C34" s="4" t="str">
        <f t="shared" si="0"/>
        <v>CAR – Cordillera Administrative Region</v>
      </c>
    </row>
    <row r="35" spans="1:3" x14ac:dyDescent="0.25">
      <c r="A35" s="13">
        <v>31640</v>
      </c>
      <c r="B35" s="2">
        <v>17</v>
      </c>
      <c r="C35" s="4" t="str">
        <f t="shared" si="0"/>
        <v>BARMM – Bangsamoro Autonomous Region in Muslim Mindanao</v>
      </c>
    </row>
    <row r="36" spans="1:3" x14ac:dyDescent="0.25">
      <c r="A36" s="13">
        <v>22235</v>
      </c>
      <c r="B36" s="2">
        <v>1</v>
      </c>
      <c r="C36" s="4" t="str">
        <f t="shared" si="0"/>
        <v>Region I - Ilocos Region</v>
      </c>
    </row>
    <row r="37" spans="1:3" x14ac:dyDescent="0.25">
      <c r="A37" s="13">
        <v>15284</v>
      </c>
      <c r="B37" s="2">
        <v>2</v>
      </c>
      <c r="C37" s="4" t="str">
        <f t="shared" si="0"/>
        <v>Region II – Cagayan Valley</v>
      </c>
    </row>
    <row r="38" spans="1:3" x14ac:dyDescent="0.25">
      <c r="A38" s="13">
        <v>36417</v>
      </c>
      <c r="B38" s="2">
        <v>3</v>
      </c>
      <c r="C38" s="4" t="str">
        <f t="shared" si="0"/>
        <v>Region III – Central Luzon</v>
      </c>
    </row>
    <row r="39" spans="1:3" x14ac:dyDescent="0.25">
      <c r="A39" s="13">
        <v>39513</v>
      </c>
      <c r="B39" s="2">
        <v>4</v>
      </c>
      <c r="C39" s="4" t="str">
        <f t="shared" si="0"/>
        <v>Region IV A – CALABARZON</v>
      </c>
    </row>
    <row r="40" spans="1:3" x14ac:dyDescent="0.25">
      <c r="A40" s="13">
        <v>13622</v>
      </c>
      <c r="B40" s="2">
        <v>5</v>
      </c>
      <c r="C40" s="4" t="str">
        <f t="shared" si="0"/>
        <v>MIMAROPA Region</v>
      </c>
    </row>
    <row r="41" spans="1:3" x14ac:dyDescent="0.25">
      <c r="A41" s="13">
        <v>28136</v>
      </c>
      <c r="B41" s="2">
        <v>6</v>
      </c>
      <c r="C41" s="4" t="str">
        <f t="shared" si="0"/>
        <v>Region V – Bicol Region</v>
      </c>
    </row>
    <row r="42" spans="1:3" x14ac:dyDescent="0.25">
      <c r="A42" s="13">
        <v>33766</v>
      </c>
      <c r="B42" s="2">
        <v>7</v>
      </c>
      <c r="C42" s="4" t="str">
        <f t="shared" si="0"/>
        <v>Region VI – Western Visayas</v>
      </c>
    </row>
    <row r="43" spans="1:3" x14ac:dyDescent="0.25">
      <c r="A43" s="13">
        <v>27307</v>
      </c>
      <c r="B43" s="2">
        <v>8</v>
      </c>
      <c r="C43" s="4" t="str">
        <f t="shared" si="0"/>
        <v>Region VII – Central Visayas</v>
      </c>
    </row>
    <row r="44" spans="1:3" x14ac:dyDescent="0.25">
      <c r="A44" s="13">
        <v>22736</v>
      </c>
      <c r="B44" s="2">
        <v>9</v>
      </c>
      <c r="C44" s="4" t="str">
        <f t="shared" si="0"/>
        <v>Region VIII – Eastern Visayas</v>
      </c>
    </row>
    <row r="45" spans="1:3" x14ac:dyDescent="0.25">
      <c r="A45" s="13">
        <v>17217</v>
      </c>
      <c r="B45" s="2">
        <v>10</v>
      </c>
      <c r="C45" s="4" t="str">
        <f t="shared" si="0"/>
        <v>Region IX – Zamboanga Peninsula</v>
      </c>
    </row>
    <row r="46" spans="1:3" x14ac:dyDescent="0.25">
      <c r="A46" s="13">
        <v>18831</v>
      </c>
      <c r="B46" s="2">
        <v>11</v>
      </c>
      <c r="C46" s="4" t="str">
        <f t="shared" si="0"/>
        <v>Region X – Northern Mindanao</v>
      </c>
    </row>
    <row r="47" spans="1:3" x14ac:dyDescent="0.25">
      <c r="A47" s="13">
        <v>17832</v>
      </c>
      <c r="B47" s="2">
        <v>12</v>
      </c>
      <c r="C47" s="4" t="str">
        <f t="shared" si="0"/>
        <v>Region XI – Davao Region</v>
      </c>
    </row>
    <row r="48" spans="1:3" x14ac:dyDescent="0.25">
      <c r="A48" s="13">
        <v>16794</v>
      </c>
      <c r="B48" s="2">
        <v>13</v>
      </c>
      <c r="C48" s="4" t="str">
        <f t="shared" si="0"/>
        <v>Region XII – SOCCSKSARGEN</v>
      </c>
    </row>
    <row r="49" spans="1:3" x14ac:dyDescent="0.25">
      <c r="A49" s="13">
        <v>12358</v>
      </c>
      <c r="B49" s="2">
        <v>14</v>
      </c>
      <c r="C49" s="4" t="str">
        <f t="shared" si="0"/>
        <v>Region XIII – Caraga</v>
      </c>
    </row>
    <row r="50" spans="1:3" x14ac:dyDescent="0.25">
      <c r="A50" s="13">
        <v>14402</v>
      </c>
      <c r="B50" s="2">
        <v>15</v>
      </c>
      <c r="C50" s="4" t="str">
        <f t="shared" si="0"/>
        <v>NCR – National Capital Region</v>
      </c>
    </row>
    <row r="51" spans="1:3" x14ac:dyDescent="0.25">
      <c r="A51" s="13">
        <v>8278</v>
      </c>
      <c r="B51" s="2">
        <v>16</v>
      </c>
      <c r="C51" s="4" t="str">
        <f t="shared" si="0"/>
        <v>CAR – Cordillera Administrative Region</v>
      </c>
    </row>
    <row r="52" spans="1:3" x14ac:dyDescent="0.25">
      <c r="A52" s="13">
        <v>33103</v>
      </c>
      <c r="B52" s="2">
        <v>17</v>
      </c>
      <c r="C52" s="4" t="str">
        <f t="shared" si="0"/>
        <v>BARMM – Bangsamoro Autonomous Region in Muslim Mindanao</v>
      </c>
    </row>
    <row r="53" spans="1:3" x14ac:dyDescent="0.25">
      <c r="A53" s="13">
        <v>22779</v>
      </c>
      <c r="B53" s="2">
        <v>1</v>
      </c>
      <c r="C53" s="4" t="str">
        <f t="shared" si="0"/>
        <v>Region I - Ilocos Region</v>
      </c>
    </row>
    <row r="54" spans="1:3" x14ac:dyDescent="0.25">
      <c r="A54" s="13">
        <v>16038</v>
      </c>
      <c r="B54" s="2">
        <v>2</v>
      </c>
      <c r="C54" s="4" t="str">
        <f t="shared" si="0"/>
        <v>Region II – Cagayan Valley</v>
      </c>
    </row>
    <row r="55" spans="1:3" x14ac:dyDescent="0.25">
      <c r="A55" s="13">
        <v>38774</v>
      </c>
      <c r="B55" s="2">
        <v>3</v>
      </c>
      <c r="C55" s="4" t="str">
        <f t="shared" si="0"/>
        <v>Region III – Central Luzon</v>
      </c>
    </row>
    <row r="56" spans="1:3" x14ac:dyDescent="0.25">
      <c r="A56" s="13">
        <v>43299</v>
      </c>
      <c r="B56" s="2">
        <v>4</v>
      </c>
      <c r="C56" s="4" t="str">
        <f t="shared" si="0"/>
        <v>Region IV A – CALABARZON</v>
      </c>
    </row>
    <row r="57" spans="1:3" x14ac:dyDescent="0.25">
      <c r="A57" s="13">
        <v>14826</v>
      </c>
      <c r="B57" s="2">
        <v>5</v>
      </c>
      <c r="C57" s="4" t="str">
        <f t="shared" si="0"/>
        <v>MIMAROPA Region</v>
      </c>
    </row>
    <row r="58" spans="1:3" x14ac:dyDescent="0.25">
      <c r="A58" s="13">
        <v>29740</v>
      </c>
      <c r="B58" s="2">
        <v>6</v>
      </c>
      <c r="C58" s="4" t="str">
        <f t="shared" si="0"/>
        <v>Region V – Bicol Region</v>
      </c>
    </row>
    <row r="59" spans="1:3" x14ac:dyDescent="0.25">
      <c r="A59" s="13">
        <v>35340</v>
      </c>
      <c r="B59" s="2">
        <v>7</v>
      </c>
      <c r="C59" s="4" t="str">
        <f t="shared" si="0"/>
        <v>Region VI – Western Visayas</v>
      </c>
    </row>
    <row r="60" spans="1:3" x14ac:dyDescent="0.25">
      <c r="A60" s="13">
        <v>30381</v>
      </c>
      <c r="B60" s="2">
        <v>8</v>
      </c>
      <c r="C60" s="4" t="str">
        <f t="shared" si="0"/>
        <v>Region VII – Central Visayas</v>
      </c>
    </row>
    <row r="61" spans="1:3" x14ac:dyDescent="0.25">
      <c r="A61" s="13">
        <v>24490</v>
      </c>
      <c r="B61" s="2">
        <v>9</v>
      </c>
      <c r="C61" s="4" t="str">
        <f t="shared" si="0"/>
        <v>Region VIII – Eastern Visayas</v>
      </c>
    </row>
    <row r="62" spans="1:3" x14ac:dyDescent="0.25">
      <c r="A62" s="13">
        <v>18543</v>
      </c>
      <c r="B62" s="2">
        <v>10</v>
      </c>
      <c r="C62" s="4" t="str">
        <f t="shared" si="0"/>
        <v>Region IX – Zamboanga Peninsula</v>
      </c>
    </row>
    <row r="63" spans="1:3" x14ac:dyDescent="0.25">
      <c r="A63" s="13">
        <v>20681</v>
      </c>
      <c r="B63" s="2">
        <v>11</v>
      </c>
      <c r="C63" s="4" t="str">
        <f t="shared" si="0"/>
        <v>Region X – Northern Mindanao</v>
      </c>
    </row>
    <row r="64" spans="1:3" x14ac:dyDescent="0.25">
      <c r="A64" s="13">
        <v>19368</v>
      </c>
      <c r="B64" s="2">
        <v>12</v>
      </c>
      <c r="C64" s="4" t="str">
        <f t="shared" si="0"/>
        <v>Region XI – Davao Region</v>
      </c>
    </row>
    <row r="65" spans="1:3" x14ac:dyDescent="0.25">
      <c r="A65" s="13">
        <v>18898</v>
      </c>
      <c r="B65" s="2">
        <v>13</v>
      </c>
      <c r="C65" s="4" t="str">
        <f t="shared" si="0"/>
        <v>Region XII – SOCCSKSARGEN</v>
      </c>
    </row>
    <row r="66" spans="1:3" x14ac:dyDescent="0.25">
      <c r="A66" s="13">
        <v>13213</v>
      </c>
      <c r="B66" s="2">
        <v>14</v>
      </c>
      <c r="C66" s="4" t="str">
        <f t="shared" si="0"/>
        <v>Region XIII – Caraga</v>
      </c>
    </row>
    <row r="67" spans="1:3" x14ac:dyDescent="0.25">
      <c r="A67" s="13">
        <v>14590</v>
      </c>
      <c r="B67" s="2">
        <v>15</v>
      </c>
      <c r="C67" s="4" t="str">
        <f t="shared" ref="C67:C130" si="1">CHOOSE(B67,"Region I - Ilocos Region","Region II – Cagayan Valley", "Region III – Central Luzon","Region IV A – CALABARZON","MIMAROPA Region","Region V – Bicol Region","Region VI – Western Visayas","Region VII – Central Visayas","Region VIII – Eastern Visayas","Region IX – Zamboanga Peninsula","Region X – Northern Mindanao","Region XI – Davao Region","Region XII – SOCCSKSARGEN","Region XIII – Caraga","NCR – National Capital Region","CAR – Cordillera Administrative Region","BARMM – Bangsamoro Autonomous Region in Muslim Mindanao")</f>
        <v>NCR – National Capital Region</v>
      </c>
    </row>
    <row r="68" spans="1:3" x14ac:dyDescent="0.25">
      <c r="A68" s="13">
        <v>8747</v>
      </c>
      <c r="B68" s="2">
        <v>16</v>
      </c>
      <c r="C68" s="4" t="str">
        <f t="shared" si="1"/>
        <v>CAR – Cordillera Administrative Region</v>
      </c>
    </row>
    <row r="69" spans="1:3" x14ac:dyDescent="0.25">
      <c r="A69" s="13">
        <v>32206</v>
      </c>
      <c r="B69" s="2">
        <v>17</v>
      </c>
      <c r="C69" s="4" t="str">
        <f t="shared" si="1"/>
        <v>BARMM – Bangsamoro Autonomous Region in Muslim Mindanao</v>
      </c>
    </row>
    <row r="70" spans="1:3" x14ac:dyDescent="0.25">
      <c r="A70" s="13">
        <v>23071</v>
      </c>
      <c r="B70" s="2">
        <v>1</v>
      </c>
      <c r="C70" s="4" t="str">
        <f t="shared" si="1"/>
        <v>Region I - Ilocos Region</v>
      </c>
    </row>
    <row r="71" spans="1:3" x14ac:dyDescent="0.25">
      <c r="A71" s="13">
        <v>16435</v>
      </c>
      <c r="B71" s="2">
        <v>2</v>
      </c>
      <c r="C71" s="4" t="str">
        <f t="shared" si="1"/>
        <v>Region II – Cagayan Valley</v>
      </c>
    </row>
    <row r="72" spans="1:3" x14ac:dyDescent="0.25">
      <c r="A72" s="13">
        <v>39972</v>
      </c>
      <c r="B72" s="2">
        <v>3</v>
      </c>
      <c r="C72" s="4" t="str">
        <f t="shared" si="1"/>
        <v>Region III – Central Luzon</v>
      </c>
    </row>
    <row r="73" spans="1:3" x14ac:dyDescent="0.25">
      <c r="A73" s="13">
        <v>45219</v>
      </c>
      <c r="B73" s="2">
        <v>4</v>
      </c>
      <c r="C73" s="4" t="str">
        <f t="shared" si="1"/>
        <v>Region IV A – CALABARZON</v>
      </c>
    </row>
    <row r="74" spans="1:3" x14ac:dyDescent="0.25">
      <c r="A74" s="13">
        <v>15516</v>
      </c>
      <c r="B74" s="2">
        <v>5</v>
      </c>
      <c r="C74" s="4" t="str">
        <f t="shared" si="1"/>
        <v>MIMAROPA Region</v>
      </c>
    </row>
    <row r="75" spans="1:3" x14ac:dyDescent="0.25">
      <c r="A75" s="13">
        <v>30781</v>
      </c>
      <c r="B75" s="2">
        <v>6</v>
      </c>
      <c r="C75" s="4" t="str">
        <f t="shared" si="1"/>
        <v>Region V – Bicol Region</v>
      </c>
    </row>
    <row r="76" spans="1:3" x14ac:dyDescent="0.25">
      <c r="A76" s="13">
        <v>35854</v>
      </c>
      <c r="B76" s="2">
        <v>7</v>
      </c>
      <c r="C76" s="4" t="str">
        <f t="shared" si="1"/>
        <v>Region VI – Western Visayas</v>
      </c>
    </row>
    <row r="77" spans="1:3" x14ac:dyDescent="0.25">
      <c r="A77" s="13">
        <v>31667</v>
      </c>
      <c r="B77" s="2">
        <v>8</v>
      </c>
      <c r="C77" s="4" t="str">
        <f t="shared" si="1"/>
        <v>Region VII – Central Visayas</v>
      </c>
    </row>
    <row r="78" spans="1:3" x14ac:dyDescent="0.25">
      <c r="A78" s="13">
        <v>25099</v>
      </c>
      <c r="B78" s="2">
        <v>9</v>
      </c>
      <c r="C78" s="4" t="str">
        <f t="shared" si="1"/>
        <v>Region VIII – Eastern Visayas</v>
      </c>
    </row>
    <row r="79" spans="1:3" x14ac:dyDescent="0.25">
      <c r="A79" s="13">
        <v>19077</v>
      </c>
      <c r="B79" s="2">
        <v>10</v>
      </c>
      <c r="C79" s="4" t="str">
        <f t="shared" si="1"/>
        <v>Region IX – Zamboanga Peninsula</v>
      </c>
    </row>
    <row r="80" spans="1:3" x14ac:dyDescent="0.25">
      <c r="A80" s="13">
        <v>21078</v>
      </c>
      <c r="B80" s="2">
        <v>11</v>
      </c>
      <c r="C80" s="4" t="str">
        <f t="shared" si="1"/>
        <v>Region X – Northern Mindanao</v>
      </c>
    </row>
    <row r="81" spans="1:3" x14ac:dyDescent="0.25">
      <c r="A81" s="13">
        <v>20256</v>
      </c>
      <c r="B81" s="2">
        <v>12</v>
      </c>
      <c r="C81" s="4" t="str">
        <f t="shared" si="1"/>
        <v>Region XI – Davao Region</v>
      </c>
    </row>
    <row r="82" spans="1:3" x14ac:dyDescent="0.25">
      <c r="A82" s="13">
        <v>19633</v>
      </c>
      <c r="B82" s="2">
        <v>13</v>
      </c>
      <c r="C82" s="4" t="str">
        <f t="shared" si="1"/>
        <v>Region XII – SOCCSKSARGEN</v>
      </c>
    </row>
    <row r="83" spans="1:3" x14ac:dyDescent="0.25">
      <c r="A83" s="13">
        <v>13813</v>
      </c>
      <c r="B83" s="2">
        <v>14</v>
      </c>
      <c r="C83" s="4" t="str">
        <f t="shared" si="1"/>
        <v>Region XIII – Caraga</v>
      </c>
    </row>
    <row r="84" spans="1:3" x14ac:dyDescent="0.25">
      <c r="A84" s="13">
        <v>15649</v>
      </c>
      <c r="B84" s="2">
        <v>15</v>
      </c>
      <c r="C84" s="4" t="str">
        <f t="shared" si="1"/>
        <v>NCR – National Capital Region</v>
      </c>
    </row>
    <row r="85" spans="1:3" x14ac:dyDescent="0.25">
      <c r="A85" s="13">
        <v>8904</v>
      </c>
      <c r="B85" s="2">
        <v>16</v>
      </c>
      <c r="C85" s="4" t="str">
        <f t="shared" si="1"/>
        <v>CAR – Cordillera Administrative Region</v>
      </c>
    </row>
    <row r="86" spans="1:3" x14ac:dyDescent="0.25">
      <c r="A86" s="13">
        <v>35824</v>
      </c>
      <c r="B86" s="2">
        <v>17</v>
      </c>
      <c r="C86" s="4" t="str">
        <f t="shared" si="1"/>
        <v>BARMM – Bangsamoro Autonomous Region in Muslim Mindanao</v>
      </c>
    </row>
    <row r="87" spans="1:3" x14ac:dyDescent="0.25">
      <c r="A87" s="13">
        <v>24138</v>
      </c>
      <c r="B87" s="2">
        <v>1</v>
      </c>
      <c r="C87" s="4" t="str">
        <f t="shared" si="1"/>
        <v>Region I - Ilocos Region</v>
      </c>
    </row>
    <row r="88" spans="1:3" x14ac:dyDescent="0.25">
      <c r="A88" s="13">
        <v>17857</v>
      </c>
      <c r="B88" s="2">
        <v>2</v>
      </c>
      <c r="C88" s="4" t="str">
        <f t="shared" si="1"/>
        <v>Region II – Cagayan Valley</v>
      </c>
    </row>
    <row r="89" spans="1:3" x14ac:dyDescent="0.25">
      <c r="A89" s="13">
        <v>43501</v>
      </c>
      <c r="B89" s="2">
        <v>3</v>
      </c>
      <c r="C89" s="4" t="str">
        <f t="shared" si="1"/>
        <v>Region III – Central Luzon</v>
      </c>
    </row>
    <row r="90" spans="1:3" x14ac:dyDescent="0.25">
      <c r="A90" s="13">
        <v>49264</v>
      </c>
      <c r="B90" s="2">
        <v>4</v>
      </c>
      <c r="C90" s="4" t="str">
        <f t="shared" si="1"/>
        <v>Region IV A – CALABARZON</v>
      </c>
    </row>
    <row r="91" spans="1:3" x14ac:dyDescent="0.25">
      <c r="A91" s="13">
        <v>17279</v>
      </c>
      <c r="B91" s="2">
        <v>5</v>
      </c>
      <c r="C91" s="4" t="str">
        <f t="shared" si="1"/>
        <v>MIMAROPA Region</v>
      </c>
    </row>
    <row r="92" spans="1:3" x14ac:dyDescent="0.25">
      <c r="A92" s="13">
        <v>33833</v>
      </c>
      <c r="B92" s="2">
        <v>6</v>
      </c>
      <c r="C92" s="4" t="str">
        <f t="shared" si="1"/>
        <v>Region V – Bicol Region</v>
      </c>
    </row>
    <row r="93" spans="1:3" x14ac:dyDescent="0.25">
      <c r="A93" s="13">
        <v>37888</v>
      </c>
      <c r="B93" s="2">
        <v>7</v>
      </c>
      <c r="C93" s="4" t="str">
        <f t="shared" si="1"/>
        <v>Region VI – Western Visayas</v>
      </c>
    </row>
    <row r="94" spans="1:3" x14ac:dyDescent="0.25">
      <c r="A94" s="13">
        <v>34015</v>
      </c>
      <c r="B94" s="2">
        <v>8</v>
      </c>
      <c r="C94" s="4" t="str">
        <f t="shared" si="1"/>
        <v>Region VII – Central Visayas</v>
      </c>
    </row>
    <row r="95" spans="1:3" x14ac:dyDescent="0.25">
      <c r="A95" s="13">
        <v>28030</v>
      </c>
      <c r="B95" s="2">
        <v>9</v>
      </c>
      <c r="C95" s="4" t="str">
        <f t="shared" si="1"/>
        <v>Region VIII – Eastern Visayas</v>
      </c>
    </row>
    <row r="96" spans="1:3" x14ac:dyDescent="0.25">
      <c r="A96" s="13">
        <v>20803</v>
      </c>
      <c r="B96" s="2">
        <v>10</v>
      </c>
      <c r="C96" s="4" t="str">
        <f t="shared" si="1"/>
        <v>Region IX – Zamboanga Peninsula</v>
      </c>
    </row>
    <row r="97" spans="1:3" x14ac:dyDescent="0.25">
      <c r="A97" s="13">
        <v>22845</v>
      </c>
      <c r="B97" s="2">
        <v>11</v>
      </c>
      <c r="C97" s="4" t="str">
        <f t="shared" si="1"/>
        <v>Region X – Northern Mindanao</v>
      </c>
    </row>
    <row r="98" spans="1:3" x14ac:dyDescent="0.25">
      <c r="A98" s="13">
        <v>21764</v>
      </c>
      <c r="B98" s="2">
        <v>12</v>
      </c>
      <c r="C98" s="4" t="str">
        <f t="shared" si="1"/>
        <v>Region XI – Davao Region</v>
      </c>
    </row>
    <row r="99" spans="1:3" x14ac:dyDescent="0.25">
      <c r="A99" s="13">
        <v>21475</v>
      </c>
      <c r="B99" s="2">
        <v>13</v>
      </c>
      <c r="C99" s="4" t="str">
        <f t="shared" si="1"/>
        <v>Region XII – SOCCSKSARGEN</v>
      </c>
    </row>
    <row r="100" spans="1:3" x14ac:dyDescent="0.25">
      <c r="A100" s="13">
        <v>15210</v>
      </c>
      <c r="B100" s="2">
        <v>14</v>
      </c>
      <c r="C100" s="4" t="str">
        <f t="shared" si="1"/>
        <v>Region XIII – Caraga</v>
      </c>
    </row>
    <row r="101" spans="1:3" x14ac:dyDescent="0.25">
      <c r="A101" s="13">
        <v>14179</v>
      </c>
      <c r="B101" s="2">
        <v>15</v>
      </c>
      <c r="C101" s="4" t="str">
        <f t="shared" si="1"/>
        <v>NCR – National Capital Region</v>
      </c>
    </row>
    <row r="102" spans="1:3" x14ac:dyDescent="0.25">
      <c r="A102" s="13">
        <v>9890</v>
      </c>
      <c r="B102" s="2">
        <v>16</v>
      </c>
      <c r="C102" s="4" t="str">
        <f t="shared" si="1"/>
        <v>CAR – Cordillera Administrative Region</v>
      </c>
    </row>
    <row r="103" spans="1:3" x14ac:dyDescent="0.25">
      <c r="A103" s="13">
        <v>36995</v>
      </c>
      <c r="B103" s="2">
        <v>17</v>
      </c>
      <c r="C103" s="4" t="str">
        <f t="shared" si="1"/>
        <v>BARMM – Bangsamoro Autonomous Region in Muslim Mindanao</v>
      </c>
    </row>
    <row r="104" spans="1:3" x14ac:dyDescent="0.25">
      <c r="A104" s="13">
        <v>24237</v>
      </c>
      <c r="B104" s="2">
        <v>1</v>
      </c>
      <c r="C104" s="4" t="str">
        <f t="shared" si="1"/>
        <v>Region I - Ilocos Region</v>
      </c>
    </row>
    <row r="105" spans="1:3" x14ac:dyDescent="0.25">
      <c r="A105" s="13">
        <v>18098</v>
      </c>
      <c r="B105" s="2">
        <v>2</v>
      </c>
      <c r="C105" s="4" t="str">
        <f t="shared" si="1"/>
        <v>Region II – Cagayan Valley</v>
      </c>
    </row>
    <row r="106" spans="1:3" x14ac:dyDescent="0.25">
      <c r="A106" s="13">
        <v>43342</v>
      </c>
      <c r="B106" s="2">
        <v>3</v>
      </c>
      <c r="C106" s="4" t="str">
        <f t="shared" si="1"/>
        <v>Region III – Central Luzon</v>
      </c>
    </row>
    <row r="107" spans="1:3" x14ac:dyDescent="0.25">
      <c r="A107" s="13">
        <v>49530</v>
      </c>
      <c r="B107" s="2">
        <v>4</v>
      </c>
      <c r="C107" s="4" t="str">
        <f t="shared" si="1"/>
        <v>Region IV A – CALABARZON</v>
      </c>
    </row>
    <row r="108" spans="1:3" x14ac:dyDescent="0.25">
      <c r="A108" s="13">
        <v>16982</v>
      </c>
      <c r="B108" s="2">
        <v>5</v>
      </c>
      <c r="C108" s="4" t="str">
        <f t="shared" si="1"/>
        <v>MIMAROPA Region</v>
      </c>
    </row>
    <row r="109" spans="1:3" x14ac:dyDescent="0.25">
      <c r="A109" s="13">
        <v>33594</v>
      </c>
      <c r="B109" s="2">
        <v>6</v>
      </c>
      <c r="C109" s="4" t="str">
        <f t="shared" si="1"/>
        <v>Region V – Bicol Region</v>
      </c>
    </row>
    <row r="110" spans="1:3" x14ac:dyDescent="0.25">
      <c r="A110" s="13">
        <v>38203</v>
      </c>
      <c r="B110" s="2">
        <v>7</v>
      </c>
      <c r="C110" s="4" t="str">
        <f t="shared" si="1"/>
        <v>Region VI – Western Visayas</v>
      </c>
    </row>
    <row r="111" spans="1:3" x14ac:dyDescent="0.25">
      <c r="A111" s="13">
        <v>34372</v>
      </c>
      <c r="B111" s="2">
        <v>8</v>
      </c>
      <c r="C111" s="4" t="str">
        <f t="shared" si="1"/>
        <v>Region VII – Central Visayas</v>
      </c>
    </row>
    <row r="112" spans="1:3" x14ac:dyDescent="0.25">
      <c r="A112" s="13">
        <v>27765</v>
      </c>
      <c r="B112" s="2">
        <v>9</v>
      </c>
      <c r="C112" s="4" t="str">
        <f t="shared" si="1"/>
        <v>Region VIII – Eastern Visayas</v>
      </c>
    </row>
    <row r="113" spans="1:3" x14ac:dyDescent="0.25">
      <c r="A113" s="13">
        <v>20879</v>
      </c>
      <c r="B113" s="2">
        <v>10</v>
      </c>
      <c r="C113" s="4" t="str">
        <f t="shared" si="1"/>
        <v>Region IX – Zamboanga Peninsula</v>
      </c>
    </row>
    <row r="114" spans="1:3" x14ac:dyDescent="0.25">
      <c r="A114" s="13">
        <v>22996</v>
      </c>
      <c r="B114" s="2">
        <v>11</v>
      </c>
      <c r="C114" s="4" t="str">
        <f t="shared" si="1"/>
        <v>Region X – Northern Mindanao</v>
      </c>
    </row>
    <row r="115" spans="1:3" x14ac:dyDescent="0.25">
      <c r="A115" s="13">
        <v>22184</v>
      </c>
      <c r="B115" s="2">
        <v>12</v>
      </c>
      <c r="C115" s="4" t="str">
        <f t="shared" si="1"/>
        <v>Region XI – Davao Region</v>
      </c>
    </row>
    <row r="116" spans="1:3" x14ac:dyDescent="0.25">
      <c r="A116" s="13">
        <v>21705</v>
      </c>
      <c r="B116" s="2">
        <v>13</v>
      </c>
      <c r="C116" s="4" t="str">
        <f t="shared" si="1"/>
        <v>Region XII – SOCCSKSARGEN</v>
      </c>
    </row>
    <row r="117" spans="1:3" x14ac:dyDescent="0.25">
      <c r="A117" s="13">
        <v>15055</v>
      </c>
      <c r="B117" s="2">
        <v>14</v>
      </c>
      <c r="C117" s="4" t="str">
        <f t="shared" si="1"/>
        <v>Region XIII – Caraga</v>
      </c>
    </row>
    <row r="118" spans="1:3" x14ac:dyDescent="0.25">
      <c r="A118" s="13">
        <v>15361</v>
      </c>
      <c r="B118" s="2">
        <v>15</v>
      </c>
      <c r="C118" s="4" t="str">
        <f t="shared" si="1"/>
        <v>NCR – National Capital Region</v>
      </c>
    </row>
    <row r="119" spans="1:3" x14ac:dyDescent="0.25">
      <c r="A119" s="13">
        <v>9838</v>
      </c>
      <c r="B119" s="2">
        <v>16</v>
      </c>
      <c r="C119" s="4" t="str">
        <f t="shared" si="1"/>
        <v>CAR – Cordillera Administrative Region</v>
      </c>
    </row>
    <row r="120" spans="1:3" x14ac:dyDescent="0.25">
      <c r="A120" s="13">
        <v>35993</v>
      </c>
      <c r="B120" s="2">
        <v>17</v>
      </c>
      <c r="C120" s="4" t="str">
        <f t="shared" si="1"/>
        <v>BARMM – Bangsamoro Autonomous Region in Muslim Mindanao</v>
      </c>
    </row>
    <row r="121" spans="1:3" x14ac:dyDescent="0.25">
      <c r="A121" s="13">
        <v>24768</v>
      </c>
      <c r="B121" s="2">
        <v>1</v>
      </c>
      <c r="C121" s="4" t="str">
        <f t="shared" si="1"/>
        <v>Region I - Ilocos Region</v>
      </c>
    </row>
    <row r="122" spans="1:3" x14ac:dyDescent="0.25">
      <c r="A122" s="13">
        <v>18420</v>
      </c>
      <c r="B122" s="2">
        <v>2</v>
      </c>
      <c r="C122" s="4" t="str">
        <f t="shared" si="1"/>
        <v>Region II – Cagayan Valley</v>
      </c>
    </row>
    <row r="123" spans="1:3" x14ac:dyDescent="0.25">
      <c r="A123" s="13">
        <v>44493</v>
      </c>
      <c r="B123" s="2">
        <v>3</v>
      </c>
      <c r="C123" s="4" t="str">
        <f t="shared" si="1"/>
        <v>Region III – Central Luzon</v>
      </c>
    </row>
    <row r="124" spans="1:3" x14ac:dyDescent="0.25">
      <c r="A124" s="13">
        <v>51167</v>
      </c>
      <c r="B124" s="2">
        <v>4</v>
      </c>
      <c r="C124" s="4" t="str">
        <f t="shared" si="1"/>
        <v>Region IV A – CALABARZON</v>
      </c>
    </row>
    <row r="125" spans="1:3" x14ac:dyDescent="0.25">
      <c r="A125" s="13">
        <v>17394</v>
      </c>
      <c r="B125" s="2">
        <v>5</v>
      </c>
      <c r="C125" s="4" t="str">
        <f t="shared" si="1"/>
        <v>MIMAROPA Region</v>
      </c>
    </row>
    <row r="126" spans="1:3" x14ac:dyDescent="0.25">
      <c r="A126" s="13">
        <v>34463</v>
      </c>
      <c r="B126" s="2">
        <v>6</v>
      </c>
      <c r="C126" s="4" t="str">
        <f t="shared" si="1"/>
        <v>Region V – Bicol Region</v>
      </c>
    </row>
    <row r="127" spans="1:3" x14ac:dyDescent="0.25">
      <c r="A127" s="13">
        <v>38947</v>
      </c>
      <c r="B127" s="2">
        <v>7</v>
      </c>
      <c r="C127" s="4" t="str">
        <f t="shared" si="1"/>
        <v>Region VI – Western Visayas</v>
      </c>
    </row>
    <row r="128" spans="1:3" x14ac:dyDescent="0.25">
      <c r="A128" s="13">
        <v>35385</v>
      </c>
      <c r="B128" s="2">
        <v>8</v>
      </c>
      <c r="C128" s="4" t="str">
        <f t="shared" si="1"/>
        <v>Region VII – Central Visayas</v>
      </c>
    </row>
    <row r="129" spans="1:3" x14ac:dyDescent="0.25">
      <c r="A129" s="13">
        <v>28516</v>
      </c>
      <c r="B129" s="2">
        <v>9</v>
      </c>
      <c r="C129" s="4" t="str">
        <f t="shared" si="1"/>
        <v>Region VIII – Eastern Visayas</v>
      </c>
    </row>
    <row r="130" spans="1:3" x14ac:dyDescent="0.25">
      <c r="A130" s="13">
        <v>21592</v>
      </c>
      <c r="B130" s="2">
        <v>10</v>
      </c>
      <c r="C130" s="4" t="str">
        <f t="shared" si="1"/>
        <v>Region IX – Zamboanga Peninsula</v>
      </c>
    </row>
    <row r="131" spans="1:3" x14ac:dyDescent="0.25">
      <c r="A131" s="13">
        <v>23857</v>
      </c>
      <c r="B131" s="2">
        <v>11</v>
      </c>
      <c r="C131" s="4" t="str">
        <f t="shared" ref="C131:C188" si="2">CHOOSE(B131,"Region I - Ilocos Region","Region II – Cagayan Valley", "Region III – Central Luzon","Region IV A – CALABARZON","MIMAROPA Region","Region V – Bicol Region","Region VI – Western Visayas","Region VII – Central Visayas","Region VIII – Eastern Visayas","Region IX – Zamboanga Peninsula","Region X – Northern Mindanao","Region XI – Davao Region","Region XII – SOCCSKSARGEN","Region XIII – Caraga","NCR – National Capital Region","CAR – Cordillera Administrative Region","BARMM – Bangsamoro Autonomous Region in Muslim Mindanao")</f>
        <v>Region X – Northern Mindanao</v>
      </c>
    </row>
    <row r="132" spans="1:3" x14ac:dyDescent="0.25">
      <c r="A132" s="13">
        <v>23257</v>
      </c>
      <c r="B132" s="2">
        <v>12</v>
      </c>
      <c r="C132" s="4" t="str">
        <f t="shared" si="2"/>
        <v>Region XI – Davao Region</v>
      </c>
    </row>
    <row r="133" spans="1:3" x14ac:dyDescent="0.25">
      <c r="A133" s="13">
        <v>22384</v>
      </c>
      <c r="B133" s="2">
        <v>13</v>
      </c>
      <c r="C133" s="4" t="str">
        <f t="shared" si="2"/>
        <v>Region XII – SOCCSKSARGEN</v>
      </c>
    </row>
    <row r="134" spans="1:3" x14ac:dyDescent="0.25">
      <c r="A134" s="13">
        <v>15647</v>
      </c>
      <c r="B134" s="2">
        <v>14</v>
      </c>
      <c r="C134" s="4" t="str">
        <f t="shared" si="2"/>
        <v>Region XIII – Caraga</v>
      </c>
    </row>
    <row r="135" spans="1:3" x14ac:dyDescent="0.25">
      <c r="A135" s="13">
        <v>14811</v>
      </c>
      <c r="B135" s="2">
        <v>15</v>
      </c>
      <c r="C135" s="4" t="str">
        <f t="shared" si="2"/>
        <v>NCR – National Capital Region</v>
      </c>
    </row>
    <row r="136" spans="1:3" x14ac:dyDescent="0.25">
      <c r="A136" s="13">
        <v>10007</v>
      </c>
      <c r="B136" s="2">
        <v>16</v>
      </c>
      <c r="C136" s="4" t="str">
        <f t="shared" si="2"/>
        <v>CAR – Cordillera Administrative Region</v>
      </c>
    </row>
    <row r="137" spans="1:3" x14ac:dyDescent="0.25">
      <c r="A137" s="13">
        <v>37191</v>
      </c>
      <c r="B137" s="2">
        <v>17</v>
      </c>
      <c r="C137" s="4" t="str">
        <f t="shared" si="2"/>
        <v>BARMM – Bangsamoro Autonomous Region in Muslim Mindanao</v>
      </c>
    </row>
    <row r="138" spans="1:3" x14ac:dyDescent="0.25">
      <c r="A138" s="13">
        <v>25737</v>
      </c>
      <c r="B138" s="2">
        <v>1</v>
      </c>
      <c r="C138" s="4" t="str">
        <f t="shared" si="2"/>
        <v>Region I - Ilocos Region</v>
      </c>
    </row>
    <row r="139" spans="1:3" x14ac:dyDescent="0.25">
      <c r="A139" s="13">
        <v>19289</v>
      </c>
      <c r="B139" s="2">
        <v>2</v>
      </c>
      <c r="C139" s="4" t="str">
        <f t="shared" si="2"/>
        <v>Region II – Cagayan Valley</v>
      </c>
    </row>
    <row r="140" spans="1:3" x14ac:dyDescent="0.25">
      <c r="A140" s="13">
        <v>48160</v>
      </c>
      <c r="B140" s="2">
        <v>3</v>
      </c>
      <c r="C140" s="4" t="str">
        <f t="shared" si="2"/>
        <v>Region III – Central Luzon</v>
      </c>
    </row>
    <row r="141" spans="1:3" x14ac:dyDescent="0.25">
      <c r="A141" s="13">
        <v>55041</v>
      </c>
      <c r="B141" s="2">
        <v>4</v>
      </c>
      <c r="C141" s="4" t="str">
        <f t="shared" si="2"/>
        <v>Region IV A – CALABARZON</v>
      </c>
    </row>
    <row r="142" spans="1:3" x14ac:dyDescent="0.25">
      <c r="A142" s="13">
        <v>17946</v>
      </c>
      <c r="B142" s="2">
        <v>5</v>
      </c>
      <c r="C142" s="4" t="str">
        <f t="shared" si="2"/>
        <v>MIMAROPA Region</v>
      </c>
    </row>
    <row r="143" spans="1:3" x14ac:dyDescent="0.25">
      <c r="A143" s="13">
        <v>35681</v>
      </c>
      <c r="B143" s="2">
        <v>6</v>
      </c>
      <c r="C143" s="4" t="str">
        <f t="shared" si="2"/>
        <v>Region V – Bicol Region</v>
      </c>
    </row>
    <row r="144" spans="1:3" x14ac:dyDescent="0.25">
      <c r="A144" s="13">
        <v>40507</v>
      </c>
      <c r="B144" s="2">
        <v>7</v>
      </c>
      <c r="C144" s="4" t="str">
        <f t="shared" si="2"/>
        <v>Region VI – Western Visayas</v>
      </c>
    </row>
    <row r="145" spans="1:3" x14ac:dyDescent="0.25">
      <c r="A145" s="13">
        <v>37766</v>
      </c>
      <c r="B145" s="2">
        <v>8</v>
      </c>
      <c r="C145" s="4" t="str">
        <f t="shared" si="2"/>
        <v>Region VII – Central Visayas</v>
      </c>
    </row>
    <row r="146" spans="1:3" x14ac:dyDescent="0.25">
      <c r="A146" s="13">
        <v>30034</v>
      </c>
      <c r="B146" s="2">
        <v>9</v>
      </c>
      <c r="C146" s="4" t="str">
        <f t="shared" si="2"/>
        <v>Region VIII – Eastern Visayas</v>
      </c>
    </row>
    <row r="147" spans="1:3" x14ac:dyDescent="0.25">
      <c r="A147" s="13">
        <v>21505</v>
      </c>
      <c r="B147" s="2">
        <v>10</v>
      </c>
      <c r="C147" s="4" t="str">
        <f t="shared" si="2"/>
        <v>Region IX – Zamboanga Peninsula</v>
      </c>
    </row>
    <row r="148" spans="1:3" x14ac:dyDescent="0.25">
      <c r="A148" s="13">
        <v>24781</v>
      </c>
      <c r="B148" s="2">
        <v>11</v>
      </c>
      <c r="C148" s="4" t="str">
        <f t="shared" si="2"/>
        <v>Region X – Northern Mindanao</v>
      </c>
    </row>
    <row r="149" spans="1:3" x14ac:dyDescent="0.25">
      <c r="A149" s="13">
        <v>24489</v>
      </c>
      <c r="B149" s="2">
        <v>12</v>
      </c>
      <c r="C149" s="4" t="str">
        <f t="shared" si="2"/>
        <v>Region XI – Davao Region</v>
      </c>
    </row>
    <row r="150" spans="1:3" x14ac:dyDescent="0.25">
      <c r="A150" s="13">
        <v>24097</v>
      </c>
      <c r="B150" s="2">
        <v>13</v>
      </c>
      <c r="C150" s="4" t="str">
        <f t="shared" si="2"/>
        <v>Region XII – SOCCSKSARGEN</v>
      </c>
    </row>
    <row r="151" spans="1:3" x14ac:dyDescent="0.25">
      <c r="A151" s="13">
        <v>16529</v>
      </c>
      <c r="B151" s="2">
        <v>14</v>
      </c>
      <c r="C151" s="4" t="str">
        <f t="shared" si="2"/>
        <v>Region XIII – Caraga</v>
      </c>
    </row>
    <row r="152" spans="1:3" x14ac:dyDescent="0.25">
      <c r="A152" s="13">
        <v>15863</v>
      </c>
      <c r="B152" s="2">
        <v>15</v>
      </c>
      <c r="C152" s="4" t="str">
        <f t="shared" si="2"/>
        <v>NCR – National Capital Region</v>
      </c>
    </row>
    <row r="153" spans="1:3" x14ac:dyDescent="0.25">
      <c r="A153" s="13">
        <v>10349</v>
      </c>
      <c r="B153" s="2">
        <v>16</v>
      </c>
      <c r="C153" s="4" t="str">
        <f t="shared" si="2"/>
        <v>CAR – Cordillera Administrative Region</v>
      </c>
    </row>
    <row r="154" spans="1:3" x14ac:dyDescent="0.25">
      <c r="A154" s="13">
        <v>36632</v>
      </c>
      <c r="B154" s="2">
        <v>17</v>
      </c>
      <c r="C154" s="4" t="str">
        <f t="shared" si="2"/>
        <v>BARMM – Bangsamoro Autonomous Region in Muslim Mindanao</v>
      </c>
    </row>
    <row r="155" spans="1:3" x14ac:dyDescent="0.25">
      <c r="A155" s="13">
        <v>25955</v>
      </c>
      <c r="B155" s="2">
        <v>1</v>
      </c>
      <c r="C155" s="4" t="str">
        <f t="shared" si="2"/>
        <v>Region I - Ilocos Region</v>
      </c>
    </row>
    <row r="156" spans="1:3" x14ac:dyDescent="0.25">
      <c r="A156" s="13">
        <v>19546</v>
      </c>
      <c r="B156" s="2">
        <v>2</v>
      </c>
      <c r="C156" s="4" t="str">
        <f t="shared" si="2"/>
        <v>Region II – Cagayan Valley</v>
      </c>
    </row>
    <row r="157" spans="1:3" x14ac:dyDescent="0.25">
      <c r="A157" s="13">
        <v>48812</v>
      </c>
      <c r="B157" s="2">
        <v>3</v>
      </c>
      <c r="C157" s="4" t="str">
        <f t="shared" si="2"/>
        <v>Region III – Central Luzon</v>
      </c>
    </row>
    <row r="158" spans="1:3" x14ac:dyDescent="0.25">
      <c r="A158" s="13">
        <v>57348</v>
      </c>
      <c r="B158" s="2">
        <v>4</v>
      </c>
      <c r="C158" s="4" t="str">
        <f t="shared" si="2"/>
        <v>Region IV A – CALABARZON</v>
      </c>
    </row>
    <row r="159" spans="1:3" x14ac:dyDescent="0.25">
      <c r="A159" s="13">
        <v>18509</v>
      </c>
      <c r="B159" s="2">
        <v>5</v>
      </c>
      <c r="C159" s="4" t="str">
        <f t="shared" si="2"/>
        <v>MIMAROPA Region</v>
      </c>
    </row>
    <row r="160" spans="1:3" x14ac:dyDescent="0.25">
      <c r="A160" s="13">
        <v>36886</v>
      </c>
      <c r="B160" s="2">
        <v>6</v>
      </c>
      <c r="C160" s="4" t="str">
        <f t="shared" si="2"/>
        <v>Region V – Bicol Region</v>
      </c>
    </row>
    <row r="161" spans="1:3" x14ac:dyDescent="0.25">
      <c r="A161" s="13">
        <v>41336</v>
      </c>
      <c r="B161" s="2">
        <v>7</v>
      </c>
      <c r="C161" s="4" t="str">
        <f t="shared" si="2"/>
        <v>Region VI – Western Visayas</v>
      </c>
    </row>
    <row r="162" spans="1:3" x14ac:dyDescent="0.25">
      <c r="A162" s="13">
        <v>39516</v>
      </c>
      <c r="B162" s="2">
        <v>8</v>
      </c>
      <c r="C162" s="4" t="str">
        <f t="shared" si="2"/>
        <v>Region VII – Central Visayas</v>
      </c>
    </row>
    <row r="163" spans="1:3" x14ac:dyDescent="0.25">
      <c r="A163" s="13">
        <v>30273</v>
      </c>
      <c r="B163" s="2">
        <v>9</v>
      </c>
      <c r="C163" s="4" t="str">
        <f t="shared" si="2"/>
        <v>Region VIII – Eastern Visayas</v>
      </c>
    </row>
    <row r="164" spans="1:3" x14ac:dyDescent="0.25">
      <c r="A164" s="13">
        <v>22624</v>
      </c>
      <c r="B164" s="2">
        <v>10</v>
      </c>
      <c r="C164" s="4" t="str">
        <f t="shared" si="2"/>
        <v>Region IX – Zamboanga Peninsula</v>
      </c>
    </row>
    <row r="165" spans="1:3" x14ac:dyDescent="0.25">
      <c r="A165" s="13">
        <v>25494</v>
      </c>
      <c r="B165" s="2">
        <v>11</v>
      </c>
      <c r="C165" s="4" t="str">
        <f t="shared" si="2"/>
        <v>Region X – Northern Mindanao</v>
      </c>
    </row>
    <row r="166" spans="1:3" x14ac:dyDescent="0.25">
      <c r="A166" s="13">
        <v>25098</v>
      </c>
      <c r="B166" s="2">
        <v>12</v>
      </c>
      <c r="C166" s="4" t="str">
        <f t="shared" si="2"/>
        <v>Region XI – Davao Region</v>
      </c>
    </row>
    <row r="167" spans="1:3" x14ac:dyDescent="0.25">
      <c r="A167" s="13">
        <v>24475</v>
      </c>
      <c r="B167" s="2">
        <v>13</v>
      </c>
      <c r="C167" s="4" t="str">
        <f t="shared" si="2"/>
        <v>Region XII – SOCCSKSARGEN</v>
      </c>
    </row>
    <row r="168" spans="1:3" x14ac:dyDescent="0.25">
      <c r="A168" s="13">
        <v>16700</v>
      </c>
      <c r="B168" s="2">
        <v>14</v>
      </c>
      <c r="C168" s="4" t="str">
        <f t="shared" si="2"/>
        <v>Region XIII – Caraga</v>
      </c>
    </row>
    <row r="169" spans="1:3" x14ac:dyDescent="0.25">
      <c r="A169" s="13">
        <v>16348</v>
      </c>
      <c r="B169" s="2">
        <v>15</v>
      </c>
      <c r="C169" s="4" t="str">
        <f t="shared" si="2"/>
        <v>NCR – National Capital Region</v>
      </c>
    </row>
    <row r="170" spans="1:3" x14ac:dyDescent="0.25">
      <c r="A170" s="13">
        <v>10610</v>
      </c>
      <c r="B170" s="2">
        <v>16</v>
      </c>
      <c r="C170" s="4" t="str">
        <f t="shared" si="2"/>
        <v>CAR – Cordillera Administrative Region</v>
      </c>
    </row>
    <row r="171" spans="1:3" x14ac:dyDescent="0.25">
      <c r="A171" s="13">
        <v>37670</v>
      </c>
      <c r="B171" s="2">
        <v>17</v>
      </c>
      <c r="C171" s="4" t="str">
        <f t="shared" si="2"/>
        <v>BARMM – Bangsamoro Autonomous Region in Muslim Mindanao</v>
      </c>
    </row>
    <row r="172" spans="1:3" x14ac:dyDescent="0.25">
      <c r="A172" s="13">
        <v>26699</v>
      </c>
      <c r="B172" s="2">
        <v>1</v>
      </c>
      <c r="C172" s="4" t="str">
        <f t="shared" si="2"/>
        <v>Region I - Ilocos Region</v>
      </c>
    </row>
    <row r="173" spans="1:3" x14ac:dyDescent="0.25">
      <c r="A173" s="13">
        <v>20534</v>
      </c>
      <c r="B173" s="2">
        <v>2</v>
      </c>
      <c r="C173" s="4" t="str">
        <f t="shared" si="2"/>
        <v>Region II – Cagayan Valley</v>
      </c>
    </row>
    <row r="174" spans="1:3" x14ac:dyDescent="0.25">
      <c r="A174" s="13">
        <v>49911</v>
      </c>
      <c r="B174" s="2">
        <v>3</v>
      </c>
      <c r="C174" s="4" t="str">
        <f t="shared" si="2"/>
        <v>Region III – Central Luzon</v>
      </c>
    </row>
    <row r="175" spans="1:3" x14ac:dyDescent="0.25">
      <c r="A175" s="13">
        <v>60421</v>
      </c>
      <c r="B175" s="2">
        <v>4</v>
      </c>
      <c r="C175" s="4" t="str">
        <f t="shared" si="2"/>
        <v>Region IV A – CALABARZON</v>
      </c>
    </row>
    <row r="176" spans="1:3" x14ac:dyDescent="0.25">
      <c r="A176" s="13">
        <v>19277</v>
      </c>
      <c r="B176" s="2">
        <v>5</v>
      </c>
      <c r="C176" s="4" t="str">
        <f t="shared" si="2"/>
        <v>MIMAROPA Region</v>
      </c>
    </row>
    <row r="177" spans="1:3" x14ac:dyDescent="0.25">
      <c r="A177" s="13">
        <v>38012</v>
      </c>
      <c r="B177" s="2">
        <v>6</v>
      </c>
      <c r="C177" s="4" t="str">
        <f t="shared" si="2"/>
        <v>Region V – Bicol Region</v>
      </c>
    </row>
    <row r="178" spans="1:3" x14ac:dyDescent="0.25">
      <c r="A178" s="13">
        <v>42132</v>
      </c>
      <c r="B178" s="2">
        <v>7</v>
      </c>
      <c r="C178" s="4" t="str">
        <f t="shared" si="2"/>
        <v>Region VI – Western Visayas</v>
      </c>
    </row>
    <row r="179" spans="1:3" x14ac:dyDescent="0.25">
      <c r="A179" s="13">
        <v>40653</v>
      </c>
      <c r="B179" s="2">
        <v>8</v>
      </c>
      <c r="C179" s="4" t="str">
        <f t="shared" si="2"/>
        <v>Region VII – Central Visayas</v>
      </c>
    </row>
    <row r="180" spans="1:3" x14ac:dyDescent="0.25">
      <c r="A180" s="13">
        <v>30620</v>
      </c>
      <c r="B180" s="2">
        <v>9</v>
      </c>
      <c r="C180" s="4" t="str">
        <f t="shared" si="2"/>
        <v>Region VIII – Eastern Visayas</v>
      </c>
    </row>
    <row r="181" spans="1:3" x14ac:dyDescent="0.25">
      <c r="A181" s="13">
        <v>23305</v>
      </c>
      <c r="B181" s="2">
        <v>10</v>
      </c>
      <c r="C181" s="4" t="str">
        <f t="shared" si="2"/>
        <v>Region IX – Zamboanga Peninsula</v>
      </c>
    </row>
    <row r="182" spans="1:3" x14ac:dyDescent="0.25">
      <c r="A182" s="13">
        <v>26810</v>
      </c>
      <c r="B182" s="2">
        <v>11</v>
      </c>
      <c r="C182" s="4" t="str">
        <f t="shared" si="2"/>
        <v>Region X – Northern Mindanao</v>
      </c>
    </row>
    <row r="183" spans="1:3" x14ac:dyDescent="0.25">
      <c r="A183" s="13">
        <v>26010</v>
      </c>
      <c r="B183" s="2">
        <v>12</v>
      </c>
      <c r="C183" s="4" t="str">
        <f t="shared" si="2"/>
        <v>Region XI – Davao Region</v>
      </c>
    </row>
    <row r="184" spans="1:3" x14ac:dyDescent="0.25">
      <c r="A184" s="13">
        <v>25244</v>
      </c>
      <c r="B184" s="2">
        <v>13</v>
      </c>
      <c r="C184" s="4" t="str">
        <f t="shared" si="2"/>
        <v>Region XII – SOCCSKSARGEN</v>
      </c>
    </row>
    <row r="185" spans="1:3" x14ac:dyDescent="0.25">
      <c r="A185" s="13">
        <v>17440</v>
      </c>
      <c r="B185" s="2">
        <v>14</v>
      </c>
      <c r="C185" s="4" t="str">
        <f t="shared" si="2"/>
        <v>Region XIII – Caraga</v>
      </c>
    </row>
    <row r="186" spans="1:3" x14ac:dyDescent="0.25">
      <c r="A186" s="13">
        <v>17228</v>
      </c>
      <c r="B186" s="2">
        <v>15</v>
      </c>
      <c r="C186" s="4" t="str">
        <f t="shared" si="2"/>
        <v>NCR – National Capital Region</v>
      </c>
    </row>
    <row r="187" spans="1:3" x14ac:dyDescent="0.25">
      <c r="A187" s="13">
        <v>11007</v>
      </c>
      <c r="B187" s="2">
        <v>16</v>
      </c>
      <c r="C187" s="4" t="str">
        <f t="shared" si="2"/>
        <v>CAR – Cordillera Administrative Region</v>
      </c>
    </row>
    <row r="188" spans="1:3" x14ac:dyDescent="0.25">
      <c r="A188" s="14">
        <v>38796</v>
      </c>
      <c r="B188" s="9">
        <v>17</v>
      </c>
      <c r="C188" s="10" t="str">
        <f t="shared" si="2"/>
        <v>BARMM – Bangsamoro Autonomous Region in Muslim Mindanao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1E6B-3285-40CD-BB79-503CEF5DEBBC}">
  <dimension ref="A1:E18"/>
  <sheetViews>
    <sheetView workbookViewId="0">
      <selection sqref="A1:B18"/>
    </sheetView>
  </sheetViews>
  <sheetFormatPr defaultRowHeight="15" x14ac:dyDescent="0.25"/>
  <cols>
    <col min="1" max="1" width="59" bestFit="1" customWidth="1"/>
    <col min="2" max="2" width="11.42578125" bestFit="1" customWidth="1"/>
    <col min="4" max="4" width="11.42578125" bestFit="1" customWidth="1"/>
    <col min="5" max="5" width="21.7109375" bestFit="1" customWidth="1"/>
  </cols>
  <sheetData>
    <row r="1" spans="1:5" x14ac:dyDescent="0.25">
      <c r="A1" t="s">
        <v>0</v>
      </c>
      <c r="B1" t="s">
        <v>1</v>
      </c>
      <c r="D1" t="s">
        <v>20</v>
      </c>
      <c r="E1" t="s">
        <v>7</v>
      </c>
    </row>
    <row r="2" spans="1:5" x14ac:dyDescent="0.25">
      <c r="A2" t="s">
        <v>2</v>
      </c>
      <c r="B2">
        <v>84553</v>
      </c>
      <c r="D2" t="s">
        <v>38</v>
      </c>
      <c r="E2">
        <f>MATCH(E1,A1:A18,0)</f>
        <v>7</v>
      </c>
    </row>
    <row r="3" spans="1:5" x14ac:dyDescent="0.25">
      <c r="A3" t="s">
        <v>3</v>
      </c>
      <c r="B3">
        <v>27079</v>
      </c>
    </row>
    <row r="4" spans="1:5" x14ac:dyDescent="0.25">
      <c r="A4" t="s">
        <v>4</v>
      </c>
      <c r="B4">
        <v>141901</v>
      </c>
      <c r="D4" t="s">
        <v>20</v>
      </c>
      <c r="E4" t="s">
        <v>15</v>
      </c>
    </row>
    <row r="5" spans="1:5" x14ac:dyDescent="0.25">
      <c r="A5" t="s">
        <v>5</v>
      </c>
      <c r="B5">
        <v>135149</v>
      </c>
      <c r="D5" t="s">
        <v>38</v>
      </c>
      <c r="E5">
        <f>MATCH(E4,A1:A18,0)</f>
        <v>15</v>
      </c>
    </row>
    <row r="6" spans="1:5" x14ac:dyDescent="0.25">
      <c r="A6" t="s">
        <v>6</v>
      </c>
      <c r="B6">
        <v>47289</v>
      </c>
    </row>
    <row r="7" spans="1:5" x14ac:dyDescent="0.25">
      <c r="A7" t="s">
        <v>7</v>
      </c>
      <c r="B7">
        <v>106282</v>
      </c>
      <c r="D7" t="s">
        <v>1</v>
      </c>
      <c r="E7">
        <v>135149</v>
      </c>
    </row>
    <row r="8" spans="1:5" x14ac:dyDescent="0.25">
      <c r="A8" t="s">
        <v>8</v>
      </c>
      <c r="B8">
        <v>88707</v>
      </c>
      <c r="D8" t="s">
        <v>38</v>
      </c>
      <c r="E8">
        <f>MATCH(E7,B1:B18,0)</f>
        <v>5</v>
      </c>
    </row>
    <row r="9" spans="1:5" x14ac:dyDescent="0.25">
      <c r="A9" t="s">
        <v>9</v>
      </c>
      <c r="B9">
        <v>120553</v>
      </c>
    </row>
    <row r="10" spans="1:5" x14ac:dyDescent="0.25">
      <c r="A10" t="s">
        <v>10</v>
      </c>
      <c r="B10">
        <v>67173</v>
      </c>
    </row>
    <row r="11" spans="1:5" x14ac:dyDescent="0.25">
      <c r="A11" t="s">
        <v>11</v>
      </c>
      <c r="B11">
        <v>60672</v>
      </c>
    </row>
    <row r="12" spans="1:5" x14ac:dyDescent="0.25">
      <c r="A12" t="s">
        <v>12</v>
      </c>
      <c r="B12">
        <v>57102</v>
      </c>
    </row>
    <row r="13" spans="1:5" x14ac:dyDescent="0.25">
      <c r="A13" t="s">
        <v>13</v>
      </c>
      <c r="B13">
        <v>42417</v>
      </c>
    </row>
    <row r="14" spans="1:5" x14ac:dyDescent="0.25">
      <c r="A14" t="s">
        <v>14</v>
      </c>
      <c r="B14">
        <v>61520</v>
      </c>
    </row>
    <row r="15" spans="1:5" x14ac:dyDescent="0.25">
      <c r="A15" t="s">
        <v>15</v>
      </c>
      <c r="B15">
        <v>48737</v>
      </c>
    </row>
    <row r="16" spans="1:5" x14ac:dyDescent="0.25">
      <c r="A16" t="s">
        <v>16</v>
      </c>
      <c r="B16">
        <v>55221</v>
      </c>
    </row>
    <row r="17" spans="1:2" x14ac:dyDescent="0.25">
      <c r="A17" t="s">
        <v>17</v>
      </c>
      <c r="B17">
        <v>19344</v>
      </c>
    </row>
    <row r="18" spans="1:2" x14ac:dyDescent="0.25">
      <c r="A18" t="s">
        <v>18</v>
      </c>
      <c r="B18">
        <v>69614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D6CE-4CC7-4A55-BE9C-BE1575348781}">
  <dimension ref="A1:G18"/>
  <sheetViews>
    <sheetView workbookViewId="0">
      <selection activeCell="D2" sqref="D2"/>
    </sheetView>
  </sheetViews>
  <sheetFormatPr defaultRowHeight="15" x14ac:dyDescent="0.25"/>
  <cols>
    <col min="1" max="1" width="14.5703125" bestFit="1" customWidth="1"/>
    <col min="2" max="2" width="8.42578125" bestFit="1" customWidth="1"/>
    <col min="3" max="3" width="7.5703125" bestFit="1" customWidth="1"/>
    <col min="4" max="4" width="59" bestFit="1" customWidth="1"/>
    <col min="5" max="5" width="11.42578125" bestFit="1" customWidth="1"/>
    <col min="7" max="7" width="27.5703125" bestFit="1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0</v>
      </c>
      <c r="E1" t="s">
        <v>1</v>
      </c>
      <c r="G1" t="s">
        <v>39</v>
      </c>
    </row>
    <row r="2" spans="1:7" x14ac:dyDescent="0.25">
      <c r="A2" t="s">
        <v>24</v>
      </c>
      <c r="B2">
        <v>2010</v>
      </c>
      <c r="C2">
        <v>2011</v>
      </c>
      <c r="D2" t="s">
        <v>2</v>
      </c>
      <c r="E2">
        <v>84553</v>
      </c>
      <c r="G2" cm="1">
        <f t="array" aca="1" ref="G2" ca="1">INDIRECT(ADDRESS(3,2))</f>
        <v>2010</v>
      </c>
    </row>
    <row r="3" spans="1:7" x14ac:dyDescent="0.25">
      <c r="A3" t="s">
        <v>24</v>
      </c>
      <c r="B3">
        <v>2010</v>
      </c>
      <c r="C3">
        <v>2011</v>
      </c>
      <c r="D3" t="s">
        <v>3</v>
      </c>
      <c r="E3">
        <v>27079</v>
      </c>
      <c r="G3" cm="1">
        <f t="array" aca="1" ref="G3" ca="1">INDIRECT(ADDRESS(12,3))</f>
        <v>2011</v>
      </c>
    </row>
    <row r="4" spans="1:7" x14ac:dyDescent="0.25">
      <c r="A4" t="s">
        <v>24</v>
      </c>
      <c r="B4">
        <v>2010</v>
      </c>
      <c r="C4">
        <v>2011</v>
      </c>
      <c r="D4" t="s">
        <v>4</v>
      </c>
      <c r="E4">
        <v>141901</v>
      </c>
      <c r="G4" t="str" cm="1">
        <f t="array" aca="1" ref="G4" ca="1">INDIRECT(ADDRESS(9,4))</f>
        <v>Region VII - Central Visayas</v>
      </c>
    </row>
    <row r="5" spans="1:7" x14ac:dyDescent="0.25">
      <c r="A5" t="s">
        <v>24</v>
      </c>
      <c r="B5">
        <v>2010</v>
      </c>
      <c r="C5">
        <v>2011</v>
      </c>
      <c r="D5" t="s">
        <v>5</v>
      </c>
      <c r="E5">
        <v>135149</v>
      </c>
      <c r="G5" t="str" cm="1">
        <f t="array" aca="1" ref="G5" ca="1">INDIRECT(ADDRESS(18,1))</f>
        <v>SY 2010-2011</v>
      </c>
    </row>
    <row r="6" spans="1:7" x14ac:dyDescent="0.25">
      <c r="A6" t="s">
        <v>24</v>
      </c>
      <c r="B6">
        <v>2010</v>
      </c>
      <c r="C6">
        <v>2011</v>
      </c>
      <c r="D6" t="s">
        <v>6</v>
      </c>
      <c r="E6">
        <v>47289</v>
      </c>
      <c r="G6" t="str" cm="1">
        <f t="array" aca="1" ref="G6" ca="1">INDIRECT(ADDRESS(18,4))</f>
        <v>NCR - National Capital Region</v>
      </c>
    </row>
    <row r="7" spans="1:7" x14ac:dyDescent="0.25">
      <c r="A7" t="s">
        <v>24</v>
      </c>
      <c r="B7">
        <v>2010</v>
      </c>
      <c r="C7">
        <v>2011</v>
      </c>
      <c r="D7" t="s">
        <v>7</v>
      </c>
      <c r="E7">
        <v>106282</v>
      </c>
    </row>
    <row r="8" spans="1:7" x14ac:dyDescent="0.25">
      <c r="A8" t="s">
        <v>24</v>
      </c>
      <c r="B8">
        <v>2010</v>
      </c>
      <c r="C8">
        <v>2011</v>
      </c>
      <c r="D8" t="s">
        <v>8</v>
      </c>
      <c r="E8">
        <v>88707</v>
      </c>
    </row>
    <row r="9" spans="1:7" x14ac:dyDescent="0.25">
      <c r="A9" t="s">
        <v>24</v>
      </c>
      <c r="B9">
        <v>2010</v>
      </c>
      <c r="C9">
        <v>2011</v>
      </c>
      <c r="D9" t="s">
        <v>9</v>
      </c>
      <c r="E9">
        <v>120553</v>
      </c>
    </row>
    <row r="10" spans="1:7" x14ac:dyDescent="0.25">
      <c r="A10" t="s">
        <v>24</v>
      </c>
      <c r="B10">
        <v>2010</v>
      </c>
      <c r="C10">
        <v>2011</v>
      </c>
      <c r="D10" t="s">
        <v>10</v>
      </c>
      <c r="E10">
        <v>67173</v>
      </c>
    </row>
    <row r="11" spans="1:7" x14ac:dyDescent="0.25">
      <c r="A11" t="s">
        <v>24</v>
      </c>
      <c r="B11">
        <v>2010</v>
      </c>
      <c r="C11">
        <v>2011</v>
      </c>
      <c r="D11" t="s">
        <v>11</v>
      </c>
      <c r="E11">
        <v>60672</v>
      </c>
    </row>
    <row r="12" spans="1:7" x14ac:dyDescent="0.25">
      <c r="A12" t="s">
        <v>24</v>
      </c>
      <c r="B12">
        <v>2010</v>
      </c>
      <c r="C12">
        <v>2011</v>
      </c>
      <c r="D12" t="s">
        <v>12</v>
      </c>
      <c r="E12">
        <v>57102</v>
      </c>
    </row>
    <row r="13" spans="1:7" x14ac:dyDescent="0.25">
      <c r="A13" t="s">
        <v>24</v>
      </c>
      <c r="B13">
        <v>2010</v>
      </c>
      <c r="C13">
        <v>2011</v>
      </c>
      <c r="D13" t="s">
        <v>13</v>
      </c>
      <c r="E13">
        <v>42417</v>
      </c>
    </row>
    <row r="14" spans="1:7" x14ac:dyDescent="0.25">
      <c r="A14" t="s">
        <v>24</v>
      </c>
      <c r="B14">
        <v>2010</v>
      </c>
      <c r="C14">
        <v>2011</v>
      </c>
      <c r="D14" t="s">
        <v>14</v>
      </c>
      <c r="E14">
        <v>61520</v>
      </c>
    </row>
    <row r="15" spans="1:7" x14ac:dyDescent="0.25">
      <c r="A15" t="s">
        <v>24</v>
      </c>
      <c r="B15">
        <v>2010</v>
      </c>
      <c r="C15">
        <v>2011</v>
      </c>
      <c r="D15" t="s">
        <v>15</v>
      </c>
      <c r="E15">
        <v>48737</v>
      </c>
    </row>
    <row r="16" spans="1:7" x14ac:dyDescent="0.25">
      <c r="A16" t="s">
        <v>24</v>
      </c>
      <c r="B16">
        <v>2010</v>
      </c>
      <c r="C16">
        <v>2011</v>
      </c>
      <c r="D16" t="s">
        <v>16</v>
      </c>
      <c r="E16">
        <v>55221</v>
      </c>
    </row>
    <row r="17" spans="1:5" x14ac:dyDescent="0.25">
      <c r="A17" t="s">
        <v>24</v>
      </c>
      <c r="B17">
        <v>2010</v>
      </c>
      <c r="C17">
        <v>2011</v>
      </c>
      <c r="D17" t="s">
        <v>17</v>
      </c>
      <c r="E17">
        <v>19344</v>
      </c>
    </row>
    <row r="18" spans="1:5" x14ac:dyDescent="0.25">
      <c r="A18" t="s">
        <v>24</v>
      </c>
      <c r="B18">
        <v>2010</v>
      </c>
      <c r="C18">
        <v>2011</v>
      </c>
      <c r="D18" t="s">
        <v>18</v>
      </c>
      <c r="E18">
        <v>69614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351E-33BB-4924-97C5-FE33636662C7}">
  <dimension ref="A1:I188"/>
  <sheetViews>
    <sheetView workbookViewId="0">
      <selection activeCell="G13" sqref="G13"/>
    </sheetView>
  </sheetViews>
  <sheetFormatPr defaultRowHeight="15" x14ac:dyDescent="0.25"/>
  <cols>
    <col min="1" max="1" width="14.5703125" bestFit="1" customWidth="1"/>
    <col min="2" max="2" width="8.42578125" bestFit="1" customWidth="1"/>
    <col min="3" max="3" width="7.5703125" bestFit="1" customWidth="1"/>
    <col min="4" max="4" width="59" bestFit="1" customWidth="1"/>
    <col min="5" max="5" width="11.42578125" bestFit="1" customWidth="1"/>
    <col min="6" max="6" width="12.5703125" bestFit="1" customWidth="1"/>
    <col min="10" max="10" width="16.71093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0</v>
      </c>
      <c r="E1" t="s">
        <v>1</v>
      </c>
      <c r="G1" t="s">
        <v>39</v>
      </c>
      <c r="I1" t="s">
        <v>40</v>
      </c>
    </row>
    <row r="2" spans="1:9" x14ac:dyDescent="0.25">
      <c r="A2" t="s">
        <v>24</v>
      </c>
      <c r="B2">
        <v>2010</v>
      </c>
      <c r="C2">
        <v>2011</v>
      </c>
      <c r="D2" t="s">
        <v>2</v>
      </c>
      <c r="E2">
        <v>84553</v>
      </c>
      <c r="G2">
        <f>E2-COLUMN(D4)</f>
        <v>84549</v>
      </c>
      <c r="I2">
        <f>COLUMN(A1)</f>
        <v>1</v>
      </c>
    </row>
    <row r="3" spans="1:9" x14ac:dyDescent="0.25">
      <c r="A3" t="s">
        <v>24</v>
      </c>
      <c r="B3">
        <v>2010</v>
      </c>
      <c r="C3">
        <v>2011</v>
      </c>
      <c r="D3" t="s">
        <v>3</v>
      </c>
      <c r="E3">
        <v>27079</v>
      </c>
      <c r="G3">
        <f>E3+COLUMN(A1)</f>
        <v>27080</v>
      </c>
      <c r="I3">
        <f>COLUMN(B2)</f>
        <v>2</v>
      </c>
    </row>
    <row r="4" spans="1:9" x14ac:dyDescent="0.25">
      <c r="A4" t="s">
        <v>24</v>
      </c>
      <c r="B4">
        <v>2010</v>
      </c>
      <c r="C4">
        <v>2011</v>
      </c>
      <c r="D4" t="s">
        <v>4</v>
      </c>
      <c r="E4">
        <v>141901</v>
      </c>
      <c r="G4">
        <f>E4+COLUMN(D4)</f>
        <v>141905</v>
      </c>
      <c r="I4">
        <f>COLUMN(C3)</f>
        <v>3</v>
      </c>
    </row>
    <row r="5" spans="1:9" x14ac:dyDescent="0.25">
      <c r="A5" t="s">
        <v>24</v>
      </c>
      <c r="B5">
        <v>2010</v>
      </c>
      <c r="C5">
        <v>2011</v>
      </c>
      <c r="D5" t="s">
        <v>5</v>
      </c>
      <c r="E5">
        <v>135149</v>
      </c>
      <c r="G5">
        <f>E5-COLUMN(C3)</f>
        <v>135146</v>
      </c>
      <c r="I5">
        <f>COLUMN(D4)</f>
        <v>4</v>
      </c>
    </row>
    <row r="6" spans="1:9" x14ac:dyDescent="0.25">
      <c r="A6" t="s">
        <v>24</v>
      </c>
      <c r="B6">
        <v>2010</v>
      </c>
      <c r="C6">
        <v>2011</v>
      </c>
      <c r="D6" t="s">
        <v>6</v>
      </c>
      <c r="E6">
        <v>47289</v>
      </c>
    </row>
    <row r="7" spans="1:9" x14ac:dyDescent="0.25">
      <c r="A7" t="s">
        <v>24</v>
      </c>
      <c r="B7">
        <v>2010</v>
      </c>
      <c r="C7">
        <v>2011</v>
      </c>
      <c r="D7" t="s">
        <v>7</v>
      </c>
      <c r="E7">
        <v>106282</v>
      </c>
    </row>
    <row r="8" spans="1:9" x14ac:dyDescent="0.25">
      <c r="A8" t="s">
        <v>24</v>
      </c>
      <c r="B8">
        <v>2010</v>
      </c>
      <c r="C8">
        <v>2011</v>
      </c>
      <c r="D8" t="s">
        <v>8</v>
      </c>
      <c r="E8">
        <v>88707</v>
      </c>
    </row>
    <row r="9" spans="1:9" x14ac:dyDescent="0.25">
      <c r="A9" t="s">
        <v>24</v>
      </c>
      <c r="B9">
        <v>2010</v>
      </c>
      <c r="C9">
        <v>2011</v>
      </c>
      <c r="D9" t="s">
        <v>9</v>
      </c>
      <c r="E9">
        <v>120553</v>
      </c>
    </row>
    <row r="10" spans="1:9" x14ac:dyDescent="0.25">
      <c r="A10" t="s">
        <v>24</v>
      </c>
      <c r="B10">
        <v>2010</v>
      </c>
      <c r="C10">
        <v>2011</v>
      </c>
      <c r="D10" t="s">
        <v>10</v>
      </c>
      <c r="E10">
        <v>67173</v>
      </c>
    </row>
    <row r="11" spans="1:9" x14ac:dyDescent="0.25">
      <c r="A11" t="s">
        <v>24</v>
      </c>
      <c r="B11">
        <v>2010</v>
      </c>
      <c r="C11">
        <v>2011</v>
      </c>
      <c r="D11" t="s">
        <v>11</v>
      </c>
      <c r="E11">
        <v>60672</v>
      </c>
    </row>
    <row r="12" spans="1:9" x14ac:dyDescent="0.25">
      <c r="A12" t="s">
        <v>24</v>
      </c>
      <c r="B12">
        <v>2010</v>
      </c>
      <c r="C12">
        <v>2011</v>
      </c>
      <c r="D12" t="s">
        <v>12</v>
      </c>
      <c r="E12">
        <v>57102</v>
      </c>
    </row>
    <row r="13" spans="1:9" x14ac:dyDescent="0.25">
      <c r="A13" t="s">
        <v>24</v>
      </c>
      <c r="B13">
        <v>2010</v>
      </c>
      <c r="C13">
        <v>2011</v>
      </c>
      <c r="D13" t="s">
        <v>13</v>
      </c>
      <c r="E13">
        <v>42417</v>
      </c>
    </row>
    <row r="14" spans="1:9" x14ac:dyDescent="0.25">
      <c r="A14" t="s">
        <v>24</v>
      </c>
      <c r="B14">
        <v>2010</v>
      </c>
      <c r="C14">
        <v>2011</v>
      </c>
      <c r="D14" t="s">
        <v>14</v>
      </c>
      <c r="E14">
        <v>61520</v>
      </c>
    </row>
    <row r="15" spans="1:9" x14ac:dyDescent="0.25">
      <c r="A15" t="s">
        <v>24</v>
      </c>
      <c r="B15">
        <v>2010</v>
      </c>
      <c r="C15">
        <v>2011</v>
      </c>
      <c r="D15" t="s">
        <v>15</v>
      </c>
      <c r="E15">
        <v>48737</v>
      </c>
    </row>
    <row r="16" spans="1:9" x14ac:dyDescent="0.25">
      <c r="A16" t="s">
        <v>24</v>
      </c>
      <c r="B16">
        <v>2010</v>
      </c>
      <c r="C16">
        <v>2011</v>
      </c>
      <c r="D16" t="s">
        <v>16</v>
      </c>
      <c r="E16">
        <v>55221</v>
      </c>
    </row>
    <row r="17" spans="1:5" x14ac:dyDescent="0.25">
      <c r="A17" t="s">
        <v>24</v>
      </c>
      <c r="B17">
        <v>2010</v>
      </c>
      <c r="C17">
        <v>2011</v>
      </c>
      <c r="D17" t="s">
        <v>17</v>
      </c>
      <c r="E17">
        <v>19344</v>
      </c>
    </row>
    <row r="18" spans="1:5" x14ac:dyDescent="0.25">
      <c r="A18" t="s">
        <v>24</v>
      </c>
      <c r="B18">
        <v>2010</v>
      </c>
      <c r="C18">
        <v>2011</v>
      </c>
      <c r="D18" t="s">
        <v>18</v>
      </c>
      <c r="E18">
        <v>69614</v>
      </c>
    </row>
    <row r="19" spans="1:5" x14ac:dyDescent="0.25">
      <c r="A19" t="s">
        <v>25</v>
      </c>
      <c r="B19">
        <v>2011</v>
      </c>
      <c r="C19">
        <v>2012</v>
      </c>
      <c r="D19" t="s">
        <v>2</v>
      </c>
      <c r="E19">
        <v>90902</v>
      </c>
    </row>
    <row r="20" spans="1:5" x14ac:dyDescent="0.25">
      <c r="A20" t="s">
        <v>25</v>
      </c>
      <c r="B20">
        <v>2011</v>
      </c>
      <c r="C20">
        <v>2012</v>
      </c>
      <c r="D20" t="s">
        <v>3</v>
      </c>
      <c r="E20">
        <v>58792</v>
      </c>
    </row>
    <row r="21" spans="1:5" x14ac:dyDescent="0.25">
      <c r="A21" t="s">
        <v>25</v>
      </c>
      <c r="B21">
        <v>2011</v>
      </c>
      <c r="C21">
        <v>2012</v>
      </c>
      <c r="D21" t="s">
        <v>4</v>
      </c>
      <c r="E21">
        <v>154152</v>
      </c>
    </row>
    <row r="22" spans="1:5" x14ac:dyDescent="0.25">
      <c r="A22" t="s">
        <v>25</v>
      </c>
      <c r="B22">
        <v>2011</v>
      </c>
      <c r="C22">
        <v>2012</v>
      </c>
      <c r="D22" t="s">
        <v>5</v>
      </c>
      <c r="E22">
        <v>171378</v>
      </c>
    </row>
    <row r="23" spans="1:5" x14ac:dyDescent="0.25">
      <c r="A23" t="s">
        <v>25</v>
      </c>
      <c r="B23">
        <v>2011</v>
      </c>
      <c r="C23">
        <v>2012</v>
      </c>
      <c r="D23" t="s">
        <v>6</v>
      </c>
      <c r="E23">
        <v>64259</v>
      </c>
    </row>
    <row r="24" spans="1:5" x14ac:dyDescent="0.25">
      <c r="A24" t="s">
        <v>25</v>
      </c>
      <c r="B24">
        <v>2011</v>
      </c>
      <c r="C24">
        <v>2012</v>
      </c>
      <c r="D24" t="s">
        <v>7</v>
      </c>
      <c r="E24">
        <v>131113</v>
      </c>
    </row>
    <row r="25" spans="1:5" x14ac:dyDescent="0.25">
      <c r="A25" t="s">
        <v>25</v>
      </c>
      <c r="B25">
        <v>2011</v>
      </c>
      <c r="C25">
        <v>2012</v>
      </c>
      <c r="D25" t="s">
        <v>8</v>
      </c>
      <c r="E25">
        <v>136092</v>
      </c>
    </row>
    <row r="26" spans="1:5" x14ac:dyDescent="0.25">
      <c r="A26" t="s">
        <v>25</v>
      </c>
      <c r="B26">
        <v>2011</v>
      </c>
      <c r="C26">
        <v>2012</v>
      </c>
      <c r="D26" t="s">
        <v>9</v>
      </c>
      <c r="E26">
        <v>142558</v>
      </c>
    </row>
    <row r="27" spans="1:5" x14ac:dyDescent="0.25">
      <c r="A27" t="s">
        <v>25</v>
      </c>
      <c r="B27">
        <v>2011</v>
      </c>
      <c r="C27">
        <v>2012</v>
      </c>
      <c r="D27" t="s">
        <v>10</v>
      </c>
      <c r="E27">
        <v>95618</v>
      </c>
    </row>
    <row r="28" spans="1:5" x14ac:dyDescent="0.25">
      <c r="A28" t="s">
        <v>25</v>
      </c>
      <c r="B28">
        <v>2011</v>
      </c>
      <c r="C28">
        <v>2012</v>
      </c>
      <c r="D28" t="s">
        <v>11</v>
      </c>
      <c r="E28">
        <v>75248</v>
      </c>
    </row>
    <row r="29" spans="1:5" x14ac:dyDescent="0.25">
      <c r="A29" t="s">
        <v>25</v>
      </c>
      <c r="B29">
        <v>2011</v>
      </c>
      <c r="C29">
        <v>2012</v>
      </c>
      <c r="D29" t="s">
        <v>12</v>
      </c>
      <c r="E29">
        <v>103098</v>
      </c>
    </row>
    <row r="30" spans="1:5" x14ac:dyDescent="0.25">
      <c r="A30" t="s">
        <v>25</v>
      </c>
      <c r="B30">
        <v>2011</v>
      </c>
      <c r="C30">
        <v>2012</v>
      </c>
      <c r="D30" t="s">
        <v>13</v>
      </c>
      <c r="E30">
        <v>70704</v>
      </c>
    </row>
    <row r="31" spans="1:5" x14ac:dyDescent="0.25">
      <c r="A31" t="s">
        <v>25</v>
      </c>
      <c r="B31">
        <v>2011</v>
      </c>
      <c r="C31">
        <v>2012</v>
      </c>
      <c r="D31" t="s">
        <v>14</v>
      </c>
      <c r="E31">
        <v>94075</v>
      </c>
    </row>
    <row r="32" spans="1:5" x14ac:dyDescent="0.25">
      <c r="A32" t="s">
        <v>25</v>
      </c>
      <c r="B32">
        <v>2011</v>
      </c>
      <c r="C32">
        <v>2012</v>
      </c>
      <c r="D32" t="s">
        <v>15</v>
      </c>
      <c r="E32">
        <v>55565</v>
      </c>
    </row>
    <row r="33" spans="1:5" x14ac:dyDescent="0.25">
      <c r="A33" t="s">
        <v>25</v>
      </c>
      <c r="B33">
        <v>2011</v>
      </c>
      <c r="C33">
        <v>2012</v>
      </c>
      <c r="D33" t="s">
        <v>16</v>
      </c>
      <c r="E33">
        <v>84982</v>
      </c>
    </row>
    <row r="34" spans="1:5" x14ac:dyDescent="0.25">
      <c r="A34" t="s">
        <v>25</v>
      </c>
      <c r="B34">
        <v>2011</v>
      </c>
      <c r="C34">
        <v>2012</v>
      </c>
      <c r="D34" t="s">
        <v>17</v>
      </c>
      <c r="E34">
        <v>31245</v>
      </c>
    </row>
    <row r="35" spans="1:5" x14ac:dyDescent="0.25">
      <c r="A35" t="s">
        <v>25</v>
      </c>
      <c r="B35">
        <v>2011</v>
      </c>
      <c r="C35">
        <v>2012</v>
      </c>
      <c r="D35" t="s">
        <v>18</v>
      </c>
      <c r="E35">
        <v>111473</v>
      </c>
    </row>
    <row r="36" spans="1:5" x14ac:dyDescent="0.25">
      <c r="A36" t="s">
        <v>26</v>
      </c>
      <c r="B36">
        <v>2012</v>
      </c>
      <c r="C36">
        <v>2013</v>
      </c>
      <c r="D36" t="s">
        <v>2</v>
      </c>
      <c r="E36">
        <v>96075</v>
      </c>
    </row>
    <row r="37" spans="1:5" x14ac:dyDescent="0.25">
      <c r="A37" t="s">
        <v>26</v>
      </c>
      <c r="B37">
        <v>2012</v>
      </c>
      <c r="C37">
        <v>2013</v>
      </c>
      <c r="D37" t="s">
        <v>3</v>
      </c>
      <c r="E37">
        <v>66564</v>
      </c>
    </row>
    <row r="38" spans="1:5" x14ac:dyDescent="0.25">
      <c r="A38" t="s">
        <v>26</v>
      </c>
      <c r="B38">
        <v>2012</v>
      </c>
      <c r="C38">
        <v>2013</v>
      </c>
      <c r="D38" t="s">
        <v>4</v>
      </c>
      <c r="E38">
        <v>171644</v>
      </c>
    </row>
    <row r="39" spans="1:5" x14ac:dyDescent="0.25">
      <c r="A39" t="s">
        <v>26</v>
      </c>
      <c r="B39">
        <v>2012</v>
      </c>
      <c r="C39">
        <v>2013</v>
      </c>
      <c r="D39" t="s">
        <v>5</v>
      </c>
      <c r="E39">
        <v>196791</v>
      </c>
    </row>
    <row r="40" spans="1:5" x14ac:dyDescent="0.25">
      <c r="A40" t="s">
        <v>26</v>
      </c>
      <c r="B40">
        <v>2012</v>
      </c>
      <c r="C40">
        <v>2013</v>
      </c>
      <c r="D40" t="s">
        <v>6</v>
      </c>
      <c r="E40">
        <v>68150</v>
      </c>
    </row>
    <row r="41" spans="1:5" x14ac:dyDescent="0.25">
      <c r="A41" t="s">
        <v>26</v>
      </c>
      <c r="B41">
        <v>2012</v>
      </c>
      <c r="C41">
        <v>2013</v>
      </c>
      <c r="D41" t="s">
        <v>7</v>
      </c>
      <c r="E41">
        <v>131665</v>
      </c>
    </row>
    <row r="42" spans="1:5" x14ac:dyDescent="0.25">
      <c r="A42" t="s">
        <v>26</v>
      </c>
      <c r="B42">
        <v>2012</v>
      </c>
      <c r="C42">
        <v>2013</v>
      </c>
      <c r="D42" t="s">
        <v>8</v>
      </c>
      <c r="E42">
        <v>144810</v>
      </c>
    </row>
    <row r="43" spans="1:5" x14ac:dyDescent="0.25">
      <c r="A43" t="s">
        <v>26</v>
      </c>
      <c r="B43">
        <v>2012</v>
      </c>
      <c r="C43">
        <v>2013</v>
      </c>
      <c r="D43" t="s">
        <v>9</v>
      </c>
      <c r="E43">
        <v>137539</v>
      </c>
    </row>
    <row r="44" spans="1:5" x14ac:dyDescent="0.25">
      <c r="A44" t="s">
        <v>26</v>
      </c>
      <c r="B44">
        <v>2012</v>
      </c>
      <c r="C44">
        <v>2013</v>
      </c>
      <c r="D44" t="s">
        <v>10</v>
      </c>
      <c r="E44">
        <v>96707</v>
      </c>
    </row>
    <row r="45" spans="1:5" x14ac:dyDescent="0.25">
      <c r="A45" t="s">
        <v>26</v>
      </c>
      <c r="B45">
        <v>2012</v>
      </c>
      <c r="C45">
        <v>2013</v>
      </c>
      <c r="D45" t="s">
        <v>11</v>
      </c>
      <c r="E45">
        <v>80917</v>
      </c>
    </row>
    <row r="46" spans="1:5" x14ac:dyDescent="0.25">
      <c r="A46" t="s">
        <v>26</v>
      </c>
      <c r="B46">
        <v>2012</v>
      </c>
      <c r="C46">
        <v>2013</v>
      </c>
      <c r="D46" t="s">
        <v>12</v>
      </c>
      <c r="E46">
        <v>100584</v>
      </c>
    </row>
    <row r="47" spans="1:5" x14ac:dyDescent="0.25">
      <c r="A47" t="s">
        <v>26</v>
      </c>
      <c r="B47">
        <v>2012</v>
      </c>
      <c r="C47">
        <v>2013</v>
      </c>
      <c r="D47" t="s">
        <v>13</v>
      </c>
      <c r="E47">
        <v>83750</v>
      </c>
    </row>
    <row r="48" spans="1:5" x14ac:dyDescent="0.25">
      <c r="A48" t="s">
        <v>26</v>
      </c>
      <c r="B48">
        <v>2012</v>
      </c>
      <c r="C48">
        <v>2013</v>
      </c>
      <c r="D48" t="s">
        <v>14</v>
      </c>
      <c r="E48">
        <v>96201</v>
      </c>
    </row>
    <row r="49" spans="1:5" x14ac:dyDescent="0.25">
      <c r="A49" t="s">
        <v>26</v>
      </c>
      <c r="B49">
        <v>2012</v>
      </c>
      <c r="C49">
        <v>2013</v>
      </c>
      <c r="D49" t="s">
        <v>15</v>
      </c>
      <c r="E49">
        <v>54003</v>
      </c>
    </row>
    <row r="50" spans="1:5" x14ac:dyDescent="0.25">
      <c r="A50" t="s">
        <v>26</v>
      </c>
      <c r="B50">
        <v>2012</v>
      </c>
      <c r="C50">
        <v>2013</v>
      </c>
      <c r="D50" t="s">
        <v>16</v>
      </c>
      <c r="E50">
        <v>90962</v>
      </c>
    </row>
    <row r="51" spans="1:5" x14ac:dyDescent="0.25">
      <c r="A51" t="s">
        <v>26</v>
      </c>
      <c r="B51">
        <v>2012</v>
      </c>
      <c r="C51">
        <v>2013</v>
      </c>
      <c r="D51" t="s">
        <v>17</v>
      </c>
      <c r="E51">
        <v>31395</v>
      </c>
    </row>
    <row r="52" spans="1:5" x14ac:dyDescent="0.25">
      <c r="A52" t="s">
        <v>26</v>
      </c>
      <c r="B52">
        <v>2012</v>
      </c>
      <c r="C52">
        <v>2013</v>
      </c>
      <c r="D52" t="s">
        <v>18</v>
      </c>
      <c r="E52">
        <v>125748</v>
      </c>
    </row>
    <row r="53" spans="1:5" x14ac:dyDescent="0.25">
      <c r="A53" t="s">
        <v>27</v>
      </c>
      <c r="B53">
        <v>2013</v>
      </c>
      <c r="C53">
        <v>2014</v>
      </c>
      <c r="D53" t="s">
        <v>2</v>
      </c>
      <c r="E53">
        <v>99468</v>
      </c>
    </row>
    <row r="54" spans="1:5" x14ac:dyDescent="0.25">
      <c r="A54" t="s">
        <v>27</v>
      </c>
      <c r="B54">
        <v>2013</v>
      </c>
      <c r="C54">
        <v>2014</v>
      </c>
      <c r="D54" t="s">
        <v>3</v>
      </c>
      <c r="E54">
        <v>69456</v>
      </c>
    </row>
    <row r="55" spans="1:5" x14ac:dyDescent="0.25">
      <c r="A55" t="s">
        <v>27</v>
      </c>
      <c r="B55">
        <v>2013</v>
      </c>
      <c r="C55">
        <v>2014</v>
      </c>
      <c r="D55" t="s">
        <v>4</v>
      </c>
      <c r="E55">
        <v>192426</v>
      </c>
    </row>
    <row r="56" spans="1:5" x14ac:dyDescent="0.25">
      <c r="A56" t="s">
        <v>27</v>
      </c>
      <c r="B56">
        <v>2013</v>
      </c>
      <c r="C56">
        <v>2014</v>
      </c>
      <c r="D56" t="s">
        <v>5</v>
      </c>
      <c r="E56">
        <v>220092</v>
      </c>
    </row>
    <row r="57" spans="1:5" x14ac:dyDescent="0.25">
      <c r="A57" t="s">
        <v>27</v>
      </c>
      <c r="B57">
        <v>2013</v>
      </c>
      <c r="C57">
        <v>2014</v>
      </c>
      <c r="D57" t="s">
        <v>6</v>
      </c>
      <c r="E57">
        <v>69930</v>
      </c>
    </row>
    <row r="58" spans="1:5" x14ac:dyDescent="0.25">
      <c r="A58" t="s">
        <v>27</v>
      </c>
      <c r="B58">
        <v>2013</v>
      </c>
      <c r="C58">
        <v>2014</v>
      </c>
      <c r="D58" t="s">
        <v>7</v>
      </c>
      <c r="E58">
        <v>136829</v>
      </c>
    </row>
    <row r="59" spans="1:5" x14ac:dyDescent="0.25">
      <c r="A59" t="s">
        <v>27</v>
      </c>
      <c r="B59">
        <v>2013</v>
      </c>
      <c r="C59">
        <v>2014</v>
      </c>
      <c r="D59" t="s">
        <v>8</v>
      </c>
      <c r="E59">
        <v>144748</v>
      </c>
    </row>
    <row r="60" spans="1:5" x14ac:dyDescent="0.25">
      <c r="A60" t="s">
        <v>27</v>
      </c>
      <c r="B60">
        <v>2013</v>
      </c>
      <c r="C60">
        <v>2014</v>
      </c>
      <c r="D60" t="s">
        <v>9</v>
      </c>
      <c r="E60">
        <v>144425</v>
      </c>
    </row>
    <row r="61" spans="1:5" x14ac:dyDescent="0.25">
      <c r="A61" t="s">
        <v>27</v>
      </c>
      <c r="B61">
        <v>2013</v>
      </c>
      <c r="C61">
        <v>2014</v>
      </c>
      <c r="D61" t="s">
        <v>10</v>
      </c>
      <c r="E61">
        <v>96323</v>
      </c>
    </row>
    <row r="62" spans="1:5" x14ac:dyDescent="0.25">
      <c r="A62" t="s">
        <v>27</v>
      </c>
      <c r="B62">
        <v>2013</v>
      </c>
      <c r="C62">
        <v>2014</v>
      </c>
      <c r="D62" t="s">
        <v>11</v>
      </c>
      <c r="E62">
        <v>79445</v>
      </c>
    </row>
    <row r="63" spans="1:5" x14ac:dyDescent="0.25">
      <c r="A63" t="s">
        <v>27</v>
      </c>
      <c r="B63">
        <v>2013</v>
      </c>
      <c r="C63">
        <v>2014</v>
      </c>
      <c r="D63" t="s">
        <v>12</v>
      </c>
      <c r="E63">
        <v>97571</v>
      </c>
    </row>
    <row r="64" spans="1:5" x14ac:dyDescent="0.25">
      <c r="A64" t="s">
        <v>27</v>
      </c>
      <c r="B64">
        <v>2013</v>
      </c>
      <c r="C64">
        <v>2014</v>
      </c>
      <c r="D64" t="s">
        <v>13</v>
      </c>
      <c r="E64">
        <v>92727</v>
      </c>
    </row>
    <row r="65" spans="1:5" x14ac:dyDescent="0.25">
      <c r="A65" t="s">
        <v>27</v>
      </c>
      <c r="B65">
        <v>2013</v>
      </c>
      <c r="C65">
        <v>2014</v>
      </c>
      <c r="D65" t="s">
        <v>14</v>
      </c>
      <c r="E65">
        <v>96060</v>
      </c>
    </row>
    <row r="66" spans="1:5" x14ac:dyDescent="0.25">
      <c r="A66" t="s">
        <v>27</v>
      </c>
      <c r="B66">
        <v>2013</v>
      </c>
      <c r="C66">
        <v>2014</v>
      </c>
      <c r="D66" t="s">
        <v>15</v>
      </c>
      <c r="E66">
        <v>57154</v>
      </c>
    </row>
    <row r="67" spans="1:5" x14ac:dyDescent="0.25">
      <c r="A67" t="s">
        <v>27</v>
      </c>
      <c r="B67">
        <v>2013</v>
      </c>
      <c r="C67">
        <v>2014</v>
      </c>
      <c r="D67" t="s">
        <v>16</v>
      </c>
      <c r="E67">
        <v>93491</v>
      </c>
    </row>
    <row r="68" spans="1:5" x14ac:dyDescent="0.25">
      <c r="A68" t="s">
        <v>27</v>
      </c>
      <c r="B68">
        <v>2013</v>
      </c>
      <c r="C68">
        <v>2014</v>
      </c>
      <c r="D68" t="s">
        <v>17</v>
      </c>
      <c r="E68">
        <v>32708</v>
      </c>
    </row>
    <row r="69" spans="1:5" x14ac:dyDescent="0.25">
      <c r="A69" t="s">
        <v>27</v>
      </c>
      <c r="B69">
        <v>2013</v>
      </c>
      <c r="C69">
        <v>2014</v>
      </c>
      <c r="D69" t="s">
        <v>18</v>
      </c>
      <c r="E69">
        <v>142954</v>
      </c>
    </row>
    <row r="70" spans="1:5" x14ac:dyDescent="0.25">
      <c r="A70" t="s">
        <v>28</v>
      </c>
      <c r="B70">
        <v>2014</v>
      </c>
      <c r="C70">
        <v>2015</v>
      </c>
      <c r="D70" t="s">
        <v>2</v>
      </c>
      <c r="E70">
        <v>92728</v>
      </c>
    </row>
    <row r="71" spans="1:5" x14ac:dyDescent="0.25">
      <c r="A71" t="s">
        <v>28</v>
      </c>
      <c r="B71">
        <v>2014</v>
      </c>
      <c r="C71">
        <v>2015</v>
      </c>
      <c r="D71" t="s">
        <v>3</v>
      </c>
      <c r="E71">
        <v>66683</v>
      </c>
    </row>
    <row r="72" spans="1:5" x14ac:dyDescent="0.25">
      <c r="A72" t="s">
        <v>28</v>
      </c>
      <c r="B72">
        <v>2014</v>
      </c>
      <c r="C72">
        <v>2015</v>
      </c>
      <c r="D72" t="s">
        <v>4</v>
      </c>
      <c r="E72">
        <v>188279</v>
      </c>
    </row>
    <row r="73" spans="1:5" x14ac:dyDescent="0.25">
      <c r="A73" t="s">
        <v>28</v>
      </c>
      <c r="B73">
        <v>2014</v>
      </c>
      <c r="C73">
        <v>2015</v>
      </c>
      <c r="D73" t="s">
        <v>5</v>
      </c>
      <c r="E73">
        <v>217833</v>
      </c>
    </row>
    <row r="74" spans="1:5" x14ac:dyDescent="0.25">
      <c r="A74" t="s">
        <v>28</v>
      </c>
      <c r="B74">
        <v>2014</v>
      </c>
      <c r="C74">
        <v>2015</v>
      </c>
      <c r="D74" t="s">
        <v>6</v>
      </c>
      <c r="E74">
        <v>68498</v>
      </c>
    </row>
    <row r="75" spans="1:5" x14ac:dyDescent="0.25">
      <c r="A75" t="s">
        <v>28</v>
      </c>
      <c r="B75">
        <v>2014</v>
      </c>
      <c r="C75">
        <v>2015</v>
      </c>
      <c r="D75" t="s">
        <v>7</v>
      </c>
      <c r="E75">
        <v>130790</v>
      </c>
    </row>
    <row r="76" spans="1:5" x14ac:dyDescent="0.25">
      <c r="A76" t="s">
        <v>28</v>
      </c>
      <c r="B76">
        <v>2014</v>
      </c>
      <c r="C76">
        <v>2015</v>
      </c>
      <c r="D76" t="s">
        <v>8</v>
      </c>
      <c r="E76">
        <v>136548</v>
      </c>
    </row>
    <row r="77" spans="1:5" x14ac:dyDescent="0.25">
      <c r="A77" t="s">
        <v>28</v>
      </c>
      <c r="B77">
        <v>2014</v>
      </c>
      <c r="C77">
        <v>2015</v>
      </c>
      <c r="D77" t="s">
        <v>9</v>
      </c>
      <c r="E77">
        <v>138561</v>
      </c>
    </row>
    <row r="78" spans="1:5" x14ac:dyDescent="0.25">
      <c r="A78" t="s">
        <v>28</v>
      </c>
      <c r="B78">
        <v>2014</v>
      </c>
      <c r="C78">
        <v>2015</v>
      </c>
      <c r="D78" t="s">
        <v>10</v>
      </c>
      <c r="E78">
        <v>92104</v>
      </c>
    </row>
    <row r="79" spans="1:5" x14ac:dyDescent="0.25">
      <c r="A79" t="s">
        <v>28</v>
      </c>
      <c r="B79">
        <v>2014</v>
      </c>
      <c r="C79">
        <v>2015</v>
      </c>
      <c r="D79" t="s">
        <v>11</v>
      </c>
      <c r="E79">
        <v>75556</v>
      </c>
    </row>
    <row r="80" spans="1:5" x14ac:dyDescent="0.25">
      <c r="A80" t="s">
        <v>28</v>
      </c>
      <c r="B80">
        <v>2014</v>
      </c>
      <c r="C80">
        <v>2015</v>
      </c>
      <c r="D80" t="s">
        <v>12</v>
      </c>
      <c r="E80">
        <v>96435</v>
      </c>
    </row>
    <row r="81" spans="1:5" x14ac:dyDescent="0.25">
      <c r="A81" t="s">
        <v>28</v>
      </c>
      <c r="B81">
        <v>2014</v>
      </c>
      <c r="C81">
        <v>2015</v>
      </c>
      <c r="D81" t="s">
        <v>13</v>
      </c>
      <c r="E81">
        <v>104930</v>
      </c>
    </row>
    <row r="82" spans="1:5" x14ac:dyDescent="0.25">
      <c r="A82" t="s">
        <v>28</v>
      </c>
      <c r="B82">
        <v>2014</v>
      </c>
      <c r="C82">
        <v>2015</v>
      </c>
      <c r="D82" t="s">
        <v>14</v>
      </c>
      <c r="E82">
        <v>95884</v>
      </c>
    </row>
    <row r="83" spans="1:5" x14ac:dyDescent="0.25">
      <c r="A83" t="s">
        <v>28</v>
      </c>
      <c r="B83">
        <v>2014</v>
      </c>
      <c r="C83">
        <v>2015</v>
      </c>
      <c r="D83" t="s">
        <v>15</v>
      </c>
      <c r="E83">
        <v>56654</v>
      </c>
    </row>
    <row r="84" spans="1:5" x14ac:dyDescent="0.25">
      <c r="A84" t="s">
        <v>28</v>
      </c>
      <c r="B84">
        <v>2014</v>
      </c>
      <c r="C84">
        <v>2015</v>
      </c>
      <c r="D84" t="s">
        <v>16</v>
      </c>
      <c r="E84">
        <v>78562</v>
      </c>
    </row>
    <row r="85" spans="1:5" x14ac:dyDescent="0.25">
      <c r="A85" t="s">
        <v>28</v>
      </c>
      <c r="B85">
        <v>2014</v>
      </c>
      <c r="C85">
        <v>2015</v>
      </c>
      <c r="D85" t="s">
        <v>17</v>
      </c>
      <c r="E85">
        <v>31346</v>
      </c>
    </row>
    <row r="86" spans="1:5" x14ac:dyDescent="0.25">
      <c r="A86" t="s">
        <v>28</v>
      </c>
      <c r="B86">
        <v>2014</v>
      </c>
      <c r="C86">
        <v>2015</v>
      </c>
      <c r="D86" t="s">
        <v>18</v>
      </c>
      <c r="E86">
        <v>141569</v>
      </c>
    </row>
    <row r="87" spans="1:5" x14ac:dyDescent="0.25">
      <c r="A87" t="s">
        <v>29</v>
      </c>
      <c r="B87">
        <v>2015</v>
      </c>
      <c r="C87">
        <v>2016</v>
      </c>
      <c r="D87" t="s">
        <v>2</v>
      </c>
      <c r="E87">
        <v>86331</v>
      </c>
    </row>
    <row r="88" spans="1:5" x14ac:dyDescent="0.25">
      <c r="A88" t="s">
        <v>29</v>
      </c>
      <c r="B88">
        <v>2015</v>
      </c>
      <c r="C88">
        <v>2016</v>
      </c>
      <c r="D88" t="s">
        <v>3</v>
      </c>
      <c r="E88">
        <v>63616</v>
      </c>
    </row>
    <row r="89" spans="1:5" x14ac:dyDescent="0.25">
      <c r="A89" t="s">
        <v>29</v>
      </c>
      <c r="B89">
        <v>2015</v>
      </c>
      <c r="C89">
        <v>2016</v>
      </c>
      <c r="D89" t="s">
        <v>4</v>
      </c>
      <c r="E89">
        <v>188118</v>
      </c>
    </row>
    <row r="90" spans="1:5" x14ac:dyDescent="0.25">
      <c r="A90" t="s">
        <v>29</v>
      </c>
      <c r="B90">
        <v>2015</v>
      </c>
      <c r="C90">
        <v>2016</v>
      </c>
      <c r="D90" t="s">
        <v>5</v>
      </c>
      <c r="E90">
        <v>206082</v>
      </c>
    </row>
    <row r="91" spans="1:5" x14ac:dyDescent="0.25">
      <c r="A91" t="s">
        <v>29</v>
      </c>
      <c r="B91">
        <v>2015</v>
      </c>
      <c r="C91">
        <v>2016</v>
      </c>
      <c r="D91" t="s">
        <v>6</v>
      </c>
      <c r="E91">
        <v>67015</v>
      </c>
    </row>
    <row r="92" spans="1:5" x14ac:dyDescent="0.25">
      <c r="A92" t="s">
        <v>29</v>
      </c>
      <c r="B92">
        <v>2015</v>
      </c>
      <c r="C92">
        <v>2016</v>
      </c>
      <c r="D92" t="s">
        <v>7</v>
      </c>
      <c r="E92">
        <v>131324</v>
      </c>
    </row>
    <row r="93" spans="1:5" x14ac:dyDescent="0.25">
      <c r="A93" t="s">
        <v>29</v>
      </c>
      <c r="B93">
        <v>2015</v>
      </c>
      <c r="C93">
        <v>2016</v>
      </c>
      <c r="D93" t="s">
        <v>8</v>
      </c>
      <c r="E93">
        <v>126393</v>
      </c>
    </row>
    <row r="94" spans="1:5" x14ac:dyDescent="0.25">
      <c r="A94" t="s">
        <v>29</v>
      </c>
      <c r="B94">
        <v>2015</v>
      </c>
      <c r="C94">
        <v>2016</v>
      </c>
      <c r="D94" t="s">
        <v>9</v>
      </c>
      <c r="E94">
        <v>127407</v>
      </c>
    </row>
    <row r="95" spans="1:5" x14ac:dyDescent="0.25">
      <c r="A95" t="s">
        <v>29</v>
      </c>
      <c r="B95">
        <v>2015</v>
      </c>
      <c r="C95">
        <v>2016</v>
      </c>
      <c r="D95" t="s">
        <v>10</v>
      </c>
      <c r="E95">
        <v>94032</v>
      </c>
    </row>
    <row r="96" spans="1:5" x14ac:dyDescent="0.25">
      <c r="A96" t="s">
        <v>29</v>
      </c>
      <c r="B96">
        <v>2015</v>
      </c>
      <c r="C96">
        <v>2016</v>
      </c>
      <c r="D96" t="s">
        <v>11</v>
      </c>
      <c r="E96">
        <v>71425</v>
      </c>
    </row>
    <row r="97" spans="1:5" x14ac:dyDescent="0.25">
      <c r="A97" t="s">
        <v>29</v>
      </c>
      <c r="B97">
        <v>2015</v>
      </c>
      <c r="C97">
        <v>2016</v>
      </c>
      <c r="D97" t="s">
        <v>12</v>
      </c>
      <c r="E97">
        <v>91727</v>
      </c>
    </row>
    <row r="98" spans="1:5" x14ac:dyDescent="0.25">
      <c r="A98" t="s">
        <v>29</v>
      </c>
      <c r="B98">
        <v>2015</v>
      </c>
      <c r="C98">
        <v>2016</v>
      </c>
      <c r="D98" t="s">
        <v>13</v>
      </c>
      <c r="E98">
        <v>99492</v>
      </c>
    </row>
    <row r="99" spans="1:5" x14ac:dyDescent="0.25">
      <c r="A99" t="s">
        <v>29</v>
      </c>
      <c r="B99">
        <v>2015</v>
      </c>
      <c r="C99">
        <v>2016</v>
      </c>
      <c r="D99" t="s">
        <v>14</v>
      </c>
      <c r="E99">
        <v>89045</v>
      </c>
    </row>
    <row r="100" spans="1:5" x14ac:dyDescent="0.25">
      <c r="A100" t="s">
        <v>29</v>
      </c>
      <c r="B100">
        <v>2015</v>
      </c>
      <c r="C100">
        <v>2016</v>
      </c>
      <c r="D100" t="s">
        <v>15</v>
      </c>
      <c r="E100">
        <v>57132</v>
      </c>
    </row>
    <row r="101" spans="1:5" x14ac:dyDescent="0.25">
      <c r="A101" t="s">
        <v>29</v>
      </c>
      <c r="B101">
        <v>2015</v>
      </c>
      <c r="C101">
        <v>2016</v>
      </c>
      <c r="D101" t="s">
        <v>16</v>
      </c>
      <c r="E101">
        <v>73283</v>
      </c>
    </row>
    <row r="102" spans="1:5" x14ac:dyDescent="0.25">
      <c r="A102" t="s">
        <v>29</v>
      </c>
      <c r="B102">
        <v>2015</v>
      </c>
      <c r="C102">
        <v>2016</v>
      </c>
      <c r="D102" t="s">
        <v>17</v>
      </c>
      <c r="E102">
        <v>29274</v>
      </c>
    </row>
    <row r="103" spans="1:5" x14ac:dyDescent="0.25">
      <c r="A103" t="s">
        <v>29</v>
      </c>
      <c r="B103">
        <v>2015</v>
      </c>
      <c r="C103">
        <v>2016</v>
      </c>
      <c r="D103" t="s">
        <v>18</v>
      </c>
      <c r="E103">
        <v>135617</v>
      </c>
    </row>
    <row r="104" spans="1:5" x14ac:dyDescent="0.25">
      <c r="A104" t="s">
        <v>30</v>
      </c>
      <c r="B104">
        <v>2016</v>
      </c>
      <c r="C104">
        <v>2017</v>
      </c>
      <c r="D104" t="s">
        <v>2</v>
      </c>
      <c r="E104">
        <v>74712</v>
      </c>
    </row>
    <row r="105" spans="1:5" x14ac:dyDescent="0.25">
      <c r="A105" t="s">
        <v>30</v>
      </c>
      <c r="B105">
        <v>2016</v>
      </c>
      <c r="C105">
        <v>2017</v>
      </c>
      <c r="D105" t="s">
        <v>3</v>
      </c>
      <c r="E105">
        <v>54511</v>
      </c>
    </row>
    <row r="106" spans="1:5" x14ac:dyDescent="0.25">
      <c r="A106" t="s">
        <v>30</v>
      </c>
      <c r="B106">
        <v>2016</v>
      </c>
      <c r="C106">
        <v>2017</v>
      </c>
      <c r="D106" t="s">
        <v>4</v>
      </c>
      <c r="E106">
        <v>169474</v>
      </c>
    </row>
    <row r="107" spans="1:5" x14ac:dyDescent="0.25">
      <c r="A107" t="s">
        <v>30</v>
      </c>
      <c r="B107">
        <v>2016</v>
      </c>
      <c r="C107">
        <v>2017</v>
      </c>
      <c r="D107" t="s">
        <v>5</v>
      </c>
      <c r="E107">
        <v>206206</v>
      </c>
    </row>
    <row r="108" spans="1:5" x14ac:dyDescent="0.25">
      <c r="A108" t="s">
        <v>30</v>
      </c>
      <c r="B108">
        <v>2016</v>
      </c>
      <c r="C108">
        <v>2017</v>
      </c>
      <c r="D108" t="s">
        <v>6</v>
      </c>
      <c r="E108">
        <v>58344</v>
      </c>
    </row>
    <row r="109" spans="1:5" x14ac:dyDescent="0.25">
      <c r="A109" t="s">
        <v>30</v>
      </c>
      <c r="B109">
        <v>2016</v>
      </c>
      <c r="C109">
        <v>2017</v>
      </c>
      <c r="D109" t="s">
        <v>7</v>
      </c>
      <c r="E109">
        <v>114726</v>
      </c>
    </row>
    <row r="110" spans="1:5" x14ac:dyDescent="0.25">
      <c r="A110" t="s">
        <v>30</v>
      </c>
      <c r="B110">
        <v>2016</v>
      </c>
      <c r="C110">
        <v>2017</v>
      </c>
      <c r="D110" t="s">
        <v>8</v>
      </c>
      <c r="E110">
        <v>105468</v>
      </c>
    </row>
    <row r="111" spans="1:5" x14ac:dyDescent="0.25">
      <c r="A111" t="s">
        <v>30</v>
      </c>
      <c r="B111">
        <v>2016</v>
      </c>
      <c r="C111">
        <v>2017</v>
      </c>
      <c r="D111" t="s">
        <v>9</v>
      </c>
      <c r="E111">
        <v>113273</v>
      </c>
    </row>
    <row r="112" spans="1:5" x14ac:dyDescent="0.25">
      <c r="A112" t="s">
        <v>30</v>
      </c>
      <c r="B112">
        <v>2016</v>
      </c>
      <c r="C112">
        <v>2017</v>
      </c>
      <c r="D112" t="s">
        <v>10</v>
      </c>
      <c r="E112">
        <v>85274</v>
      </c>
    </row>
    <row r="113" spans="1:5" x14ac:dyDescent="0.25">
      <c r="A113" t="s">
        <v>30</v>
      </c>
      <c r="B113">
        <v>2016</v>
      </c>
      <c r="C113">
        <v>2017</v>
      </c>
      <c r="D113" t="s">
        <v>11</v>
      </c>
      <c r="E113">
        <v>71050</v>
      </c>
    </row>
    <row r="114" spans="1:5" x14ac:dyDescent="0.25">
      <c r="A114" t="s">
        <v>30</v>
      </c>
      <c r="B114">
        <v>2016</v>
      </c>
      <c r="C114">
        <v>2017</v>
      </c>
      <c r="D114" t="s">
        <v>12</v>
      </c>
      <c r="E114">
        <v>85705</v>
      </c>
    </row>
    <row r="115" spans="1:5" x14ac:dyDescent="0.25">
      <c r="A115" t="s">
        <v>30</v>
      </c>
      <c r="B115">
        <v>2016</v>
      </c>
      <c r="C115">
        <v>2017</v>
      </c>
      <c r="D115" t="s">
        <v>13</v>
      </c>
      <c r="E115">
        <v>79307</v>
      </c>
    </row>
    <row r="116" spans="1:5" x14ac:dyDescent="0.25">
      <c r="A116" t="s">
        <v>30</v>
      </c>
      <c r="B116">
        <v>2016</v>
      </c>
      <c r="C116">
        <v>2017</v>
      </c>
      <c r="D116" t="s">
        <v>14</v>
      </c>
      <c r="E116">
        <v>81737</v>
      </c>
    </row>
    <row r="117" spans="1:5" x14ac:dyDescent="0.25">
      <c r="A117" t="s">
        <v>30</v>
      </c>
      <c r="B117">
        <v>2016</v>
      </c>
      <c r="C117">
        <v>2017</v>
      </c>
      <c r="D117" t="s">
        <v>15</v>
      </c>
      <c r="E117">
        <v>49634</v>
      </c>
    </row>
    <row r="118" spans="1:5" x14ac:dyDescent="0.25">
      <c r="A118" t="s">
        <v>30</v>
      </c>
      <c r="B118">
        <v>2016</v>
      </c>
      <c r="C118">
        <v>2017</v>
      </c>
      <c r="D118" t="s">
        <v>16</v>
      </c>
      <c r="E118">
        <v>81325</v>
      </c>
    </row>
    <row r="119" spans="1:5" x14ac:dyDescent="0.25">
      <c r="A119" t="s">
        <v>30</v>
      </c>
      <c r="B119">
        <v>2016</v>
      </c>
      <c r="C119">
        <v>2017</v>
      </c>
      <c r="D119" t="s">
        <v>17</v>
      </c>
      <c r="E119">
        <v>25759</v>
      </c>
    </row>
    <row r="120" spans="1:5" x14ac:dyDescent="0.25">
      <c r="A120" t="s">
        <v>30</v>
      </c>
      <c r="B120">
        <v>2016</v>
      </c>
      <c r="C120">
        <v>2017</v>
      </c>
      <c r="D120" t="s">
        <v>18</v>
      </c>
      <c r="E120">
        <v>140249</v>
      </c>
    </row>
    <row r="121" spans="1:5" x14ac:dyDescent="0.25">
      <c r="A121" t="s">
        <v>31</v>
      </c>
      <c r="B121">
        <v>2017</v>
      </c>
      <c r="C121">
        <v>2018</v>
      </c>
      <c r="D121" t="s">
        <v>2</v>
      </c>
      <c r="E121">
        <v>94819</v>
      </c>
    </row>
    <row r="122" spans="1:5" x14ac:dyDescent="0.25">
      <c r="A122" t="s">
        <v>31</v>
      </c>
      <c r="B122">
        <v>2017</v>
      </c>
      <c r="C122">
        <v>2018</v>
      </c>
      <c r="D122" t="s">
        <v>3</v>
      </c>
      <c r="E122">
        <v>70196</v>
      </c>
    </row>
    <row r="123" spans="1:5" x14ac:dyDescent="0.25">
      <c r="A123" t="s">
        <v>31</v>
      </c>
      <c r="B123">
        <v>2017</v>
      </c>
      <c r="C123">
        <v>2018</v>
      </c>
      <c r="D123" t="s">
        <v>4</v>
      </c>
      <c r="E123">
        <v>214554</v>
      </c>
    </row>
    <row r="124" spans="1:5" x14ac:dyDescent="0.25">
      <c r="A124" t="s">
        <v>31</v>
      </c>
      <c r="B124">
        <v>2017</v>
      </c>
      <c r="C124">
        <v>2018</v>
      </c>
      <c r="D124" t="s">
        <v>5</v>
      </c>
      <c r="E124">
        <v>271143</v>
      </c>
    </row>
    <row r="125" spans="1:5" x14ac:dyDescent="0.25">
      <c r="A125" t="s">
        <v>31</v>
      </c>
      <c r="B125">
        <v>2017</v>
      </c>
      <c r="C125">
        <v>2018</v>
      </c>
      <c r="D125" t="s">
        <v>6</v>
      </c>
      <c r="E125">
        <v>71306</v>
      </c>
    </row>
    <row r="126" spans="1:5" x14ac:dyDescent="0.25">
      <c r="A126" t="s">
        <v>31</v>
      </c>
      <c r="B126">
        <v>2017</v>
      </c>
      <c r="C126">
        <v>2018</v>
      </c>
      <c r="D126" t="s">
        <v>7</v>
      </c>
      <c r="E126">
        <v>141310</v>
      </c>
    </row>
    <row r="127" spans="1:5" x14ac:dyDescent="0.25">
      <c r="A127" t="s">
        <v>31</v>
      </c>
      <c r="B127">
        <v>2017</v>
      </c>
      <c r="C127">
        <v>2018</v>
      </c>
      <c r="D127" t="s">
        <v>8</v>
      </c>
      <c r="E127">
        <v>147785</v>
      </c>
    </row>
    <row r="128" spans="1:5" x14ac:dyDescent="0.25">
      <c r="A128" t="s">
        <v>31</v>
      </c>
      <c r="B128">
        <v>2017</v>
      </c>
      <c r="C128">
        <v>2018</v>
      </c>
      <c r="D128" t="s">
        <v>9</v>
      </c>
      <c r="E128">
        <v>155613</v>
      </c>
    </row>
    <row r="129" spans="1:5" x14ac:dyDescent="0.25">
      <c r="A129" t="s">
        <v>31</v>
      </c>
      <c r="B129">
        <v>2017</v>
      </c>
      <c r="C129">
        <v>2018</v>
      </c>
      <c r="D129" t="s">
        <v>10</v>
      </c>
      <c r="E129">
        <v>102989</v>
      </c>
    </row>
    <row r="130" spans="1:5" x14ac:dyDescent="0.25">
      <c r="A130" t="s">
        <v>31</v>
      </c>
      <c r="B130">
        <v>2017</v>
      </c>
      <c r="C130">
        <v>2018</v>
      </c>
      <c r="D130" t="s">
        <v>11</v>
      </c>
      <c r="E130">
        <v>85088</v>
      </c>
    </row>
    <row r="131" spans="1:5" x14ac:dyDescent="0.25">
      <c r="A131" t="s">
        <v>31</v>
      </c>
      <c r="B131">
        <v>2017</v>
      </c>
      <c r="C131">
        <v>2018</v>
      </c>
      <c r="D131" t="s">
        <v>12</v>
      </c>
      <c r="E131">
        <v>104814</v>
      </c>
    </row>
    <row r="132" spans="1:5" x14ac:dyDescent="0.25">
      <c r="A132" t="s">
        <v>31</v>
      </c>
      <c r="B132">
        <v>2017</v>
      </c>
      <c r="C132">
        <v>2018</v>
      </c>
      <c r="D132" t="s">
        <v>13</v>
      </c>
      <c r="E132">
        <v>106799</v>
      </c>
    </row>
    <row r="133" spans="1:5" x14ac:dyDescent="0.25">
      <c r="A133" t="s">
        <v>31</v>
      </c>
      <c r="B133">
        <v>2017</v>
      </c>
      <c r="C133">
        <v>2018</v>
      </c>
      <c r="D133" t="s">
        <v>14</v>
      </c>
      <c r="E133">
        <v>104145</v>
      </c>
    </row>
    <row r="134" spans="1:5" x14ac:dyDescent="0.25">
      <c r="A134" t="s">
        <v>31</v>
      </c>
      <c r="B134">
        <v>2017</v>
      </c>
      <c r="C134">
        <v>2018</v>
      </c>
      <c r="D134" t="s">
        <v>15</v>
      </c>
      <c r="E134">
        <v>61657</v>
      </c>
    </row>
    <row r="135" spans="1:5" x14ac:dyDescent="0.25">
      <c r="A135" t="s">
        <v>31</v>
      </c>
      <c r="B135">
        <v>2017</v>
      </c>
      <c r="C135">
        <v>2018</v>
      </c>
      <c r="D135" t="s">
        <v>16</v>
      </c>
      <c r="E135">
        <v>87049</v>
      </c>
    </row>
    <row r="136" spans="1:5" x14ac:dyDescent="0.25">
      <c r="A136" t="s">
        <v>31</v>
      </c>
      <c r="B136">
        <v>2017</v>
      </c>
      <c r="C136">
        <v>2018</v>
      </c>
      <c r="D136" t="s">
        <v>17</v>
      </c>
      <c r="E136">
        <v>30789</v>
      </c>
    </row>
    <row r="137" spans="1:5" x14ac:dyDescent="0.25">
      <c r="A137" t="s">
        <v>31</v>
      </c>
      <c r="B137">
        <v>2017</v>
      </c>
      <c r="C137">
        <v>2018</v>
      </c>
      <c r="D137" t="s">
        <v>18</v>
      </c>
      <c r="E137">
        <v>173266</v>
      </c>
    </row>
    <row r="138" spans="1:5" x14ac:dyDescent="0.25">
      <c r="A138" t="s">
        <v>32</v>
      </c>
      <c r="B138">
        <v>2018</v>
      </c>
      <c r="C138">
        <v>2019</v>
      </c>
      <c r="D138" t="s">
        <v>2</v>
      </c>
      <c r="E138">
        <v>99218</v>
      </c>
    </row>
    <row r="139" spans="1:5" x14ac:dyDescent="0.25">
      <c r="A139" t="s">
        <v>32</v>
      </c>
      <c r="B139">
        <v>2018</v>
      </c>
      <c r="C139">
        <v>2019</v>
      </c>
      <c r="D139" t="s">
        <v>3</v>
      </c>
      <c r="E139">
        <v>75808</v>
      </c>
    </row>
    <row r="140" spans="1:5" x14ac:dyDescent="0.25">
      <c r="A140" t="s">
        <v>32</v>
      </c>
      <c r="B140">
        <v>2018</v>
      </c>
      <c r="C140">
        <v>2019</v>
      </c>
      <c r="D140" t="s">
        <v>4</v>
      </c>
      <c r="E140">
        <v>229032</v>
      </c>
    </row>
    <row r="141" spans="1:5" x14ac:dyDescent="0.25">
      <c r="A141" t="s">
        <v>32</v>
      </c>
      <c r="B141">
        <v>2018</v>
      </c>
      <c r="C141">
        <v>2019</v>
      </c>
      <c r="D141" t="s">
        <v>5</v>
      </c>
      <c r="E141">
        <v>284579</v>
      </c>
    </row>
    <row r="142" spans="1:5" x14ac:dyDescent="0.25">
      <c r="A142" t="s">
        <v>32</v>
      </c>
      <c r="B142">
        <v>2018</v>
      </c>
      <c r="C142">
        <v>2019</v>
      </c>
      <c r="D142" t="s">
        <v>6</v>
      </c>
      <c r="E142">
        <v>74883</v>
      </c>
    </row>
    <row r="143" spans="1:5" x14ac:dyDescent="0.25">
      <c r="A143" t="s">
        <v>32</v>
      </c>
      <c r="B143">
        <v>2018</v>
      </c>
      <c r="C143">
        <v>2019</v>
      </c>
      <c r="D143" t="s">
        <v>7</v>
      </c>
      <c r="E143">
        <v>142250</v>
      </c>
    </row>
    <row r="144" spans="1:5" x14ac:dyDescent="0.25">
      <c r="A144" t="s">
        <v>32</v>
      </c>
      <c r="B144">
        <v>2018</v>
      </c>
      <c r="C144">
        <v>2019</v>
      </c>
      <c r="D144" t="s">
        <v>8</v>
      </c>
      <c r="E144">
        <v>148546</v>
      </c>
    </row>
    <row r="145" spans="1:5" x14ac:dyDescent="0.25">
      <c r="A145" t="s">
        <v>32</v>
      </c>
      <c r="B145">
        <v>2018</v>
      </c>
      <c r="C145">
        <v>2019</v>
      </c>
      <c r="D145" t="s">
        <v>9</v>
      </c>
      <c r="E145">
        <v>157454</v>
      </c>
    </row>
    <row r="146" spans="1:5" x14ac:dyDescent="0.25">
      <c r="A146" t="s">
        <v>32</v>
      </c>
      <c r="B146">
        <v>2018</v>
      </c>
      <c r="C146">
        <v>2019</v>
      </c>
      <c r="D146" t="s">
        <v>10</v>
      </c>
      <c r="E146">
        <v>105438</v>
      </c>
    </row>
    <row r="147" spans="1:5" x14ac:dyDescent="0.25">
      <c r="A147" t="s">
        <v>32</v>
      </c>
      <c r="B147">
        <v>2018</v>
      </c>
      <c r="C147">
        <v>2019</v>
      </c>
      <c r="D147" t="s">
        <v>11</v>
      </c>
      <c r="E147">
        <v>87087</v>
      </c>
    </row>
    <row r="148" spans="1:5" x14ac:dyDescent="0.25">
      <c r="A148" t="s">
        <v>32</v>
      </c>
      <c r="B148">
        <v>2018</v>
      </c>
      <c r="C148">
        <v>2019</v>
      </c>
      <c r="D148" t="s">
        <v>12</v>
      </c>
      <c r="E148">
        <v>113207</v>
      </c>
    </row>
    <row r="149" spans="1:5" x14ac:dyDescent="0.25">
      <c r="A149" t="s">
        <v>32</v>
      </c>
      <c r="B149">
        <v>2018</v>
      </c>
      <c r="C149">
        <v>2019</v>
      </c>
      <c r="D149" t="s">
        <v>13</v>
      </c>
      <c r="E149">
        <v>108435</v>
      </c>
    </row>
    <row r="150" spans="1:5" x14ac:dyDescent="0.25">
      <c r="A150" t="s">
        <v>32</v>
      </c>
      <c r="B150">
        <v>2018</v>
      </c>
      <c r="C150">
        <v>2019</v>
      </c>
      <c r="D150" t="s">
        <v>14</v>
      </c>
      <c r="E150">
        <v>108276</v>
      </c>
    </row>
    <row r="151" spans="1:5" x14ac:dyDescent="0.25">
      <c r="A151" t="s">
        <v>32</v>
      </c>
      <c r="B151">
        <v>2018</v>
      </c>
      <c r="C151">
        <v>2019</v>
      </c>
      <c r="D151" t="s">
        <v>15</v>
      </c>
      <c r="E151">
        <v>66344</v>
      </c>
    </row>
    <row r="152" spans="1:5" x14ac:dyDescent="0.25">
      <c r="A152" t="s">
        <v>32</v>
      </c>
      <c r="B152">
        <v>2018</v>
      </c>
      <c r="C152">
        <v>2019</v>
      </c>
      <c r="D152" t="s">
        <v>16</v>
      </c>
      <c r="E152">
        <v>96939</v>
      </c>
    </row>
    <row r="153" spans="1:5" x14ac:dyDescent="0.25">
      <c r="A153" t="s">
        <v>32</v>
      </c>
      <c r="B153">
        <v>2018</v>
      </c>
      <c r="C153">
        <v>2019</v>
      </c>
      <c r="D153" t="s">
        <v>17</v>
      </c>
      <c r="E153">
        <v>33446</v>
      </c>
    </row>
    <row r="154" spans="1:5" x14ac:dyDescent="0.25">
      <c r="A154" t="s">
        <v>32</v>
      </c>
      <c r="B154">
        <v>2018</v>
      </c>
      <c r="C154">
        <v>2019</v>
      </c>
      <c r="D154" t="s">
        <v>18</v>
      </c>
      <c r="E154">
        <v>179733</v>
      </c>
    </row>
    <row r="155" spans="1:5" x14ac:dyDescent="0.25">
      <c r="A155" t="s">
        <v>33</v>
      </c>
      <c r="B155">
        <v>2019</v>
      </c>
      <c r="C155">
        <v>2020</v>
      </c>
      <c r="D155" t="s">
        <v>2</v>
      </c>
      <c r="E155">
        <v>75959</v>
      </c>
    </row>
    <row r="156" spans="1:5" x14ac:dyDescent="0.25">
      <c r="A156" t="s">
        <v>33</v>
      </c>
      <c r="B156">
        <v>2019</v>
      </c>
      <c r="C156">
        <v>2020</v>
      </c>
      <c r="D156" t="s">
        <v>3</v>
      </c>
      <c r="E156">
        <v>57425</v>
      </c>
    </row>
    <row r="157" spans="1:5" x14ac:dyDescent="0.25">
      <c r="A157" t="s">
        <v>33</v>
      </c>
      <c r="B157">
        <v>2019</v>
      </c>
      <c r="C157">
        <v>2020</v>
      </c>
      <c r="D157" t="s">
        <v>4</v>
      </c>
      <c r="E157">
        <v>183366</v>
      </c>
    </row>
    <row r="158" spans="1:5" x14ac:dyDescent="0.25">
      <c r="A158" t="s">
        <v>33</v>
      </c>
      <c r="B158">
        <v>2019</v>
      </c>
      <c r="C158">
        <v>2020</v>
      </c>
      <c r="D158" t="s">
        <v>5</v>
      </c>
      <c r="E158">
        <v>235657</v>
      </c>
    </row>
    <row r="159" spans="1:5" x14ac:dyDescent="0.25">
      <c r="A159" t="s">
        <v>33</v>
      </c>
      <c r="B159">
        <v>2019</v>
      </c>
      <c r="C159">
        <v>2020</v>
      </c>
      <c r="D159" t="s">
        <v>6</v>
      </c>
      <c r="E159">
        <v>62580</v>
      </c>
    </row>
    <row r="160" spans="1:5" x14ac:dyDescent="0.25">
      <c r="A160" t="s">
        <v>33</v>
      </c>
      <c r="B160">
        <v>2019</v>
      </c>
      <c r="C160">
        <v>2020</v>
      </c>
      <c r="D160" t="s">
        <v>7</v>
      </c>
      <c r="E160">
        <v>126309</v>
      </c>
    </row>
    <row r="161" spans="1:5" x14ac:dyDescent="0.25">
      <c r="A161" t="s">
        <v>33</v>
      </c>
      <c r="B161">
        <v>2019</v>
      </c>
      <c r="C161">
        <v>2020</v>
      </c>
      <c r="D161" t="s">
        <v>8</v>
      </c>
      <c r="E161">
        <v>121950</v>
      </c>
    </row>
    <row r="162" spans="1:5" x14ac:dyDescent="0.25">
      <c r="A162" t="s">
        <v>33</v>
      </c>
      <c r="B162">
        <v>2019</v>
      </c>
      <c r="C162">
        <v>2020</v>
      </c>
      <c r="D162" t="s">
        <v>9</v>
      </c>
      <c r="E162">
        <v>137735</v>
      </c>
    </row>
    <row r="163" spans="1:5" x14ac:dyDescent="0.25">
      <c r="A163" t="s">
        <v>33</v>
      </c>
      <c r="B163">
        <v>2019</v>
      </c>
      <c r="C163">
        <v>2020</v>
      </c>
      <c r="D163" t="s">
        <v>10</v>
      </c>
      <c r="E163">
        <v>87663</v>
      </c>
    </row>
    <row r="164" spans="1:5" x14ac:dyDescent="0.25">
      <c r="A164" t="s">
        <v>33</v>
      </c>
      <c r="B164">
        <v>2019</v>
      </c>
      <c r="C164">
        <v>2020</v>
      </c>
      <c r="D164" t="s">
        <v>11</v>
      </c>
      <c r="E164">
        <v>79555</v>
      </c>
    </row>
    <row r="165" spans="1:5" x14ac:dyDescent="0.25">
      <c r="A165" t="s">
        <v>33</v>
      </c>
      <c r="B165">
        <v>2019</v>
      </c>
      <c r="C165">
        <v>2020</v>
      </c>
      <c r="D165" t="s">
        <v>12</v>
      </c>
      <c r="E165">
        <v>97570</v>
      </c>
    </row>
    <row r="166" spans="1:5" x14ac:dyDescent="0.25">
      <c r="A166" t="s">
        <v>33</v>
      </c>
      <c r="B166">
        <v>2019</v>
      </c>
      <c r="C166">
        <v>2020</v>
      </c>
      <c r="D166" t="s">
        <v>13</v>
      </c>
      <c r="E166">
        <v>94638</v>
      </c>
    </row>
    <row r="167" spans="1:5" x14ac:dyDescent="0.25">
      <c r="A167" t="s">
        <v>33</v>
      </c>
      <c r="B167">
        <v>2019</v>
      </c>
      <c r="C167">
        <v>2020</v>
      </c>
      <c r="D167" t="s">
        <v>14</v>
      </c>
      <c r="E167">
        <v>91535</v>
      </c>
    </row>
    <row r="168" spans="1:5" x14ac:dyDescent="0.25">
      <c r="A168" t="s">
        <v>33</v>
      </c>
      <c r="B168">
        <v>2019</v>
      </c>
      <c r="C168">
        <v>2020</v>
      </c>
      <c r="D168" t="s">
        <v>15</v>
      </c>
      <c r="E168">
        <v>54921</v>
      </c>
    </row>
    <row r="169" spans="1:5" x14ac:dyDescent="0.25">
      <c r="A169" t="s">
        <v>33</v>
      </c>
      <c r="B169">
        <v>2019</v>
      </c>
      <c r="C169">
        <v>2020</v>
      </c>
      <c r="D169" t="s">
        <v>16</v>
      </c>
      <c r="E169">
        <v>96298</v>
      </c>
    </row>
    <row r="170" spans="1:5" x14ac:dyDescent="0.25">
      <c r="A170" t="s">
        <v>33</v>
      </c>
      <c r="B170">
        <v>2019</v>
      </c>
      <c r="C170">
        <v>2020</v>
      </c>
      <c r="D170" t="s">
        <v>17</v>
      </c>
      <c r="E170">
        <v>26306</v>
      </c>
    </row>
    <row r="171" spans="1:5" x14ac:dyDescent="0.25">
      <c r="A171" t="s">
        <v>33</v>
      </c>
      <c r="B171">
        <v>2019</v>
      </c>
      <c r="C171">
        <v>2020</v>
      </c>
      <c r="D171" t="s">
        <v>18</v>
      </c>
      <c r="E171">
        <v>161609</v>
      </c>
    </row>
    <row r="172" spans="1:5" x14ac:dyDescent="0.25">
      <c r="A172" t="s">
        <v>34</v>
      </c>
      <c r="B172">
        <v>2020</v>
      </c>
      <c r="C172">
        <v>2021</v>
      </c>
      <c r="D172" t="s">
        <v>2</v>
      </c>
      <c r="E172">
        <v>94116</v>
      </c>
    </row>
    <row r="173" spans="1:5" x14ac:dyDescent="0.25">
      <c r="A173" t="s">
        <v>34</v>
      </c>
      <c r="B173">
        <v>2020</v>
      </c>
      <c r="C173">
        <v>2021</v>
      </c>
      <c r="D173" t="s">
        <v>3</v>
      </c>
      <c r="E173">
        <v>71127</v>
      </c>
    </row>
    <row r="174" spans="1:5" x14ac:dyDescent="0.25">
      <c r="A174" t="s">
        <v>34</v>
      </c>
      <c r="B174">
        <v>2020</v>
      </c>
      <c r="C174">
        <v>2021</v>
      </c>
      <c r="D174" t="s">
        <v>4</v>
      </c>
      <c r="E174">
        <v>206499</v>
      </c>
    </row>
    <row r="175" spans="1:5" x14ac:dyDescent="0.25">
      <c r="A175" t="s">
        <v>34</v>
      </c>
      <c r="B175">
        <v>2020</v>
      </c>
      <c r="C175">
        <v>2021</v>
      </c>
      <c r="D175" t="s">
        <v>5</v>
      </c>
      <c r="E175">
        <v>257811</v>
      </c>
    </row>
    <row r="176" spans="1:5" x14ac:dyDescent="0.25">
      <c r="A176" t="s">
        <v>34</v>
      </c>
      <c r="B176">
        <v>2020</v>
      </c>
      <c r="C176">
        <v>2021</v>
      </c>
      <c r="D176" t="s">
        <v>6</v>
      </c>
      <c r="E176">
        <v>71474</v>
      </c>
    </row>
    <row r="177" spans="1:5" x14ac:dyDescent="0.25">
      <c r="A177" t="s">
        <v>34</v>
      </c>
      <c r="B177">
        <v>2020</v>
      </c>
      <c r="C177">
        <v>2021</v>
      </c>
      <c r="D177" t="s">
        <v>7</v>
      </c>
      <c r="E177">
        <v>123345</v>
      </c>
    </row>
    <row r="178" spans="1:5" x14ac:dyDescent="0.25">
      <c r="A178" t="s">
        <v>34</v>
      </c>
      <c r="B178">
        <v>2020</v>
      </c>
      <c r="C178">
        <v>2021</v>
      </c>
      <c r="D178" t="s">
        <v>8</v>
      </c>
      <c r="E178">
        <v>144282</v>
      </c>
    </row>
    <row r="179" spans="1:5" x14ac:dyDescent="0.25">
      <c r="A179" t="s">
        <v>34</v>
      </c>
      <c r="B179">
        <v>2020</v>
      </c>
      <c r="C179">
        <v>2021</v>
      </c>
      <c r="D179" t="s">
        <v>9</v>
      </c>
      <c r="E179">
        <v>150235</v>
      </c>
    </row>
    <row r="180" spans="1:5" x14ac:dyDescent="0.25">
      <c r="A180" t="s">
        <v>34</v>
      </c>
      <c r="B180">
        <v>2020</v>
      </c>
      <c r="C180">
        <v>2021</v>
      </c>
      <c r="D180" t="s">
        <v>10</v>
      </c>
      <c r="E180">
        <v>99986</v>
      </c>
    </row>
    <row r="181" spans="1:5" x14ac:dyDescent="0.25">
      <c r="A181" t="s">
        <v>34</v>
      </c>
      <c r="B181">
        <v>2020</v>
      </c>
      <c r="C181">
        <v>2021</v>
      </c>
      <c r="D181" t="s">
        <v>11</v>
      </c>
      <c r="E181">
        <v>77264</v>
      </c>
    </row>
    <row r="182" spans="1:5" x14ac:dyDescent="0.25">
      <c r="A182" t="s">
        <v>34</v>
      </c>
      <c r="B182">
        <v>2020</v>
      </c>
      <c r="C182">
        <v>2021</v>
      </c>
      <c r="D182" t="s">
        <v>12</v>
      </c>
      <c r="E182">
        <v>100022</v>
      </c>
    </row>
    <row r="183" spans="1:5" x14ac:dyDescent="0.25">
      <c r="A183" t="s">
        <v>34</v>
      </c>
      <c r="B183">
        <v>2020</v>
      </c>
      <c r="C183">
        <v>2021</v>
      </c>
      <c r="D183" t="s">
        <v>13</v>
      </c>
      <c r="E183">
        <v>95418</v>
      </c>
    </row>
    <row r="184" spans="1:5" x14ac:dyDescent="0.25">
      <c r="A184" t="s">
        <v>34</v>
      </c>
      <c r="B184">
        <v>2020</v>
      </c>
      <c r="C184">
        <v>2021</v>
      </c>
      <c r="D184" t="s">
        <v>14</v>
      </c>
      <c r="E184">
        <v>95290</v>
      </c>
    </row>
    <row r="185" spans="1:5" x14ac:dyDescent="0.25">
      <c r="A185" t="s">
        <v>34</v>
      </c>
      <c r="B185">
        <v>2020</v>
      </c>
      <c r="C185">
        <v>2021</v>
      </c>
      <c r="D185" t="s">
        <v>15</v>
      </c>
      <c r="E185">
        <v>60342</v>
      </c>
    </row>
    <row r="186" spans="1:5" x14ac:dyDescent="0.25">
      <c r="A186" t="s">
        <v>34</v>
      </c>
      <c r="B186">
        <v>2020</v>
      </c>
      <c r="C186">
        <v>2021</v>
      </c>
      <c r="D186" t="s">
        <v>16</v>
      </c>
      <c r="E186">
        <v>88218</v>
      </c>
    </row>
    <row r="187" spans="1:5" x14ac:dyDescent="0.25">
      <c r="A187" t="s">
        <v>34</v>
      </c>
      <c r="B187">
        <v>2020</v>
      </c>
      <c r="C187">
        <v>2021</v>
      </c>
      <c r="D187" t="s">
        <v>17</v>
      </c>
      <c r="E187">
        <v>31801</v>
      </c>
    </row>
    <row r="188" spans="1:5" x14ac:dyDescent="0.25">
      <c r="A188" t="s">
        <v>34</v>
      </c>
      <c r="B188">
        <v>2020</v>
      </c>
      <c r="C188">
        <v>2021</v>
      </c>
      <c r="D188" t="s">
        <v>18</v>
      </c>
      <c r="E188">
        <v>160389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LOOKUP</vt:lpstr>
      <vt:lpstr>CHOOSE</vt:lpstr>
      <vt:lpstr>MATCH</vt:lpstr>
      <vt:lpstr>INDIRECT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Pauline Cornejo</dc:creator>
  <cp:lastModifiedBy>Eunice Pauline Cornejo</cp:lastModifiedBy>
  <dcterms:created xsi:type="dcterms:W3CDTF">2023-10-17T03:53:51Z</dcterms:created>
  <dcterms:modified xsi:type="dcterms:W3CDTF">2023-10-17T10:28:16Z</dcterms:modified>
</cp:coreProperties>
</file>