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4247cb1fca5cf707/Desktop/KR REDDY/"/>
    </mc:Choice>
  </mc:AlternateContent>
  <xr:revisionPtr revIDLastSave="139" documentId="6_{A81B41FA-B79C-43B1-BAE1-2F6386B25233}" xr6:coauthVersionLast="47" xr6:coauthVersionMax="47" xr10:uidLastSave="{7F1457EC-1CD8-4ED7-8626-46CB4E6F85D1}"/>
  <bookViews>
    <workbookView xWindow="-110" yWindow="-110" windowWidth="25820" windowHeight="13900" xr2:uid="{00000000-000D-0000-FFFF-FFFF00000000}"/>
  </bookViews>
  <sheets>
    <sheet name="SWIFT BLR" sheetId="1" r:id="rId1"/>
    <sheet name="Sheet1" sheetId="3" r:id="rId2"/>
    <sheet name="SLAP KA DIESEL" sheetId="2" r:id="rId3"/>
  </sheets>
  <definedNames>
    <definedName name="_xlnm._FilterDatabase" localSheetId="2" hidden="1">'SLAP KA DIESEL'!$A$1:$O$137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4" i="1" l="1"/>
  <c r="K84" i="1"/>
  <c r="L84" i="1"/>
  <c r="E96" i="1"/>
  <c r="E78" i="1"/>
  <c r="E79" i="1"/>
  <c r="E80" i="1"/>
  <c r="E81" i="1"/>
  <c r="E82" i="1"/>
  <c r="E83" i="1"/>
  <c r="E84" i="1"/>
  <c r="E85" i="1"/>
  <c r="E86" i="1"/>
  <c r="E87" i="1"/>
  <c r="E77" i="1"/>
  <c r="E156" i="2"/>
  <c r="E138" i="2"/>
  <c r="E137" i="2"/>
  <c r="E136" i="2"/>
  <c r="E130" i="2"/>
  <c r="E131" i="2"/>
  <c r="E132" i="2"/>
  <c r="E114" i="2"/>
  <c r="E115" i="2"/>
  <c r="E116" i="2"/>
  <c r="E117" i="2"/>
  <c r="E118" i="2"/>
  <c r="E119" i="2"/>
  <c r="E120" i="2"/>
  <c r="E129" i="2"/>
  <c r="E112" i="2"/>
  <c r="E113" i="2"/>
  <c r="E121" i="2"/>
  <c r="E122" i="2"/>
  <c r="E123" i="2"/>
  <c r="E124" i="2"/>
  <c r="E125" i="2"/>
  <c r="E126" i="2"/>
  <c r="E127" i="2"/>
  <c r="E128" i="2"/>
  <c r="E133" i="2"/>
  <c r="E134" i="2"/>
  <c r="E135" i="2"/>
  <c r="E111" i="2"/>
  <c r="E71" i="1"/>
  <c r="E72" i="1"/>
  <c r="E58" i="1"/>
  <c r="E59" i="1"/>
  <c r="E68" i="1"/>
  <c r="E69" i="1"/>
  <c r="E70" i="1"/>
  <c r="E73" i="1"/>
  <c r="C75" i="1"/>
  <c r="E75" i="1" s="1"/>
  <c r="E67" i="1"/>
  <c r="E66" i="1"/>
  <c r="H124" i="2"/>
  <c r="E4" i="2"/>
  <c r="E5" i="2"/>
  <c r="E6" i="2"/>
  <c r="E7" i="2"/>
  <c r="E8" i="2"/>
  <c r="E15" i="2"/>
  <c r="E14" i="2"/>
  <c r="E24" i="2"/>
  <c r="E25" i="2"/>
  <c r="E29" i="2"/>
  <c r="E30" i="2"/>
  <c r="E31" i="2"/>
  <c r="E32" i="2"/>
  <c r="E33" i="2"/>
  <c r="E34" i="2"/>
  <c r="E35" i="2"/>
  <c r="E36" i="2"/>
  <c r="E37" i="2"/>
  <c r="E55" i="2"/>
  <c r="E74" i="2"/>
  <c r="E102" i="2"/>
  <c r="E105" i="2"/>
  <c r="E106" i="2"/>
  <c r="E107" i="2"/>
  <c r="E108" i="2"/>
  <c r="E95" i="2"/>
  <c r="E96" i="2"/>
  <c r="E86" i="2"/>
  <c r="E87" i="2"/>
  <c r="E88" i="2"/>
  <c r="E89" i="2"/>
  <c r="E90" i="2"/>
  <c r="E76" i="2"/>
  <c r="E77" i="2"/>
  <c r="E78" i="2"/>
  <c r="E79" i="2"/>
  <c r="E80" i="2"/>
  <c r="E61" i="2"/>
  <c r="E62" i="2"/>
  <c r="E63" i="2"/>
  <c r="E64" i="2"/>
  <c r="E65" i="2"/>
  <c r="E53" i="2"/>
  <c r="E54" i="2"/>
  <c r="E56" i="2"/>
  <c r="E50" i="2"/>
  <c r="E51" i="2"/>
  <c r="E41" i="2"/>
  <c r="E42" i="2"/>
  <c r="E43" i="2"/>
  <c r="E44" i="2"/>
  <c r="E45" i="2"/>
  <c r="E46" i="2"/>
  <c r="E38" i="2"/>
  <c r="E39" i="2"/>
  <c r="E40" i="2"/>
  <c r="K47" i="2"/>
  <c r="L46" i="2"/>
  <c r="H104" i="2"/>
  <c r="I104" i="2" s="1"/>
  <c r="E9" i="2"/>
  <c r="E10" i="2"/>
  <c r="E11" i="2"/>
  <c r="E12" i="2"/>
  <c r="E13" i="2"/>
  <c r="E16" i="2"/>
  <c r="E17" i="2"/>
  <c r="E18" i="2"/>
  <c r="E19" i="2"/>
  <c r="E20" i="2"/>
  <c r="E21" i="2"/>
  <c r="E22" i="2"/>
  <c r="E23" i="2"/>
  <c r="E26" i="2"/>
  <c r="E27" i="2"/>
  <c r="E28" i="2"/>
  <c r="E47" i="2"/>
  <c r="E48" i="2"/>
  <c r="E49" i="2"/>
  <c r="E52" i="2"/>
  <c r="E57" i="2"/>
  <c r="E58" i="2"/>
  <c r="E59" i="2"/>
  <c r="E60" i="2"/>
  <c r="E66" i="2"/>
  <c r="E67" i="2"/>
  <c r="E68" i="2"/>
  <c r="E69" i="2"/>
  <c r="E70" i="2"/>
  <c r="E71" i="2"/>
  <c r="E72" i="2"/>
  <c r="E73" i="2"/>
  <c r="E75" i="2"/>
  <c r="E81" i="2"/>
  <c r="E82" i="2"/>
  <c r="E83" i="2"/>
  <c r="E84" i="2"/>
  <c r="E85" i="2"/>
  <c r="E91" i="2"/>
  <c r="E92" i="2"/>
  <c r="E93" i="2"/>
  <c r="E94" i="2"/>
  <c r="E97" i="2"/>
  <c r="E98" i="2"/>
  <c r="E99" i="2"/>
  <c r="E100" i="2"/>
  <c r="E101" i="2"/>
  <c r="E103" i="2"/>
  <c r="E104" i="2"/>
  <c r="E109" i="2"/>
  <c r="E110" i="2"/>
  <c r="E3" i="2"/>
  <c r="J19" i="2"/>
  <c r="E50" i="1"/>
  <c r="E51" i="1"/>
  <c r="E52" i="1"/>
  <c r="E53" i="1"/>
  <c r="E54" i="1"/>
  <c r="E55" i="1"/>
  <c r="E56" i="1"/>
  <c r="E57" i="1"/>
  <c r="E60" i="1"/>
  <c r="E61" i="1"/>
  <c r="E62" i="1"/>
  <c r="E63" i="1"/>
  <c r="E64" i="1"/>
  <c r="E65" i="1"/>
  <c r="E49" i="1"/>
  <c r="F49" i="1" s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16" i="1"/>
  <c r="E17" i="1"/>
  <c r="E18" i="1"/>
  <c r="E19" i="1"/>
  <c r="E20" i="1"/>
  <c r="E21" i="1"/>
  <c r="G56" i="1"/>
  <c r="H101" i="2"/>
  <c r="I101" i="2" s="1"/>
  <c r="H98" i="2"/>
  <c r="I98" i="2" s="1"/>
  <c r="H94" i="2"/>
  <c r="I94" i="2" s="1"/>
  <c r="H91" i="2"/>
  <c r="I91" i="2" s="1"/>
  <c r="H85" i="2"/>
  <c r="I85" i="2" s="1"/>
  <c r="H84" i="2"/>
  <c r="I84" i="2" s="1"/>
  <c r="H75" i="2"/>
  <c r="I75" i="2" s="1"/>
  <c r="H72" i="2"/>
  <c r="I72" i="2" s="1"/>
  <c r="H57" i="2"/>
  <c r="I57" i="2" s="1"/>
  <c r="H44" i="2"/>
  <c r="H31" i="2"/>
  <c r="I31" i="2" s="1"/>
  <c r="E22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2" i="1" s="1"/>
  <c r="F50" i="1" l="1"/>
  <c r="F51" i="1" s="1"/>
  <c r="F52" i="1" s="1"/>
  <c r="F53" i="1" s="1"/>
  <c r="F54" i="1" s="1"/>
  <c r="F55" i="1" s="1"/>
  <c r="F56" i="1" s="1"/>
  <c r="F5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58" i="1" l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3" i="1" l="1"/>
  <c r="F71" i="1"/>
  <c r="F72" i="1" s="1"/>
</calcChain>
</file>

<file path=xl/sharedStrings.xml><?xml version="1.0" encoding="utf-8"?>
<sst xmlns="http://schemas.openxmlformats.org/spreadsheetml/2006/main" count="472" uniqueCount="89">
  <si>
    <t>DATE</t>
  </si>
  <si>
    <t>TRUNCK NO</t>
  </si>
  <si>
    <t>LITRES</t>
  </si>
  <si>
    <t>01.07.22</t>
  </si>
  <si>
    <t>07.07.22</t>
  </si>
  <si>
    <t>08.07.22</t>
  </si>
  <si>
    <t>09.07.22</t>
  </si>
  <si>
    <t>13.07.22</t>
  </si>
  <si>
    <t>15.07.22</t>
  </si>
  <si>
    <t>16.07.22</t>
  </si>
  <si>
    <t>18.07.22</t>
  </si>
  <si>
    <t>19.07.22</t>
  </si>
  <si>
    <t>20.07.22</t>
  </si>
  <si>
    <t>21.07.22</t>
  </si>
  <si>
    <t>22.07.22</t>
  </si>
  <si>
    <t>25.07.22</t>
  </si>
  <si>
    <t>27.07.22</t>
  </si>
  <si>
    <t>28.07.22</t>
  </si>
  <si>
    <t>29.07.22</t>
  </si>
  <si>
    <t>BUS NO</t>
  </si>
  <si>
    <t>NO.OF</t>
  </si>
  <si>
    <t>PRICE</t>
  </si>
  <si>
    <t>TOTAL</t>
  </si>
  <si>
    <t>PER LITRE</t>
  </si>
  <si>
    <t>AMOUNT</t>
  </si>
  <si>
    <t>10.07.22</t>
  </si>
  <si>
    <t>14.07.22</t>
  </si>
  <si>
    <t>5 CANS</t>
  </si>
  <si>
    <t>NARESH</t>
  </si>
  <si>
    <t>26.07.22</t>
  </si>
  <si>
    <t>3 CANS</t>
  </si>
  <si>
    <t>4 CANS</t>
  </si>
  <si>
    <t>30.07.22</t>
  </si>
  <si>
    <t>31.07.22</t>
  </si>
  <si>
    <t>01.08.22</t>
  </si>
  <si>
    <t>02.08.22</t>
  </si>
  <si>
    <t>03.08.22</t>
  </si>
  <si>
    <t>04.08.22</t>
  </si>
  <si>
    <t>05.08.22</t>
  </si>
  <si>
    <t>06.08.22</t>
  </si>
  <si>
    <t>07.08.22</t>
  </si>
  <si>
    <t>SUBBU</t>
  </si>
  <si>
    <t>09.08.22</t>
  </si>
  <si>
    <t>READING</t>
  </si>
  <si>
    <t>AMOUINT</t>
  </si>
  <si>
    <t>24.07.22</t>
  </si>
  <si>
    <t>08.08.22</t>
  </si>
  <si>
    <t>10.08.22</t>
  </si>
  <si>
    <t>CUM AMOUNT</t>
  </si>
  <si>
    <t>11.07.22</t>
  </si>
  <si>
    <t>SWIFT</t>
  </si>
  <si>
    <t>COMPANY</t>
  </si>
  <si>
    <t>SLAP</t>
  </si>
  <si>
    <t>swift</t>
  </si>
  <si>
    <t>23.07.22</t>
  </si>
  <si>
    <t>03.07.22</t>
  </si>
  <si>
    <t>06.07.22</t>
  </si>
  <si>
    <t>car</t>
  </si>
  <si>
    <t>11.08.22</t>
  </si>
  <si>
    <t>12.08.22</t>
  </si>
  <si>
    <t>company</t>
  </si>
  <si>
    <t>wooyoung</t>
  </si>
  <si>
    <t>KESM</t>
  </si>
  <si>
    <t>KRR</t>
  </si>
  <si>
    <t>MVR</t>
  </si>
  <si>
    <t>MURTHY</t>
  </si>
  <si>
    <t>SAMI</t>
  </si>
  <si>
    <t>HARI</t>
  </si>
  <si>
    <t>OUT STANDING</t>
  </si>
  <si>
    <t>LOAN</t>
  </si>
  <si>
    <t>PAID</t>
  </si>
  <si>
    <t>21 INSTAL</t>
  </si>
  <si>
    <t>6 CANS</t>
  </si>
  <si>
    <t>BOOGOOK</t>
  </si>
  <si>
    <t>04.07.22</t>
  </si>
  <si>
    <t>16.08.22</t>
  </si>
  <si>
    <t>14.08.22</t>
  </si>
  <si>
    <t>17.08.22</t>
  </si>
  <si>
    <t>3 cans</t>
  </si>
  <si>
    <t>13.08.22</t>
  </si>
  <si>
    <t>18.08.22</t>
  </si>
  <si>
    <t>HARI 4 cans</t>
  </si>
  <si>
    <t>9 cans subbu</t>
  </si>
  <si>
    <t>4 cans</t>
  </si>
  <si>
    <t>22.08.22</t>
  </si>
  <si>
    <t>19.08.22</t>
  </si>
  <si>
    <t>20.08.22</t>
  </si>
  <si>
    <t>15.08.22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</si>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</sst>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i/>
      <sz val="9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2"/>
  <sheetViews>
    <sheetView tabSelected="1" topLeftCell="B75" zoomScale="175" zoomScaleNormal="175" workbookViewId="0">
      <selection activeCell="O92" sqref="O92"/>
    </sheetView>
  </sheetViews>
  <sheetFormatPr defaultRowHeight="14.5" x14ac:dyDescent="0.35"/>
  <cols>
    <col min="1" max="1" width="7" customWidth="1"/>
    <col min="4" max="4" width="4.81640625" customWidth="1"/>
    <col min="5" max="5" width="9.36328125" customWidth="1"/>
    <col min="6" max="6" width="11.08984375" customWidth="1"/>
    <col min="7" max="7" width="8.54296875" customWidth="1"/>
  </cols>
  <sheetData>
    <row r="1" spans="1:9" x14ac:dyDescent="0.35">
      <c r="A1" s="6" t="s">
        <v>0</v>
      </c>
      <c r="B1" s="6" t="s">
        <v>1</v>
      </c>
      <c r="C1" s="6" t="s">
        <v>2</v>
      </c>
      <c r="D1" s="6" t="s">
        <v>21</v>
      </c>
      <c r="E1" s="6" t="s">
        <v>44</v>
      </c>
      <c r="F1" s="6" t="s">
        <v>48</v>
      </c>
      <c r="G1" s="6" t="s">
        <v>43</v>
      </c>
      <c r="H1" s="6" t="s">
        <v>51</v>
      </c>
      <c r="I1" s="6"/>
    </row>
    <row r="2" spans="1:9" x14ac:dyDescent="0.35">
      <c r="A2" s="7" t="s">
        <v>3</v>
      </c>
      <c r="B2" s="7">
        <v>9062</v>
      </c>
      <c r="C2" s="7">
        <v>100.05</v>
      </c>
      <c r="D2" s="7">
        <v>94.95</v>
      </c>
      <c r="E2" s="7">
        <f>C2*D2</f>
        <v>9499.7474999999995</v>
      </c>
      <c r="F2" s="7">
        <f>E2</f>
        <v>9499.7474999999995</v>
      </c>
      <c r="G2" s="7"/>
      <c r="H2" s="7" t="s">
        <v>50</v>
      </c>
      <c r="I2" s="7"/>
    </row>
    <row r="3" spans="1:9" x14ac:dyDescent="0.35">
      <c r="A3" s="7" t="s">
        <v>3</v>
      </c>
      <c r="B3" s="7">
        <v>7584</v>
      </c>
      <c r="C3" s="7">
        <v>100.05</v>
      </c>
      <c r="D3" s="7">
        <v>94.95</v>
      </c>
      <c r="E3" s="7">
        <f t="shared" ref="E3:E47" si="0">C3*D3</f>
        <v>9499.7474999999995</v>
      </c>
      <c r="F3" s="7">
        <f>E3+F2</f>
        <v>18999.494999999999</v>
      </c>
      <c r="G3" s="7"/>
      <c r="H3" s="7" t="s">
        <v>50</v>
      </c>
      <c r="I3" s="7"/>
    </row>
    <row r="4" spans="1:9" x14ac:dyDescent="0.35">
      <c r="A4" s="7" t="s">
        <v>3</v>
      </c>
      <c r="B4" s="7"/>
      <c r="C4" s="7">
        <v>118.24</v>
      </c>
      <c r="D4" s="7">
        <v>94.95</v>
      </c>
      <c r="E4" s="7">
        <f t="shared" si="0"/>
        <v>11226.887999999999</v>
      </c>
      <c r="F4" s="7">
        <f t="shared" ref="F4:F47" si="1">E4+F3</f>
        <v>30226.382999999998</v>
      </c>
      <c r="G4" s="7"/>
      <c r="H4" s="7" t="s">
        <v>50</v>
      </c>
      <c r="I4" s="7"/>
    </row>
    <row r="5" spans="1:9" x14ac:dyDescent="0.35">
      <c r="A5" s="7" t="s">
        <v>3</v>
      </c>
      <c r="B5" s="7">
        <v>9063</v>
      </c>
      <c r="C5" s="7">
        <v>100.05</v>
      </c>
      <c r="D5" s="7">
        <v>94.95</v>
      </c>
      <c r="E5" s="7">
        <f t="shared" si="0"/>
        <v>9499.7474999999995</v>
      </c>
      <c r="F5" s="7">
        <f t="shared" si="1"/>
        <v>39726.130499999999</v>
      </c>
      <c r="G5" s="7"/>
      <c r="H5" s="7" t="s">
        <v>50</v>
      </c>
      <c r="I5" s="7"/>
    </row>
    <row r="6" spans="1:9" x14ac:dyDescent="0.35">
      <c r="A6" s="7" t="s">
        <v>3</v>
      </c>
      <c r="B6" s="7">
        <v>1210</v>
      </c>
      <c r="C6" s="7">
        <v>100.05</v>
      </c>
      <c r="D6" s="7">
        <v>94.95</v>
      </c>
      <c r="E6" s="7">
        <f t="shared" si="0"/>
        <v>9499.7474999999995</v>
      </c>
      <c r="F6" s="7">
        <f t="shared" si="1"/>
        <v>49225.877999999997</v>
      </c>
      <c r="G6" s="7"/>
      <c r="H6" s="7" t="s">
        <v>50</v>
      </c>
      <c r="I6" s="7"/>
    </row>
    <row r="7" spans="1:9" x14ac:dyDescent="0.35">
      <c r="A7" s="7" t="s">
        <v>3</v>
      </c>
      <c r="B7" s="7">
        <v>4111</v>
      </c>
      <c r="C7" s="7">
        <v>100.05</v>
      </c>
      <c r="D7" s="7">
        <v>94.95</v>
      </c>
      <c r="E7" s="7">
        <f t="shared" si="0"/>
        <v>9499.7474999999995</v>
      </c>
      <c r="F7" s="7">
        <f t="shared" si="1"/>
        <v>58725.625499999995</v>
      </c>
      <c r="G7" s="7"/>
      <c r="H7" s="7" t="s">
        <v>50</v>
      </c>
      <c r="I7" s="7"/>
    </row>
    <row r="8" spans="1:9" x14ac:dyDescent="0.35">
      <c r="A8" s="7" t="s">
        <v>4</v>
      </c>
      <c r="B8" s="7">
        <v>9061</v>
      </c>
      <c r="C8" s="7">
        <v>100.05</v>
      </c>
      <c r="D8" s="7">
        <v>94.95</v>
      </c>
      <c r="E8" s="7">
        <f t="shared" si="0"/>
        <v>9499.7474999999995</v>
      </c>
      <c r="F8" s="7">
        <f t="shared" si="1"/>
        <v>68225.372999999992</v>
      </c>
      <c r="G8" s="7"/>
      <c r="H8" s="7" t="s">
        <v>50</v>
      </c>
      <c r="I8" s="7"/>
    </row>
    <row r="9" spans="1:9" x14ac:dyDescent="0.35">
      <c r="A9" s="7" t="s">
        <v>5</v>
      </c>
      <c r="B9" s="7">
        <v>1210</v>
      </c>
      <c r="C9" s="7">
        <v>100.05</v>
      </c>
      <c r="D9" s="7">
        <v>94.95</v>
      </c>
      <c r="E9" s="7">
        <f t="shared" si="0"/>
        <v>9499.7474999999995</v>
      </c>
      <c r="F9" s="7">
        <f t="shared" si="1"/>
        <v>77725.12049999999</v>
      </c>
      <c r="G9" s="7"/>
      <c r="H9" s="7" t="s">
        <v>50</v>
      </c>
      <c r="I9" s="7"/>
    </row>
    <row r="10" spans="1:9" x14ac:dyDescent="0.35">
      <c r="A10" s="7" t="s">
        <v>5</v>
      </c>
      <c r="B10" s="7">
        <v>9062</v>
      </c>
      <c r="C10" s="7">
        <v>100.05</v>
      </c>
      <c r="D10" s="7">
        <v>94.95</v>
      </c>
      <c r="E10" s="7">
        <f t="shared" si="0"/>
        <v>9499.7474999999995</v>
      </c>
      <c r="F10" s="7">
        <f t="shared" si="1"/>
        <v>87224.867999999988</v>
      </c>
      <c r="G10" s="7"/>
      <c r="H10" s="7" t="s">
        <v>50</v>
      </c>
      <c r="I10" s="7"/>
    </row>
    <row r="11" spans="1:9" x14ac:dyDescent="0.35">
      <c r="A11" s="7" t="s">
        <v>6</v>
      </c>
      <c r="B11" s="7">
        <v>9864</v>
      </c>
      <c r="C11" s="7">
        <v>100.05</v>
      </c>
      <c r="D11" s="7">
        <v>94.95</v>
      </c>
      <c r="E11" s="7">
        <f t="shared" si="0"/>
        <v>9499.7474999999995</v>
      </c>
      <c r="F11" s="7">
        <f t="shared" si="1"/>
        <v>96724.615499999985</v>
      </c>
      <c r="G11" s="7"/>
      <c r="H11" s="7" t="s">
        <v>52</v>
      </c>
      <c r="I11" s="7"/>
    </row>
    <row r="12" spans="1:9" x14ac:dyDescent="0.35">
      <c r="A12" s="7" t="s">
        <v>6</v>
      </c>
      <c r="B12" s="7">
        <v>3072</v>
      </c>
      <c r="C12" s="7">
        <v>100.05</v>
      </c>
      <c r="D12" s="7">
        <v>94.95</v>
      </c>
      <c r="E12" s="7">
        <f t="shared" si="0"/>
        <v>9499.7474999999995</v>
      </c>
      <c r="F12" s="7">
        <f t="shared" si="1"/>
        <v>106224.36299999998</v>
      </c>
      <c r="G12" s="7"/>
      <c r="H12" s="7" t="s">
        <v>50</v>
      </c>
      <c r="I12" s="7"/>
    </row>
    <row r="13" spans="1:9" x14ac:dyDescent="0.35">
      <c r="A13" s="7" t="s">
        <v>6</v>
      </c>
      <c r="B13" s="7">
        <v>7590</v>
      </c>
      <c r="C13" s="7">
        <v>100.05</v>
      </c>
      <c r="D13" s="7">
        <v>94.95</v>
      </c>
      <c r="E13" s="7">
        <f t="shared" si="0"/>
        <v>9499.7474999999995</v>
      </c>
      <c r="F13" s="7">
        <f t="shared" si="1"/>
        <v>115724.11049999998</v>
      </c>
      <c r="G13" s="7"/>
      <c r="H13" s="7" t="s">
        <v>50</v>
      </c>
      <c r="I13" s="7"/>
    </row>
    <row r="14" spans="1:9" x14ac:dyDescent="0.35">
      <c r="A14" s="7" t="s">
        <v>6</v>
      </c>
      <c r="B14" s="7">
        <v>7584</v>
      </c>
      <c r="C14" s="7">
        <v>100.05</v>
      </c>
      <c r="D14" s="7">
        <v>94.95</v>
      </c>
      <c r="E14" s="7">
        <f t="shared" si="0"/>
        <v>9499.7474999999995</v>
      </c>
      <c r="F14" s="7">
        <f t="shared" si="1"/>
        <v>125223.85799999998</v>
      </c>
      <c r="G14" s="7"/>
      <c r="H14" s="7" t="s">
        <v>50</v>
      </c>
      <c r="I14" s="7"/>
    </row>
    <row r="15" spans="1:9" x14ac:dyDescent="0.35">
      <c r="A15" s="7" t="s">
        <v>6</v>
      </c>
      <c r="B15" s="7">
        <v>9063</v>
      </c>
      <c r="C15" s="7">
        <v>100.05</v>
      </c>
      <c r="D15" s="7">
        <v>94.95</v>
      </c>
      <c r="E15" s="7">
        <f t="shared" si="0"/>
        <v>9499.7474999999995</v>
      </c>
      <c r="F15" s="7">
        <f t="shared" si="1"/>
        <v>134723.60549999998</v>
      </c>
      <c r="G15" s="7"/>
      <c r="H15" s="7" t="s">
        <v>50</v>
      </c>
      <c r="I15" s="7"/>
    </row>
    <row r="16" spans="1:9" x14ac:dyDescent="0.35">
      <c r="A16" s="7" t="s">
        <v>6</v>
      </c>
      <c r="B16" s="7">
        <v>6498</v>
      </c>
      <c r="C16" s="7">
        <v>58.23</v>
      </c>
      <c r="D16" s="7">
        <v>94.95</v>
      </c>
      <c r="E16" s="7">
        <f t="shared" si="0"/>
        <v>5528.9385000000002</v>
      </c>
      <c r="F16" s="7">
        <f t="shared" si="1"/>
        <v>140252.54399999997</v>
      </c>
      <c r="G16" s="7"/>
      <c r="H16" s="7" t="s">
        <v>52</v>
      </c>
      <c r="I16" s="7"/>
    </row>
    <row r="17" spans="1:9" x14ac:dyDescent="0.35">
      <c r="A17" s="7" t="s">
        <v>49</v>
      </c>
      <c r="B17" s="7">
        <v>6498</v>
      </c>
      <c r="C17" s="7">
        <v>50.88</v>
      </c>
      <c r="D17" s="7">
        <v>94.95</v>
      </c>
      <c r="E17" s="7">
        <f t="shared" si="0"/>
        <v>4831.0560000000005</v>
      </c>
      <c r="F17" s="7">
        <f t="shared" si="1"/>
        <v>145083.59999999998</v>
      </c>
      <c r="G17" s="7"/>
      <c r="H17" s="7" t="s">
        <v>52</v>
      </c>
      <c r="I17" s="7"/>
    </row>
    <row r="18" spans="1:9" x14ac:dyDescent="0.35">
      <c r="A18" s="7" t="s">
        <v>49</v>
      </c>
      <c r="B18" s="7">
        <v>3465</v>
      </c>
      <c r="C18" s="7">
        <v>20</v>
      </c>
      <c r="D18" s="7">
        <v>94.95</v>
      </c>
      <c r="E18" s="7">
        <f t="shared" si="0"/>
        <v>1899</v>
      </c>
      <c r="F18" s="7">
        <f t="shared" si="1"/>
        <v>146982.59999999998</v>
      </c>
      <c r="G18" s="7"/>
      <c r="H18" s="7" t="s">
        <v>50</v>
      </c>
      <c r="I18" s="7"/>
    </row>
    <row r="19" spans="1:9" x14ac:dyDescent="0.35">
      <c r="A19" s="7" t="s">
        <v>7</v>
      </c>
      <c r="B19" s="7">
        <v>6498</v>
      </c>
      <c r="C19" s="7">
        <v>61.82</v>
      </c>
      <c r="D19" s="7">
        <v>94.95</v>
      </c>
      <c r="E19" s="7">
        <f t="shared" si="0"/>
        <v>5869.8090000000002</v>
      </c>
      <c r="F19" s="7">
        <f t="shared" si="1"/>
        <v>152852.40899999999</v>
      </c>
      <c r="G19" s="7"/>
      <c r="H19" s="7" t="s">
        <v>52</v>
      </c>
      <c r="I19" s="7"/>
    </row>
    <row r="20" spans="1:9" x14ac:dyDescent="0.35">
      <c r="A20" s="7" t="s">
        <v>7</v>
      </c>
      <c r="B20" s="7">
        <v>3136</v>
      </c>
      <c r="C20" s="7">
        <v>100.05</v>
      </c>
      <c r="D20" s="7">
        <v>94.95</v>
      </c>
      <c r="E20" s="7">
        <f t="shared" si="0"/>
        <v>9499.7474999999995</v>
      </c>
      <c r="F20" s="7">
        <f t="shared" si="1"/>
        <v>162352.15649999998</v>
      </c>
      <c r="G20" s="7"/>
      <c r="H20" s="7" t="s">
        <v>50</v>
      </c>
      <c r="I20" s="7"/>
    </row>
    <row r="21" spans="1:9" x14ac:dyDescent="0.35">
      <c r="A21" s="7" t="s">
        <v>7</v>
      </c>
      <c r="B21" s="7">
        <v>9061</v>
      </c>
      <c r="C21" s="7">
        <v>100.05</v>
      </c>
      <c r="D21" s="7">
        <v>94.95</v>
      </c>
      <c r="E21" s="7">
        <f t="shared" si="0"/>
        <v>9499.7474999999995</v>
      </c>
      <c r="F21" s="7">
        <f t="shared" si="1"/>
        <v>171851.90399999998</v>
      </c>
      <c r="G21" s="7"/>
      <c r="H21" s="7" t="s">
        <v>50</v>
      </c>
      <c r="I21" s="7"/>
    </row>
    <row r="22" spans="1:9" x14ac:dyDescent="0.35">
      <c r="A22" s="7" t="s">
        <v>7</v>
      </c>
      <c r="B22" s="7">
        <v>4111</v>
      </c>
      <c r="C22" s="7">
        <v>100.05</v>
      </c>
      <c r="D22" s="7">
        <v>94.95</v>
      </c>
      <c r="E22" s="7">
        <f t="shared" si="0"/>
        <v>9499.7474999999995</v>
      </c>
      <c r="F22" s="7">
        <f t="shared" si="1"/>
        <v>181351.65149999998</v>
      </c>
      <c r="G22" s="7"/>
      <c r="H22" s="7" t="s">
        <v>50</v>
      </c>
      <c r="I22" s="7"/>
    </row>
    <row r="23" spans="1:9" x14ac:dyDescent="0.35">
      <c r="A23" s="7" t="s">
        <v>8</v>
      </c>
      <c r="B23" s="7">
        <v>6498</v>
      </c>
      <c r="C23" s="7">
        <v>61.18</v>
      </c>
      <c r="D23" s="7">
        <v>94.95</v>
      </c>
      <c r="E23" s="7">
        <f t="shared" si="0"/>
        <v>5809.0410000000002</v>
      </c>
      <c r="F23" s="7">
        <f t="shared" si="1"/>
        <v>187160.69249999998</v>
      </c>
      <c r="G23" s="7"/>
      <c r="H23" s="7" t="s">
        <v>52</v>
      </c>
      <c r="I23" s="7"/>
    </row>
    <row r="24" spans="1:9" x14ac:dyDescent="0.35">
      <c r="A24" s="7" t="s">
        <v>8</v>
      </c>
      <c r="B24" s="7">
        <v>1210</v>
      </c>
      <c r="C24" s="7">
        <v>100.05</v>
      </c>
      <c r="D24" s="7">
        <v>94.95</v>
      </c>
      <c r="E24" s="7">
        <f t="shared" si="0"/>
        <v>9499.7474999999995</v>
      </c>
      <c r="F24" s="7">
        <f t="shared" si="1"/>
        <v>196660.43999999997</v>
      </c>
      <c r="G24" s="7"/>
      <c r="H24" s="7" t="s">
        <v>50</v>
      </c>
      <c r="I24" s="7"/>
    </row>
    <row r="25" spans="1:9" x14ac:dyDescent="0.35">
      <c r="A25" s="7" t="s">
        <v>9</v>
      </c>
      <c r="B25" s="7">
        <v>3072</v>
      </c>
      <c r="C25" s="7">
        <v>100.05</v>
      </c>
      <c r="D25" s="7">
        <v>94.95</v>
      </c>
      <c r="E25" s="7">
        <f t="shared" si="0"/>
        <v>9499.7474999999995</v>
      </c>
      <c r="F25" s="7">
        <f t="shared" si="1"/>
        <v>206160.18749999997</v>
      </c>
      <c r="G25" s="7"/>
      <c r="H25" s="7" t="s">
        <v>50</v>
      </c>
      <c r="I25" s="7"/>
    </row>
    <row r="26" spans="1:9" x14ac:dyDescent="0.35">
      <c r="A26" s="7" t="s">
        <v>9</v>
      </c>
      <c r="B26" s="7">
        <v>9063</v>
      </c>
      <c r="C26" s="7">
        <v>50</v>
      </c>
      <c r="D26" s="7">
        <v>94.95</v>
      </c>
      <c r="E26" s="7">
        <f t="shared" si="0"/>
        <v>4747.5</v>
      </c>
      <c r="F26" s="7">
        <f t="shared" si="1"/>
        <v>210907.68749999997</v>
      </c>
      <c r="G26" s="7"/>
      <c r="H26" s="7" t="s">
        <v>50</v>
      </c>
      <c r="I26" s="7"/>
    </row>
    <row r="27" spans="1:9" x14ac:dyDescent="0.35">
      <c r="A27" s="7" t="s">
        <v>10</v>
      </c>
      <c r="B27" s="7">
        <v>7590</v>
      </c>
      <c r="C27" s="7">
        <v>150</v>
      </c>
      <c r="D27" s="7">
        <v>94.95</v>
      </c>
      <c r="E27" s="7">
        <f t="shared" si="0"/>
        <v>14242.5</v>
      </c>
      <c r="F27" s="7">
        <f t="shared" si="1"/>
        <v>225150.18749999997</v>
      </c>
      <c r="G27" s="7"/>
      <c r="H27" s="7" t="s">
        <v>50</v>
      </c>
      <c r="I27" s="7"/>
    </row>
    <row r="28" spans="1:9" x14ac:dyDescent="0.35">
      <c r="A28" s="7" t="s">
        <v>10</v>
      </c>
      <c r="B28" s="7">
        <v>6498</v>
      </c>
      <c r="C28" s="7">
        <v>61.85</v>
      </c>
      <c r="D28" s="7">
        <v>94.95</v>
      </c>
      <c r="E28" s="7">
        <f t="shared" si="0"/>
        <v>5872.6575000000003</v>
      </c>
      <c r="F28" s="7">
        <f t="shared" si="1"/>
        <v>231022.84499999997</v>
      </c>
      <c r="G28" s="7"/>
      <c r="H28" s="7" t="s">
        <v>52</v>
      </c>
      <c r="I28" s="7"/>
    </row>
    <row r="29" spans="1:9" x14ac:dyDescent="0.35">
      <c r="A29" s="7" t="s">
        <v>11</v>
      </c>
      <c r="B29" s="7">
        <v>9062</v>
      </c>
      <c r="C29" s="7">
        <v>150</v>
      </c>
      <c r="D29" s="7">
        <v>94.95</v>
      </c>
      <c r="E29" s="7">
        <f t="shared" si="0"/>
        <v>14242.5</v>
      </c>
      <c r="F29" s="7">
        <f t="shared" si="1"/>
        <v>245265.34499999997</v>
      </c>
      <c r="G29" s="7"/>
      <c r="H29" s="7" t="s">
        <v>50</v>
      </c>
      <c r="I29" s="7"/>
    </row>
    <row r="30" spans="1:9" x14ac:dyDescent="0.35">
      <c r="A30" s="7" t="s">
        <v>12</v>
      </c>
      <c r="B30" s="7">
        <v>9063</v>
      </c>
      <c r="C30" s="7">
        <v>150.07</v>
      </c>
      <c r="D30" s="7">
        <v>94.95</v>
      </c>
      <c r="E30" s="7">
        <f t="shared" si="0"/>
        <v>14249.146499999999</v>
      </c>
      <c r="F30" s="7">
        <f t="shared" si="1"/>
        <v>259514.49149999997</v>
      </c>
      <c r="G30" s="7"/>
      <c r="H30" s="7" t="s">
        <v>50</v>
      </c>
      <c r="I30" s="7"/>
    </row>
    <row r="31" spans="1:9" x14ac:dyDescent="0.35">
      <c r="A31" s="7" t="s">
        <v>12</v>
      </c>
      <c r="B31" s="7">
        <v>6498</v>
      </c>
      <c r="C31" s="7">
        <v>61.5</v>
      </c>
      <c r="D31" s="7">
        <v>94.95</v>
      </c>
      <c r="E31" s="7">
        <f t="shared" si="0"/>
        <v>5839.4250000000002</v>
      </c>
      <c r="F31" s="7">
        <f t="shared" si="1"/>
        <v>265353.91649999999</v>
      </c>
      <c r="G31" s="7"/>
      <c r="H31" s="7" t="s">
        <v>52</v>
      </c>
      <c r="I31" s="7"/>
    </row>
    <row r="32" spans="1:9" x14ac:dyDescent="0.35">
      <c r="A32" s="7" t="s">
        <v>13</v>
      </c>
      <c r="B32" s="7">
        <v>7584</v>
      </c>
      <c r="C32" s="7">
        <v>283.29000000000002</v>
      </c>
      <c r="D32" s="7">
        <v>88.25</v>
      </c>
      <c r="E32" s="7">
        <f t="shared" si="0"/>
        <v>25000.342500000002</v>
      </c>
      <c r="F32" s="7">
        <f t="shared" si="1"/>
        <v>290354.25900000002</v>
      </c>
      <c r="G32" s="7"/>
      <c r="H32" s="7" t="s">
        <v>50</v>
      </c>
      <c r="I32" s="7"/>
    </row>
    <row r="33" spans="1:9" x14ac:dyDescent="0.35">
      <c r="A33" s="7" t="s">
        <v>13</v>
      </c>
      <c r="B33" s="7">
        <v>9061</v>
      </c>
      <c r="C33" s="7">
        <v>150.07</v>
      </c>
      <c r="D33" s="7">
        <v>94.95</v>
      </c>
      <c r="E33" s="7">
        <f t="shared" si="0"/>
        <v>14249.146499999999</v>
      </c>
      <c r="F33" s="7">
        <f t="shared" si="1"/>
        <v>304603.40549999999</v>
      </c>
      <c r="G33" s="7"/>
      <c r="H33" s="7" t="s">
        <v>50</v>
      </c>
      <c r="I33" s="7"/>
    </row>
    <row r="34" spans="1:9" x14ac:dyDescent="0.35">
      <c r="A34" s="7" t="s">
        <v>14</v>
      </c>
      <c r="B34" s="7">
        <v>4365</v>
      </c>
      <c r="C34" s="7">
        <v>150.07</v>
      </c>
      <c r="D34" s="7">
        <v>94.95</v>
      </c>
      <c r="E34" s="7">
        <f t="shared" si="0"/>
        <v>14249.146499999999</v>
      </c>
      <c r="F34" s="7">
        <f t="shared" si="1"/>
        <v>318852.55199999997</v>
      </c>
      <c r="G34" s="7"/>
      <c r="H34" s="7" t="s">
        <v>50</v>
      </c>
      <c r="I34" s="7"/>
    </row>
    <row r="35" spans="1:9" x14ac:dyDescent="0.35">
      <c r="A35" s="7" t="s">
        <v>14</v>
      </c>
      <c r="B35" s="7">
        <v>9864</v>
      </c>
      <c r="C35" s="7">
        <v>50</v>
      </c>
      <c r="D35" s="7">
        <v>94.95</v>
      </c>
      <c r="E35" s="7">
        <f t="shared" si="0"/>
        <v>4747.5</v>
      </c>
      <c r="F35" s="7">
        <f t="shared" si="1"/>
        <v>323600.05199999997</v>
      </c>
      <c r="G35" s="7"/>
      <c r="H35" s="7" t="s">
        <v>50</v>
      </c>
      <c r="I35" s="7"/>
    </row>
    <row r="36" spans="1:9" x14ac:dyDescent="0.35">
      <c r="A36" s="7" t="s">
        <v>14</v>
      </c>
      <c r="B36" s="7">
        <v>6498</v>
      </c>
      <c r="C36" s="7">
        <v>62.74</v>
      </c>
      <c r="D36" s="7">
        <v>94.95</v>
      </c>
      <c r="E36" s="7">
        <f t="shared" si="0"/>
        <v>5957.1630000000005</v>
      </c>
      <c r="F36" s="7">
        <f t="shared" si="1"/>
        <v>329557.21499999997</v>
      </c>
      <c r="G36" s="7"/>
      <c r="H36" s="7" t="s">
        <v>52</v>
      </c>
      <c r="I36" s="7"/>
    </row>
    <row r="37" spans="1:9" x14ac:dyDescent="0.35">
      <c r="A37" s="7" t="s">
        <v>45</v>
      </c>
      <c r="B37" s="7">
        <v>6498</v>
      </c>
      <c r="C37" s="7">
        <v>62.45</v>
      </c>
      <c r="D37" s="7">
        <v>94.95</v>
      </c>
      <c r="E37" s="7">
        <f t="shared" si="0"/>
        <v>5929.6275000000005</v>
      </c>
      <c r="F37" s="7">
        <f t="shared" si="1"/>
        <v>335486.84249999997</v>
      </c>
      <c r="G37" s="7"/>
      <c r="H37" s="7" t="s">
        <v>52</v>
      </c>
      <c r="I37" s="7"/>
    </row>
    <row r="38" spans="1:9" x14ac:dyDescent="0.35">
      <c r="A38" s="7" t="s">
        <v>14</v>
      </c>
      <c r="B38" s="7">
        <v>4111</v>
      </c>
      <c r="C38" s="7">
        <v>150.08000000000001</v>
      </c>
      <c r="D38" s="7">
        <v>94.95</v>
      </c>
      <c r="E38" s="7">
        <f t="shared" si="0"/>
        <v>14250.096000000001</v>
      </c>
      <c r="F38" s="7">
        <f t="shared" si="1"/>
        <v>349736.93849999999</v>
      </c>
      <c r="G38" s="7"/>
      <c r="H38" s="7" t="s">
        <v>50</v>
      </c>
      <c r="I38" s="7"/>
    </row>
    <row r="39" spans="1:9" x14ac:dyDescent="0.35">
      <c r="A39" s="7" t="s">
        <v>15</v>
      </c>
      <c r="B39" s="7">
        <v>3072</v>
      </c>
      <c r="C39" s="7">
        <v>150.08000000000001</v>
      </c>
      <c r="D39" s="7">
        <v>94.95</v>
      </c>
      <c r="E39" s="7">
        <f t="shared" si="0"/>
        <v>14250.096000000001</v>
      </c>
      <c r="F39" s="7">
        <f t="shared" si="1"/>
        <v>363987.03450000001</v>
      </c>
      <c r="G39" s="7">
        <v>320439</v>
      </c>
      <c r="H39" s="7" t="s">
        <v>50</v>
      </c>
      <c r="I39" s="7"/>
    </row>
    <row r="40" spans="1:9" x14ac:dyDescent="0.35">
      <c r="A40" s="7" t="s">
        <v>29</v>
      </c>
      <c r="B40" s="7">
        <v>6498</v>
      </c>
      <c r="C40" s="7">
        <v>53.47</v>
      </c>
      <c r="D40" s="7">
        <v>94.95</v>
      </c>
      <c r="E40" s="7">
        <f t="shared" si="0"/>
        <v>5076.9764999999998</v>
      </c>
      <c r="F40" s="7">
        <f t="shared" si="1"/>
        <v>369064.011</v>
      </c>
      <c r="G40" s="7"/>
      <c r="H40" s="7" t="s">
        <v>52</v>
      </c>
      <c r="I40" s="7"/>
    </row>
    <row r="41" spans="1:9" x14ac:dyDescent="0.35">
      <c r="A41" s="7" t="s">
        <v>16</v>
      </c>
      <c r="B41" s="7">
        <v>3136</v>
      </c>
      <c r="C41" s="7">
        <v>100.05</v>
      </c>
      <c r="D41" s="7">
        <v>94.95</v>
      </c>
      <c r="E41" s="7">
        <f t="shared" si="0"/>
        <v>9499.7474999999995</v>
      </c>
      <c r="F41" s="7">
        <f t="shared" si="1"/>
        <v>378563.7585</v>
      </c>
      <c r="G41" s="7">
        <v>263500</v>
      </c>
      <c r="H41" s="7" t="s">
        <v>50</v>
      </c>
      <c r="I41" s="7"/>
    </row>
    <row r="42" spans="1:9" x14ac:dyDescent="0.35">
      <c r="A42" s="7" t="s">
        <v>17</v>
      </c>
      <c r="B42" s="7">
        <v>6498</v>
      </c>
      <c r="C42" s="7">
        <v>62.7</v>
      </c>
      <c r="D42" s="7">
        <v>94.95</v>
      </c>
      <c r="E42" s="7">
        <f t="shared" si="0"/>
        <v>5953.3650000000007</v>
      </c>
      <c r="F42" s="7">
        <f t="shared" si="1"/>
        <v>384517.12349999999</v>
      </c>
      <c r="G42" s="7"/>
      <c r="H42" s="7" t="s">
        <v>52</v>
      </c>
      <c r="I42" s="7"/>
    </row>
    <row r="43" spans="1:9" x14ac:dyDescent="0.35">
      <c r="A43" s="7" t="s">
        <v>17</v>
      </c>
      <c r="B43" s="7">
        <v>9063</v>
      </c>
      <c r="C43" s="7">
        <v>100.05</v>
      </c>
      <c r="D43" s="7">
        <v>94.95</v>
      </c>
      <c r="E43" s="7">
        <f t="shared" si="0"/>
        <v>9499.7474999999995</v>
      </c>
      <c r="F43" s="7">
        <f t="shared" si="1"/>
        <v>394016.87099999998</v>
      </c>
      <c r="G43" s="7">
        <v>6712</v>
      </c>
      <c r="H43" s="7" t="s">
        <v>50</v>
      </c>
      <c r="I43" s="7"/>
    </row>
    <row r="44" spans="1:9" x14ac:dyDescent="0.35">
      <c r="A44" s="7" t="s">
        <v>18</v>
      </c>
      <c r="B44" s="7">
        <v>9864</v>
      </c>
      <c r="C44" s="7">
        <v>50</v>
      </c>
      <c r="D44" s="7">
        <v>94.95</v>
      </c>
      <c r="E44" s="7">
        <f t="shared" si="0"/>
        <v>4747.5</v>
      </c>
      <c r="F44" s="7">
        <f t="shared" si="1"/>
        <v>398764.37099999998</v>
      </c>
      <c r="G44" s="7">
        <v>64257</v>
      </c>
      <c r="H44" s="7" t="s">
        <v>50</v>
      </c>
      <c r="I44" s="7"/>
    </row>
    <row r="45" spans="1:9" x14ac:dyDescent="0.35">
      <c r="A45" s="7" t="s">
        <v>18</v>
      </c>
      <c r="B45" s="7">
        <v>9062</v>
      </c>
      <c r="C45" s="7">
        <v>100.05</v>
      </c>
      <c r="D45" s="7">
        <v>94.95</v>
      </c>
      <c r="E45" s="7">
        <f t="shared" si="0"/>
        <v>9499.7474999999995</v>
      </c>
      <c r="F45" s="7">
        <f t="shared" si="1"/>
        <v>408264.11849999998</v>
      </c>
      <c r="G45" s="7">
        <v>6934</v>
      </c>
      <c r="H45" s="7" t="s">
        <v>50</v>
      </c>
      <c r="I45" s="7"/>
    </row>
    <row r="46" spans="1:9" x14ac:dyDescent="0.35">
      <c r="A46" s="7" t="s">
        <v>18</v>
      </c>
      <c r="B46" s="7">
        <v>4365</v>
      </c>
      <c r="C46" s="7">
        <v>150</v>
      </c>
      <c r="D46" s="7">
        <v>94.95</v>
      </c>
      <c r="E46" s="7">
        <f t="shared" si="0"/>
        <v>14242.5</v>
      </c>
      <c r="F46" s="7">
        <f t="shared" si="1"/>
        <v>422506.61849999998</v>
      </c>
      <c r="G46" s="7">
        <v>276666</v>
      </c>
      <c r="H46" s="7" t="s">
        <v>50</v>
      </c>
      <c r="I46" s="7"/>
    </row>
    <row r="47" spans="1:9" x14ac:dyDescent="0.35">
      <c r="A47" s="7" t="s">
        <v>32</v>
      </c>
      <c r="B47" s="7">
        <v>6498</v>
      </c>
      <c r="C47" s="7">
        <v>63.27</v>
      </c>
      <c r="D47" s="7">
        <v>94.95</v>
      </c>
      <c r="E47" s="7">
        <f t="shared" si="0"/>
        <v>6007.4865000000009</v>
      </c>
      <c r="F47" s="7">
        <f t="shared" si="1"/>
        <v>428514.10499999998</v>
      </c>
      <c r="G47" s="7"/>
      <c r="H47" s="7" t="s">
        <v>52</v>
      </c>
      <c r="I47" s="7"/>
    </row>
    <row r="48" spans="1:9" x14ac:dyDescent="0.35">
      <c r="A48" s="7"/>
      <c r="B48" s="7"/>
      <c r="C48" s="7"/>
      <c r="D48" s="7"/>
      <c r="E48" s="7"/>
      <c r="F48" s="7"/>
      <c r="G48" s="7"/>
      <c r="H48" s="7"/>
      <c r="I48" s="7"/>
    </row>
    <row r="49" spans="1:9" x14ac:dyDescent="0.35">
      <c r="A49" s="7" t="s">
        <v>34</v>
      </c>
      <c r="B49" s="7">
        <v>9062</v>
      </c>
      <c r="C49" s="7">
        <v>100.05</v>
      </c>
      <c r="D49" s="7">
        <v>94.95</v>
      </c>
      <c r="E49" s="7">
        <f>C49*D49</f>
        <v>9499.7474999999995</v>
      </c>
      <c r="F49" s="7">
        <f>E49</f>
        <v>9499.7474999999995</v>
      </c>
      <c r="G49" s="7"/>
      <c r="H49" s="7" t="s">
        <v>50</v>
      </c>
      <c r="I49" s="7"/>
    </row>
    <row r="50" spans="1:9" x14ac:dyDescent="0.35">
      <c r="A50" s="7" t="s">
        <v>34</v>
      </c>
      <c r="B50" s="7">
        <v>7590</v>
      </c>
      <c r="C50" s="7">
        <v>150.08000000000001</v>
      </c>
      <c r="D50" s="7">
        <v>94.95</v>
      </c>
      <c r="E50" s="7">
        <f t="shared" ref="E50:E73" si="2">C50*D50</f>
        <v>14250.096000000001</v>
      </c>
      <c r="F50" s="7">
        <f>E50+F49</f>
        <v>23749.843500000003</v>
      </c>
      <c r="G50" s="7"/>
      <c r="H50" s="7" t="s">
        <v>50</v>
      </c>
      <c r="I50" s="7"/>
    </row>
    <row r="51" spans="1:9" x14ac:dyDescent="0.35">
      <c r="A51" s="7" t="s">
        <v>34</v>
      </c>
      <c r="B51" s="7">
        <v>9061</v>
      </c>
      <c r="C51" s="7">
        <v>150.08000000000001</v>
      </c>
      <c r="D51" s="7">
        <v>94.95</v>
      </c>
      <c r="E51" s="7">
        <f t="shared" si="2"/>
        <v>14250.096000000001</v>
      </c>
      <c r="F51" s="7">
        <f t="shared" ref="F51:F73" si="3">E51+F50</f>
        <v>37999.939500000008</v>
      </c>
      <c r="G51" s="7"/>
      <c r="H51" s="7" t="s">
        <v>50</v>
      </c>
      <c r="I51" s="7"/>
    </row>
    <row r="52" spans="1:9" x14ac:dyDescent="0.35">
      <c r="A52" s="7" t="s">
        <v>34</v>
      </c>
      <c r="B52" s="7">
        <v>4365</v>
      </c>
      <c r="C52" s="7">
        <v>150.08000000000001</v>
      </c>
      <c r="D52" s="7">
        <v>94.95</v>
      </c>
      <c r="E52" s="7">
        <f t="shared" si="2"/>
        <v>14250.096000000001</v>
      </c>
      <c r="F52" s="7">
        <f t="shared" si="3"/>
        <v>52250.035500000013</v>
      </c>
      <c r="G52" s="7"/>
      <c r="H52" s="7" t="s">
        <v>50</v>
      </c>
      <c r="I52" s="7"/>
    </row>
    <row r="53" spans="1:9" x14ac:dyDescent="0.35">
      <c r="A53" s="7" t="s">
        <v>35</v>
      </c>
      <c r="B53" s="7">
        <v>6498</v>
      </c>
      <c r="C53" s="7">
        <v>69.67</v>
      </c>
      <c r="D53" s="7">
        <v>94.95</v>
      </c>
      <c r="E53" s="7">
        <f t="shared" si="2"/>
        <v>6615.1665000000003</v>
      </c>
      <c r="F53" s="7">
        <f t="shared" si="3"/>
        <v>58865.202000000012</v>
      </c>
      <c r="G53" s="7"/>
      <c r="H53" s="7" t="s">
        <v>52</v>
      </c>
      <c r="I53" s="7"/>
    </row>
    <row r="54" spans="1:9" x14ac:dyDescent="0.35">
      <c r="A54" s="7" t="s">
        <v>36</v>
      </c>
      <c r="B54" s="7">
        <v>3136</v>
      </c>
      <c r="C54" s="7">
        <v>150.08000000000001</v>
      </c>
      <c r="D54" s="7">
        <v>94.95</v>
      </c>
      <c r="E54" s="7">
        <f t="shared" si="2"/>
        <v>14250.096000000001</v>
      </c>
      <c r="F54" s="7">
        <f t="shared" si="3"/>
        <v>73115.29800000001</v>
      </c>
      <c r="G54" s="7">
        <v>263890</v>
      </c>
      <c r="H54" s="7" t="s">
        <v>50</v>
      </c>
      <c r="I54" s="7"/>
    </row>
    <row r="55" spans="1:9" x14ac:dyDescent="0.35">
      <c r="A55" s="7" t="s">
        <v>37</v>
      </c>
      <c r="B55" s="7">
        <v>4111</v>
      </c>
      <c r="C55" s="7">
        <v>150.08000000000001</v>
      </c>
      <c r="D55" s="7">
        <v>94.95</v>
      </c>
      <c r="E55" s="7">
        <f t="shared" si="2"/>
        <v>14250.096000000001</v>
      </c>
      <c r="F55" s="7">
        <f t="shared" si="3"/>
        <v>87365.394000000015</v>
      </c>
      <c r="G55" s="7">
        <v>317997</v>
      </c>
      <c r="H55" s="7" t="s">
        <v>50</v>
      </c>
      <c r="I55" s="7"/>
    </row>
    <row r="56" spans="1:9" x14ac:dyDescent="0.35">
      <c r="A56" s="7" t="s">
        <v>37</v>
      </c>
      <c r="B56" s="7">
        <v>6498</v>
      </c>
      <c r="C56" s="7">
        <v>60.76</v>
      </c>
      <c r="D56" s="7">
        <v>94.95</v>
      </c>
      <c r="E56" s="7">
        <f t="shared" si="2"/>
        <v>5769.1620000000003</v>
      </c>
      <c r="F56" s="7">
        <f t="shared" si="3"/>
        <v>93134.556000000011</v>
      </c>
      <c r="G56" s="7">
        <f>SUM(G1:G53)</f>
        <v>938508</v>
      </c>
      <c r="H56" s="7" t="s">
        <v>52</v>
      </c>
      <c r="I56" s="7">
        <v>400000</v>
      </c>
    </row>
    <row r="57" spans="1:9" x14ac:dyDescent="0.35">
      <c r="A57" s="7" t="s">
        <v>37</v>
      </c>
      <c r="B57" s="7">
        <v>3072</v>
      </c>
      <c r="C57" s="7">
        <v>150.08000000000001</v>
      </c>
      <c r="D57" s="7">
        <v>94.95</v>
      </c>
      <c r="E57" s="7">
        <f t="shared" si="2"/>
        <v>14250.096000000001</v>
      </c>
      <c r="F57" s="7">
        <f t="shared" si="3"/>
        <v>107384.65200000002</v>
      </c>
      <c r="G57" s="7"/>
      <c r="H57" s="7" t="s">
        <v>50</v>
      </c>
      <c r="I57" s="7"/>
    </row>
    <row r="58" spans="1:9" x14ac:dyDescent="0.35">
      <c r="A58" s="7"/>
      <c r="B58" s="7">
        <v>9864</v>
      </c>
      <c r="C58" s="7">
        <v>50.03</v>
      </c>
      <c r="D58" s="7">
        <v>94.95</v>
      </c>
      <c r="E58" s="7">
        <f t="shared" si="2"/>
        <v>4750.3485000000001</v>
      </c>
      <c r="F58" s="7">
        <f t="shared" si="3"/>
        <v>112135.00050000002</v>
      </c>
      <c r="G58" s="7">
        <v>64543</v>
      </c>
      <c r="H58" s="7" t="s">
        <v>50</v>
      </c>
      <c r="I58" s="7"/>
    </row>
    <row r="59" spans="1:9" x14ac:dyDescent="0.35">
      <c r="A59" s="7" t="s">
        <v>39</v>
      </c>
      <c r="B59" s="7">
        <v>9063</v>
      </c>
      <c r="C59" s="7">
        <v>150.08000000000001</v>
      </c>
      <c r="D59" s="7">
        <v>94.95</v>
      </c>
      <c r="E59" s="7">
        <f t="shared" si="2"/>
        <v>14250.096000000001</v>
      </c>
      <c r="F59" s="7">
        <f t="shared" si="3"/>
        <v>126385.09650000003</v>
      </c>
      <c r="G59" s="7">
        <v>6607</v>
      </c>
      <c r="H59" s="7" t="s">
        <v>50</v>
      </c>
      <c r="I59" s="7"/>
    </row>
    <row r="60" spans="1:9" x14ac:dyDescent="0.35">
      <c r="A60" s="7" t="s">
        <v>39</v>
      </c>
      <c r="B60" s="7">
        <v>5348</v>
      </c>
      <c r="C60" s="7">
        <v>56.24</v>
      </c>
      <c r="D60" s="7">
        <v>94.95</v>
      </c>
      <c r="E60" s="7">
        <f t="shared" si="2"/>
        <v>5339.9880000000003</v>
      </c>
      <c r="F60" s="7">
        <f t="shared" si="3"/>
        <v>131725.08450000003</v>
      </c>
      <c r="G60" s="7"/>
      <c r="H60" s="7" t="s">
        <v>52</v>
      </c>
      <c r="I60" s="7">
        <v>400000</v>
      </c>
    </row>
    <row r="61" spans="1:9" x14ac:dyDescent="0.35">
      <c r="A61" s="7" t="s">
        <v>40</v>
      </c>
      <c r="B61" s="7">
        <v>9062</v>
      </c>
      <c r="C61" s="7">
        <v>150.08000000000001</v>
      </c>
      <c r="D61" s="7">
        <v>94.95</v>
      </c>
      <c r="E61" s="7">
        <f t="shared" si="2"/>
        <v>14250.096000000001</v>
      </c>
      <c r="F61" s="7">
        <f t="shared" si="3"/>
        <v>145975.18050000002</v>
      </c>
      <c r="G61" s="7"/>
      <c r="H61" s="7" t="s">
        <v>50</v>
      </c>
      <c r="I61" s="7"/>
    </row>
    <row r="62" spans="1:9" x14ac:dyDescent="0.35">
      <c r="A62" s="7" t="s">
        <v>46</v>
      </c>
      <c r="B62" s="7">
        <v>5348</v>
      </c>
      <c r="C62" s="7">
        <v>30</v>
      </c>
      <c r="D62" s="7">
        <v>94.95</v>
      </c>
      <c r="E62" s="7">
        <f t="shared" si="2"/>
        <v>2848.5</v>
      </c>
      <c r="F62" s="7">
        <f t="shared" si="3"/>
        <v>148823.68050000002</v>
      </c>
      <c r="G62" s="7"/>
      <c r="H62" s="7" t="s">
        <v>52</v>
      </c>
      <c r="I62" s="7"/>
    </row>
    <row r="63" spans="1:9" x14ac:dyDescent="0.35">
      <c r="A63" s="7" t="s">
        <v>42</v>
      </c>
      <c r="B63" s="7">
        <v>9864</v>
      </c>
      <c r="C63" s="7">
        <v>50.03</v>
      </c>
      <c r="D63" s="7">
        <v>94.95</v>
      </c>
      <c r="E63" s="7">
        <f t="shared" si="2"/>
        <v>4750.3485000000001</v>
      </c>
      <c r="F63" s="7">
        <f t="shared" si="3"/>
        <v>153574.02900000001</v>
      </c>
      <c r="G63" s="7">
        <v>64543</v>
      </c>
      <c r="H63" s="7" t="s">
        <v>52</v>
      </c>
      <c r="I63" s="7"/>
    </row>
    <row r="64" spans="1:9" x14ac:dyDescent="0.35">
      <c r="A64" s="7" t="s">
        <v>47</v>
      </c>
      <c r="B64" s="7">
        <v>6755</v>
      </c>
      <c r="C64" s="7">
        <v>43</v>
      </c>
      <c r="D64" s="7">
        <v>94.95</v>
      </c>
      <c r="E64" s="7">
        <f t="shared" si="2"/>
        <v>4082.85</v>
      </c>
      <c r="F64" s="7">
        <f t="shared" si="3"/>
        <v>157656.87900000002</v>
      </c>
      <c r="G64" s="7"/>
      <c r="H64" s="7" t="s">
        <v>52</v>
      </c>
      <c r="I64" s="7"/>
    </row>
    <row r="65" spans="1:12" x14ac:dyDescent="0.35">
      <c r="A65" s="7" t="s">
        <v>47</v>
      </c>
      <c r="B65" s="7">
        <v>4365</v>
      </c>
      <c r="C65" s="7">
        <v>311.79000000000002</v>
      </c>
      <c r="D65" s="7">
        <v>94.95</v>
      </c>
      <c r="E65" s="7">
        <f t="shared" si="2"/>
        <v>29604.460500000001</v>
      </c>
      <c r="F65" s="7">
        <f t="shared" si="3"/>
        <v>187261.3395</v>
      </c>
      <c r="G65" s="7"/>
      <c r="H65" s="7" t="s">
        <v>50</v>
      </c>
      <c r="I65" s="7"/>
    </row>
    <row r="66" spans="1:12" x14ac:dyDescent="0.35">
      <c r="A66" s="7" t="s">
        <v>58</v>
      </c>
      <c r="B66" s="7">
        <v>9061</v>
      </c>
      <c r="C66" s="7">
        <v>150.08000000000001</v>
      </c>
      <c r="D66" s="7">
        <v>94.95</v>
      </c>
      <c r="E66" s="7">
        <f t="shared" si="2"/>
        <v>14250.096000000001</v>
      </c>
      <c r="F66" s="7">
        <f t="shared" si="3"/>
        <v>201511.43549999999</v>
      </c>
      <c r="G66" s="7">
        <v>6680</v>
      </c>
      <c r="H66" s="7" t="s">
        <v>53</v>
      </c>
      <c r="I66" s="7"/>
    </row>
    <row r="67" spans="1:12" x14ac:dyDescent="0.35">
      <c r="A67" s="7" t="s">
        <v>58</v>
      </c>
      <c r="B67" s="7">
        <v>6755</v>
      </c>
      <c r="C67" s="7">
        <v>29</v>
      </c>
      <c r="D67" s="7">
        <v>94.95</v>
      </c>
      <c r="E67" s="7">
        <f t="shared" si="2"/>
        <v>2753.55</v>
      </c>
      <c r="F67" s="7">
        <f t="shared" si="3"/>
        <v>204264.98549999998</v>
      </c>
      <c r="G67" s="7"/>
      <c r="H67" s="7" t="s">
        <v>52</v>
      </c>
      <c r="I67" s="7"/>
    </row>
    <row r="68" spans="1:12" x14ac:dyDescent="0.35">
      <c r="A68" s="7" t="s">
        <v>59</v>
      </c>
      <c r="B68" s="7">
        <v>6755</v>
      </c>
      <c r="C68" s="7">
        <v>30.04</v>
      </c>
      <c r="D68" s="7">
        <v>94.95</v>
      </c>
      <c r="E68" s="7">
        <f t="shared" si="2"/>
        <v>2852.2980000000002</v>
      </c>
      <c r="F68" s="7">
        <f t="shared" si="3"/>
        <v>207117.28349999999</v>
      </c>
      <c r="G68" s="7"/>
      <c r="H68" s="7" t="s">
        <v>52</v>
      </c>
      <c r="I68" s="7"/>
    </row>
    <row r="69" spans="1:12" x14ac:dyDescent="0.35">
      <c r="A69" s="7" t="s">
        <v>59</v>
      </c>
      <c r="B69" s="7">
        <v>7590</v>
      </c>
      <c r="C69" s="7">
        <v>350</v>
      </c>
      <c r="D69" s="7">
        <v>94.95</v>
      </c>
      <c r="E69" s="7">
        <f t="shared" si="2"/>
        <v>33232.5</v>
      </c>
      <c r="F69" s="7">
        <f t="shared" si="3"/>
        <v>240349.78349999999</v>
      </c>
      <c r="G69" s="7">
        <v>74143</v>
      </c>
      <c r="H69" s="7" t="s">
        <v>50</v>
      </c>
      <c r="I69" s="7"/>
    </row>
    <row r="70" spans="1:12" x14ac:dyDescent="0.35">
      <c r="A70" s="7" t="s">
        <v>59</v>
      </c>
      <c r="B70" s="7">
        <v>3136</v>
      </c>
      <c r="C70" s="7">
        <v>334</v>
      </c>
      <c r="D70" s="7">
        <v>94.95</v>
      </c>
      <c r="E70" s="7">
        <f t="shared" si="2"/>
        <v>31713.3</v>
      </c>
      <c r="F70" s="7">
        <f t="shared" si="3"/>
        <v>272063.08350000001</v>
      </c>
      <c r="G70" s="7">
        <v>264443</v>
      </c>
      <c r="H70" s="7" t="s">
        <v>50</v>
      </c>
      <c r="I70" s="7"/>
    </row>
    <row r="71" spans="1:12" x14ac:dyDescent="0.35">
      <c r="A71" s="7" t="s">
        <v>59</v>
      </c>
      <c r="B71" s="7">
        <v>1510</v>
      </c>
      <c r="C71" s="7">
        <v>20</v>
      </c>
      <c r="D71" s="7">
        <v>94.95</v>
      </c>
      <c r="E71" s="7">
        <f t="shared" si="2"/>
        <v>1899</v>
      </c>
      <c r="F71" s="7">
        <f t="shared" si="3"/>
        <v>273962.08350000001</v>
      </c>
      <c r="G71" s="7"/>
      <c r="H71" s="7" t="s">
        <v>50</v>
      </c>
      <c r="I71" s="7"/>
    </row>
    <row r="72" spans="1:12" x14ac:dyDescent="0.35">
      <c r="A72" s="7" t="s">
        <v>79</v>
      </c>
      <c r="B72" s="7">
        <v>6755</v>
      </c>
      <c r="C72" s="7">
        <v>28</v>
      </c>
      <c r="D72" s="7">
        <v>94.95</v>
      </c>
      <c r="E72" s="7">
        <f t="shared" si="2"/>
        <v>2658.6</v>
      </c>
      <c r="F72" s="7">
        <f t="shared" si="3"/>
        <v>276620.68349999998</v>
      </c>
      <c r="G72" s="7"/>
      <c r="H72" s="7" t="s">
        <v>52</v>
      </c>
      <c r="I72" s="7"/>
    </row>
    <row r="73" spans="1:12" x14ac:dyDescent="0.35">
      <c r="A73" s="7" t="s">
        <v>76</v>
      </c>
      <c r="B73" s="7">
        <v>6755</v>
      </c>
      <c r="C73" s="7">
        <v>43.19</v>
      </c>
      <c r="D73" s="7">
        <v>94.95</v>
      </c>
      <c r="E73" s="7">
        <f t="shared" si="2"/>
        <v>4100.8904999999995</v>
      </c>
      <c r="F73" s="7">
        <f t="shared" si="3"/>
        <v>280721.57399999996</v>
      </c>
      <c r="G73" s="7"/>
      <c r="H73" s="7" t="s">
        <v>52</v>
      </c>
      <c r="I73" s="7"/>
    </row>
    <row r="74" spans="1:12" x14ac:dyDescent="0.35">
      <c r="A74" s="7"/>
      <c r="B74" s="7"/>
      <c r="C74" s="7"/>
      <c r="D74" s="7"/>
      <c r="E74" s="7"/>
      <c r="F74" s="7"/>
      <c r="G74" s="7"/>
      <c r="H74" s="7"/>
      <c r="I74" s="7"/>
    </row>
    <row r="75" spans="1:12" x14ac:dyDescent="0.35">
      <c r="A75" s="7"/>
      <c r="B75" s="7"/>
      <c r="C75" s="7">
        <f>SUM(C49:C73)</f>
        <v>2956.52</v>
      </c>
      <c r="D75" s="7">
        <v>389.9</v>
      </c>
      <c r="E75" s="7">
        <f>C75-D75</f>
        <v>2566.62</v>
      </c>
      <c r="F75" s="7"/>
      <c r="G75" s="7"/>
      <c r="H75" s="7"/>
      <c r="I75" s="7"/>
    </row>
    <row r="76" spans="1:12" x14ac:dyDescent="0.35">
      <c r="A76" s="7"/>
      <c r="B76" s="7"/>
      <c r="C76" s="7"/>
      <c r="D76" s="7"/>
      <c r="E76" s="7"/>
      <c r="F76" s="7"/>
      <c r="G76" s="7"/>
      <c r="H76" s="7"/>
      <c r="I76" s="7"/>
      <c r="K76" t="s">
        <v>88</v>
      </c>
      <c r="L76" t="s">
        <v>70</v>
      </c>
    </row>
    <row r="77" spans="1:12" x14ac:dyDescent="0.35">
      <c r="A77" s="7" t="s">
        <v>75</v>
      </c>
      <c r="B77" s="7">
        <v>4111</v>
      </c>
      <c r="C77" s="7">
        <v>317</v>
      </c>
      <c r="D77" s="7">
        <v>94.95</v>
      </c>
      <c r="E77" s="7">
        <f>C77*D77</f>
        <v>30099.15</v>
      </c>
      <c r="F77" s="7"/>
      <c r="G77" s="7">
        <v>318505</v>
      </c>
      <c r="H77" s="7" t="s">
        <v>50</v>
      </c>
      <c r="I77" s="7"/>
      <c r="J77" t="s">
        <v>87</v>
      </c>
      <c r="K77">
        <v>334880</v>
      </c>
    </row>
    <row r="78" spans="1:12" x14ac:dyDescent="0.35">
      <c r="A78" s="7" t="s">
        <v>75</v>
      </c>
      <c r="B78" s="7">
        <v>3072</v>
      </c>
      <c r="C78" s="7">
        <v>389.01</v>
      </c>
      <c r="D78" s="7">
        <v>94.95</v>
      </c>
      <c r="E78" s="7">
        <f t="shared" ref="E78:E87" si="4">C78*D78</f>
        <v>36936.499499999998</v>
      </c>
      <c r="F78" s="7"/>
      <c r="G78" s="7">
        <v>321567</v>
      </c>
      <c r="H78" s="7" t="s">
        <v>50</v>
      </c>
      <c r="I78" s="7"/>
      <c r="J78" t="s">
        <v>77</v>
      </c>
      <c r="L78">
        <v>400000</v>
      </c>
    </row>
    <row r="79" spans="1:12" x14ac:dyDescent="0.35">
      <c r="A79" s="7" t="s">
        <v>75</v>
      </c>
      <c r="B79" s="7">
        <v>1510</v>
      </c>
      <c r="C79" s="7">
        <v>50.03</v>
      </c>
      <c r="D79" s="7">
        <v>94.95</v>
      </c>
      <c r="E79" s="7">
        <f t="shared" si="4"/>
        <v>4750.3485000000001</v>
      </c>
      <c r="F79" s="7"/>
      <c r="G79" s="7">
        <v>159171</v>
      </c>
      <c r="H79" s="7" t="s">
        <v>50</v>
      </c>
      <c r="I79" s="7"/>
      <c r="J79" t="s">
        <v>86</v>
      </c>
      <c r="L79">
        <v>100000</v>
      </c>
    </row>
    <row r="80" spans="1:12" x14ac:dyDescent="0.35">
      <c r="A80" s="7" t="s">
        <v>77</v>
      </c>
      <c r="B80" s="7">
        <v>4365</v>
      </c>
      <c r="C80" s="7">
        <v>75</v>
      </c>
      <c r="D80" s="7">
        <v>94.95</v>
      </c>
      <c r="E80" s="7">
        <f t="shared" si="4"/>
        <v>7121.25</v>
      </c>
      <c r="F80" s="7"/>
      <c r="G80" s="7">
        <v>277374</v>
      </c>
      <c r="H80" s="7" t="s">
        <v>50</v>
      </c>
      <c r="I80" s="7"/>
    </row>
    <row r="81" spans="1:13" x14ac:dyDescent="0.35">
      <c r="A81" s="7"/>
      <c r="B81" s="7">
        <v>6755</v>
      </c>
      <c r="C81" s="7">
        <v>48</v>
      </c>
      <c r="D81" s="7">
        <v>94.95</v>
      </c>
      <c r="E81" s="7">
        <f t="shared" si="4"/>
        <v>4557.6000000000004</v>
      </c>
      <c r="F81" s="7"/>
      <c r="G81" s="7"/>
      <c r="H81" s="7" t="s">
        <v>52</v>
      </c>
      <c r="I81" s="7"/>
    </row>
    <row r="82" spans="1:13" x14ac:dyDescent="0.35">
      <c r="A82" s="7" t="s">
        <v>80</v>
      </c>
      <c r="B82" s="7">
        <v>6755</v>
      </c>
      <c r="C82" s="7">
        <v>31</v>
      </c>
      <c r="D82" s="7">
        <v>94.95</v>
      </c>
      <c r="E82" s="7">
        <f t="shared" si="4"/>
        <v>2943.4500000000003</v>
      </c>
      <c r="F82" s="7"/>
      <c r="G82" s="7">
        <v>5766</v>
      </c>
      <c r="H82" s="7"/>
      <c r="I82" s="7"/>
    </row>
    <row r="83" spans="1:13" x14ac:dyDescent="0.35">
      <c r="A83" s="7"/>
      <c r="B83" s="7">
        <v>9062</v>
      </c>
      <c r="C83" s="7">
        <v>150.08000000000001</v>
      </c>
      <c r="D83" s="7">
        <v>94.95</v>
      </c>
      <c r="E83" s="7">
        <f t="shared" si="4"/>
        <v>14250.096000000001</v>
      </c>
      <c r="F83" s="7"/>
      <c r="G83" s="7"/>
      <c r="H83" s="7"/>
      <c r="I83" s="7"/>
    </row>
    <row r="84" spans="1:13" x14ac:dyDescent="0.35">
      <c r="A84" s="7" t="s">
        <v>85</v>
      </c>
      <c r="B84" s="7">
        <v>6755</v>
      </c>
      <c r="C84" s="7">
        <v>30</v>
      </c>
      <c r="D84" s="7">
        <v>94.95</v>
      </c>
      <c r="E84" s="7">
        <f t="shared" si="4"/>
        <v>2848.5</v>
      </c>
      <c r="F84" s="7"/>
      <c r="G84" s="7"/>
      <c r="H84" s="7"/>
      <c r="I84" s="7"/>
      <c r="K84">
        <f>SUM(K77:K83)</f>
        <v>334880</v>
      </c>
      <c r="L84">
        <f>SUM(L77:L83)</f>
        <v>500000</v>
      </c>
      <c r="M84">
        <f>L84-K84</f>
        <v>165120</v>
      </c>
    </row>
    <row r="85" spans="1:13" x14ac:dyDescent="0.35">
      <c r="A85" s="7"/>
      <c r="B85" s="7">
        <v>7584</v>
      </c>
      <c r="C85" s="7">
        <v>350</v>
      </c>
      <c r="D85" s="7">
        <v>94.95</v>
      </c>
      <c r="E85" s="7">
        <f t="shared" si="4"/>
        <v>33232.5</v>
      </c>
      <c r="F85" s="7"/>
      <c r="G85" s="7"/>
      <c r="H85" s="7"/>
      <c r="I85" s="7"/>
    </row>
    <row r="86" spans="1:13" x14ac:dyDescent="0.35">
      <c r="A86" s="7" t="s">
        <v>86</v>
      </c>
      <c r="B86" s="7">
        <v>6755</v>
      </c>
      <c r="C86" s="7">
        <v>38</v>
      </c>
      <c r="D86" s="7">
        <v>94.95</v>
      </c>
      <c r="E86" s="7">
        <f t="shared" si="4"/>
        <v>3608.1</v>
      </c>
      <c r="F86" s="7"/>
      <c r="G86" s="7"/>
      <c r="H86" s="7"/>
      <c r="I86" s="7"/>
    </row>
    <row r="87" spans="1:13" x14ac:dyDescent="0.35">
      <c r="A87" s="7" t="s">
        <v>84</v>
      </c>
      <c r="B87" s="7">
        <v>6755</v>
      </c>
      <c r="C87" s="7">
        <v>39</v>
      </c>
      <c r="D87" s="7">
        <v>94.95</v>
      </c>
      <c r="E87" s="7">
        <f t="shared" si="4"/>
        <v>3703.05</v>
      </c>
      <c r="F87" s="7"/>
      <c r="G87" s="7"/>
      <c r="H87" s="7"/>
      <c r="I87" s="7"/>
    </row>
    <row r="88" spans="1:13" x14ac:dyDescent="0.35">
      <c r="A88" s="7"/>
      <c r="B88" s="7"/>
      <c r="C88" s="7"/>
      <c r="D88" s="7"/>
      <c r="E88" s="7"/>
      <c r="F88" s="7"/>
      <c r="G88" s="7"/>
      <c r="H88" s="7"/>
      <c r="I88" s="7"/>
    </row>
    <row r="89" spans="1:13" x14ac:dyDescent="0.35">
      <c r="A89" s="7"/>
      <c r="B89" s="7"/>
      <c r="C89" s="7"/>
      <c r="D89" s="7"/>
      <c r="E89" s="7"/>
      <c r="F89" s="7"/>
      <c r="G89" s="7"/>
      <c r="H89" s="7"/>
      <c r="I89" s="7"/>
    </row>
    <row r="90" spans="1:13" x14ac:dyDescent="0.35">
      <c r="A90" s="7"/>
      <c r="B90" s="7"/>
      <c r="C90" s="7"/>
      <c r="D90" s="7"/>
      <c r="E90" s="7"/>
      <c r="F90" s="7"/>
      <c r="G90" s="7"/>
      <c r="H90" s="7"/>
      <c r="I90" s="7"/>
    </row>
    <row r="91" spans="1:13" x14ac:dyDescent="0.35">
      <c r="A91" s="7"/>
      <c r="B91" s="7"/>
      <c r="C91" s="7"/>
      <c r="D91" s="7"/>
      <c r="E91" s="7"/>
      <c r="F91" s="7"/>
      <c r="G91" s="7"/>
      <c r="H91" s="7"/>
      <c r="I91" s="7"/>
    </row>
    <row r="92" spans="1:13" x14ac:dyDescent="0.35">
      <c r="A92" s="7"/>
      <c r="B92" s="7"/>
      <c r="C92" s="7"/>
      <c r="D92" s="7"/>
      <c r="E92" s="7"/>
      <c r="F92" s="7"/>
      <c r="G92" s="7"/>
      <c r="H92" s="7"/>
      <c r="I92" s="7"/>
    </row>
    <row r="93" spans="1:13" x14ac:dyDescent="0.35">
      <c r="A93" s="7"/>
      <c r="B93" s="7"/>
      <c r="C93" s="7"/>
      <c r="D93" s="7"/>
      <c r="E93" s="7"/>
      <c r="F93" s="7"/>
      <c r="G93" s="7"/>
      <c r="H93" s="7"/>
      <c r="I93" s="7"/>
    </row>
    <row r="94" spans="1:13" x14ac:dyDescent="0.35">
      <c r="A94" s="7"/>
      <c r="B94" s="7"/>
      <c r="C94" s="7"/>
      <c r="D94" s="7"/>
      <c r="E94" s="7"/>
      <c r="F94" s="7"/>
      <c r="G94" s="7"/>
      <c r="H94" s="7"/>
      <c r="I94" s="7"/>
    </row>
    <row r="95" spans="1:13" x14ac:dyDescent="0.35">
      <c r="A95" s="7"/>
      <c r="B95" s="7"/>
      <c r="C95" s="7"/>
      <c r="D95" s="7"/>
      <c r="E95" s="7"/>
      <c r="F95" s="7"/>
      <c r="G95" s="7"/>
      <c r="H95" s="7"/>
      <c r="I95" s="7"/>
    </row>
    <row r="96" spans="1:13" x14ac:dyDescent="0.35">
      <c r="A96" s="7"/>
      <c r="B96" s="7"/>
      <c r="C96" s="7"/>
      <c r="D96" s="7"/>
      <c r="E96" s="7">
        <f>SUM(E77:E95)</f>
        <v>144050.54399999999</v>
      </c>
      <c r="F96" s="7"/>
      <c r="G96" s="7"/>
      <c r="H96" s="7"/>
      <c r="I96" s="7"/>
    </row>
    <row r="97" spans="1:9" x14ac:dyDescent="0.35">
      <c r="A97" s="7"/>
      <c r="B97" s="7"/>
      <c r="C97" s="7"/>
      <c r="D97" s="7"/>
      <c r="E97" s="7"/>
      <c r="F97" s="7"/>
      <c r="G97" s="7"/>
      <c r="H97" s="7"/>
      <c r="I97" s="7"/>
    </row>
    <row r="98" spans="1:9" x14ac:dyDescent="0.35">
      <c r="A98" s="7"/>
      <c r="B98" s="7"/>
      <c r="C98" s="7"/>
      <c r="D98" s="7"/>
      <c r="E98" s="7"/>
      <c r="F98" s="7"/>
      <c r="G98" s="7"/>
      <c r="H98" s="7"/>
      <c r="I98" s="7"/>
    </row>
    <row r="99" spans="1:9" x14ac:dyDescent="0.35">
      <c r="A99" s="7"/>
      <c r="B99" s="7"/>
      <c r="C99" s="7"/>
      <c r="D99" s="7"/>
      <c r="E99" s="7"/>
      <c r="F99" s="7"/>
      <c r="G99" s="7"/>
      <c r="H99" s="7"/>
      <c r="I99" s="7"/>
    </row>
    <row r="100" spans="1:9" x14ac:dyDescent="0.35">
      <c r="A100" s="7"/>
      <c r="B100" s="7"/>
      <c r="C100" s="7"/>
      <c r="D100" s="7"/>
      <c r="E100" s="7"/>
      <c r="F100" s="7"/>
      <c r="G100" s="7"/>
      <c r="H100" s="7"/>
      <c r="I100" s="7"/>
    </row>
    <row r="101" spans="1:9" x14ac:dyDescent="0.35">
      <c r="A101" s="3"/>
      <c r="B101" s="3"/>
      <c r="C101" s="3"/>
      <c r="D101" s="3"/>
      <c r="E101" s="3"/>
      <c r="F101" s="3"/>
      <c r="G101" s="3"/>
      <c r="H101" s="3"/>
      <c r="I101" s="3"/>
    </row>
    <row r="102" spans="1:9" x14ac:dyDescent="0.35">
      <c r="A102" s="3"/>
      <c r="B102" s="3"/>
      <c r="C102" s="3"/>
      <c r="D102" s="3"/>
      <c r="E102" s="3"/>
      <c r="F102" s="3"/>
      <c r="G102" s="3"/>
      <c r="H102" s="3"/>
      <c r="I102" s="3"/>
    </row>
    <row r="103" spans="1:9" x14ac:dyDescent="0.35">
      <c r="A103" s="3"/>
      <c r="B103" s="3"/>
      <c r="C103" s="3"/>
      <c r="D103" s="3"/>
      <c r="E103" s="3"/>
      <c r="F103" s="3"/>
      <c r="G103" s="3"/>
      <c r="H103" s="3"/>
      <c r="I103" s="3"/>
    </row>
    <row r="104" spans="1:9" x14ac:dyDescent="0.35">
      <c r="A104" s="3"/>
      <c r="B104" s="3"/>
      <c r="C104" s="3"/>
      <c r="D104" s="3"/>
      <c r="E104" s="3"/>
      <c r="F104" s="3"/>
      <c r="G104" s="3"/>
      <c r="H104" s="3"/>
      <c r="I104" s="3"/>
    </row>
    <row r="105" spans="1:9" x14ac:dyDescent="0.35">
      <c r="A105" s="3"/>
      <c r="B105" s="3"/>
      <c r="C105" s="3"/>
      <c r="D105" s="3"/>
      <c r="E105" s="3"/>
      <c r="F105" s="3"/>
      <c r="G105" s="3"/>
      <c r="H105" s="3"/>
      <c r="I105" s="3"/>
    </row>
    <row r="106" spans="1:9" x14ac:dyDescent="0.35">
      <c r="A106" s="3"/>
      <c r="B106" s="3"/>
      <c r="C106" s="3"/>
      <c r="D106" s="3"/>
      <c r="E106" s="3"/>
      <c r="F106" s="3"/>
      <c r="G106" s="3"/>
      <c r="H106" s="3"/>
      <c r="I106" s="3"/>
    </row>
    <row r="107" spans="1:9" x14ac:dyDescent="0.35">
      <c r="A107" s="3"/>
      <c r="B107" s="3"/>
      <c r="C107" s="3"/>
      <c r="D107" s="3"/>
      <c r="E107" s="3"/>
      <c r="F107" s="3"/>
      <c r="G107" s="3"/>
      <c r="H107" s="3"/>
      <c r="I107" s="3"/>
    </row>
    <row r="108" spans="1:9" x14ac:dyDescent="0.35">
      <c r="A108" s="3"/>
      <c r="B108" s="3"/>
      <c r="C108" s="3"/>
      <c r="D108" s="3"/>
      <c r="E108" s="3"/>
      <c r="F108" s="3"/>
      <c r="G108" s="3"/>
      <c r="H108" s="3"/>
      <c r="I108" s="3"/>
    </row>
    <row r="109" spans="1:9" x14ac:dyDescent="0.35">
      <c r="A109" s="3"/>
      <c r="B109" s="3"/>
      <c r="C109" s="3"/>
      <c r="D109" s="3"/>
      <c r="E109" s="3"/>
      <c r="F109" s="3"/>
      <c r="G109" s="3"/>
      <c r="H109" s="3"/>
      <c r="I109" s="3"/>
    </row>
    <row r="110" spans="1:9" x14ac:dyDescent="0.35">
      <c r="A110" s="3"/>
      <c r="B110" s="3"/>
      <c r="C110" s="3"/>
      <c r="D110" s="3"/>
      <c r="E110" s="3"/>
      <c r="F110" s="3"/>
      <c r="G110" s="3"/>
      <c r="H110" s="3"/>
      <c r="I110" s="3"/>
    </row>
    <row r="111" spans="1:9" x14ac:dyDescent="0.35">
      <c r="A111" s="3"/>
      <c r="B111" s="3"/>
      <c r="C111" s="3"/>
      <c r="D111" s="3"/>
      <c r="E111" s="3"/>
      <c r="F111" s="3"/>
      <c r="G111" s="3"/>
      <c r="H111" s="3"/>
      <c r="I111" s="3"/>
    </row>
    <row r="112" spans="1:9" x14ac:dyDescent="0.35">
      <c r="A112" s="3"/>
      <c r="B112" s="3"/>
      <c r="C112" s="3"/>
      <c r="D112" s="3"/>
      <c r="E112" s="3"/>
      <c r="F112" s="3"/>
      <c r="G112" s="3"/>
      <c r="H112" s="3"/>
      <c r="I112" s="3"/>
    </row>
    <row r="113" spans="1:9" x14ac:dyDescent="0.35">
      <c r="A113" s="3"/>
      <c r="B113" s="3"/>
      <c r="C113" s="3"/>
      <c r="D113" s="3"/>
      <c r="E113" s="3"/>
      <c r="F113" s="3"/>
      <c r="G113" s="3"/>
      <c r="H113" s="3"/>
      <c r="I113" s="3"/>
    </row>
    <row r="114" spans="1:9" x14ac:dyDescent="0.35">
      <c r="A114" s="3"/>
      <c r="B114" s="3"/>
      <c r="C114" s="3"/>
      <c r="D114" s="3"/>
      <c r="E114" s="3"/>
      <c r="F114" s="3"/>
      <c r="G114" s="3"/>
      <c r="H114" s="3"/>
      <c r="I114" s="3"/>
    </row>
    <row r="115" spans="1:9" x14ac:dyDescent="0.35">
      <c r="A115" s="3"/>
      <c r="B115" s="3"/>
      <c r="C115" s="3"/>
      <c r="D115" s="3"/>
      <c r="E115" s="3"/>
      <c r="F115" s="3"/>
      <c r="G115" s="3"/>
      <c r="H115" s="3"/>
      <c r="I115" s="3"/>
    </row>
    <row r="116" spans="1:9" x14ac:dyDescent="0.35">
      <c r="A116" s="3"/>
      <c r="B116" s="3"/>
      <c r="C116" s="3"/>
      <c r="D116" s="3"/>
      <c r="E116" s="3"/>
      <c r="F116" s="3"/>
      <c r="G116" s="3"/>
      <c r="H116" s="3"/>
      <c r="I116" s="3"/>
    </row>
    <row r="117" spans="1:9" x14ac:dyDescent="0.35">
      <c r="A117" s="3"/>
      <c r="B117" s="3"/>
      <c r="C117" s="3"/>
      <c r="D117" s="3"/>
      <c r="E117" s="3"/>
      <c r="F117" s="3"/>
      <c r="G117" s="3"/>
      <c r="H117" s="3"/>
      <c r="I117" s="3"/>
    </row>
    <row r="118" spans="1:9" x14ac:dyDescent="0.35">
      <c r="A118" s="3"/>
      <c r="B118" s="3"/>
      <c r="C118" s="3"/>
      <c r="D118" s="3"/>
      <c r="E118" s="3"/>
      <c r="F118" s="3"/>
      <c r="G118" s="3"/>
      <c r="H118" s="3"/>
      <c r="I118" s="3"/>
    </row>
    <row r="119" spans="1:9" x14ac:dyDescent="0.35">
      <c r="A119" s="3"/>
      <c r="B119" s="3"/>
      <c r="C119" s="3"/>
      <c r="D119" s="3"/>
      <c r="E119" s="3"/>
      <c r="F119" s="3"/>
      <c r="G119" s="3"/>
      <c r="H119" s="3"/>
      <c r="I119" s="3"/>
    </row>
    <row r="120" spans="1:9" x14ac:dyDescent="0.35">
      <c r="A120" s="3"/>
      <c r="B120" s="3"/>
      <c r="C120" s="3"/>
      <c r="D120" s="3"/>
      <c r="E120" s="3"/>
      <c r="F120" s="3"/>
      <c r="G120" s="3"/>
      <c r="H120" s="3"/>
      <c r="I120" s="3"/>
    </row>
    <row r="121" spans="1:9" x14ac:dyDescent="0.35">
      <c r="A121" s="3"/>
      <c r="B121" s="3"/>
      <c r="C121" s="3"/>
      <c r="D121" s="3"/>
      <c r="E121" s="3"/>
      <c r="F121" s="3"/>
      <c r="G121" s="3"/>
      <c r="H121" s="3"/>
      <c r="I121" s="3"/>
    </row>
    <row r="122" spans="1:9" x14ac:dyDescent="0.35">
      <c r="A122" s="3"/>
      <c r="B122" s="3"/>
      <c r="C122" s="3"/>
      <c r="D122" s="3"/>
      <c r="E122" s="3"/>
      <c r="F122" s="3"/>
      <c r="G122" s="3"/>
      <c r="H122" s="3"/>
      <c r="I122" s="3"/>
    </row>
    <row r="123" spans="1:9" x14ac:dyDescent="0.35">
      <c r="A123" s="3"/>
      <c r="B123" s="3"/>
      <c r="C123" s="3"/>
      <c r="D123" s="3"/>
      <c r="E123" s="3"/>
      <c r="F123" s="3"/>
      <c r="G123" s="3"/>
      <c r="H123" s="3"/>
      <c r="I123" s="3"/>
    </row>
    <row r="124" spans="1:9" x14ac:dyDescent="0.35">
      <c r="A124" s="3"/>
      <c r="B124" s="3"/>
      <c r="C124" s="3"/>
      <c r="D124" s="3"/>
      <c r="E124" s="3"/>
      <c r="F124" s="3"/>
      <c r="G124" s="3"/>
      <c r="H124" s="3"/>
      <c r="I124" s="3"/>
    </row>
    <row r="125" spans="1:9" x14ac:dyDescent="0.35">
      <c r="A125" s="3"/>
      <c r="B125" s="3"/>
      <c r="C125" s="3"/>
      <c r="D125" s="3"/>
      <c r="E125" s="3"/>
      <c r="F125" s="3"/>
      <c r="G125" s="3"/>
      <c r="H125" s="3"/>
      <c r="I125" s="3"/>
    </row>
    <row r="126" spans="1:9" x14ac:dyDescent="0.35">
      <c r="A126" s="3"/>
      <c r="B126" s="3"/>
      <c r="C126" s="3"/>
      <c r="D126" s="3"/>
      <c r="E126" s="3"/>
      <c r="F126" s="3"/>
      <c r="G126" s="3"/>
      <c r="H126" s="3"/>
      <c r="I126" s="3"/>
    </row>
    <row r="127" spans="1:9" x14ac:dyDescent="0.35">
      <c r="A127" s="3"/>
      <c r="B127" s="3"/>
      <c r="C127" s="3"/>
      <c r="D127" s="3"/>
      <c r="E127" s="3"/>
      <c r="F127" s="3"/>
      <c r="G127" s="3"/>
      <c r="H127" s="3"/>
      <c r="I127" s="3"/>
    </row>
    <row r="128" spans="1:9" x14ac:dyDescent="0.35">
      <c r="A128" s="3"/>
      <c r="B128" s="3"/>
      <c r="C128" s="3"/>
      <c r="D128" s="3"/>
      <c r="E128" s="3"/>
      <c r="F128" s="3"/>
      <c r="G128" s="3"/>
      <c r="H128" s="3"/>
      <c r="I128" s="3"/>
    </row>
    <row r="129" spans="1:9" x14ac:dyDescent="0.35">
      <c r="A129" s="3"/>
      <c r="B129" s="3"/>
      <c r="C129" s="3"/>
      <c r="D129" s="3"/>
      <c r="E129" s="3"/>
      <c r="F129" s="3"/>
      <c r="G129" s="3"/>
      <c r="H129" s="3"/>
      <c r="I129" s="3"/>
    </row>
    <row r="130" spans="1:9" x14ac:dyDescent="0.35">
      <c r="A130" s="3"/>
      <c r="B130" s="3"/>
      <c r="C130" s="3"/>
      <c r="D130" s="3"/>
      <c r="E130" s="3"/>
      <c r="F130" s="3"/>
      <c r="G130" s="3"/>
      <c r="H130" s="3"/>
      <c r="I130" s="3"/>
    </row>
    <row r="131" spans="1:9" x14ac:dyDescent="0.35">
      <c r="A131" s="3"/>
      <c r="B131" s="3"/>
      <c r="C131" s="3"/>
      <c r="D131" s="3"/>
      <c r="E131" s="3"/>
      <c r="F131" s="3"/>
      <c r="G131" s="3"/>
      <c r="H131" s="3"/>
      <c r="I131" s="3"/>
    </row>
    <row r="132" spans="1:9" x14ac:dyDescent="0.35">
      <c r="A132" s="3"/>
      <c r="B132" s="3"/>
      <c r="C132" s="3"/>
      <c r="D132" s="3"/>
      <c r="E132" s="3"/>
      <c r="F132" s="3"/>
      <c r="G132" s="3"/>
      <c r="H132" s="3"/>
      <c r="I132" s="3"/>
    </row>
    <row r="133" spans="1:9" x14ac:dyDescent="0.35">
      <c r="A133" s="3"/>
      <c r="B133" s="3"/>
      <c r="C133" s="3"/>
      <c r="D133" s="3"/>
      <c r="E133" s="3"/>
      <c r="F133" s="3"/>
      <c r="G133" s="3"/>
      <c r="H133" s="3"/>
      <c r="I133" s="3"/>
    </row>
    <row r="134" spans="1:9" x14ac:dyDescent="0.35">
      <c r="A134" s="3"/>
      <c r="B134" s="3"/>
      <c r="C134" s="3"/>
      <c r="D134" s="3"/>
      <c r="E134" s="3"/>
      <c r="F134" s="3"/>
      <c r="G134" s="3"/>
      <c r="H134" s="3"/>
      <c r="I134" s="3"/>
    </row>
    <row r="135" spans="1:9" x14ac:dyDescent="0.35">
      <c r="A135" s="3"/>
      <c r="B135" s="3"/>
      <c r="C135" s="3"/>
      <c r="D135" s="3"/>
      <c r="E135" s="3"/>
      <c r="F135" s="3"/>
      <c r="G135" s="3"/>
      <c r="H135" s="3"/>
      <c r="I135" s="3"/>
    </row>
    <row r="136" spans="1:9" x14ac:dyDescent="0.35">
      <c r="A136" s="3"/>
      <c r="B136" s="3"/>
      <c r="C136" s="3"/>
      <c r="D136" s="3"/>
      <c r="E136" s="3"/>
      <c r="F136" s="3"/>
      <c r="G136" s="3"/>
      <c r="H136" s="3"/>
      <c r="I136" s="3"/>
    </row>
    <row r="137" spans="1:9" x14ac:dyDescent="0.35">
      <c r="A137" s="3"/>
      <c r="B137" s="3"/>
      <c r="C137" s="3"/>
      <c r="D137" s="3"/>
      <c r="E137" s="3"/>
      <c r="F137" s="3"/>
      <c r="G137" s="3"/>
      <c r="H137" s="3"/>
      <c r="I137" s="3"/>
    </row>
    <row r="138" spans="1:9" x14ac:dyDescent="0.35">
      <c r="A138" s="3"/>
      <c r="B138" s="3"/>
      <c r="C138" s="3"/>
      <c r="D138" s="3"/>
      <c r="E138" s="3"/>
      <c r="F138" s="3"/>
      <c r="G138" s="3"/>
      <c r="H138" s="3"/>
      <c r="I138" s="3"/>
    </row>
    <row r="139" spans="1:9" x14ac:dyDescent="0.35">
      <c r="A139" s="3"/>
      <c r="B139" s="3"/>
      <c r="C139" s="3"/>
      <c r="D139" s="3"/>
      <c r="E139" s="3"/>
      <c r="F139" s="3"/>
      <c r="G139" s="3"/>
      <c r="H139" s="3"/>
      <c r="I139" s="3"/>
    </row>
    <row r="140" spans="1:9" x14ac:dyDescent="0.35">
      <c r="A140" s="3"/>
      <c r="B140" s="3"/>
      <c r="C140" s="3"/>
      <c r="D140" s="3"/>
      <c r="E140" s="3"/>
      <c r="F140" s="3"/>
      <c r="G140" s="3"/>
      <c r="H140" s="3"/>
      <c r="I140" s="3"/>
    </row>
    <row r="141" spans="1:9" x14ac:dyDescent="0.35">
      <c r="A141" s="3"/>
      <c r="B141" s="3"/>
      <c r="C141" s="3"/>
      <c r="D141" s="3"/>
      <c r="E141" s="3"/>
      <c r="F141" s="3"/>
      <c r="G141" s="3"/>
      <c r="H141" s="3"/>
      <c r="I141" s="3"/>
    </row>
    <row r="142" spans="1:9" x14ac:dyDescent="0.35">
      <c r="A142" s="3"/>
      <c r="B142" s="3"/>
      <c r="C142" s="3"/>
      <c r="D142" s="3"/>
      <c r="E142" s="3"/>
      <c r="F142" s="3"/>
      <c r="G142" s="3"/>
      <c r="H142" s="3"/>
      <c r="I142" s="3"/>
    </row>
    <row r="143" spans="1:9" x14ac:dyDescent="0.35">
      <c r="A143" s="3"/>
      <c r="B143" s="3"/>
      <c r="C143" s="3"/>
      <c r="D143" s="3"/>
      <c r="E143" s="3"/>
      <c r="F143" s="3"/>
      <c r="G143" s="3"/>
      <c r="H143" s="3"/>
      <c r="I143" s="3"/>
    </row>
    <row r="144" spans="1:9" x14ac:dyDescent="0.35">
      <c r="A144" s="3"/>
      <c r="B144" s="3"/>
      <c r="C144" s="3"/>
      <c r="D144" s="3"/>
      <c r="E144" s="3"/>
      <c r="F144" s="3"/>
      <c r="G144" s="3"/>
      <c r="H144" s="3"/>
      <c r="I144" s="3"/>
    </row>
    <row r="145" spans="1:9" x14ac:dyDescent="0.35">
      <c r="A145" s="3"/>
      <c r="B145" s="3"/>
      <c r="C145" s="3"/>
      <c r="D145" s="3"/>
      <c r="E145" s="3"/>
      <c r="F145" s="3"/>
      <c r="G145" s="3"/>
      <c r="H145" s="3"/>
      <c r="I145" s="3"/>
    </row>
    <row r="146" spans="1:9" x14ac:dyDescent="0.35">
      <c r="A146" s="3"/>
      <c r="B146" s="3"/>
      <c r="C146" s="3"/>
      <c r="D146" s="3"/>
      <c r="E146" s="3"/>
      <c r="F146" s="3"/>
      <c r="G146" s="3"/>
      <c r="H146" s="3"/>
      <c r="I146" s="3"/>
    </row>
    <row r="147" spans="1:9" x14ac:dyDescent="0.35">
      <c r="A147" s="3"/>
      <c r="B147" s="3"/>
      <c r="C147" s="3"/>
      <c r="D147" s="3"/>
      <c r="E147" s="3"/>
      <c r="F147" s="3"/>
      <c r="G147" s="3"/>
      <c r="H147" s="3"/>
      <c r="I147" s="3"/>
    </row>
    <row r="148" spans="1:9" x14ac:dyDescent="0.35">
      <c r="A148" s="3"/>
      <c r="B148" s="3"/>
      <c r="C148" s="3"/>
      <c r="D148" s="3"/>
      <c r="E148" s="3"/>
      <c r="F148" s="3"/>
      <c r="G148" s="3"/>
      <c r="H148" s="3"/>
      <c r="I148" s="3"/>
    </row>
    <row r="149" spans="1:9" x14ac:dyDescent="0.35">
      <c r="A149" s="3"/>
      <c r="B149" s="3"/>
      <c r="C149" s="3"/>
      <c r="D149" s="3"/>
      <c r="E149" s="3"/>
      <c r="F149" s="3"/>
      <c r="G149" s="3"/>
      <c r="H149" s="3"/>
      <c r="I149" s="3"/>
    </row>
    <row r="150" spans="1:9" x14ac:dyDescent="0.35">
      <c r="A150" s="3"/>
      <c r="B150" s="3"/>
      <c r="C150" s="3"/>
      <c r="D150" s="3"/>
      <c r="E150" s="3"/>
      <c r="F150" s="3"/>
      <c r="G150" s="3"/>
      <c r="H150" s="3"/>
      <c r="I150" s="3"/>
    </row>
    <row r="151" spans="1:9" x14ac:dyDescent="0.35">
      <c r="A151" s="3"/>
      <c r="B151" s="3"/>
      <c r="C151" s="3"/>
      <c r="D151" s="3"/>
      <c r="E151" s="3"/>
      <c r="F151" s="3"/>
      <c r="G151" s="3"/>
      <c r="H151" s="3"/>
      <c r="I151" s="3"/>
    </row>
    <row r="152" spans="1:9" x14ac:dyDescent="0.35">
      <c r="A152" s="3"/>
      <c r="B152" s="3"/>
      <c r="C152" s="3"/>
      <c r="D152" s="3"/>
      <c r="E152" s="3"/>
      <c r="F152" s="3"/>
      <c r="G152" s="3"/>
      <c r="H152" s="3"/>
      <c r="I152" s="3"/>
    </row>
    <row r="153" spans="1:9" x14ac:dyDescent="0.35">
      <c r="A153" s="3"/>
      <c r="B153" s="3"/>
      <c r="C153" s="3"/>
      <c r="D153" s="3"/>
      <c r="E153" s="3"/>
      <c r="F153" s="3"/>
      <c r="G153" s="3"/>
      <c r="H153" s="3"/>
      <c r="I153" s="3"/>
    </row>
    <row r="154" spans="1:9" x14ac:dyDescent="0.35">
      <c r="A154" s="3"/>
      <c r="B154" s="3"/>
      <c r="C154" s="3"/>
      <c r="D154" s="3"/>
      <c r="E154" s="3"/>
      <c r="F154" s="3"/>
      <c r="G154" s="3"/>
      <c r="H154" s="3"/>
      <c r="I154" s="3"/>
    </row>
    <row r="155" spans="1:9" x14ac:dyDescent="0.35">
      <c r="A155" s="3"/>
      <c r="B155" s="3"/>
      <c r="C155" s="3"/>
      <c r="D155" s="3"/>
      <c r="E155" s="3"/>
      <c r="F155" s="3"/>
      <c r="G155" s="3"/>
      <c r="H155" s="3"/>
      <c r="I155" s="3"/>
    </row>
    <row r="156" spans="1:9" x14ac:dyDescent="0.35">
      <c r="A156" s="3"/>
      <c r="B156" s="3"/>
      <c r="C156" s="3"/>
      <c r="D156" s="3"/>
      <c r="E156" s="3"/>
      <c r="F156" s="3"/>
      <c r="G156" s="3"/>
      <c r="H156" s="3"/>
      <c r="I156" s="3"/>
    </row>
    <row r="157" spans="1:9" x14ac:dyDescent="0.35">
      <c r="A157" s="3"/>
      <c r="B157" s="3"/>
      <c r="C157" s="3"/>
      <c r="D157" s="3"/>
      <c r="E157" s="3"/>
      <c r="F157" s="3"/>
      <c r="G157" s="3"/>
      <c r="H157" s="3"/>
      <c r="I157" s="3"/>
    </row>
    <row r="158" spans="1:9" x14ac:dyDescent="0.35">
      <c r="A158" s="3"/>
      <c r="B158" s="3"/>
      <c r="C158" s="3"/>
      <c r="D158" s="3"/>
      <c r="E158" s="3"/>
      <c r="F158" s="3"/>
      <c r="G158" s="3"/>
      <c r="H158" s="3"/>
      <c r="I158" s="3"/>
    </row>
    <row r="159" spans="1:9" x14ac:dyDescent="0.35">
      <c r="A159" s="3"/>
      <c r="B159" s="3"/>
      <c r="C159" s="3"/>
      <c r="D159" s="3"/>
      <c r="E159" s="3"/>
      <c r="F159" s="3"/>
      <c r="G159" s="3"/>
      <c r="H159" s="3"/>
      <c r="I159" s="3"/>
    </row>
    <row r="160" spans="1:9" x14ac:dyDescent="0.35">
      <c r="A160" s="3"/>
      <c r="B160" s="3"/>
      <c r="C160" s="3"/>
      <c r="D160" s="3"/>
      <c r="E160" s="3"/>
      <c r="F160" s="3"/>
      <c r="G160" s="3"/>
      <c r="H160" s="3"/>
      <c r="I160" s="3"/>
    </row>
    <row r="161" spans="1:9" x14ac:dyDescent="0.35">
      <c r="A161" s="3"/>
      <c r="B161" s="3"/>
      <c r="C161" s="3"/>
      <c r="D161" s="3"/>
      <c r="E161" s="3"/>
      <c r="F161" s="3"/>
      <c r="G161" s="3"/>
      <c r="H161" s="3"/>
      <c r="I161" s="3"/>
    </row>
    <row r="162" spans="1:9" x14ac:dyDescent="0.35">
      <c r="A162" s="3"/>
      <c r="B162" s="3"/>
      <c r="C162" s="3"/>
      <c r="D162" s="3"/>
      <c r="E162" s="3"/>
      <c r="F162" s="3"/>
      <c r="G162" s="3"/>
      <c r="H162" s="3"/>
      <c r="I162" s="3"/>
    </row>
    <row r="163" spans="1:9" x14ac:dyDescent="0.35">
      <c r="A163" s="3"/>
      <c r="B163" s="3"/>
      <c r="C163" s="3"/>
      <c r="D163" s="3"/>
      <c r="E163" s="3"/>
      <c r="F163" s="3"/>
      <c r="G163" s="3"/>
      <c r="H163" s="3"/>
      <c r="I163" s="3"/>
    </row>
    <row r="164" spans="1:9" x14ac:dyDescent="0.35">
      <c r="A164" s="3"/>
      <c r="B164" s="3"/>
      <c r="C164" s="3"/>
      <c r="D164" s="3"/>
      <c r="E164" s="3"/>
      <c r="F164" s="3"/>
      <c r="G164" s="3"/>
      <c r="H164" s="3"/>
      <c r="I164" s="3"/>
    </row>
    <row r="165" spans="1:9" x14ac:dyDescent="0.35">
      <c r="A165" s="3"/>
      <c r="B165" s="3"/>
      <c r="C165" s="3"/>
      <c r="D165" s="3"/>
      <c r="E165" s="3"/>
      <c r="F165" s="3"/>
      <c r="G165" s="3"/>
      <c r="H165" s="3"/>
      <c r="I165" s="3"/>
    </row>
    <row r="166" spans="1:9" x14ac:dyDescent="0.35">
      <c r="A166" s="3"/>
      <c r="B166" s="3"/>
      <c r="C166" s="3"/>
      <c r="D166" s="3"/>
      <c r="E166" s="3"/>
      <c r="F166" s="3"/>
      <c r="G166" s="3"/>
      <c r="H166" s="3"/>
      <c r="I166" s="3"/>
    </row>
    <row r="167" spans="1:9" x14ac:dyDescent="0.35">
      <c r="A167" s="3"/>
      <c r="B167" s="3"/>
      <c r="C167" s="3"/>
      <c r="D167" s="3"/>
      <c r="E167" s="3"/>
      <c r="F167" s="3"/>
      <c r="G167" s="3"/>
      <c r="H167" s="3"/>
      <c r="I167" s="3"/>
    </row>
    <row r="168" spans="1:9" x14ac:dyDescent="0.35">
      <c r="A168" s="3"/>
      <c r="B168" s="3"/>
      <c r="C168" s="3"/>
      <c r="D168" s="3"/>
      <c r="E168" s="3"/>
      <c r="F168" s="3"/>
      <c r="G168" s="3"/>
      <c r="H168" s="3"/>
      <c r="I168" s="3"/>
    </row>
    <row r="169" spans="1:9" x14ac:dyDescent="0.35">
      <c r="A169" s="3"/>
      <c r="B169" s="3"/>
      <c r="C169" s="3"/>
      <c r="D169" s="3"/>
      <c r="E169" s="3"/>
      <c r="F169" s="3"/>
      <c r="G169" s="3"/>
      <c r="H169" s="3"/>
      <c r="I169" s="3"/>
    </row>
    <row r="170" spans="1:9" x14ac:dyDescent="0.35">
      <c r="A170" s="3"/>
      <c r="B170" s="3"/>
      <c r="C170" s="3"/>
      <c r="D170" s="3"/>
      <c r="E170" s="3"/>
      <c r="F170" s="3"/>
      <c r="G170" s="3"/>
      <c r="H170" s="3"/>
      <c r="I170" s="3"/>
    </row>
    <row r="171" spans="1:9" x14ac:dyDescent="0.35">
      <c r="A171" s="3"/>
      <c r="B171" s="3"/>
      <c r="C171" s="3"/>
      <c r="D171" s="3"/>
      <c r="E171" s="3"/>
      <c r="F171" s="3"/>
      <c r="G171" s="3"/>
      <c r="H171" s="3"/>
      <c r="I171" s="3"/>
    </row>
    <row r="172" spans="1:9" x14ac:dyDescent="0.35">
      <c r="A172" s="3"/>
      <c r="B172" s="3"/>
      <c r="C172" s="3"/>
      <c r="D172" s="3"/>
      <c r="E172" s="3"/>
      <c r="F172" s="3"/>
      <c r="G172" s="3"/>
      <c r="H172" s="3"/>
      <c r="I172" s="3"/>
    </row>
    <row r="173" spans="1:9" x14ac:dyDescent="0.35">
      <c r="A173" s="3"/>
      <c r="B173" s="3"/>
      <c r="C173" s="3"/>
      <c r="D173" s="3"/>
      <c r="E173" s="3"/>
      <c r="F173" s="3"/>
      <c r="G173" s="3"/>
      <c r="H173" s="3"/>
      <c r="I173" s="3"/>
    </row>
    <row r="174" spans="1:9" x14ac:dyDescent="0.35">
      <c r="A174" s="3"/>
      <c r="B174" s="3"/>
      <c r="C174" s="3"/>
      <c r="D174" s="3"/>
      <c r="E174" s="3"/>
      <c r="F174" s="3"/>
      <c r="G174" s="3"/>
      <c r="H174" s="3"/>
      <c r="I174" s="3"/>
    </row>
    <row r="175" spans="1:9" x14ac:dyDescent="0.35">
      <c r="A175" s="3"/>
      <c r="B175" s="3"/>
      <c r="C175" s="3"/>
      <c r="D175" s="3"/>
      <c r="E175" s="3"/>
      <c r="F175" s="3"/>
      <c r="G175" s="3"/>
      <c r="H175" s="3"/>
      <c r="I175" s="3"/>
    </row>
    <row r="176" spans="1:9" x14ac:dyDescent="0.35">
      <c r="A176" s="3"/>
      <c r="B176" s="3"/>
      <c r="C176" s="3"/>
      <c r="D176" s="3"/>
      <c r="E176" s="3"/>
      <c r="F176" s="3"/>
      <c r="G176" s="3"/>
      <c r="H176" s="3"/>
      <c r="I176" s="3"/>
    </row>
    <row r="177" spans="1:9" x14ac:dyDescent="0.35">
      <c r="A177" s="3"/>
      <c r="B177" s="3"/>
      <c r="C177" s="3"/>
      <c r="D177" s="3"/>
      <c r="E177" s="3"/>
      <c r="F177" s="3"/>
      <c r="G177" s="3"/>
      <c r="H177" s="3"/>
      <c r="I177" s="3"/>
    </row>
    <row r="178" spans="1:9" x14ac:dyDescent="0.35">
      <c r="A178" s="3"/>
      <c r="B178" s="3"/>
      <c r="C178" s="3"/>
      <c r="D178" s="3"/>
      <c r="E178" s="3"/>
      <c r="F178" s="3"/>
      <c r="G178" s="3"/>
      <c r="H178" s="3"/>
      <c r="I178" s="3"/>
    </row>
    <row r="179" spans="1:9" x14ac:dyDescent="0.35">
      <c r="A179" s="3"/>
      <c r="B179" s="3"/>
      <c r="C179" s="3"/>
      <c r="D179" s="3"/>
      <c r="E179" s="3"/>
      <c r="F179" s="3"/>
      <c r="G179" s="3"/>
      <c r="H179" s="3"/>
      <c r="I179" s="3"/>
    </row>
    <row r="180" spans="1:9" x14ac:dyDescent="0.35">
      <c r="A180" s="3"/>
      <c r="B180" s="3"/>
      <c r="C180" s="3"/>
      <c r="D180" s="3"/>
      <c r="E180" s="3"/>
      <c r="F180" s="3"/>
      <c r="G180" s="3"/>
      <c r="H180" s="3"/>
      <c r="I180" s="3"/>
    </row>
    <row r="181" spans="1:9" x14ac:dyDescent="0.35">
      <c r="A181" s="3"/>
      <c r="B181" s="3"/>
      <c r="C181" s="3"/>
      <c r="D181" s="3"/>
      <c r="E181" s="3"/>
      <c r="F181" s="3"/>
      <c r="G181" s="3"/>
      <c r="H181" s="3"/>
      <c r="I181" s="3"/>
    </row>
    <row r="182" spans="1:9" x14ac:dyDescent="0.35">
      <c r="A182" s="3"/>
      <c r="B182" s="3"/>
      <c r="C182" s="3"/>
      <c r="D182" s="3"/>
      <c r="E182" s="3"/>
      <c r="F182" s="3"/>
      <c r="G182" s="3"/>
      <c r="H182" s="3"/>
      <c r="I18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3FC6-EEE2-4E71-9B6B-42C88B99048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24F5F-00D9-4BCA-B55C-2488F5A36E85}">
  <dimension ref="A1:O161"/>
  <sheetViews>
    <sheetView topLeftCell="A137" zoomScale="160" zoomScaleNormal="160" workbookViewId="0">
      <selection activeCell="N141" sqref="N141"/>
    </sheetView>
  </sheetViews>
  <sheetFormatPr defaultRowHeight="14.5" x14ac:dyDescent="0.35"/>
  <cols>
    <col min="1" max="1" width="8.1796875" customWidth="1"/>
    <col min="2" max="2" width="10.08984375" customWidth="1"/>
    <col min="3" max="3" width="7.26953125" customWidth="1"/>
    <col min="4" max="4" width="8.7265625" customWidth="1"/>
    <col min="5" max="5" width="8.453125" customWidth="1"/>
    <col min="6" max="6" width="10.26953125" customWidth="1"/>
    <col min="7" max="7" width="8.453125" customWidth="1"/>
  </cols>
  <sheetData>
    <row r="1" spans="1:9" x14ac:dyDescent="0.35">
      <c r="A1" s="5" t="s">
        <v>0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60</v>
      </c>
      <c r="G1" s="4" t="s">
        <v>43</v>
      </c>
      <c r="H1" s="4"/>
      <c r="I1" s="2"/>
    </row>
    <row r="2" spans="1:9" x14ac:dyDescent="0.35">
      <c r="A2" s="5"/>
      <c r="B2" s="5"/>
      <c r="C2" s="5" t="s">
        <v>2</v>
      </c>
      <c r="D2" s="5" t="s">
        <v>23</v>
      </c>
      <c r="E2" s="5" t="s">
        <v>24</v>
      </c>
      <c r="F2" s="5"/>
      <c r="G2" s="4"/>
      <c r="H2" s="4"/>
      <c r="I2" s="2"/>
    </row>
    <row r="3" spans="1:9" x14ac:dyDescent="0.35">
      <c r="A3" s="1" t="s">
        <v>3</v>
      </c>
      <c r="B3" s="1">
        <v>4493</v>
      </c>
      <c r="C3" s="1">
        <v>50</v>
      </c>
      <c r="D3" s="1">
        <v>100.54</v>
      </c>
      <c r="E3" s="1">
        <f>D3*C3</f>
        <v>5027</v>
      </c>
      <c r="F3" s="1" t="s">
        <v>61</v>
      </c>
      <c r="G3" s="1"/>
      <c r="H3" s="1"/>
      <c r="I3" s="2"/>
    </row>
    <row r="4" spans="1:9" x14ac:dyDescent="0.35">
      <c r="A4" s="1" t="s">
        <v>3</v>
      </c>
      <c r="B4" s="1">
        <v>2673</v>
      </c>
      <c r="C4" s="1">
        <v>34.86</v>
      </c>
      <c r="D4" s="1">
        <v>100.4</v>
      </c>
      <c r="E4" s="1">
        <f t="shared" ref="E4:E7" si="0">D4*C4</f>
        <v>3499.944</v>
      </c>
      <c r="F4" s="1" t="s">
        <v>73</v>
      </c>
      <c r="G4" s="1"/>
      <c r="H4" s="1"/>
      <c r="I4" s="2"/>
    </row>
    <row r="5" spans="1:9" x14ac:dyDescent="0.35">
      <c r="A5" s="5" t="s">
        <v>55</v>
      </c>
      <c r="B5" s="5">
        <v>6495</v>
      </c>
      <c r="C5" s="5">
        <v>20</v>
      </c>
      <c r="D5" s="1">
        <v>100.54</v>
      </c>
      <c r="E5" s="1">
        <f t="shared" si="0"/>
        <v>2010.8000000000002</v>
      </c>
      <c r="F5" s="1" t="s">
        <v>62</v>
      </c>
      <c r="G5" s="4"/>
      <c r="H5" s="4"/>
      <c r="I5" s="2"/>
    </row>
    <row r="6" spans="1:9" x14ac:dyDescent="0.35">
      <c r="A6" s="5" t="s">
        <v>74</v>
      </c>
      <c r="B6" s="5">
        <v>2673</v>
      </c>
      <c r="C6" s="5">
        <v>118.8</v>
      </c>
      <c r="D6" s="1">
        <v>95</v>
      </c>
      <c r="E6" s="1">
        <f t="shared" si="0"/>
        <v>11286</v>
      </c>
      <c r="F6" s="1" t="s">
        <v>73</v>
      </c>
      <c r="G6" s="4"/>
      <c r="H6" s="4"/>
      <c r="I6" s="2"/>
    </row>
    <row r="7" spans="1:9" x14ac:dyDescent="0.35">
      <c r="A7" s="5" t="s">
        <v>56</v>
      </c>
      <c r="B7" s="5">
        <v>3465</v>
      </c>
      <c r="C7" s="5">
        <v>19.96</v>
      </c>
      <c r="D7" s="1">
        <v>100.54</v>
      </c>
      <c r="E7" s="1">
        <f t="shared" si="0"/>
        <v>2006.7784000000001</v>
      </c>
      <c r="F7" s="1" t="s">
        <v>63</v>
      </c>
      <c r="G7" s="4"/>
      <c r="H7" s="4"/>
      <c r="I7" s="2"/>
    </row>
    <row r="8" spans="1:9" x14ac:dyDescent="0.35">
      <c r="A8" s="5" t="s">
        <v>4</v>
      </c>
      <c r="B8" s="5">
        <v>1177</v>
      </c>
      <c r="C8" s="5">
        <v>100</v>
      </c>
      <c r="D8" s="1">
        <v>100.54</v>
      </c>
      <c r="E8" s="1">
        <f t="shared" ref="E8:E86" si="1">D8*C8</f>
        <v>10054</v>
      </c>
      <c r="F8" s="1" t="s">
        <v>52</v>
      </c>
      <c r="G8" s="4"/>
      <c r="H8" s="4"/>
      <c r="I8" s="2"/>
    </row>
    <row r="9" spans="1:9" x14ac:dyDescent="0.35">
      <c r="A9" s="5" t="s">
        <v>5</v>
      </c>
      <c r="B9" s="5">
        <v>4811</v>
      </c>
      <c r="C9" s="5">
        <v>60</v>
      </c>
      <c r="D9" s="1">
        <v>100.54</v>
      </c>
      <c r="E9" s="1">
        <f t="shared" si="1"/>
        <v>6032.4000000000005</v>
      </c>
      <c r="F9" s="1"/>
      <c r="G9" s="4"/>
      <c r="H9" s="4"/>
      <c r="I9" s="2"/>
    </row>
    <row r="10" spans="1:9" x14ac:dyDescent="0.35">
      <c r="A10" s="5" t="s">
        <v>6</v>
      </c>
      <c r="B10" s="5">
        <v>4493</v>
      </c>
      <c r="C10" s="5">
        <v>50</v>
      </c>
      <c r="D10" s="1">
        <v>100.54</v>
      </c>
      <c r="E10" s="1">
        <f t="shared" si="1"/>
        <v>5027</v>
      </c>
      <c r="F10" s="1" t="s">
        <v>61</v>
      </c>
      <c r="G10" s="4"/>
      <c r="H10" s="4"/>
      <c r="I10" s="2"/>
    </row>
    <row r="11" spans="1:9" x14ac:dyDescent="0.35">
      <c r="A11" s="5" t="s">
        <v>6</v>
      </c>
      <c r="B11" s="5">
        <v>6495</v>
      </c>
      <c r="C11" s="5">
        <v>20</v>
      </c>
      <c r="D11" s="1">
        <v>100.54</v>
      </c>
      <c r="E11" s="1">
        <f t="shared" si="1"/>
        <v>2010.8000000000002</v>
      </c>
      <c r="F11" s="1" t="s">
        <v>62</v>
      </c>
      <c r="G11" s="4"/>
      <c r="H11" s="4"/>
      <c r="I11" s="2"/>
    </row>
    <row r="12" spans="1:9" x14ac:dyDescent="0.35">
      <c r="A12" s="5" t="s">
        <v>6</v>
      </c>
      <c r="B12" s="5">
        <v>1231</v>
      </c>
      <c r="C12" s="5">
        <v>19.96</v>
      </c>
      <c r="D12" s="1">
        <v>100.54</v>
      </c>
      <c r="E12" s="1">
        <f t="shared" si="1"/>
        <v>2006.7784000000001</v>
      </c>
      <c r="F12" s="1" t="s">
        <v>64</v>
      </c>
      <c r="G12" s="4"/>
      <c r="H12" s="4"/>
      <c r="I12" s="2"/>
    </row>
    <row r="13" spans="1:9" x14ac:dyDescent="0.35">
      <c r="A13" s="5" t="s">
        <v>49</v>
      </c>
      <c r="B13" s="5">
        <v>1231</v>
      </c>
      <c r="C13" s="5">
        <v>70</v>
      </c>
      <c r="D13" s="1">
        <v>100.54</v>
      </c>
      <c r="E13" s="1">
        <f t="shared" si="1"/>
        <v>7037.8</v>
      </c>
      <c r="F13" s="1" t="s">
        <v>64</v>
      </c>
      <c r="G13" s="4"/>
      <c r="H13" s="4"/>
      <c r="I13" s="2"/>
    </row>
    <row r="14" spans="1:9" x14ac:dyDescent="0.35">
      <c r="A14" s="5" t="s">
        <v>49</v>
      </c>
      <c r="B14" s="5">
        <v>2673</v>
      </c>
      <c r="C14" s="5">
        <v>123.08</v>
      </c>
      <c r="D14" s="1">
        <v>88.96</v>
      </c>
      <c r="E14" s="1">
        <f t="shared" si="1"/>
        <v>10949.1968</v>
      </c>
      <c r="F14" s="1" t="s">
        <v>73</v>
      </c>
      <c r="G14" s="4"/>
      <c r="H14" s="4"/>
      <c r="I14" s="2"/>
    </row>
    <row r="15" spans="1:9" x14ac:dyDescent="0.35">
      <c r="A15" s="5" t="s">
        <v>49</v>
      </c>
      <c r="B15" s="5">
        <v>2673</v>
      </c>
      <c r="C15" s="5">
        <v>14.99</v>
      </c>
      <c r="D15" s="1">
        <v>100.1</v>
      </c>
      <c r="E15" s="1">
        <f t="shared" si="1"/>
        <v>1500.499</v>
      </c>
      <c r="F15" s="1" t="s">
        <v>73</v>
      </c>
      <c r="G15" s="4"/>
      <c r="H15" s="4"/>
      <c r="I15" s="2"/>
    </row>
    <row r="16" spans="1:9" x14ac:dyDescent="0.35">
      <c r="A16" s="5" t="s">
        <v>7</v>
      </c>
      <c r="B16" s="5">
        <v>1231</v>
      </c>
      <c r="C16" s="5">
        <v>50.91</v>
      </c>
      <c r="D16" s="1">
        <v>100.54</v>
      </c>
      <c r="E16" s="1">
        <f t="shared" si="1"/>
        <v>5118.4913999999999</v>
      </c>
      <c r="F16" s="1" t="s">
        <v>64</v>
      </c>
      <c r="G16" s="4"/>
      <c r="H16" s="4"/>
      <c r="I16" s="2"/>
    </row>
    <row r="17" spans="1:10" x14ac:dyDescent="0.35">
      <c r="A17" s="5" t="s">
        <v>26</v>
      </c>
      <c r="B17" s="5" t="s">
        <v>57</v>
      </c>
      <c r="C17" s="5">
        <v>6</v>
      </c>
      <c r="D17" s="1">
        <v>100.54</v>
      </c>
      <c r="E17" s="1">
        <f t="shared" si="1"/>
        <v>603.24</v>
      </c>
      <c r="F17" s="1" t="s">
        <v>64</v>
      </c>
      <c r="G17" s="4"/>
      <c r="H17" s="4"/>
      <c r="I17" s="2"/>
    </row>
    <row r="18" spans="1:10" x14ac:dyDescent="0.35">
      <c r="A18" s="1" t="s">
        <v>25</v>
      </c>
      <c r="B18" s="1">
        <v>3368</v>
      </c>
      <c r="C18" s="1">
        <v>36.53</v>
      </c>
      <c r="D18" s="1">
        <v>87.99</v>
      </c>
      <c r="E18" s="1">
        <f t="shared" si="1"/>
        <v>3214.2746999999999</v>
      </c>
      <c r="F18" s="1" t="s">
        <v>52</v>
      </c>
      <c r="G18" s="1"/>
      <c r="H18" s="1"/>
      <c r="I18" s="2"/>
    </row>
    <row r="19" spans="1:10" x14ac:dyDescent="0.35">
      <c r="A19" s="1" t="s">
        <v>49</v>
      </c>
      <c r="B19" s="1">
        <v>4497</v>
      </c>
      <c r="C19" s="1">
        <v>123.34</v>
      </c>
      <c r="D19" s="1">
        <v>91.34</v>
      </c>
      <c r="E19" s="1">
        <f t="shared" si="1"/>
        <v>11265.875600000001</v>
      </c>
      <c r="F19" s="1" t="s">
        <v>61</v>
      </c>
      <c r="G19" s="1"/>
      <c r="H19" s="1"/>
      <c r="I19" s="2"/>
      <c r="J19">
        <f>-M201</f>
        <v>0</v>
      </c>
    </row>
    <row r="20" spans="1:10" x14ac:dyDescent="0.35">
      <c r="A20" s="1" t="s">
        <v>49</v>
      </c>
      <c r="B20" s="1">
        <v>4497</v>
      </c>
      <c r="C20" s="1">
        <v>90</v>
      </c>
      <c r="D20" s="1">
        <v>91.34</v>
      </c>
      <c r="E20" s="1">
        <f t="shared" si="1"/>
        <v>8220.6</v>
      </c>
      <c r="F20" s="1" t="s">
        <v>61</v>
      </c>
      <c r="G20" s="1"/>
      <c r="H20" s="1"/>
      <c r="I20" s="2"/>
    </row>
    <row r="21" spans="1:10" x14ac:dyDescent="0.35">
      <c r="A21" s="1" t="s">
        <v>7</v>
      </c>
      <c r="B21" s="1">
        <v>3368</v>
      </c>
      <c r="C21" s="1">
        <v>42.08</v>
      </c>
      <c r="D21" s="1">
        <v>87.95</v>
      </c>
      <c r="E21" s="1">
        <f t="shared" si="1"/>
        <v>3700.9360000000001</v>
      </c>
      <c r="F21" s="1" t="s">
        <v>52</v>
      </c>
      <c r="G21" s="1"/>
      <c r="H21" s="1"/>
      <c r="I21" s="2"/>
    </row>
    <row r="22" spans="1:10" x14ac:dyDescent="0.35">
      <c r="A22" s="1" t="s">
        <v>26</v>
      </c>
      <c r="B22" s="1">
        <v>3368</v>
      </c>
      <c r="C22" s="1">
        <v>38.99</v>
      </c>
      <c r="D22" s="1">
        <v>87.99</v>
      </c>
      <c r="E22" s="1">
        <f t="shared" si="1"/>
        <v>3430.7300999999998</v>
      </c>
      <c r="F22" s="1" t="s">
        <v>52</v>
      </c>
      <c r="G22" s="1"/>
      <c r="H22" s="1"/>
      <c r="I22" s="2"/>
    </row>
    <row r="23" spans="1:10" x14ac:dyDescent="0.35">
      <c r="A23" s="1" t="s">
        <v>8</v>
      </c>
      <c r="B23" s="1">
        <v>2406</v>
      </c>
      <c r="C23" s="1">
        <v>19.96</v>
      </c>
      <c r="D23" s="1">
        <v>100.5</v>
      </c>
      <c r="E23" s="1">
        <f t="shared" si="1"/>
        <v>2005.98</v>
      </c>
      <c r="F23" s="1" t="s">
        <v>52</v>
      </c>
      <c r="G23" s="1"/>
      <c r="H23" s="1"/>
      <c r="I23" s="2"/>
    </row>
    <row r="24" spans="1:10" x14ac:dyDescent="0.35">
      <c r="A24" s="1" t="s">
        <v>8</v>
      </c>
      <c r="B24" s="1">
        <v>2673</v>
      </c>
      <c r="C24" s="1">
        <v>124.44</v>
      </c>
      <c r="D24" s="1">
        <v>88.96</v>
      </c>
      <c r="E24" s="1">
        <f t="shared" si="1"/>
        <v>11070.1824</v>
      </c>
      <c r="F24" s="1" t="s">
        <v>73</v>
      </c>
      <c r="G24" s="1"/>
      <c r="H24" s="1"/>
      <c r="I24" s="2"/>
    </row>
    <row r="25" spans="1:10" x14ac:dyDescent="0.35">
      <c r="A25" s="1" t="s">
        <v>10</v>
      </c>
      <c r="B25" s="1">
        <v>587</v>
      </c>
      <c r="C25" s="1">
        <v>49.15</v>
      </c>
      <c r="D25" s="1">
        <v>100.5</v>
      </c>
      <c r="E25" s="1">
        <f t="shared" si="1"/>
        <v>4939.5749999999998</v>
      </c>
      <c r="F25" s="1" t="s">
        <v>65</v>
      </c>
      <c r="G25" s="1"/>
      <c r="H25" s="1"/>
      <c r="I25" s="2"/>
    </row>
    <row r="26" spans="1:10" x14ac:dyDescent="0.35">
      <c r="A26" s="1" t="s">
        <v>13</v>
      </c>
      <c r="B26" s="1">
        <v>587</v>
      </c>
      <c r="C26" s="1">
        <v>53.21</v>
      </c>
      <c r="D26" s="1">
        <v>100.5</v>
      </c>
      <c r="E26" s="1">
        <f t="shared" si="1"/>
        <v>5347.6050000000005</v>
      </c>
      <c r="F26" s="1" t="s">
        <v>65</v>
      </c>
      <c r="G26" s="1"/>
      <c r="H26" s="1"/>
      <c r="I26" s="2"/>
    </row>
    <row r="27" spans="1:10" x14ac:dyDescent="0.35">
      <c r="A27" s="1" t="s">
        <v>10</v>
      </c>
      <c r="B27" s="1">
        <v>4497</v>
      </c>
      <c r="C27" s="1">
        <v>93.94</v>
      </c>
      <c r="D27" s="1">
        <v>91.34</v>
      </c>
      <c r="E27" s="1">
        <f t="shared" si="1"/>
        <v>8580.4796000000006</v>
      </c>
      <c r="F27" s="1" t="s">
        <v>61</v>
      </c>
      <c r="G27" s="1"/>
      <c r="H27" s="1"/>
      <c r="I27" s="2"/>
    </row>
    <row r="28" spans="1:10" x14ac:dyDescent="0.35">
      <c r="A28" s="1" t="s">
        <v>10</v>
      </c>
      <c r="B28" s="1">
        <v>4497</v>
      </c>
      <c r="C28" s="1">
        <v>90</v>
      </c>
      <c r="D28" s="1">
        <v>91.34</v>
      </c>
      <c r="E28" s="1">
        <f t="shared" si="1"/>
        <v>8220.6</v>
      </c>
      <c r="F28" s="1" t="s">
        <v>61</v>
      </c>
      <c r="G28" s="1"/>
      <c r="H28" s="1"/>
      <c r="I28" s="2"/>
    </row>
    <row r="29" spans="1:10" x14ac:dyDescent="0.35">
      <c r="A29" s="1" t="s">
        <v>10</v>
      </c>
      <c r="B29" s="1">
        <v>4497</v>
      </c>
      <c r="C29" s="1">
        <v>102.92</v>
      </c>
      <c r="D29" s="1">
        <v>91.34</v>
      </c>
      <c r="E29" s="1">
        <f t="shared" si="1"/>
        <v>9400.7128000000012</v>
      </c>
      <c r="F29" s="1" t="s">
        <v>61</v>
      </c>
      <c r="G29" s="1"/>
      <c r="H29" s="1"/>
      <c r="I29" s="2"/>
    </row>
    <row r="30" spans="1:10" x14ac:dyDescent="0.35">
      <c r="A30" s="1" t="s">
        <v>11</v>
      </c>
      <c r="B30" s="1">
        <v>3368</v>
      </c>
      <c r="C30" s="1">
        <v>33.69</v>
      </c>
      <c r="D30" s="1">
        <v>88.25</v>
      </c>
      <c r="E30" s="1">
        <f t="shared" si="1"/>
        <v>2973.1424999999999</v>
      </c>
      <c r="F30" s="1" t="s">
        <v>52</v>
      </c>
      <c r="G30" s="1">
        <v>94076</v>
      </c>
      <c r="H30" s="1"/>
      <c r="I30" s="2"/>
    </row>
    <row r="31" spans="1:10" x14ac:dyDescent="0.35">
      <c r="A31" s="1" t="s">
        <v>13</v>
      </c>
      <c r="B31" s="1">
        <v>3368</v>
      </c>
      <c r="C31" s="1">
        <v>28.83</v>
      </c>
      <c r="D31" s="1">
        <v>87.89</v>
      </c>
      <c r="E31" s="1">
        <f t="shared" si="1"/>
        <v>2533.8687</v>
      </c>
      <c r="F31" s="1" t="s">
        <v>52</v>
      </c>
      <c r="G31" s="1">
        <v>94694</v>
      </c>
      <c r="H31" s="1">
        <f>G31-G30</f>
        <v>618</v>
      </c>
      <c r="I31" s="2">
        <f>H31/C31</f>
        <v>21.436004162330907</v>
      </c>
    </row>
    <row r="32" spans="1:10" x14ac:dyDescent="0.35">
      <c r="A32" s="1" t="s">
        <v>13</v>
      </c>
      <c r="B32" s="1">
        <v>4497</v>
      </c>
      <c r="C32" s="1">
        <v>110.59</v>
      </c>
      <c r="D32" s="1">
        <v>91.34</v>
      </c>
      <c r="E32" s="1">
        <f t="shared" si="1"/>
        <v>10101.2906</v>
      </c>
      <c r="F32" s="1" t="s">
        <v>61</v>
      </c>
      <c r="G32" s="1"/>
      <c r="H32" s="1"/>
      <c r="I32" s="2"/>
    </row>
    <row r="33" spans="1:15" x14ac:dyDescent="0.35">
      <c r="A33" s="1" t="s">
        <v>13</v>
      </c>
      <c r="B33" s="1">
        <v>2673</v>
      </c>
      <c r="C33" s="1">
        <v>125.34</v>
      </c>
      <c r="D33" s="1">
        <v>88.96</v>
      </c>
      <c r="E33" s="1">
        <f t="shared" si="1"/>
        <v>11150.2464</v>
      </c>
      <c r="F33" s="1" t="s">
        <v>73</v>
      </c>
      <c r="G33" s="1"/>
      <c r="H33" s="1"/>
      <c r="I33" s="2"/>
    </row>
    <row r="34" spans="1:15" x14ac:dyDescent="0.35">
      <c r="A34" s="1" t="s">
        <v>54</v>
      </c>
      <c r="B34" s="1">
        <v>4497</v>
      </c>
      <c r="C34" s="1">
        <v>129.52000000000001</v>
      </c>
      <c r="D34" s="1">
        <v>91.34</v>
      </c>
      <c r="E34" s="1">
        <f t="shared" si="1"/>
        <v>11830.356800000001</v>
      </c>
      <c r="F34" s="1" t="s">
        <v>61</v>
      </c>
      <c r="G34" s="1"/>
      <c r="H34" s="1"/>
      <c r="I34" s="2"/>
    </row>
    <row r="35" spans="1:15" x14ac:dyDescent="0.35">
      <c r="A35" s="1" t="s">
        <v>54</v>
      </c>
      <c r="B35" s="1">
        <v>587</v>
      </c>
      <c r="C35" s="1">
        <v>58.52</v>
      </c>
      <c r="D35" s="1">
        <v>100.5</v>
      </c>
      <c r="E35" s="1">
        <f t="shared" si="1"/>
        <v>5881.26</v>
      </c>
      <c r="F35" s="1" t="s">
        <v>65</v>
      </c>
      <c r="G35" s="1"/>
      <c r="H35" s="1"/>
      <c r="I35" s="8">
        <v>198038</v>
      </c>
      <c r="J35" t="s">
        <v>22</v>
      </c>
    </row>
    <row r="36" spans="1:15" x14ac:dyDescent="0.35">
      <c r="A36" s="3" t="s">
        <v>15</v>
      </c>
      <c r="B36" s="3">
        <v>4333</v>
      </c>
      <c r="C36" s="3">
        <v>235.62</v>
      </c>
      <c r="D36" s="3">
        <v>91.34</v>
      </c>
      <c r="E36" s="1">
        <f t="shared" si="1"/>
        <v>21521.5308</v>
      </c>
      <c r="F36" s="1" t="s">
        <v>52</v>
      </c>
      <c r="G36" s="3">
        <v>37964</v>
      </c>
      <c r="H36" s="3"/>
    </row>
    <row r="37" spans="1:15" x14ac:dyDescent="0.35">
      <c r="A37" s="3" t="s">
        <v>15</v>
      </c>
      <c r="B37" s="3">
        <v>8037</v>
      </c>
      <c r="C37" s="3">
        <v>90</v>
      </c>
      <c r="D37" s="3">
        <v>91.34</v>
      </c>
      <c r="E37" s="1">
        <f t="shared" si="1"/>
        <v>8220.6</v>
      </c>
      <c r="F37" s="1" t="s">
        <v>52</v>
      </c>
      <c r="G37" s="3"/>
      <c r="H37" s="3"/>
      <c r="J37" t="s">
        <v>30</v>
      </c>
      <c r="K37" t="s">
        <v>28</v>
      </c>
    </row>
    <row r="38" spans="1:15" x14ac:dyDescent="0.35">
      <c r="A38" s="3" t="s">
        <v>15</v>
      </c>
      <c r="B38" s="3">
        <v>6495</v>
      </c>
      <c r="C38" s="3">
        <v>60</v>
      </c>
      <c r="D38" s="3">
        <v>91.34</v>
      </c>
      <c r="E38" s="1">
        <f t="shared" si="1"/>
        <v>5480.4000000000005</v>
      </c>
      <c r="F38" s="1" t="s">
        <v>62</v>
      </c>
      <c r="G38" s="3"/>
      <c r="H38" s="3"/>
      <c r="J38" t="s">
        <v>27</v>
      </c>
      <c r="K38" t="s">
        <v>28</v>
      </c>
    </row>
    <row r="39" spans="1:15" x14ac:dyDescent="0.35">
      <c r="A39" s="3" t="s">
        <v>15</v>
      </c>
      <c r="B39" s="3">
        <v>2406</v>
      </c>
      <c r="C39" s="3">
        <v>30</v>
      </c>
      <c r="D39" s="3">
        <v>91.34</v>
      </c>
      <c r="E39" s="1">
        <f t="shared" si="1"/>
        <v>2740.2000000000003</v>
      </c>
      <c r="F39" s="1" t="s">
        <v>52</v>
      </c>
      <c r="G39" s="3"/>
      <c r="H39" s="3"/>
    </row>
    <row r="40" spans="1:15" x14ac:dyDescent="0.35">
      <c r="A40" s="3" t="s">
        <v>15</v>
      </c>
      <c r="B40" s="3">
        <v>9797</v>
      </c>
      <c r="C40" s="3">
        <v>30</v>
      </c>
      <c r="D40" s="3">
        <v>91.34</v>
      </c>
      <c r="E40" s="1">
        <f t="shared" si="1"/>
        <v>2740.2000000000003</v>
      </c>
      <c r="F40" s="1" t="s">
        <v>52</v>
      </c>
      <c r="G40" s="3"/>
      <c r="H40" s="3"/>
    </row>
    <row r="41" spans="1:15" x14ac:dyDescent="0.35">
      <c r="A41" s="3" t="s">
        <v>15</v>
      </c>
      <c r="B41" s="3">
        <v>3849</v>
      </c>
      <c r="C41" s="3">
        <v>30</v>
      </c>
      <c r="D41" s="3">
        <v>91.34</v>
      </c>
      <c r="E41" s="1">
        <f t="shared" si="1"/>
        <v>2740.2000000000003</v>
      </c>
      <c r="F41" s="1" t="s">
        <v>52</v>
      </c>
      <c r="G41" s="3"/>
      <c r="H41" s="3"/>
    </row>
    <row r="42" spans="1:15" x14ac:dyDescent="0.35">
      <c r="A42" s="3" t="s">
        <v>15</v>
      </c>
      <c r="B42" s="3">
        <v>3653</v>
      </c>
      <c r="C42" s="3">
        <v>30</v>
      </c>
      <c r="D42" s="3">
        <v>91.34</v>
      </c>
      <c r="E42" s="1">
        <f t="shared" si="1"/>
        <v>2740.2000000000003</v>
      </c>
      <c r="F42" s="1" t="s">
        <v>52</v>
      </c>
      <c r="G42" s="3"/>
      <c r="H42" s="3"/>
    </row>
    <row r="43" spans="1:15" x14ac:dyDescent="0.35">
      <c r="A43" s="3" t="s">
        <v>29</v>
      </c>
      <c r="B43" s="3">
        <v>8028</v>
      </c>
      <c r="C43" s="3">
        <v>104.01</v>
      </c>
      <c r="D43" s="3">
        <v>91.34</v>
      </c>
      <c r="E43" s="1">
        <f t="shared" si="1"/>
        <v>9500.2734</v>
      </c>
      <c r="F43" s="1" t="s">
        <v>52</v>
      </c>
      <c r="G43" s="3">
        <v>254839</v>
      </c>
      <c r="H43" s="3"/>
    </row>
    <row r="44" spans="1:15" x14ac:dyDescent="0.35">
      <c r="A44" s="3" t="s">
        <v>29</v>
      </c>
      <c r="B44" s="3">
        <v>3368</v>
      </c>
      <c r="C44" s="3">
        <v>35.25</v>
      </c>
      <c r="D44" s="3">
        <v>87.96</v>
      </c>
      <c r="E44" s="1">
        <f t="shared" si="1"/>
        <v>3100.5899999999997</v>
      </c>
      <c r="F44" s="1" t="s">
        <v>52</v>
      </c>
      <c r="G44" s="3"/>
      <c r="H44" s="3">
        <f>H1</f>
        <v>0</v>
      </c>
      <c r="K44" t="s">
        <v>68</v>
      </c>
      <c r="M44" t="s">
        <v>69</v>
      </c>
      <c r="N44" t="s">
        <v>70</v>
      </c>
    </row>
    <row r="45" spans="1:15" x14ac:dyDescent="0.35">
      <c r="A45" s="3" t="s">
        <v>29</v>
      </c>
      <c r="B45" s="3">
        <v>4497</v>
      </c>
      <c r="C45" s="3">
        <v>99.38</v>
      </c>
      <c r="D45" s="3">
        <v>91.34</v>
      </c>
      <c r="E45" s="1">
        <f t="shared" si="1"/>
        <v>9077.3691999999992</v>
      </c>
      <c r="F45" s="1" t="s">
        <v>61</v>
      </c>
      <c r="G45" s="3"/>
      <c r="H45" s="3"/>
      <c r="K45">
        <v>628597</v>
      </c>
      <c r="M45">
        <v>395000</v>
      </c>
      <c r="N45">
        <v>320000</v>
      </c>
      <c r="O45" t="s">
        <v>71</v>
      </c>
    </row>
    <row r="46" spans="1:15" x14ac:dyDescent="0.35">
      <c r="A46" s="3" t="s">
        <v>16</v>
      </c>
      <c r="B46" s="3">
        <v>1335</v>
      </c>
      <c r="C46" s="3">
        <v>58.39</v>
      </c>
      <c r="D46" s="3">
        <v>100.5</v>
      </c>
      <c r="E46" s="1">
        <f t="shared" si="1"/>
        <v>5868.1949999999997</v>
      </c>
      <c r="F46" s="1"/>
      <c r="G46" s="3"/>
      <c r="H46" s="3"/>
      <c r="K46">
        <v>130000</v>
      </c>
      <c r="L46">
        <f>K45-K46</f>
        <v>498597</v>
      </c>
    </row>
    <row r="47" spans="1:15" x14ac:dyDescent="0.35">
      <c r="A47" s="3" t="s">
        <v>16</v>
      </c>
      <c r="B47" s="3">
        <v>587</v>
      </c>
      <c r="C47" s="3">
        <v>50</v>
      </c>
      <c r="D47" s="3">
        <v>100.5</v>
      </c>
      <c r="E47" s="1">
        <f t="shared" si="1"/>
        <v>5025</v>
      </c>
      <c r="F47" s="1" t="s">
        <v>65</v>
      </c>
      <c r="G47" s="3"/>
      <c r="H47" s="3"/>
      <c r="K47">
        <f>K45-N45</f>
        <v>308597</v>
      </c>
    </row>
    <row r="48" spans="1:15" x14ac:dyDescent="0.35">
      <c r="A48" s="3" t="s">
        <v>17</v>
      </c>
      <c r="B48" s="3">
        <v>6495</v>
      </c>
      <c r="C48" s="3">
        <v>30</v>
      </c>
      <c r="D48" s="3">
        <v>100.5</v>
      </c>
      <c r="E48" s="1">
        <f t="shared" si="1"/>
        <v>3015</v>
      </c>
      <c r="F48" s="1" t="s">
        <v>62</v>
      </c>
      <c r="G48" s="3"/>
      <c r="H48" s="3"/>
    </row>
    <row r="49" spans="1:10" x14ac:dyDescent="0.35">
      <c r="A49" s="3" t="s">
        <v>17</v>
      </c>
      <c r="B49" s="3">
        <v>1179</v>
      </c>
      <c r="C49" s="3">
        <v>124.87</v>
      </c>
      <c r="D49" s="3">
        <v>91.34</v>
      </c>
      <c r="E49" s="1">
        <f t="shared" si="1"/>
        <v>11405.625800000002</v>
      </c>
      <c r="F49" s="1" t="s">
        <v>52</v>
      </c>
      <c r="G49" s="3">
        <v>153310</v>
      </c>
      <c r="H49" s="3"/>
      <c r="J49" t="s">
        <v>31</v>
      </c>
    </row>
    <row r="50" spans="1:10" x14ac:dyDescent="0.35">
      <c r="A50" s="3" t="s">
        <v>17</v>
      </c>
      <c r="B50" s="3">
        <v>1186</v>
      </c>
      <c r="C50" s="3">
        <v>60</v>
      </c>
      <c r="D50" s="3">
        <v>91.34</v>
      </c>
      <c r="E50" s="1">
        <f t="shared" si="1"/>
        <v>5480.4000000000005</v>
      </c>
      <c r="F50" s="1" t="s">
        <v>52</v>
      </c>
      <c r="G50" s="3"/>
      <c r="H50" s="3"/>
    </row>
    <row r="51" spans="1:10" x14ac:dyDescent="0.35">
      <c r="A51" s="3" t="s">
        <v>17</v>
      </c>
      <c r="B51" s="3">
        <v>6495</v>
      </c>
      <c r="C51" s="3">
        <v>60</v>
      </c>
      <c r="D51" s="3">
        <v>91.34</v>
      </c>
      <c r="E51" s="1">
        <f t="shared" si="1"/>
        <v>5480.4000000000005</v>
      </c>
      <c r="F51" s="1" t="s">
        <v>62</v>
      </c>
      <c r="G51" s="3"/>
      <c r="H51" s="3"/>
    </row>
    <row r="52" spans="1:10" x14ac:dyDescent="0.35">
      <c r="A52" s="3" t="s">
        <v>17</v>
      </c>
      <c r="B52" s="3">
        <v>3653</v>
      </c>
      <c r="C52" s="3">
        <v>84.5</v>
      </c>
      <c r="D52" s="3">
        <v>91.34</v>
      </c>
      <c r="E52" s="1">
        <f t="shared" si="1"/>
        <v>7718.2300000000005</v>
      </c>
      <c r="F52" s="1" t="s">
        <v>52</v>
      </c>
      <c r="G52" s="3">
        <v>25464</v>
      </c>
      <c r="H52" s="3"/>
    </row>
    <row r="53" spans="1:10" x14ac:dyDescent="0.35">
      <c r="A53" s="3" t="s">
        <v>17</v>
      </c>
      <c r="B53" s="3">
        <v>9067</v>
      </c>
      <c r="C53" s="3">
        <v>30</v>
      </c>
      <c r="D53" s="3">
        <v>91.34</v>
      </c>
      <c r="E53" s="1">
        <f t="shared" si="1"/>
        <v>2740.2000000000003</v>
      </c>
      <c r="F53" s="1" t="s">
        <v>52</v>
      </c>
      <c r="G53" s="3"/>
      <c r="H53" s="3"/>
    </row>
    <row r="54" spans="1:10" x14ac:dyDescent="0.35">
      <c r="A54" s="3" t="s">
        <v>17</v>
      </c>
      <c r="B54" s="3">
        <v>8037</v>
      </c>
      <c r="C54" s="3">
        <v>30</v>
      </c>
      <c r="D54" s="3">
        <v>91.34</v>
      </c>
      <c r="E54" s="1">
        <f t="shared" si="1"/>
        <v>2740.2000000000003</v>
      </c>
      <c r="F54" s="1" t="s">
        <v>52</v>
      </c>
      <c r="G54" s="3"/>
      <c r="H54" s="3"/>
    </row>
    <row r="55" spans="1:10" x14ac:dyDescent="0.35">
      <c r="A55" s="3" t="s">
        <v>17</v>
      </c>
      <c r="B55" s="3">
        <v>2673</v>
      </c>
      <c r="C55" s="3">
        <v>9.99</v>
      </c>
      <c r="D55" s="3">
        <v>100.1</v>
      </c>
      <c r="E55" s="1">
        <f t="shared" si="1"/>
        <v>999.99899999999991</v>
      </c>
      <c r="F55" s="1" t="s">
        <v>73</v>
      </c>
      <c r="G55" s="3"/>
      <c r="H55" s="3"/>
    </row>
    <row r="56" spans="1:10" x14ac:dyDescent="0.35">
      <c r="A56" s="3" t="s">
        <v>18</v>
      </c>
      <c r="B56" s="3">
        <v>1107</v>
      </c>
      <c r="C56" s="3">
        <v>107.2</v>
      </c>
      <c r="D56" s="3">
        <v>91.34</v>
      </c>
      <c r="E56" s="1">
        <f t="shared" si="1"/>
        <v>9791.648000000001</v>
      </c>
      <c r="F56" s="1" t="s">
        <v>52</v>
      </c>
      <c r="G56" s="3">
        <v>272612</v>
      </c>
      <c r="H56" s="3"/>
    </row>
    <row r="57" spans="1:10" x14ac:dyDescent="0.35">
      <c r="A57" s="3" t="s">
        <v>18</v>
      </c>
      <c r="B57" s="3">
        <v>3368</v>
      </c>
      <c r="C57" s="3">
        <v>38.53</v>
      </c>
      <c r="D57" s="3">
        <v>88.25</v>
      </c>
      <c r="E57" s="1">
        <f t="shared" si="1"/>
        <v>3400.2725</v>
      </c>
      <c r="F57" s="1" t="s">
        <v>52</v>
      </c>
      <c r="G57" s="3">
        <v>96231</v>
      </c>
      <c r="H57" s="3">
        <f>G57-G31</f>
        <v>1537</v>
      </c>
      <c r="I57">
        <f>H57/74</f>
        <v>20.77027027027027</v>
      </c>
    </row>
    <row r="58" spans="1:10" x14ac:dyDescent="0.35">
      <c r="A58" s="3" t="s">
        <v>18</v>
      </c>
      <c r="B58" s="3">
        <v>4497</v>
      </c>
      <c r="C58" s="3">
        <v>121.21</v>
      </c>
      <c r="D58" s="3">
        <v>91.34</v>
      </c>
      <c r="E58" s="1">
        <f t="shared" si="1"/>
        <v>11071.321400000001</v>
      </c>
      <c r="F58" s="1" t="s">
        <v>61</v>
      </c>
      <c r="G58" s="3"/>
      <c r="H58" s="3"/>
    </row>
    <row r="59" spans="1:10" x14ac:dyDescent="0.35">
      <c r="A59" s="3" t="s">
        <v>18</v>
      </c>
      <c r="B59" s="3">
        <v>8037</v>
      </c>
      <c r="C59" s="3">
        <v>30</v>
      </c>
      <c r="D59" s="3">
        <v>100.5</v>
      </c>
      <c r="E59" s="1">
        <f t="shared" si="1"/>
        <v>3015</v>
      </c>
      <c r="F59" s="1" t="s">
        <v>61</v>
      </c>
      <c r="G59" s="3"/>
      <c r="H59" s="3"/>
    </row>
    <row r="60" spans="1:10" x14ac:dyDescent="0.35">
      <c r="A60" s="3" t="s">
        <v>32</v>
      </c>
      <c r="B60" s="3">
        <v>1177</v>
      </c>
      <c r="C60" s="3">
        <v>127.33</v>
      </c>
      <c r="D60" s="3">
        <v>91.34</v>
      </c>
      <c r="E60" s="1">
        <f t="shared" si="1"/>
        <v>11630.322200000001</v>
      </c>
      <c r="F60" s="1" t="s">
        <v>61</v>
      </c>
      <c r="G60" s="3">
        <v>131444</v>
      </c>
      <c r="H60" s="3"/>
    </row>
    <row r="61" spans="1:10" x14ac:dyDescent="0.35">
      <c r="A61" s="3" t="s">
        <v>32</v>
      </c>
      <c r="B61" s="3">
        <v>2406</v>
      </c>
      <c r="C61" s="3">
        <v>30</v>
      </c>
      <c r="D61" s="3">
        <v>91.34</v>
      </c>
      <c r="E61" s="1">
        <f t="shared" si="1"/>
        <v>2740.2000000000003</v>
      </c>
      <c r="F61" s="1" t="s">
        <v>52</v>
      </c>
      <c r="G61" s="3"/>
      <c r="H61" s="3"/>
    </row>
    <row r="62" spans="1:10" x14ac:dyDescent="0.35">
      <c r="A62" s="3" t="s">
        <v>32</v>
      </c>
      <c r="B62" s="3">
        <v>9797</v>
      </c>
      <c r="C62" s="3">
        <v>30</v>
      </c>
      <c r="D62" s="3">
        <v>91.34</v>
      </c>
      <c r="E62" s="1">
        <f t="shared" si="1"/>
        <v>2740.2000000000003</v>
      </c>
      <c r="F62" s="1" t="s">
        <v>52</v>
      </c>
      <c r="G62" s="3"/>
      <c r="H62" s="3"/>
    </row>
    <row r="63" spans="1:10" x14ac:dyDescent="0.35">
      <c r="A63" s="3" t="s">
        <v>32</v>
      </c>
      <c r="B63" s="3">
        <v>9067</v>
      </c>
      <c r="C63" s="3">
        <v>30</v>
      </c>
      <c r="D63" s="3">
        <v>91.34</v>
      </c>
      <c r="E63" s="1">
        <f t="shared" si="1"/>
        <v>2740.2000000000003</v>
      </c>
      <c r="F63" s="1" t="s">
        <v>52</v>
      </c>
      <c r="G63" s="3"/>
      <c r="H63" s="3"/>
    </row>
    <row r="64" spans="1:10" x14ac:dyDescent="0.35">
      <c r="A64" s="3" t="s">
        <v>32</v>
      </c>
      <c r="B64" s="3">
        <v>3849</v>
      </c>
      <c r="C64" s="3">
        <v>30</v>
      </c>
      <c r="D64" s="3">
        <v>91.34</v>
      </c>
      <c r="E64" s="1">
        <f t="shared" si="1"/>
        <v>2740.2000000000003</v>
      </c>
      <c r="F64" s="1" t="s">
        <v>52</v>
      </c>
      <c r="G64" s="3"/>
      <c r="H64" s="3"/>
    </row>
    <row r="65" spans="1:11" x14ac:dyDescent="0.35">
      <c r="A65" s="3" t="s">
        <v>32</v>
      </c>
      <c r="B65" s="3">
        <v>8037</v>
      </c>
      <c r="C65" s="3">
        <v>123.74</v>
      </c>
      <c r="D65" s="3">
        <v>91.34</v>
      </c>
      <c r="E65" s="1">
        <f t="shared" si="1"/>
        <v>11302.411599999999</v>
      </c>
      <c r="F65" s="1" t="s">
        <v>52</v>
      </c>
      <c r="G65" s="3">
        <v>93134</v>
      </c>
      <c r="H65" s="3"/>
    </row>
    <row r="66" spans="1:11" x14ac:dyDescent="0.35">
      <c r="A66" s="3" t="s">
        <v>32</v>
      </c>
      <c r="B66" s="3">
        <v>587</v>
      </c>
      <c r="C66" s="3">
        <v>30</v>
      </c>
      <c r="D66" s="3">
        <v>100.54</v>
      </c>
      <c r="E66" s="1">
        <f t="shared" si="1"/>
        <v>3016.2000000000003</v>
      </c>
      <c r="F66" s="1" t="s">
        <v>65</v>
      </c>
      <c r="G66" s="3"/>
      <c r="H66" s="3"/>
    </row>
    <row r="67" spans="1:11" x14ac:dyDescent="0.35">
      <c r="A67" s="3" t="s">
        <v>33</v>
      </c>
      <c r="B67" s="3">
        <v>587</v>
      </c>
      <c r="C67" s="3">
        <v>37.81</v>
      </c>
      <c r="D67" s="3">
        <v>100.54</v>
      </c>
      <c r="E67" s="1">
        <f t="shared" si="1"/>
        <v>3801.4174000000003</v>
      </c>
      <c r="F67" s="1" t="s">
        <v>65</v>
      </c>
      <c r="G67" s="3"/>
      <c r="H67" s="3"/>
    </row>
    <row r="68" spans="1:11" x14ac:dyDescent="0.35">
      <c r="A68" s="3" t="s">
        <v>33</v>
      </c>
      <c r="B68" s="3">
        <v>1186</v>
      </c>
      <c r="C68" s="3">
        <v>114.62</v>
      </c>
      <c r="D68" s="3">
        <v>91.34</v>
      </c>
      <c r="E68" s="1">
        <f t="shared" si="1"/>
        <v>10469.390800000001</v>
      </c>
      <c r="F68" s="1" t="s">
        <v>52</v>
      </c>
      <c r="G68" s="3">
        <v>115942</v>
      </c>
      <c r="H68" s="3"/>
    </row>
    <row r="69" spans="1:11" x14ac:dyDescent="0.35">
      <c r="A69" s="3" t="s">
        <v>33</v>
      </c>
      <c r="B69" s="3">
        <v>5254</v>
      </c>
      <c r="C69" s="3">
        <v>251.08</v>
      </c>
      <c r="D69" s="3">
        <v>88.26</v>
      </c>
      <c r="E69" s="1">
        <f t="shared" si="1"/>
        <v>22160.320800000001</v>
      </c>
      <c r="F69" s="1" t="s">
        <v>52</v>
      </c>
      <c r="G69" s="3">
        <v>344273</v>
      </c>
      <c r="H69" s="3"/>
    </row>
    <row r="70" spans="1:11" x14ac:dyDescent="0.35">
      <c r="A70" s="3" t="s">
        <v>34</v>
      </c>
      <c r="B70" s="3">
        <v>4333</v>
      </c>
      <c r="C70" s="3">
        <v>253.65</v>
      </c>
      <c r="D70" s="3">
        <v>88.26</v>
      </c>
      <c r="E70" s="1">
        <f t="shared" si="1"/>
        <v>22387.149000000001</v>
      </c>
      <c r="F70" s="1" t="s">
        <v>52</v>
      </c>
      <c r="G70" s="3">
        <v>85695</v>
      </c>
      <c r="H70" s="3"/>
    </row>
    <row r="71" spans="1:11" x14ac:dyDescent="0.35">
      <c r="A71" s="3" t="s">
        <v>34</v>
      </c>
      <c r="B71" s="3">
        <v>1231</v>
      </c>
      <c r="C71" s="3">
        <v>62</v>
      </c>
      <c r="D71" s="3">
        <v>100.5</v>
      </c>
      <c r="E71" s="1">
        <f t="shared" si="1"/>
        <v>6231</v>
      </c>
      <c r="F71" s="1" t="s">
        <v>64</v>
      </c>
      <c r="G71" s="3"/>
      <c r="H71" s="3"/>
    </row>
    <row r="72" spans="1:11" x14ac:dyDescent="0.35">
      <c r="A72" s="3" t="s">
        <v>35</v>
      </c>
      <c r="B72" s="3">
        <v>3368</v>
      </c>
      <c r="C72" s="3">
        <v>36.76</v>
      </c>
      <c r="D72" s="3">
        <v>87.89</v>
      </c>
      <c r="E72" s="1">
        <f t="shared" si="1"/>
        <v>3230.8363999999997</v>
      </c>
      <c r="F72" s="1" t="s">
        <v>52</v>
      </c>
      <c r="G72" s="3">
        <v>97072</v>
      </c>
      <c r="H72" s="3">
        <f>G72-G57</f>
        <v>841</v>
      </c>
      <c r="I72">
        <f>H72/C72</f>
        <v>22.878128400435259</v>
      </c>
    </row>
    <row r="73" spans="1:11" x14ac:dyDescent="0.35">
      <c r="A73" s="3" t="s">
        <v>35</v>
      </c>
      <c r="B73" s="3">
        <v>4497</v>
      </c>
      <c r="C73" s="3">
        <v>9.98</v>
      </c>
      <c r="D73" s="3">
        <v>100.19</v>
      </c>
      <c r="E73" s="1">
        <f t="shared" si="1"/>
        <v>999.89620000000002</v>
      </c>
      <c r="F73" s="1" t="s">
        <v>61</v>
      </c>
      <c r="G73" s="3"/>
      <c r="H73" s="3"/>
    </row>
    <row r="74" spans="1:11" x14ac:dyDescent="0.35">
      <c r="A74" s="3" t="s">
        <v>35</v>
      </c>
      <c r="B74" s="3">
        <v>2673</v>
      </c>
      <c r="C74" s="3">
        <v>129.27000000000001</v>
      </c>
      <c r="D74" s="3">
        <v>88.96</v>
      </c>
      <c r="E74" s="1">
        <f t="shared" si="1"/>
        <v>11499.859200000001</v>
      </c>
      <c r="F74" s="1" t="s">
        <v>73</v>
      </c>
      <c r="G74" s="3"/>
      <c r="H74" s="3"/>
    </row>
    <row r="75" spans="1:11" x14ac:dyDescent="0.35">
      <c r="A75" s="3" t="s">
        <v>36</v>
      </c>
      <c r="B75" s="3">
        <v>8028</v>
      </c>
      <c r="C75" s="3">
        <v>112.86</v>
      </c>
      <c r="D75" s="3">
        <v>91.34</v>
      </c>
      <c r="E75" s="1">
        <f t="shared" si="1"/>
        <v>10308.6324</v>
      </c>
      <c r="F75" s="1" t="s">
        <v>52</v>
      </c>
      <c r="G75" s="3">
        <v>255646</v>
      </c>
      <c r="H75" s="3">
        <f>G75-G43</f>
        <v>807</v>
      </c>
      <c r="I75">
        <f>H75/C75</f>
        <v>7.1504518872939924</v>
      </c>
      <c r="J75" t="s">
        <v>31</v>
      </c>
      <c r="K75" t="s">
        <v>28</v>
      </c>
    </row>
    <row r="76" spans="1:11" x14ac:dyDescent="0.35">
      <c r="A76" s="3" t="s">
        <v>36</v>
      </c>
      <c r="B76" s="3">
        <v>8037</v>
      </c>
      <c r="C76" s="3">
        <v>90</v>
      </c>
      <c r="D76" s="3">
        <v>91.34</v>
      </c>
      <c r="E76" s="1">
        <f t="shared" si="1"/>
        <v>8220.6</v>
      </c>
      <c r="F76" s="1" t="s">
        <v>52</v>
      </c>
      <c r="G76" s="3"/>
      <c r="H76" s="3"/>
    </row>
    <row r="77" spans="1:11" x14ac:dyDescent="0.35">
      <c r="A77" s="3" t="s">
        <v>36</v>
      </c>
      <c r="B77" s="3">
        <v>2406</v>
      </c>
      <c r="C77" s="3">
        <v>30</v>
      </c>
      <c r="D77" s="3">
        <v>91.34</v>
      </c>
      <c r="E77" s="1">
        <f t="shared" si="1"/>
        <v>2740.2000000000003</v>
      </c>
      <c r="F77" s="1" t="s">
        <v>52</v>
      </c>
      <c r="G77" s="3"/>
      <c r="H77" s="3"/>
    </row>
    <row r="78" spans="1:11" x14ac:dyDescent="0.35">
      <c r="A78" s="3" t="s">
        <v>36</v>
      </c>
      <c r="B78" s="3"/>
      <c r="C78" s="3">
        <v>30</v>
      </c>
      <c r="D78" s="3">
        <v>91.34</v>
      </c>
      <c r="E78" s="1">
        <f t="shared" si="1"/>
        <v>2740.2000000000003</v>
      </c>
      <c r="F78" s="1" t="s">
        <v>52</v>
      </c>
      <c r="G78" s="3"/>
      <c r="H78" s="3"/>
    </row>
    <row r="79" spans="1:11" x14ac:dyDescent="0.35">
      <c r="A79" s="3" t="s">
        <v>36</v>
      </c>
      <c r="B79" s="3">
        <v>4497</v>
      </c>
      <c r="C79" s="3">
        <v>90</v>
      </c>
      <c r="D79" s="3">
        <v>91.34</v>
      </c>
      <c r="E79" s="1">
        <f t="shared" si="1"/>
        <v>8220.6</v>
      </c>
      <c r="F79" s="1" t="s">
        <v>61</v>
      </c>
      <c r="G79" s="3"/>
      <c r="H79" s="3"/>
    </row>
    <row r="80" spans="1:11" x14ac:dyDescent="0.35">
      <c r="A80" s="3" t="s">
        <v>36</v>
      </c>
      <c r="B80" s="3">
        <v>4497</v>
      </c>
      <c r="C80" s="3">
        <v>109.48</v>
      </c>
      <c r="D80" s="3">
        <v>91.34</v>
      </c>
      <c r="E80" s="1">
        <f t="shared" si="1"/>
        <v>9999.9032000000007</v>
      </c>
      <c r="F80" s="1" t="s">
        <v>61</v>
      </c>
      <c r="G80" s="3"/>
      <c r="H80" s="3"/>
    </row>
    <row r="81" spans="1:11" x14ac:dyDescent="0.35">
      <c r="A81" s="3" t="s">
        <v>36</v>
      </c>
      <c r="B81" s="3">
        <v>587</v>
      </c>
      <c r="C81" s="3">
        <v>50</v>
      </c>
      <c r="D81" s="3">
        <v>100.5</v>
      </c>
      <c r="E81" s="1">
        <f t="shared" si="1"/>
        <v>5025</v>
      </c>
      <c r="F81" s="1" t="s">
        <v>65</v>
      </c>
      <c r="G81" s="3"/>
      <c r="H81" s="3"/>
    </row>
    <row r="82" spans="1:11" x14ac:dyDescent="0.35">
      <c r="A82" s="3" t="s">
        <v>37</v>
      </c>
      <c r="B82" s="3">
        <v>6495</v>
      </c>
      <c r="C82" s="3">
        <v>50</v>
      </c>
      <c r="D82" s="3">
        <v>100.5</v>
      </c>
      <c r="E82" s="1">
        <f t="shared" si="1"/>
        <v>5025</v>
      </c>
      <c r="F82" s="1" t="s">
        <v>62</v>
      </c>
      <c r="G82" s="3"/>
      <c r="H82" s="3"/>
    </row>
    <row r="83" spans="1:11" x14ac:dyDescent="0.35">
      <c r="A83" s="3" t="s">
        <v>37</v>
      </c>
      <c r="B83" s="3">
        <v>1231</v>
      </c>
      <c r="C83" s="3">
        <v>57</v>
      </c>
      <c r="D83" s="3">
        <v>100.5</v>
      </c>
      <c r="E83" s="1">
        <f t="shared" si="1"/>
        <v>5728.5</v>
      </c>
      <c r="F83" s="1" t="s">
        <v>64</v>
      </c>
      <c r="G83" s="3"/>
      <c r="H83" s="3"/>
    </row>
    <row r="84" spans="1:11" x14ac:dyDescent="0.35">
      <c r="A84" s="3" t="s">
        <v>37</v>
      </c>
      <c r="B84" s="3">
        <v>1186</v>
      </c>
      <c r="C84" s="3">
        <v>100.35</v>
      </c>
      <c r="D84" s="3">
        <v>91.34</v>
      </c>
      <c r="E84" s="1">
        <f t="shared" si="1"/>
        <v>9165.9689999999991</v>
      </c>
      <c r="F84" s="1" t="s">
        <v>52</v>
      </c>
      <c r="G84" s="3">
        <v>116428</v>
      </c>
      <c r="H84" s="3">
        <f>G84-G68</f>
        <v>486</v>
      </c>
      <c r="I84">
        <f>H84/C84</f>
        <v>4.8430493273542607</v>
      </c>
    </row>
    <row r="85" spans="1:11" x14ac:dyDescent="0.35">
      <c r="A85" s="3" t="s">
        <v>38</v>
      </c>
      <c r="B85" s="3">
        <v>1179</v>
      </c>
      <c r="C85" s="3">
        <v>119.79</v>
      </c>
      <c r="D85" s="3">
        <v>91.34</v>
      </c>
      <c r="E85" s="1">
        <f t="shared" si="1"/>
        <v>10941.618600000002</v>
      </c>
      <c r="F85" s="1" t="s">
        <v>52</v>
      </c>
      <c r="G85" s="3">
        <v>154018</v>
      </c>
      <c r="H85" s="3">
        <f>G85-G49</f>
        <v>708</v>
      </c>
      <c r="I85">
        <f>H85/C85</f>
        <v>5.9103431004257452</v>
      </c>
      <c r="J85" t="s">
        <v>31</v>
      </c>
      <c r="K85" t="s">
        <v>28</v>
      </c>
    </row>
    <row r="86" spans="1:11" x14ac:dyDescent="0.35">
      <c r="A86" s="3" t="s">
        <v>38</v>
      </c>
      <c r="B86" s="3">
        <v>9067</v>
      </c>
      <c r="C86" s="3">
        <v>30</v>
      </c>
      <c r="D86" s="3">
        <v>91.34</v>
      </c>
      <c r="E86" s="1">
        <f t="shared" si="1"/>
        <v>2740.2000000000003</v>
      </c>
      <c r="F86" s="1" t="s">
        <v>52</v>
      </c>
      <c r="G86" s="3"/>
      <c r="H86" s="3"/>
    </row>
    <row r="87" spans="1:11" x14ac:dyDescent="0.35">
      <c r="A87" s="3" t="s">
        <v>38</v>
      </c>
      <c r="B87" s="3">
        <v>1177</v>
      </c>
      <c r="C87" s="3">
        <v>30</v>
      </c>
      <c r="D87" s="3">
        <v>91.34</v>
      </c>
      <c r="E87" s="1">
        <f t="shared" ref="E87:E90" si="2">D87*C87</f>
        <v>2740.2000000000003</v>
      </c>
      <c r="F87" s="1" t="s">
        <v>52</v>
      </c>
      <c r="G87" s="3"/>
      <c r="H87" s="3"/>
    </row>
    <row r="88" spans="1:11" x14ac:dyDescent="0.35">
      <c r="A88" s="3" t="s">
        <v>38</v>
      </c>
      <c r="B88" s="3">
        <v>9797</v>
      </c>
      <c r="C88" s="3">
        <v>30</v>
      </c>
      <c r="D88" s="3">
        <v>91.34</v>
      </c>
      <c r="E88" s="1">
        <f t="shared" si="2"/>
        <v>2740.2000000000003</v>
      </c>
      <c r="F88" s="1" t="s">
        <v>52</v>
      </c>
      <c r="G88" s="3"/>
      <c r="H88" s="3"/>
    </row>
    <row r="89" spans="1:11" x14ac:dyDescent="0.35">
      <c r="A89" s="3" t="s">
        <v>38</v>
      </c>
      <c r="B89" s="3">
        <v>3653</v>
      </c>
      <c r="C89" s="3">
        <v>30</v>
      </c>
      <c r="D89" s="3">
        <v>91.34</v>
      </c>
      <c r="E89" s="1">
        <f t="shared" si="2"/>
        <v>2740.2000000000003</v>
      </c>
      <c r="F89" s="1" t="s">
        <v>52</v>
      </c>
      <c r="G89" s="3"/>
      <c r="H89" s="3"/>
    </row>
    <row r="90" spans="1:11" x14ac:dyDescent="0.35">
      <c r="A90" s="3" t="s">
        <v>38</v>
      </c>
      <c r="B90" s="3">
        <v>3653</v>
      </c>
      <c r="C90" s="3">
        <v>10</v>
      </c>
      <c r="D90" s="3">
        <v>99.96</v>
      </c>
      <c r="E90" s="1">
        <f t="shared" si="2"/>
        <v>999.59999999999991</v>
      </c>
      <c r="F90" s="1" t="s">
        <v>52</v>
      </c>
      <c r="G90" s="3"/>
      <c r="H90" s="3"/>
    </row>
    <row r="91" spans="1:11" x14ac:dyDescent="0.35">
      <c r="A91" s="3" t="s">
        <v>38</v>
      </c>
      <c r="B91" s="3">
        <v>3368</v>
      </c>
      <c r="C91" s="3">
        <v>36</v>
      </c>
      <c r="D91" s="3">
        <v>87.89</v>
      </c>
      <c r="E91" s="1">
        <f t="shared" ref="E91:E138" si="3">D91*C91</f>
        <v>3164.04</v>
      </c>
      <c r="F91" s="1" t="s">
        <v>52</v>
      </c>
      <c r="G91" s="3">
        <v>97837</v>
      </c>
      <c r="H91" s="3">
        <f>G91-G72</f>
        <v>765</v>
      </c>
      <c r="I91">
        <f>H91/C91</f>
        <v>21.25</v>
      </c>
    </row>
    <row r="92" spans="1:11" x14ac:dyDescent="0.35">
      <c r="A92" s="3" t="s">
        <v>38</v>
      </c>
      <c r="B92" s="3">
        <v>587</v>
      </c>
      <c r="C92" s="3">
        <v>51</v>
      </c>
      <c r="D92" s="3">
        <v>100.5</v>
      </c>
      <c r="E92" s="1">
        <f t="shared" si="3"/>
        <v>5125.5</v>
      </c>
      <c r="F92" s="1" t="s">
        <v>65</v>
      </c>
      <c r="G92" s="3"/>
      <c r="H92" s="3"/>
    </row>
    <row r="93" spans="1:11" x14ac:dyDescent="0.35">
      <c r="A93" s="3" t="s">
        <v>39</v>
      </c>
      <c r="B93" s="3">
        <v>6495</v>
      </c>
      <c r="C93" s="3">
        <v>20</v>
      </c>
      <c r="D93" s="3">
        <v>100.5</v>
      </c>
      <c r="E93" s="1">
        <f t="shared" si="3"/>
        <v>2010</v>
      </c>
      <c r="F93" s="1" t="s">
        <v>62</v>
      </c>
      <c r="G93" s="3"/>
      <c r="H93" s="3"/>
    </row>
    <row r="94" spans="1:11" x14ac:dyDescent="0.35">
      <c r="A94" s="3" t="s">
        <v>39</v>
      </c>
      <c r="B94" s="3">
        <v>5254</v>
      </c>
      <c r="C94" s="3">
        <v>242.85</v>
      </c>
      <c r="D94" s="3">
        <v>88.27</v>
      </c>
      <c r="E94" s="1">
        <f t="shared" si="3"/>
        <v>21436.369499999997</v>
      </c>
      <c r="F94" s="1" t="s">
        <v>52</v>
      </c>
      <c r="G94" s="3">
        <v>345351</v>
      </c>
      <c r="H94" s="3">
        <f>G94-G69</f>
        <v>1078</v>
      </c>
      <c r="I94">
        <f>H94/C94</f>
        <v>4.4389540868849089</v>
      </c>
      <c r="J94" t="s">
        <v>72</v>
      </c>
      <c r="K94" t="s">
        <v>66</v>
      </c>
    </row>
    <row r="95" spans="1:11" x14ac:dyDescent="0.35">
      <c r="A95" s="3" t="s">
        <v>39</v>
      </c>
      <c r="B95" s="3">
        <v>6495</v>
      </c>
      <c r="C95" s="3">
        <v>90</v>
      </c>
      <c r="D95" s="3">
        <v>88.27</v>
      </c>
      <c r="E95" s="1">
        <f t="shared" si="3"/>
        <v>7944.2999999999993</v>
      </c>
      <c r="F95" s="1" t="s">
        <v>62</v>
      </c>
      <c r="G95" s="3"/>
      <c r="H95" s="3"/>
    </row>
    <row r="96" spans="1:11" x14ac:dyDescent="0.35">
      <c r="A96" s="3" t="s">
        <v>39</v>
      </c>
      <c r="B96" s="3" t="s">
        <v>67</v>
      </c>
      <c r="C96" s="3">
        <v>90</v>
      </c>
      <c r="D96" s="3">
        <v>88.27</v>
      </c>
      <c r="E96" s="1">
        <f t="shared" si="3"/>
        <v>7944.2999999999993</v>
      </c>
      <c r="F96" s="1" t="s">
        <v>62</v>
      </c>
      <c r="G96" s="3"/>
      <c r="H96" s="3"/>
    </row>
    <row r="97" spans="1:11" x14ac:dyDescent="0.35">
      <c r="A97" s="3" t="s">
        <v>39</v>
      </c>
      <c r="B97" s="3">
        <v>4497</v>
      </c>
      <c r="C97" s="3">
        <v>115.2</v>
      </c>
      <c r="D97" s="3">
        <v>91.34</v>
      </c>
      <c r="E97" s="1">
        <f t="shared" si="3"/>
        <v>10522.368</v>
      </c>
      <c r="F97" s="1" t="s">
        <v>61</v>
      </c>
      <c r="G97" s="3"/>
      <c r="H97" s="3"/>
    </row>
    <row r="98" spans="1:11" x14ac:dyDescent="0.35">
      <c r="A98" s="3" t="s">
        <v>40</v>
      </c>
      <c r="B98" s="3">
        <v>1107</v>
      </c>
      <c r="C98" s="3">
        <v>113.21</v>
      </c>
      <c r="D98" s="3">
        <v>91.34</v>
      </c>
      <c r="E98" s="1">
        <f t="shared" si="3"/>
        <v>10340.6014</v>
      </c>
      <c r="F98" s="1" t="s">
        <v>52</v>
      </c>
      <c r="G98" s="3">
        <v>273297</v>
      </c>
      <c r="H98" s="3">
        <f>G98-G56</f>
        <v>685</v>
      </c>
      <c r="I98">
        <f>H98/C98</f>
        <v>6.0507022347849135</v>
      </c>
    </row>
    <row r="99" spans="1:11" x14ac:dyDescent="0.35">
      <c r="A99" s="3" t="s">
        <v>46</v>
      </c>
      <c r="B99" s="3">
        <v>587</v>
      </c>
      <c r="C99" s="3">
        <v>60</v>
      </c>
      <c r="D99" s="3">
        <v>100.5</v>
      </c>
      <c r="E99" s="1">
        <f t="shared" si="3"/>
        <v>6030</v>
      </c>
      <c r="F99" s="1" t="s">
        <v>65</v>
      </c>
      <c r="G99" s="3"/>
      <c r="H99" s="3"/>
    </row>
    <row r="100" spans="1:11" x14ac:dyDescent="0.35">
      <c r="A100" s="3" t="s">
        <v>40</v>
      </c>
      <c r="B100" s="3">
        <v>8037</v>
      </c>
      <c r="C100" s="3">
        <v>30</v>
      </c>
      <c r="D100" s="3">
        <v>91.34</v>
      </c>
      <c r="E100" s="1">
        <f t="shared" si="3"/>
        <v>2740.2000000000003</v>
      </c>
      <c r="F100" s="1" t="s">
        <v>52</v>
      </c>
      <c r="G100" s="3"/>
      <c r="H100" s="3"/>
      <c r="J100" t="s">
        <v>41</v>
      </c>
    </row>
    <row r="101" spans="1:11" x14ac:dyDescent="0.35">
      <c r="A101" s="3" t="s">
        <v>42</v>
      </c>
      <c r="B101" s="3">
        <v>3368</v>
      </c>
      <c r="C101" s="3">
        <v>36</v>
      </c>
      <c r="D101" s="3">
        <v>87.97</v>
      </c>
      <c r="E101" s="1">
        <f t="shared" si="3"/>
        <v>3166.92</v>
      </c>
      <c r="F101" s="1" t="s">
        <v>52</v>
      </c>
      <c r="G101" s="3">
        <v>98583</v>
      </c>
      <c r="H101" s="3">
        <f>G101-G91</f>
        <v>746</v>
      </c>
      <c r="I101">
        <f>H101/C101</f>
        <v>20.722222222222221</v>
      </c>
    </row>
    <row r="102" spans="1:11" x14ac:dyDescent="0.35">
      <c r="A102" s="3" t="s">
        <v>42</v>
      </c>
      <c r="B102" s="3">
        <v>2673</v>
      </c>
      <c r="C102" s="3">
        <v>131.93</v>
      </c>
      <c r="D102" s="3">
        <v>88.96</v>
      </c>
      <c r="E102" s="1">
        <f t="shared" si="3"/>
        <v>11736.4928</v>
      </c>
      <c r="F102" s="1" t="s">
        <v>73</v>
      </c>
      <c r="G102" s="3"/>
      <c r="H102" s="3"/>
    </row>
    <row r="103" spans="1:11" x14ac:dyDescent="0.35">
      <c r="A103" s="3" t="s">
        <v>47</v>
      </c>
      <c r="B103" s="3">
        <v>4497</v>
      </c>
      <c r="C103" s="3">
        <v>166.68</v>
      </c>
      <c r="D103" s="3">
        <v>91.34</v>
      </c>
      <c r="E103" s="1">
        <f t="shared" si="3"/>
        <v>15224.551200000002</v>
      </c>
      <c r="F103" s="1" t="s">
        <v>61</v>
      </c>
      <c r="G103" s="3">
        <v>90276</v>
      </c>
      <c r="H103" s="3"/>
    </row>
    <row r="104" spans="1:11" x14ac:dyDescent="0.35">
      <c r="A104" s="3" t="s">
        <v>47</v>
      </c>
      <c r="B104" s="3">
        <v>8028</v>
      </c>
      <c r="C104" s="3">
        <v>121.91</v>
      </c>
      <c r="D104" s="3">
        <v>91.34</v>
      </c>
      <c r="E104" s="1">
        <f t="shared" si="3"/>
        <v>11135.259400000001</v>
      </c>
      <c r="F104" s="1" t="s">
        <v>52</v>
      </c>
      <c r="G104" s="3">
        <v>256368</v>
      </c>
      <c r="H104" s="3">
        <f>G104-G75</f>
        <v>722</v>
      </c>
      <c r="I104">
        <f>H104/C104</f>
        <v>5.9224017717988682</v>
      </c>
      <c r="J104" t="s">
        <v>27</v>
      </c>
      <c r="K104" t="s">
        <v>28</v>
      </c>
    </row>
    <row r="105" spans="1:11" x14ac:dyDescent="0.35">
      <c r="A105" s="3" t="s">
        <v>47</v>
      </c>
      <c r="B105" s="3">
        <v>2406</v>
      </c>
      <c r="C105" s="3">
        <v>30</v>
      </c>
      <c r="D105" s="3">
        <v>91.34</v>
      </c>
      <c r="E105" s="1">
        <f t="shared" si="3"/>
        <v>2740.2000000000003</v>
      </c>
      <c r="F105" s="1" t="s">
        <v>52</v>
      </c>
      <c r="G105" s="3"/>
      <c r="H105" s="3"/>
    </row>
    <row r="106" spans="1:11" x14ac:dyDescent="0.35">
      <c r="A106" s="3" t="s">
        <v>47</v>
      </c>
      <c r="B106" s="3">
        <v>8037</v>
      </c>
      <c r="C106" s="3">
        <v>30</v>
      </c>
      <c r="D106" s="3">
        <v>91.34</v>
      </c>
      <c r="E106" s="1">
        <f t="shared" si="3"/>
        <v>2740.2000000000003</v>
      </c>
      <c r="F106" s="1" t="s">
        <v>52</v>
      </c>
      <c r="G106" s="3"/>
      <c r="H106" s="3"/>
    </row>
    <row r="107" spans="1:11" x14ac:dyDescent="0.35">
      <c r="A107" s="3" t="s">
        <v>47</v>
      </c>
      <c r="B107" s="3">
        <v>1186</v>
      </c>
      <c r="C107" s="3">
        <v>30</v>
      </c>
      <c r="D107" s="3">
        <v>91.34</v>
      </c>
      <c r="E107" s="1">
        <f t="shared" si="3"/>
        <v>2740.2000000000003</v>
      </c>
      <c r="F107" s="1" t="s">
        <v>52</v>
      </c>
      <c r="G107" s="3"/>
      <c r="H107" s="3"/>
    </row>
    <row r="108" spans="1:11" x14ac:dyDescent="0.35">
      <c r="A108" s="3" t="s">
        <v>47</v>
      </c>
      <c r="B108" s="3">
        <v>4333</v>
      </c>
      <c r="C108" s="3">
        <v>60</v>
      </c>
      <c r="D108" s="3">
        <v>91.34</v>
      </c>
      <c r="E108" s="1">
        <f t="shared" si="3"/>
        <v>5480.4000000000005</v>
      </c>
      <c r="F108" s="1" t="s">
        <v>52</v>
      </c>
      <c r="G108" s="3"/>
      <c r="H108" s="3"/>
    </row>
    <row r="109" spans="1:11" x14ac:dyDescent="0.35">
      <c r="A109" s="3" t="s">
        <v>58</v>
      </c>
      <c r="B109" s="3">
        <v>587</v>
      </c>
      <c r="C109" s="3">
        <v>53</v>
      </c>
      <c r="D109" s="3">
        <v>100.5</v>
      </c>
      <c r="E109" s="1">
        <f t="shared" si="3"/>
        <v>5326.5</v>
      </c>
      <c r="F109" s="1" t="s">
        <v>65</v>
      </c>
      <c r="G109" s="3"/>
      <c r="H109" s="3"/>
    </row>
    <row r="110" spans="1:11" x14ac:dyDescent="0.35">
      <c r="A110" s="3" t="s">
        <v>59</v>
      </c>
      <c r="B110" s="3">
        <v>1231</v>
      </c>
      <c r="C110" s="3">
        <v>20</v>
      </c>
      <c r="D110" s="3">
        <v>100.5</v>
      </c>
      <c r="E110" s="1">
        <f t="shared" si="3"/>
        <v>2010</v>
      </c>
      <c r="F110" s="1" t="s">
        <v>64</v>
      </c>
      <c r="G110" s="3"/>
      <c r="H110" s="3"/>
    </row>
    <row r="111" spans="1:11" x14ac:dyDescent="0.35">
      <c r="A111" s="3" t="s">
        <v>59</v>
      </c>
      <c r="B111" s="3">
        <v>1335</v>
      </c>
      <c r="C111" s="3">
        <v>58</v>
      </c>
      <c r="D111" s="3">
        <v>100.5</v>
      </c>
      <c r="E111" s="3">
        <f t="shared" si="3"/>
        <v>5829</v>
      </c>
      <c r="F111" s="3" t="s">
        <v>64</v>
      </c>
      <c r="G111" s="3"/>
      <c r="H111" s="3"/>
    </row>
    <row r="112" spans="1:11" x14ac:dyDescent="0.35">
      <c r="A112" s="3" t="s">
        <v>76</v>
      </c>
      <c r="B112" s="3">
        <v>4333</v>
      </c>
      <c r="C112" s="3">
        <v>29.88</v>
      </c>
      <c r="D112" s="3">
        <v>100.4</v>
      </c>
      <c r="E112" s="3">
        <f t="shared" si="3"/>
        <v>2999.9520000000002</v>
      </c>
      <c r="F112" s="3" t="s">
        <v>52</v>
      </c>
      <c r="G112" s="3"/>
      <c r="H112" s="3"/>
    </row>
    <row r="113" spans="1:10" x14ac:dyDescent="0.35">
      <c r="A113" s="3" t="s">
        <v>75</v>
      </c>
      <c r="B113" s="3">
        <v>1107</v>
      </c>
      <c r="C113" s="3">
        <v>106</v>
      </c>
      <c r="D113" s="3">
        <v>88</v>
      </c>
      <c r="E113" s="3">
        <f t="shared" si="3"/>
        <v>9328</v>
      </c>
      <c r="F113" s="3" t="s">
        <v>52</v>
      </c>
      <c r="G113" s="3"/>
      <c r="H113" s="3"/>
      <c r="J113" t="s">
        <v>82</v>
      </c>
    </row>
    <row r="114" spans="1:10" x14ac:dyDescent="0.35">
      <c r="A114" s="3" t="s">
        <v>75</v>
      </c>
      <c r="B114" s="3" t="s">
        <v>81</v>
      </c>
      <c r="C114" s="3">
        <v>120</v>
      </c>
      <c r="D114" s="3">
        <v>88</v>
      </c>
      <c r="E114" s="3">
        <f t="shared" si="3"/>
        <v>10560</v>
      </c>
      <c r="F114" s="3" t="s">
        <v>62</v>
      </c>
      <c r="G114" s="3"/>
      <c r="H114" s="3"/>
    </row>
    <row r="115" spans="1:10" x14ac:dyDescent="0.35">
      <c r="A115" s="3" t="s">
        <v>75</v>
      </c>
      <c r="B115" s="3">
        <v>9067</v>
      </c>
      <c r="C115" s="3">
        <v>30</v>
      </c>
      <c r="D115" s="3">
        <v>88</v>
      </c>
      <c r="E115" s="3">
        <f t="shared" si="3"/>
        <v>2640</v>
      </c>
      <c r="F115" s="3" t="s">
        <v>52</v>
      </c>
      <c r="G115" s="3"/>
      <c r="H115" s="3"/>
    </row>
    <row r="116" spans="1:10" x14ac:dyDescent="0.35">
      <c r="A116" s="3" t="s">
        <v>75</v>
      </c>
      <c r="B116" s="3">
        <v>9797</v>
      </c>
      <c r="C116" s="3">
        <v>30</v>
      </c>
      <c r="D116" s="3">
        <v>88</v>
      </c>
      <c r="E116" s="3">
        <f t="shared" si="3"/>
        <v>2640</v>
      </c>
      <c r="F116" s="3" t="s">
        <v>52</v>
      </c>
      <c r="G116" s="3"/>
      <c r="H116" s="3"/>
    </row>
    <row r="117" spans="1:10" x14ac:dyDescent="0.35">
      <c r="A117" s="3" t="s">
        <v>75</v>
      </c>
      <c r="B117" s="3">
        <v>3657</v>
      </c>
      <c r="C117" s="3">
        <v>30</v>
      </c>
      <c r="D117" s="3">
        <v>88</v>
      </c>
      <c r="E117" s="3">
        <f t="shared" si="3"/>
        <v>2640</v>
      </c>
      <c r="F117" s="3" t="s">
        <v>52</v>
      </c>
      <c r="G117" s="3"/>
      <c r="H117" s="3"/>
    </row>
    <row r="118" spans="1:10" x14ac:dyDescent="0.35">
      <c r="A118" s="3" t="s">
        <v>75</v>
      </c>
      <c r="B118" s="3">
        <v>8037</v>
      </c>
      <c r="C118" s="3">
        <v>30</v>
      </c>
      <c r="D118" s="3">
        <v>88</v>
      </c>
      <c r="E118" s="3">
        <f t="shared" si="3"/>
        <v>2640</v>
      </c>
      <c r="F118" s="3" t="s">
        <v>52</v>
      </c>
      <c r="G118" s="3"/>
      <c r="H118" s="3"/>
    </row>
    <row r="119" spans="1:10" x14ac:dyDescent="0.35">
      <c r="A119" s="3" t="s">
        <v>75</v>
      </c>
      <c r="B119" s="3">
        <v>1186</v>
      </c>
      <c r="C119" s="3">
        <v>30</v>
      </c>
      <c r="D119" s="3">
        <v>88</v>
      </c>
      <c r="E119" s="3">
        <f t="shared" si="3"/>
        <v>2640</v>
      </c>
      <c r="F119" s="3" t="s">
        <v>52</v>
      </c>
      <c r="G119" s="3"/>
      <c r="H119" s="3"/>
    </row>
    <row r="120" spans="1:10" x14ac:dyDescent="0.35">
      <c r="A120" s="3" t="s">
        <v>75</v>
      </c>
      <c r="B120" s="3">
        <v>1179</v>
      </c>
      <c r="C120" s="3">
        <v>10</v>
      </c>
      <c r="D120" s="3">
        <v>100</v>
      </c>
      <c r="E120" s="3">
        <f t="shared" si="3"/>
        <v>1000</v>
      </c>
      <c r="F120" s="3" t="s">
        <v>52</v>
      </c>
      <c r="G120" s="3"/>
      <c r="H120" s="3"/>
    </row>
    <row r="121" spans="1:10" x14ac:dyDescent="0.35">
      <c r="A121" s="3" t="s">
        <v>75</v>
      </c>
      <c r="B121" s="3">
        <v>1186</v>
      </c>
      <c r="C121" s="3">
        <v>15.01</v>
      </c>
      <c r="D121" s="3">
        <v>99.95</v>
      </c>
      <c r="E121" s="3">
        <f t="shared" si="3"/>
        <v>1500.2495000000001</v>
      </c>
      <c r="F121" s="3" t="s">
        <v>52</v>
      </c>
      <c r="G121" s="3"/>
      <c r="H121" s="3"/>
    </row>
    <row r="122" spans="1:10" x14ac:dyDescent="0.35">
      <c r="A122" s="3" t="s">
        <v>75</v>
      </c>
      <c r="B122" s="3">
        <v>8037</v>
      </c>
      <c r="C122" s="3">
        <v>15.01</v>
      </c>
      <c r="D122" s="3">
        <v>99.95</v>
      </c>
      <c r="E122" s="3">
        <f t="shared" si="3"/>
        <v>1500.2495000000001</v>
      </c>
      <c r="F122" s="3" t="s">
        <v>52</v>
      </c>
      <c r="G122" s="3"/>
      <c r="H122" s="3"/>
    </row>
    <row r="123" spans="1:10" x14ac:dyDescent="0.35">
      <c r="A123" s="3" t="s">
        <v>75</v>
      </c>
      <c r="B123" s="3">
        <v>5254</v>
      </c>
      <c r="C123" s="3">
        <v>249</v>
      </c>
      <c r="D123" s="3">
        <v>88.27</v>
      </c>
      <c r="E123" s="3">
        <f t="shared" si="3"/>
        <v>21979.23</v>
      </c>
      <c r="F123" s="3" t="s">
        <v>52</v>
      </c>
      <c r="G123" s="3">
        <v>346389</v>
      </c>
      <c r="H123" s="3"/>
    </row>
    <row r="124" spans="1:10" x14ac:dyDescent="0.35">
      <c r="A124" s="3" t="s">
        <v>75</v>
      </c>
      <c r="B124" s="3">
        <v>4333</v>
      </c>
      <c r="C124" s="3">
        <v>260.23</v>
      </c>
      <c r="D124" s="3">
        <v>88.27</v>
      </c>
      <c r="E124" s="3">
        <f t="shared" si="3"/>
        <v>22970.502100000002</v>
      </c>
      <c r="F124" s="3" t="s">
        <v>52</v>
      </c>
      <c r="G124" s="3">
        <v>87093</v>
      </c>
      <c r="H124" s="3">
        <f>G124-G70</f>
        <v>1398</v>
      </c>
      <c r="I124">
        <v>4</v>
      </c>
    </row>
    <row r="125" spans="1:10" x14ac:dyDescent="0.35">
      <c r="A125" s="3" t="s">
        <v>75</v>
      </c>
      <c r="B125" s="3">
        <v>2673</v>
      </c>
      <c r="C125" s="3">
        <v>19.98</v>
      </c>
      <c r="D125" s="3">
        <v>100.11</v>
      </c>
      <c r="E125" s="3">
        <f t="shared" si="3"/>
        <v>2000.1978000000001</v>
      </c>
      <c r="F125" s="3" t="s">
        <v>73</v>
      </c>
      <c r="G125" s="3"/>
      <c r="H125" s="3"/>
    </row>
    <row r="126" spans="1:10" x14ac:dyDescent="0.35">
      <c r="A126" s="3" t="s">
        <v>75</v>
      </c>
      <c r="B126" s="3">
        <v>587</v>
      </c>
      <c r="C126" s="3">
        <v>49</v>
      </c>
      <c r="D126" s="3">
        <v>100.5</v>
      </c>
      <c r="E126" s="3">
        <f t="shared" si="3"/>
        <v>4924.5</v>
      </c>
      <c r="F126" s="3" t="s">
        <v>52</v>
      </c>
      <c r="G126" s="3"/>
      <c r="H126" s="3"/>
    </row>
    <row r="127" spans="1:10" x14ac:dyDescent="0.35">
      <c r="A127" s="3" t="s">
        <v>75</v>
      </c>
      <c r="B127" s="3">
        <v>6755</v>
      </c>
      <c r="C127" s="3">
        <v>10</v>
      </c>
      <c r="D127" s="3">
        <v>100.5</v>
      </c>
      <c r="E127" s="3">
        <f t="shared" si="3"/>
        <v>1005</v>
      </c>
      <c r="F127" s="3" t="s">
        <v>52</v>
      </c>
      <c r="G127" s="3"/>
      <c r="H127" s="3"/>
    </row>
    <row r="128" spans="1:10" x14ac:dyDescent="0.35">
      <c r="A128" s="3" t="s">
        <v>77</v>
      </c>
      <c r="B128" s="3">
        <v>5753</v>
      </c>
      <c r="C128" s="3">
        <v>175</v>
      </c>
      <c r="D128" s="3">
        <v>88</v>
      </c>
      <c r="E128" s="3">
        <f t="shared" si="3"/>
        <v>15400</v>
      </c>
      <c r="F128" s="3" t="s">
        <v>52</v>
      </c>
      <c r="G128" s="3">
        <v>116367</v>
      </c>
      <c r="H128" s="3"/>
      <c r="I128">
        <v>4.6900000000000004</v>
      </c>
      <c r="J128" t="s">
        <v>83</v>
      </c>
    </row>
    <row r="129" spans="1:10" x14ac:dyDescent="0.35">
      <c r="A129" s="3" t="s">
        <v>77</v>
      </c>
      <c r="B129" s="3">
        <v>1186</v>
      </c>
      <c r="C129" s="3">
        <v>60</v>
      </c>
      <c r="D129" s="3">
        <v>88</v>
      </c>
      <c r="E129" s="3">
        <f t="shared" si="3"/>
        <v>5280</v>
      </c>
      <c r="F129" s="3" t="s">
        <v>52</v>
      </c>
      <c r="G129" s="3"/>
      <c r="H129" s="3"/>
    </row>
    <row r="130" spans="1:10" x14ac:dyDescent="0.35">
      <c r="A130" s="3" t="s">
        <v>77</v>
      </c>
      <c r="B130" s="3">
        <v>3653</v>
      </c>
      <c r="C130" s="3">
        <v>60</v>
      </c>
      <c r="D130" s="3">
        <v>88</v>
      </c>
      <c r="E130" s="3">
        <f t="shared" si="3"/>
        <v>5280</v>
      </c>
      <c r="F130" s="3" t="s">
        <v>52</v>
      </c>
      <c r="G130" s="3"/>
      <c r="H130" s="3"/>
    </row>
    <row r="131" spans="1:10" x14ac:dyDescent="0.35">
      <c r="A131" s="3" t="s">
        <v>77</v>
      </c>
      <c r="B131" s="3">
        <v>1179</v>
      </c>
      <c r="C131" s="3">
        <v>128</v>
      </c>
      <c r="D131" s="3">
        <v>88</v>
      </c>
      <c r="E131" s="3">
        <f t="shared" si="3"/>
        <v>11264</v>
      </c>
      <c r="F131" s="3" t="s">
        <v>52</v>
      </c>
      <c r="G131" s="3"/>
      <c r="H131" s="3"/>
      <c r="J131" t="s">
        <v>78</v>
      </c>
    </row>
    <row r="132" spans="1:10" x14ac:dyDescent="0.35">
      <c r="A132" s="3" t="s">
        <v>77</v>
      </c>
      <c r="B132" s="3">
        <v>2673</v>
      </c>
      <c r="C132" s="3">
        <v>119.62</v>
      </c>
      <c r="D132" s="3">
        <v>88.96</v>
      </c>
      <c r="E132" s="3">
        <f t="shared" si="3"/>
        <v>10641.395199999999</v>
      </c>
      <c r="F132" s="3" t="s">
        <v>73</v>
      </c>
      <c r="G132" s="3"/>
      <c r="H132" s="3"/>
    </row>
    <row r="133" spans="1:10" x14ac:dyDescent="0.35">
      <c r="A133" s="3" t="s">
        <v>77</v>
      </c>
      <c r="B133" s="3">
        <v>2673</v>
      </c>
      <c r="C133" s="3">
        <v>5.62</v>
      </c>
      <c r="D133" s="3">
        <v>88.96</v>
      </c>
      <c r="E133" s="3">
        <f t="shared" si="3"/>
        <v>499.95519999999999</v>
      </c>
      <c r="F133" s="3" t="s">
        <v>73</v>
      </c>
      <c r="G133" s="3"/>
      <c r="H133" s="3"/>
    </row>
    <row r="134" spans="1:10" x14ac:dyDescent="0.35">
      <c r="A134" s="3" t="s">
        <v>77</v>
      </c>
      <c r="B134" s="3">
        <v>2673</v>
      </c>
      <c r="C134" s="3">
        <v>14.98</v>
      </c>
      <c r="D134" s="3">
        <v>100.11</v>
      </c>
      <c r="E134" s="3">
        <f t="shared" si="3"/>
        <v>1499.6478</v>
      </c>
      <c r="F134" s="3" t="s">
        <v>73</v>
      </c>
      <c r="G134" s="3"/>
      <c r="H134" s="3"/>
    </row>
    <row r="135" spans="1:10" x14ac:dyDescent="0.35">
      <c r="A135" s="3" t="s">
        <v>77</v>
      </c>
      <c r="B135" s="3">
        <v>4497</v>
      </c>
      <c r="C135" s="3">
        <v>216.16</v>
      </c>
      <c r="D135" s="3">
        <v>88.27</v>
      </c>
      <c r="E135" s="3">
        <f t="shared" si="3"/>
        <v>19080.443199999998</v>
      </c>
      <c r="F135" s="3" t="s">
        <v>61</v>
      </c>
      <c r="G135" s="3"/>
      <c r="H135" s="3"/>
    </row>
    <row r="136" spans="1:10" x14ac:dyDescent="0.35">
      <c r="A136" s="3" t="s">
        <v>77</v>
      </c>
      <c r="B136" s="3">
        <v>1177</v>
      </c>
      <c r="C136" s="3">
        <v>60</v>
      </c>
      <c r="D136" s="3">
        <v>88</v>
      </c>
      <c r="E136" s="3">
        <f t="shared" si="3"/>
        <v>5280</v>
      </c>
      <c r="F136" s="3" t="s">
        <v>52</v>
      </c>
      <c r="G136" s="3"/>
      <c r="H136" s="3"/>
    </row>
    <row r="137" spans="1:10" x14ac:dyDescent="0.35">
      <c r="A137" s="3" t="s">
        <v>77</v>
      </c>
      <c r="B137" s="3">
        <v>8037</v>
      </c>
      <c r="C137" s="3">
        <v>30</v>
      </c>
      <c r="D137" s="3">
        <v>88</v>
      </c>
      <c r="E137" s="3">
        <f t="shared" si="3"/>
        <v>2640</v>
      </c>
      <c r="F137" s="3" t="s">
        <v>52</v>
      </c>
      <c r="G137" s="3"/>
      <c r="H137" s="3"/>
    </row>
    <row r="138" spans="1:10" x14ac:dyDescent="0.35">
      <c r="A138" s="3" t="s">
        <v>84</v>
      </c>
      <c r="B138" s="3">
        <v>4497</v>
      </c>
      <c r="C138" s="3">
        <v>194</v>
      </c>
      <c r="D138" s="3">
        <v>87</v>
      </c>
      <c r="E138" s="3">
        <f t="shared" si="3"/>
        <v>16878</v>
      </c>
      <c r="F138" s="3" t="s">
        <v>61</v>
      </c>
      <c r="G138" s="3"/>
      <c r="H138" s="3"/>
    </row>
    <row r="139" spans="1:10" x14ac:dyDescent="0.35">
      <c r="A139" s="3"/>
      <c r="B139" s="3"/>
      <c r="C139" s="3"/>
      <c r="D139" s="3"/>
      <c r="E139" s="3"/>
      <c r="F139" s="3"/>
      <c r="G139" s="3"/>
      <c r="H139" s="3"/>
    </row>
    <row r="140" spans="1:10" x14ac:dyDescent="0.35">
      <c r="A140" s="3"/>
      <c r="B140" s="3"/>
      <c r="C140" s="3"/>
      <c r="D140" s="3"/>
      <c r="E140" s="3"/>
      <c r="F140" s="3"/>
      <c r="G140" s="3"/>
      <c r="H140" s="3"/>
    </row>
    <row r="141" spans="1:10" x14ac:dyDescent="0.35">
      <c r="A141" s="3"/>
      <c r="B141" s="3"/>
      <c r="C141" s="3"/>
      <c r="D141" s="3"/>
      <c r="E141" s="3"/>
      <c r="F141" s="3"/>
      <c r="G141" s="3"/>
      <c r="H141" s="3"/>
    </row>
    <row r="142" spans="1:10" x14ac:dyDescent="0.35">
      <c r="A142" s="3"/>
      <c r="B142" s="3"/>
      <c r="C142" s="3"/>
      <c r="D142" s="3"/>
      <c r="E142" s="3"/>
      <c r="F142" s="3"/>
      <c r="G142" s="3"/>
      <c r="H142" s="3"/>
    </row>
    <row r="143" spans="1:10" x14ac:dyDescent="0.35">
      <c r="A143" s="3"/>
      <c r="B143" s="3"/>
      <c r="C143" s="3"/>
      <c r="D143" s="3"/>
      <c r="E143" s="3"/>
      <c r="F143" s="3"/>
      <c r="G143" s="3"/>
      <c r="H143" s="3"/>
    </row>
    <row r="144" spans="1:10" x14ac:dyDescent="0.35">
      <c r="A144" s="3"/>
      <c r="B144" s="3"/>
      <c r="C144" s="3"/>
      <c r="D144" s="3"/>
      <c r="E144" s="3"/>
      <c r="F144" s="3"/>
      <c r="G144" s="3"/>
      <c r="H144" s="3"/>
    </row>
    <row r="145" spans="1:8" x14ac:dyDescent="0.35">
      <c r="A145" s="3"/>
      <c r="B145" s="3"/>
      <c r="C145" s="3"/>
      <c r="D145" s="3"/>
      <c r="E145" s="3"/>
      <c r="F145" s="3"/>
      <c r="G145" s="3"/>
      <c r="H145" s="3"/>
    </row>
    <row r="146" spans="1:8" x14ac:dyDescent="0.35">
      <c r="A146" s="3"/>
      <c r="B146" s="3"/>
      <c r="C146" s="3"/>
      <c r="D146" s="3"/>
      <c r="E146" s="3"/>
      <c r="F146" s="3"/>
      <c r="G146" s="3"/>
      <c r="H146" s="3"/>
    </row>
    <row r="147" spans="1:8" x14ac:dyDescent="0.35">
      <c r="A147" s="3"/>
      <c r="B147" s="3"/>
      <c r="C147" s="3"/>
      <c r="D147" s="3"/>
      <c r="E147" s="3"/>
      <c r="F147" s="3"/>
      <c r="G147" s="3"/>
      <c r="H147" s="3"/>
    </row>
    <row r="148" spans="1:8" x14ac:dyDescent="0.35">
      <c r="A148" s="3"/>
      <c r="B148" s="3"/>
      <c r="C148" s="3"/>
      <c r="D148" s="3"/>
      <c r="E148" s="3"/>
      <c r="F148" s="3"/>
      <c r="G148" s="3"/>
      <c r="H148" s="3"/>
    </row>
    <row r="149" spans="1:8" x14ac:dyDescent="0.35">
      <c r="A149" s="3"/>
      <c r="B149" s="3"/>
      <c r="C149" s="3"/>
      <c r="D149" s="3"/>
      <c r="E149" s="3"/>
      <c r="F149" s="3"/>
      <c r="G149" s="3"/>
      <c r="H149" s="3"/>
    </row>
    <row r="150" spans="1:8" x14ac:dyDescent="0.35">
      <c r="A150" s="3"/>
      <c r="B150" s="3"/>
      <c r="C150" s="3"/>
      <c r="D150" s="3"/>
      <c r="E150" s="3"/>
      <c r="F150" s="3"/>
      <c r="G150" s="3"/>
      <c r="H150" s="3"/>
    </row>
    <row r="151" spans="1:8" x14ac:dyDescent="0.35">
      <c r="A151" s="3"/>
      <c r="B151" s="3"/>
      <c r="C151" s="3"/>
      <c r="D151" s="3"/>
      <c r="E151" s="3"/>
      <c r="F151" s="3"/>
      <c r="G151" s="3"/>
      <c r="H151" s="3"/>
    </row>
    <row r="152" spans="1:8" x14ac:dyDescent="0.35">
      <c r="A152" s="3"/>
      <c r="B152" s="3"/>
      <c r="C152" s="3"/>
      <c r="D152" s="3"/>
      <c r="E152" s="3"/>
      <c r="F152" s="3"/>
      <c r="G152" s="3"/>
      <c r="H152" s="3"/>
    </row>
    <row r="153" spans="1:8" x14ac:dyDescent="0.35">
      <c r="A153" s="3"/>
      <c r="B153" s="3"/>
      <c r="C153" s="3"/>
      <c r="D153" s="3"/>
      <c r="E153" s="3"/>
      <c r="F153" s="3"/>
      <c r="G153" s="3"/>
      <c r="H153" s="3"/>
    </row>
    <row r="154" spans="1:8" x14ac:dyDescent="0.35">
      <c r="A154" s="3"/>
      <c r="B154" s="3"/>
      <c r="C154" s="3"/>
      <c r="D154" s="3"/>
      <c r="E154" s="3"/>
      <c r="F154" s="3"/>
      <c r="G154" s="3"/>
      <c r="H154" s="3"/>
    </row>
    <row r="155" spans="1:8" x14ac:dyDescent="0.35">
      <c r="A155" s="3"/>
      <c r="B155" s="3"/>
      <c r="C155" s="3"/>
      <c r="D155" s="3"/>
      <c r="E155" s="3"/>
      <c r="F155" s="3"/>
      <c r="G155" s="3"/>
      <c r="H155" s="3"/>
    </row>
    <row r="156" spans="1:8" x14ac:dyDescent="0.35">
      <c r="A156" s="3"/>
      <c r="B156" s="3"/>
      <c r="C156" s="3"/>
      <c r="D156" s="3"/>
      <c r="E156" s="3">
        <f>SUM(E36:E155)</f>
        <v>685478.00650000002</v>
      </c>
      <c r="F156" s="3"/>
      <c r="G156" s="3"/>
      <c r="H156" s="3"/>
    </row>
    <row r="157" spans="1:8" x14ac:dyDescent="0.35">
      <c r="A157" s="3"/>
      <c r="B157" s="3"/>
      <c r="C157" s="3"/>
      <c r="D157" s="3"/>
      <c r="E157" s="3"/>
      <c r="F157" s="3"/>
      <c r="G157" s="3"/>
      <c r="H157" s="3"/>
    </row>
    <row r="158" spans="1:8" x14ac:dyDescent="0.35">
      <c r="A158" s="3"/>
      <c r="B158" s="3"/>
      <c r="C158" s="3"/>
      <c r="D158" s="3"/>
      <c r="E158" s="3"/>
      <c r="F158" s="3"/>
      <c r="G158" s="3"/>
      <c r="H158" s="3"/>
    </row>
    <row r="159" spans="1:8" x14ac:dyDescent="0.35">
      <c r="A159" s="3"/>
      <c r="B159" s="3"/>
      <c r="C159" s="3"/>
      <c r="D159" s="3"/>
      <c r="E159" s="3"/>
      <c r="F159" s="3"/>
      <c r="G159" s="3"/>
      <c r="H159" s="3"/>
    </row>
    <row r="160" spans="1:8" x14ac:dyDescent="0.35">
      <c r="A160" s="3"/>
      <c r="B160" s="3"/>
      <c r="C160" s="3"/>
      <c r="D160" s="3"/>
      <c r="E160" s="3"/>
      <c r="F160" s="3"/>
      <c r="G160" s="3"/>
      <c r="H160" s="3"/>
    </row>
    <row r="161" spans="1:8" x14ac:dyDescent="0.35">
      <c r="A161" s="3"/>
      <c r="B161" s="3"/>
      <c r="C161" s="3"/>
      <c r="D161" s="3"/>
      <c r="E161" s="3"/>
      <c r="F161" s="3"/>
      <c r="G161" s="3"/>
      <c r="H161" s="3"/>
    </row>
  </sheetData>
  <autoFilter ref="A1:O137" xr:uid="{38024F5F-00D9-4BCA-B55C-2488F5A36E85}"/>
  <phoneticPr fontId="5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SWIFT BLR</vt:lpstr>
      <vt:lpstr>Sheet1</vt:lpstr>
      <vt:lpstr>SLAP KA DIESEL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deekshith</dc:creator>
  <cp:lastModifiedBy>deekshith reddy</cp:lastModifiedBy>
  <dcterms:created xsi:type="dcterms:W3CDTF">2015-06-05T18:17:20Z</dcterms:created>
  <dcterms:modified xsi:type="dcterms:W3CDTF">2022-08-23T07:22:46Z</dcterms:modified>
</cp:coreProperties>
</file>