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Users\thans\OneDrive\Desktop\KR REDDY\"/>
    </mc:Choice>
  </mc:AlternateContent>
  <xr:revisionPtr revIDLastSave="0" documentId="13_ncr:1_{66B73273-FC56-4581-A779-9639CE40FAF2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INVOICE" sheetId="1" r:id="rId1"/>
    <sheet name="6495" sheetId="2" r:id="rId2"/>
    <sheet name="8037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18" i="1" l="1"/>
  <c r="Q13" i="1"/>
  <c r="Q11" i="1"/>
  <c r="P11" i="1"/>
  <c r="Q10" i="1"/>
  <c r="P10" i="1"/>
  <c r="D36" i="2"/>
  <c r="I36" i="2"/>
  <c r="I34" i="3"/>
  <c r="D34" i="3"/>
  <c r="I33" i="3"/>
  <c r="D33" i="3"/>
  <c r="I32" i="3"/>
  <c r="D32" i="3"/>
  <c r="I31" i="3"/>
  <c r="D31" i="3"/>
  <c r="I30" i="3"/>
  <c r="D30" i="3"/>
  <c r="I29" i="3"/>
  <c r="D29" i="3"/>
  <c r="I28" i="3"/>
  <c r="D28" i="3"/>
  <c r="I27" i="3"/>
  <c r="D27" i="3"/>
  <c r="I26" i="3"/>
  <c r="D26" i="3"/>
  <c r="D25" i="3"/>
  <c r="I24" i="3"/>
  <c r="D24" i="3"/>
  <c r="I23" i="3"/>
  <c r="D23" i="3"/>
  <c r="I22" i="3"/>
  <c r="D22" i="3"/>
  <c r="I21" i="3"/>
  <c r="D21" i="3"/>
  <c r="I20" i="3"/>
  <c r="D20" i="3"/>
  <c r="I19" i="3"/>
  <c r="D19" i="3"/>
  <c r="D18" i="3"/>
  <c r="I17" i="3"/>
  <c r="D17" i="3"/>
  <c r="I16" i="3"/>
  <c r="D16" i="3"/>
  <c r="I15" i="3"/>
  <c r="D15" i="3"/>
  <c r="I14" i="3"/>
  <c r="D14" i="3"/>
  <c r="I13" i="3"/>
  <c r="D13" i="3"/>
  <c r="I12" i="3"/>
  <c r="D12" i="3"/>
  <c r="D11" i="3"/>
  <c r="I10" i="3"/>
  <c r="D10" i="3"/>
  <c r="I9" i="3"/>
  <c r="D9" i="3"/>
  <c r="I8" i="3"/>
  <c r="D8" i="3"/>
  <c r="I7" i="3"/>
  <c r="D7" i="3"/>
  <c r="I6" i="3"/>
  <c r="D6" i="3"/>
  <c r="D5" i="3"/>
  <c r="I35" i="2"/>
  <c r="D35" i="2"/>
  <c r="I34" i="2"/>
  <c r="D34" i="2"/>
  <c r="I33" i="2"/>
  <c r="D33" i="2"/>
  <c r="I32" i="2"/>
  <c r="D32" i="2"/>
  <c r="I31" i="2"/>
  <c r="D31" i="2"/>
  <c r="I30" i="2"/>
  <c r="D30" i="2"/>
  <c r="I29" i="2"/>
  <c r="D29" i="2"/>
  <c r="I28" i="2"/>
  <c r="D28" i="2"/>
  <c r="I27" i="2"/>
  <c r="D27" i="2"/>
  <c r="D26" i="2"/>
  <c r="I25" i="2"/>
  <c r="D25" i="2"/>
  <c r="I24" i="2"/>
  <c r="D24" i="2"/>
  <c r="I23" i="2"/>
  <c r="D23" i="2"/>
  <c r="I22" i="2"/>
  <c r="D22" i="2"/>
  <c r="I21" i="2"/>
  <c r="D21" i="2"/>
  <c r="I20" i="2"/>
  <c r="D20" i="2"/>
  <c r="D19" i="2"/>
  <c r="I18" i="2"/>
  <c r="D18" i="2"/>
  <c r="I17" i="2"/>
  <c r="D17" i="2"/>
  <c r="I16" i="2"/>
  <c r="D16" i="2"/>
  <c r="I15" i="2"/>
  <c r="D15" i="2"/>
  <c r="I14" i="2"/>
  <c r="D14" i="2"/>
  <c r="I13" i="2"/>
  <c r="D13" i="2"/>
  <c r="D12" i="2"/>
  <c r="I11" i="2"/>
  <c r="D11" i="2"/>
  <c r="I10" i="2"/>
  <c r="I9" i="2"/>
  <c r="D9" i="2"/>
  <c r="I8" i="2"/>
  <c r="D8" i="2"/>
  <c r="I7" i="2"/>
  <c r="D7" i="2"/>
  <c r="J15" i="1"/>
  <c r="J12" i="1"/>
  <c r="J17" i="1" l="1"/>
  <c r="D37" i="3"/>
  <c r="D39" i="3" s="1"/>
  <c r="D38" i="2"/>
  <c r="J18" i="1"/>
  <c r="J19" i="1" l="1"/>
  <c r="J20" i="1" s="1"/>
  <c r="Q20" i="1"/>
</calcChain>
</file>

<file path=xl/sharedStrings.xml><?xml version="1.0" encoding="utf-8"?>
<sst xmlns="http://schemas.openxmlformats.org/spreadsheetml/2006/main" count="82" uniqueCount="62">
  <si>
    <t>SRI SRINIVASA</t>
  </si>
  <si>
    <r>
      <t xml:space="preserve">Near Ravindra Bharathi School,          Opp. DSP Bungalow,                 Penukonda, 
 Anantapur (Dist.),                            Andhra Pradesh -515110.
</t>
    </r>
    <r>
      <rPr>
        <b/>
        <sz val="8"/>
        <color theme="1"/>
        <rFont val="Times New Roman"/>
        <family val="1"/>
      </rPr>
      <t>Mail :- krishnareddygbs@gmail.com</t>
    </r>
    <r>
      <rPr>
        <b/>
        <sz val="9"/>
        <color theme="1"/>
        <rFont val="Times New Roman"/>
        <family val="1"/>
      </rPr>
      <t xml:space="preserve">
Ph No: +919398921370
GST No:37AJOPR7599A1ZI</t>
    </r>
  </si>
  <si>
    <t>TAX INVOICE</t>
  </si>
  <si>
    <t>ENTERPRISES</t>
  </si>
  <si>
    <t>CUSTOMER DETAILS:</t>
  </si>
  <si>
    <t>Date</t>
  </si>
  <si>
    <t>Company Name:</t>
  </si>
  <si>
    <t>KESM INDIA LLP,</t>
  </si>
  <si>
    <t>Invoice</t>
  </si>
  <si>
    <t>Address:</t>
  </si>
  <si>
    <t>114, AP ADE PARK,                                                      Palasamudram Village,                               Gorantla  Mandal,                                Anantapur  Dist- 515241.                                 GST No: 37AAUFK8711G1ZV</t>
  </si>
  <si>
    <t>Work Description</t>
  </si>
  <si>
    <t>SL NO</t>
  </si>
  <si>
    <t>Description</t>
  </si>
  <si>
    <t>No of Days</t>
  </si>
  <si>
    <t>Price Per Day</t>
  </si>
  <si>
    <t>Total</t>
  </si>
  <si>
    <t>Monthly Hire:  Rs.1,22,000/-</t>
  </si>
  <si>
    <t>EXTRA KILOMETRES</t>
  </si>
  <si>
    <t>Monthly Hire:  Rs.1,07,000/-</t>
  </si>
  <si>
    <t>AP02Y 6495  (25 Seater Bus)</t>
  </si>
  <si>
    <t>SUB TOTAL</t>
  </si>
  <si>
    <t xml:space="preserve">CGST @ 9% </t>
  </si>
  <si>
    <t>AMOUNT IN WORDS:</t>
  </si>
  <si>
    <t xml:space="preserve">SGST @ 9% </t>
  </si>
  <si>
    <t>GRAND TOTAL</t>
  </si>
  <si>
    <t>ACCOUNT DETAILS:</t>
  </si>
  <si>
    <t xml:space="preserve">
Account Name : Sri Srinivasa Enterprises
Bank  : AXIS Bank
Account No : 922020001499750
IFSC Code   : UTIB0004092</t>
  </si>
  <si>
    <t>Sign:</t>
  </si>
  <si>
    <t>Date:</t>
  </si>
  <si>
    <t>Thank You for the business!</t>
  </si>
  <si>
    <t>SRI SRINIVASA TRANSPORT - KESM INDIA LLP</t>
  </si>
  <si>
    <t xml:space="preserve"> </t>
  </si>
  <si>
    <t>COMPANY :</t>
  </si>
  <si>
    <t>KESM</t>
  </si>
  <si>
    <t xml:space="preserve">                    BUS NO:  AP02 Y 6495</t>
  </si>
  <si>
    <t>DATE</t>
  </si>
  <si>
    <t xml:space="preserve">  Op.Kms</t>
  </si>
  <si>
    <t>Cl.Kms</t>
  </si>
  <si>
    <t>Total Kms</t>
  </si>
  <si>
    <t xml:space="preserve"> Start time</t>
  </si>
  <si>
    <t>Close time</t>
  </si>
  <si>
    <t>Total Hrs.</t>
  </si>
  <si>
    <t>Fixed hrs</t>
  </si>
  <si>
    <t>Extra hrs.</t>
  </si>
  <si>
    <t>REMARKS</t>
  </si>
  <si>
    <t>Grand Total</t>
  </si>
  <si>
    <t>PERMITTED KILOMETERS</t>
  </si>
  <si>
    <t>DRIVER : HARISH REDDY</t>
  </si>
  <si>
    <t>KISM</t>
  </si>
  <si>
    <t>EXTRA KMS</t>
  </si>
  <si>
    <t>BUS - TRIP SHEET FOR THE MONTH OF JULY - 2022</t>
  </si>
  <si>
    <t>31.07.2022</t>
  </si>
  <si>
    <t>SST-19</t>
  </si>
  <si>
    <t>KA51AB 8037  (50 Seater Bus)</t>
  </si>
  <si>
    <r>
      <rPr>
        <b/>
        <sz val="11"/>
        <color rgb="FF00B050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 Bus Service for the  Month of JULY 2022  from 01.07.2022 to 31.07.2022.</t>
    </r>
  </si>
  <si>
    <t xml:space="preserve">                    BUS NO:  KA51AB 8037</t>
  </si>
  <si>
    <t>Two Lakh Seventy Five Thousand Three Hundred Seventy Four Rupees Only.</t>
  </si>
  <si>
    <t>DRIVER : BOJJE NAIK</t>
  </si>
  <si>
    <t>diesel</t>
  </si>
  <si>
    <t>drivers</t>
  </si>
  <si>
    <t>bus hire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</si>
</sst>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.00"/>
  </numFmts>
  <fonts count="2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"/>
      <name val="Berlin Sans FB Demi"/>
      <family val="2"/>
    </font>
    <font>
      <b/>
      <sz val="9"/>
      <color theme="1"/>
      <name val="Times New Roman"/>
      <family val="1"/>
    </font>
    <font>
      <b/>
      <sz val="8"/>
      <color theme="1"/>
      <name val="Times New Roman"/>
      <family val="1"/>
    </font>
    <font>
      <b/>
      <sz val="16"/>
      <color rgb="FFFF0000"/>
      <name val="Calibri Light"/>
      <family val="2"/>
      <scheme val="major"/>
    </font>
    <font>
      <b/>
      <sz val="11"/>
      <color rgb="FF00B0F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92D05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6"/>
      <color theme="1"/>
      <name val="Bradley Hand ITC"/>
      <family val="4"/>
    </font>
    <font>
      <b/>
      <i/>
      <sz val="16"/>
      <color rgb="FF00B0F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sz val="10"/>
      <color rgb="FF0070C0"/>
      <name val="Calibri"/>
      <family val="2"/>
      <scheme val="minor"/>
    </font>
    <font>
      <b/>
      <sz val="9"/>
      <color rgb="FF0070C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0"/>
      <color rgb="FFC00000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dotted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dotted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70">
    <xf numFmtId="0" fontId="0" fillId="0" borderId="0" xfId="0"/>
    <xf numFmtId="0" fontId="2" fillId="2" borderId="1" xfId="0" applyFont="1" applyFill="1" applyBorder="1"/>
    <xf numFmtId="0" fontId="2" fillId="2" borderId="2" xfId="0" applyFont="1" applyFill="1" applyBorder="1"/>
    <xf numFmtId="0" fontId="0" fillId="0" borderId="3" xfId="0" applyBorder="1"/>
    <xf numFmtId="0" fontId="2" fillId="2" borderId="6" xfId="0" applyFont="1" applyFill="1" applyBorder="1"/>
    <xf numFmtId="0" fontId="2" fillId="2" borderId="7" xfId="0" applyFont="1" applyFill="1" applyBorder="1"/>
    <xf numFmtId="0" fontId="0" fillId="0" borderId="10" xfId="0" applyBorder="1"/>
    <xf numFmtId="164" fontId="6" fillId="0" borderId="0" xfId="0" applyNumberFormat="1" applyFont="1"/>
    <xf numFmtId="0" fontId="0" fillId="0" borderId="17" xfId="0" applyBorder="1" applyAlignment="1">
      <alignment horizontal="left" vertical="center"/>
    </xf>
    <xf numFmtId="164" fontId="0" fillId="0" borderId="0" xfId="0" applyNumberFormat="1"/>
    <xf numFmtId="0" fontId="0" fillId="0" borderId="20" xfId="0" applyBorder="1"/>
    <xf numFmtId="0" fontId="10" fillId="0" borderId="0" xfId="0" applyFont="1"/>
    <xf numFmtId="0" fontId="1" fillId="3" borderId="12" xfId="0" applyFont="1" applyFill="1" applyBorder="1" applyAlignment="1">
      <alignment horizontal="center" vertical="center"/>
    </xf>
    <xf numFmtId="0" fontId="1" fillId="3" borderId="25" xfId="0" applyFont="1" applyFill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164" fontId="0" fillId="0" borderId="27" xfId="0" applyNumberFormat="1" applyBorder="1" applyAlignment="1">
      <alignment horizontal="right" vertical="center"/>
    </xf>
    <xf numFmtId="0" fontId="0" fillId="0" borderId="22" xfId="0" applyBorder="1" applyAlignment="1">
      <alignment horizontal="center" vertical="center"/>
    </xf>
    <xf numFmtId="164" fontId="11" fillId="0" borderId="0" xfId="0" applyNumberFormat="1" applyFont="1"/>
    <xf numFmtId="0" fontId="0" fillId="0" borderId="24" xfId="0" applyBorder="1" applyAlignment="1">
      <alignment horizontal="center" vertical="center"/>
    </xf>
    <xf numFmtId="0" fontId="0" fillId="0" borderId="12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164" fontId="0" fillId="0" borderId="12" xfId="0" applyNumberFormat="1" applyBorder="1" applyAlignment="1">
      <alignment horizontal="center" vertical="center"/>
    </xf>
    <xf numFmtId="164" fontId="0" fillId="0" borderId="14" xfId="0" applyNumberFormat="1" applyBorder="1" applyAlignment="1">
      <alignment horizontal="center" vertical="center"/>
    </xf>
    <xf numFmtId="0" fontId="0" fillId="0" borderId="12" xfId="0" applyBorder="1"/>
    <xf numFmtId="0" fontId="0" fillId="0" borderId="14" xfId="0" applyBorder="1"/>
    <xf numFmtId="164" fontId="0" fillId="0" borderId="25" xfId="0" applyNumberFormat="1" applyBorder="1" applyAlignment="1">
      <alignment horizontal="right" vertical="center"/>
    </xf>
    <xf numFmtId="164" fontId="12" fillId="0" borderId="0" xfId="0" applyNumberFormat="1" applyFont="1"/>
    <xf numFmtId="0" fontId="0" fillId="0" borderId="4" xfId="0" applyBorder="1"/>
    <xf numFmtId="0" fontId="0" fillId="0" borderId="5" xfId="0" applyBorder="1"/>
    <xf numFmtId="164" fontId="13" fillId="0" borderId="21" xfId="0" applyNumberFormat="1" applyFont="1" applyBorder="1" applyAlignment="1">
      <alignment horizontal="right" vertical="center"/>
    </xf>
    <xf numFmtId="0" fontId="0" fillId="0" borderId="23" xfId="0" applyBorder="1"/>
    <xf numFmtId="0" fontId="0" fillId="0" borderId="9" xfId="0" applyBorder="1"/>
    <xf numFmtId="164" fontId="0" fillId="0" borderId="22" xfId="0" applyNumberFormat="1" applyBorder="1" applyAlignment="1">
      <alignment horizontal="right" vertical="center"/>
    </xf>
    <xf numFmtId="164" fontId="13" fillId="0" borderId="25" xfId="0" applyNumberFormat="1" applyFont="1" applyBorder="1" applyAlignment="1">
      <alignment horizontal="right" vertical="center"/>
    </xf>
    <xf numFmtId="0" fontId="15" fillId="0" borderId="0" xfId="0" applyFont="1" applyAlignment="1">
      <alignment vertical="center" wrapText="1"/>
    </xf>
    <xf numFmtId="0" fontId="14" fillId="0" borderId="0" xfId="0" applyFont="1" applyAlignment="1">
      <alignment vertical="center" wrapText="1"/>
    </xf>
    <xf numFmtId="0" fontId="0" fillId="0" borderId="0" xfId="0" applyAlignment="1">
      <alignment horizontal="center"/>
    </xf>
    <xf numFmtId="0" fontId="0" fillId="4" borderId="0" xfId="0" applyFill="1" applyAlignment="1">
      <alignment horizontal="left"/>
    </xf>
    <xf numFmtId="0" fontId="0" fillId="0" borderId="0" xfId="0" applyAlignment="1">
      <alignment horizontal="left" vertical="top"/>
    </xf>
    <xf numFmtId="0" fontId="12" fillId="0" borderId="0" xfId="0" applyFont="1"/>
    <xf numFmtId="0" fontId="0" fillId="0" borderId="0" xfId="0" applyAlignment="1">
      <alignment horizontal="center" vertical="center"/>
    </xf>
    <xf numFmtId="0" fontId="11" fillId="0" borderId="0" xfId="0" applyFont="1"/>
    <xf numFmtId="0" fontId="14" fillId="6" borderId="43" xfId="0" applyFont="1" applyFill="1" applyBorder="1" applyAlignment="1">
      <alignment horizontal="center" wrapText="1"/>
    </xf>
    <xf numFmtId="0" fontId="8" fillId="6" borderId="1" xfId="0" applyFont="1" applyFill="1" applyBorder="1" applyAlignment="1">
      <alignment horizontal="center"/>
    </xf>
    <xf numFmtId="0" fontId="8" fillId="6" borderId="1" xfId="0" applyFont="1" applyFill="1" applyBorder="1"/>
    <xf numFmtId="0" fontId="18" fillId="6" borderId="1" xfId="0" applyFont="1" applyFill="1" applyBorder="1"/>
    <xf numFmtId="0" fontId="8" fillId="6" borderId="44" xfId="0" applyFont="1" applyFill="1" applyBorder="1" applyAlignment="1">
      <alignment horizontal="center"/>
    </xf>
    <xf numFmtId="0" fontId="11" fillId="7" borderId="0" xfId="0" applyFont="1" applyFill="1"/>
    <xf numFmtId="0" fontId="20" fillId="6" borderId="44" xfId="0" applyFont="1" applyFill="1" applyBorder="1" applyAlignment="1">
      <alignment horizontal="center"/>
    </xf>
    <xf numFmtId="0" fontId="21" fillId="6" borderId="43" xfId="0" applyFont="1" applyFill="1" applyBorder="1" applyAlignment="1">
      <alignment horizontal="center" wrapText="1"/>
    </xf>
    <xf numFmtId="0" fontId="21" fillId="6" borderId="1" xfId="0" applyFont="1" applyFill="1" applyBorder="1" applyAlignment="1">
      <alignment horizontal="center"/>
    </xf>
    <xf numFmtId="0" fontId="22" fillId="6" borderId="1" xfId="0" applyFont="1" applyFill="1" applyBorder="1" applyAlignment="1">
      <alignment horizontal="center"/>
    </xf>
    <xf numFmtId="0" fontId="22" fillId="6" borderId="44" xfId="0" applyFont="1" applyFill="1" applyBorder="1" applyAlignment="1">
      <alignment horizontal="center"/>
    </xf>
    <xf numFmtId="14" fontId="14" fillId="4" borderId="43" xfId="0" applyNumberFormat="1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" fontId="14" fillId="4" borderId="1" xfId="0" applyNumberFormat="1" applyFont="1" applyFill="1" applyBorder="1" applyAlignment="1">
      <alignment horizontal="center"/>
    </xf>
    <xf numFmtId="20" fontId="0" fillId="4" borderId="1" xfId="0" applyNumberFormat="1" applyFill="1" applyBorder="1"/>
    <xf numFmtId="2" fontId="14" fillId="4" borderId="1" xfId="0" applyNumberFormat="1" applyFont="1" applyFill="1" applyBorder="1" applyAlignment="1">
      <alignment horizontal="center"/>
    </xf>
    <xf numFmtId="1" fontId="14" fillId="4" borderId="44" xfId="0" applyNumberFormat="1" applyFont="1" applyFill="1" applyBorder="1" applyAlignment="1">
      <alignment horizontal="center"/>
    </xf>
    <xf numFmtId="1" fontId="23" fillId="4" borderId="44" xfId="0" applyNumberFormat="1" applyFont="1" applyFill="1" applyBorder="1" applyAlignment="1">
      <alignment horizontal="center"/>
    </xf>
    <xf numFmtId="0" fontId="24" fillId="0" borderId="0" xfId="0" applyFont="1"/>
    <xf numFmtId="0" fontId="13" fillId="0" borderId="0" xfId="0" applyFont="1"/>
    <xf numFmtId="1" fontId="14" fillId="4" borderId="44" xfId="0" applyNumberFormat="1" applyFont="1" applyFill="1" applyBorder="1"/>
    <xf numFmtId="1" fontId="14" fillId="4" borderId="46" xfId="0" applyNumberFormat="1" applyFont="1" applyFill="1" applyBorder="1"/>
    <xf numFmtId="14" fontId="14" fillId="4" borderId="47" xfId="0" applyNumberFormat="1" applyFont="1" applyFill="1" applyBorder="1" applyAlignment="1">
      <alignment horizontal="center"/>
    </xf>
    <xf numFmtId="0" fontId="14" fillId="4" borderId="6" xfId="0" applyFont="1" applyFill="1" applyBorder="1" applyAlignment="1">
      <alignment horizontal="center"/>
    </xf>
    <xf numFmtId="1" fontId="14" fillId="4" borderId="6" xfId="0" applyNumberFormat="1" applyFont="1" applyFill="1" applyBorder="1" applyAlignment="1">
      <alignment horizontal="center"/>
    </xf>
    <xf numFmtId="2" fontId="14" fillId="4" borderId="6" xfId="0" applyNumberFormat="1" applyFont="1" applyFill="1" applyBorder="1" applyAlignment="1">
      <alignment horizontal="center"/>
    </xf>
    <xf numFmtId="0" fontId="20" fillId="8" borderId="47" xfId="0" applyFont="1" applyFill="1" applyBorder="1" applyAlignment="1">
      <alignment horizontal="center"/>
    </xf>
    <xf numFmtId="0" fontId="20" fillId="8" borderId="6" xfId="0" applyFont="1" applyFill="1" applyBorder="1" applyAlignment="1">
      <alignment horizontal="center"/>
    </xf>
    <xf numFmtId="1" fontId="20" fillId="8" borderId="6" xfId="0" applyNumberFormat="1" applyFont="1" applyFill="1" applyBorder="1" applyAlignment="1">
      <alignment horizontal="center"/>
    </xf>
    <xf numFmtId="2" fontId="20" fillId="8" borderId="6" xfId="0" applyNumberFormat="1" applyFont="1" applyFill="1" applyBorder="1" applyAlignment="1">
      <alignment horizontal="center"/>
    </xf>
    <xf numFmtId="1" fontId="25" fillId="8" borderId="46" xfId="0" applyNumberFormat="1" applyFont="1" applyFill="1" applyBorder="1" applyAlignment="1">
      <alignment horizontal="center"/>
    </xf>
    <xf numFmtId="0" fontId="24" fillId="8" borderId="1" xfId="0" applyFont="1" applyFill="1" applyBorder="1"/>
    <xf numFmtId="0" fontId="24" fillId="8" borderId="1" xfId="0" applyFont="1" applyFill="1" applyBorder="1" applyAlignment="1">
      <alignment horizontal="center"/>
    </xf>
    <xf numFmtId="0" fontId="0" fillId="8" borderId="1" xfId="0" applyFill="1" applyBorder="1"/>
    <xf numFmtId="0" fontId="13" fillId="8" borderId="1" xfId="0" applyFont="1" applyFill="1" applyBorder="1"/>
    <xf numFmtId="1" fontId="13" fillId="8" borderId="1" xfId="0" applyNumberFormat="1" applyFont="1" applyFill="1" applyBorder="1" applyAlignment="1">
      <alignment horizontal="center"/>
    </xf>
    <xf numFmtId="14" fontId="14" fillId="9" borderId="43" xfId="0" applyNumberFormat="1" applyFon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1" fontId="14" fillId="9" borderId="1" xfId="0" applyNumberFormat="1" applyFont="1" applyFill="1" applyBorder="1" applyAlignment="1">
      <alignment horizontal="center"/>
    </xf>
    <xf numFmtId="20" fontId="0" fillId="9" borderId="1" xfId="0" applyNumberFormat="1" applyFill="1" applyBorder="1"/>
    <xf numFmtId="2" fontId="14" fillId="9" borderId="1" xfId="0" applyNumberFormat="1" applyFont="1" applyFill="1" applyBorder="1" applyAlignment="1">
      <alignment horizontal="center"/>
    </xf>
    <xf numFmtId="1" fontId="14" fillId="9" borderId="44" xfId="0" applyNumberFormat="1" applyFont="1" applyFill="1" applyBorder="1" applyAlignment="1">
      <alignment horizontal="center"/>
    </xf>
    <xf numFmtId="0" fontId="0" fillId="9" borderId="1" xfId="0" applyFont="1" applyFill="1" applyBorder="1" applyAlignment="1">
      <alignment horizontal="center"/>
    </xf>
    <xf numFmtId="20" fontId="0" fillId="9" borderId="1" xfId="0" applyNumberFormat="1" applyFont="1" applyFill="1" applyBorder="1"/>
    <xf numFmtId="1" fontId="14" fillId="9" borderId="46" xfId="0" applyNumberFormat="1" applyFont="1" applyFill="1" applyBorder="1"/>
    <xf numFmtId="164" fontId="10" fillId="0" borderId="0" xfId="0" applyNumberFormat="1" applyFont="1"/>
    <xf numFmtId="0" fontId="0" fillId="0" borderId="0" xfId="0" applyAlignment="1">
      <alignment horizontal="center"/>
    </xf>
    <xf numFmtId="0" fontId="16" fillId="0" borderId="0" xfId="0" applyFont="1" applyAlignment="1">
      <alignment horizontal="center" vertical="center"/>
    </xf>
    <xf numFmtId="0" fontId="14" fillId="3" borderId="28" xfId="0" applyFont="1" applyFill="1" applyBorder="1" applyAlignment="1">
      <alignment horizontal="center" vertical="center"/>
    </xf>
    <xf numFmtId="0" fontId="14" fillId="3" borderId="29" xfId="0" applyFont="1" applyFill="1" applyBorder="1" applyAlignment="1">
      <alignment horizontal="center" vertical="center"/>
    </xf>
    <xf numFmtId="0" fontId="14" fillId="3" borderId="30" xfId="0" applyFont="1" applyFill="1" applyBorder="1" applyAlignment="1">
      <alignment horizontal="center" vertical="center"/>
    </xf>
    <xf numFmtId="0" fontId="14" fillId="3" borderId="31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0" fontId="1" fillId="0" borderId="32" xfId="0" applyFont="1" applyBorder="1" applyAlignment="1">
      <alignment horizontal="left" vertical="center" wrapText="1"/>
    </xf>
    <xf numFmtId="0" fontId="0" fillId="0" borderId="22" xfId="0" applyBorder="1" applyAlignment="1">
      <alignment horizontal="center" vertical="center"/>
    </xf>
    <xf numFmtId="0" fontId="1" fillId="0" borderId="25" xfId="0" applyFont="1" applyBorder="1" applyAlignment="1">
      <alignment horizontal="center"/>
    </xf>
    <xf numFmtId="0" fontId="0" fillId="3" borderId="15" xfId="0" applyFill="1" applyBorder="1" applyAlignment="1">
      <alignment horizontal="left"/>
    </xf>
    <xf numFmtId="0" fontId="0" fillId="3" borderId="33" xfId="0" applyFill="1" applyBorder="1" applyAlignment="1">
      <alignment horizontal="left"/>
    </xf>
    <xf numFmtId="0" fontId="0" fillId="3" borderId="16" xfId="0" applyFill="1" applyBorder="1" applyAlignment="1">
      <alignment horizontal="left"/>
    </xf>
    <xf numFmtId="0" fontId="0" fillId="0" borderId="34" xfId="0" applyBorder="1" applyAlignment="1">
      <alignment horizontal="left" vertical="top" wrapText="1"/>
    </xf>
    <xf numFmtId="0" fontId="0" fillId="0" borderId="35" xfId="0" applyBorder="1" applyAlignment="1">
      <alignment horizontal="left" vertical="top"/>
    </xf>
    <xf numFmtId="0" fontId="0" fillId="0" borderId="36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11" xfId="0" applyBorder="1" applyAlignment="1">
      <alignment horizontal="left" vertical="top"/>
    </xf>
    <xf numFmtId="0" fontId="0" fillId="0" borderId="10" xfId="0" applyBorder="1" applyAlignment="1">
      <alignment horizontal="left" vertical="top"/>
    </xf>
    <xf numFmtId="0" fontId="0" fillId="0" borderId="23" xfId="0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0" xfId="0" applyAlignment="1">
      <alignment horizontal="center" vertical="top"/>
    </xf>
    <xf numFmtId="0" fontId="0" fillId="0" borderId="25" xfId="0" applyBorder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0" fontId="0" fillId="0" borderId="25" xfId="0" applyBorder="1" applyAlignment="1">
      <alignment horizontal="center" vertical="center" wrapText="1"/>
    </xf>
    <xf numFmtId="164" fontId="0" fillId="0" borderId="25" xfId="0" applyNumberFormat="1" applyBorder="1" applyAlignment="1">
      <alignment horizontal="center" vertical="center"/>
    </xf>
    <xf numFmtId="0" fontId="8" fillId="0" borderId="22" xfId="0" applyFont="1" applyBorder="1" applyAlignment="1">
      <alignment horizontal="center" vertical="center"/>
    </xf>
    <xf numFmtId="164" fontId="0" fillId="0" borderId="27" xfId="0" applyNumberFormat="1" applyBorder="1" applyAlignment="1">
      <alignment horizontal="center" vertical="center"/>
    </xf>
    <xf numFmtId="0" fontId="8" fillId="0" borderId="24" xfId="0" applyFont="1" applyBorder="1" applyAlignment="1">
      <alignment horizontal="left" vertical="center"/>
    </xf>
    <xf numFmtId="0" fontId="0" fillId="0" borderId="21" xfId="0" applyBorder="1" applyAlignment="1">
      <alignment horizontal="center" vertical="center"/>
    </xf>
    <xf numFmtId="0" fontId="0" fillId="0" borderId="26" xfId="0" applyBorder="1" applyAlignment="1">
      <alignment horizontal="center" vertical="center" wrapText="1"/>
    </xf>
    <xf numFmtId="0" fontId="0" fillId="0" borderId="8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0" xfId="0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0" fillId="0" borderId="23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8" fillId="3" borderId="4" xfId="0" applyFont="1" applyFill="1" applyBorder="1" applyAlignment="1">
      <alignment horizontal="center" vertical="center" wrapText="1"/>
    </xf>
    <xf numFmtId="0" fontId="8" fillId="3" borderId="5" xfId="0" applyFont="1" applyFill="1" applyBorder="1" applyAlignment="1">
      <alignment horizontal="center" vertical="center" wrapText="1"/>
    </xf>
    <xf numFmtId="0" fontId="8" fillId="3" borderId="0" xfId="0" applyFont="1" applyFill="1" applyAlignment="1">
      <alignment horizontal="center" vertical="center" wrapText="1"/>
    </xf>
    <xf numFmtId="0" fontId="8" fillId="3" borderId="11" xfId="0" applyFont="1" applyFill="1" applyBorder="1" applyAlignment="1">
      <alignment horizontal="center" vertical="center" wrapText="1"/>
    </xf>
    <xf numFmtId="0" fontId="8" fillId="3" borderId="23" xfId="0" applyFont="1" applyFill="1" applyBorder="1" applyAlignment="1">
      <alignment horizontal="center" vertical="center" wrapText="1"/>
    </xf>
    <xf numFmtId="0" fontId="8" fillId="3" borderId="9" xfId="0" applyFont="1" applyFill="1" applyBorder="1" applyAlignment="1">
      <alignment horizontal="center" vertical="center" wrapText="1"/>
    </xf>
    <xf numFmtId="0" fontId="0" fillId="0" borderId="21" xfId="0" applyBorder="1" applyAlignment="1">
      <alignment horizontal="left" vertical="center" wrapText="1"/>
    </xf>
    <xf numFmtId="0" fontId="0" fillId="0" borderId="22" xfId="0" applyBorder="1" applyAlignment="1">
      <alignment horizontal="left" vertical="center" wrapText="1"/>
    </xf>
    <xf numFmtId="0" fontId="0" fillId="0" borderId="24" xfId="0" applyBorder="1" applyAlignment="1">
      <alignment horizontal="left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center" vertical="center"/>
    </xf>
    <xf numFmtId="0" fontId="1" fillId="3" borderId="25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left" vertical="top" wrapText="1"/>
    </xf>
    <xf numFmtId="0" fontId="3" fillId="0" borderId="4" xfId="0" applyFont="1" applyBorder="1" applyAlignment="1">
      <alignment horizontal="left" vertical="top"/>
    </xf>
    <xf numFmtId="0" fontId="3" fillId="0" borderId="5" xfId="0" applyFont="1" applyBorder="1" applyAlignment="1">
      <alignment horizontal="left" vertical="top"/>
    </xf>
    <xf numFmtId="0" fontId="3" fillId="0" borderId="8" xfId="0" applyFont="1" applyBorder="1" applyAlignment="1">
      <alignment horizontal="left" vertical="top"/>
    </xf>
    <xf numFmtId="0" fontId="3" fillId="0" borderId="0" xfId="0" applyFont="1" applyAlignment="1">
      <alignment horizontal="left" vertical="top"/>
    </xf>
    <xf numFmtId="0" fontId="3" fillId="0" borderId="9" xfId="0" applyFont="1" applyBorder="1" applyAlignment="1">
      <alignment horizontal="left" vertical="top"/>
    </xf>
    <xf numFmtId="0" fontId="5" fillId="0" borderId="3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7" fillId="3" borderId="12" xfId="0" applyFont="1" applyFill="1" applyBorder="1" applyAlignment="1">
      <alignment horizontal="left"/>
    </xf>
    <xf numFmtId="0" fontId="7" fillId="3" borderId="13" xfId="0" applyFont="1" applyFill="1" applyBorder="1" applyAlignment="1">
      <alignment horizontal="left"/>
    </xf>
    <xf numFmtId="0" fontId="7" fillId="3" borderId="14" xfId="0" applyFont="1" applyFill="1" applyBorder="1" applyAlignment="1">
      <alignment horizontal="left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8" fillId="0" borderId="11" xfId="0" applyFont="1" applyBorder="1" applyAlignment="1">
      <alignment horizontal="left" vertical="center"/>
    </xf>
    <xf numFmtId="0" fontId="0" fillId="0" borderId="18" xfId="0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17" fillId="4" borderId="37" xfId="0" applyFont="1" applyFill="1" applyBorder="1" applyAlignment="1">
      <alignment horizontal="center"/>
    </xf>
    <xf numFmtId="0" fontId="17" fillId="4" borderId="38" xfId="0" applyFont="1" applyFill="1" applyBorder="1" applyAlignment="1">
      <alignment horizontal="center"/>
    </xf>
    <xf numFmtId="0" fontId="17" fillId="4" borderId="39" xfId="0" applyFont="1" applyFill="1" applyBorder="1" applyAlignment="1">
      <alignment horizontal="center"/>
    </xf>
    <xf numFmtId="0" fontId="7" fillId="5" borderId="40" xfId="0" applyFont="1" applyFill="1" applyBorder="1" applyAlignment="1">
      <alignment horizontal="center" vertical="center"/>
    </xf>
    <xf numFmtId="0" fontId="7" fillId="5" borderId="41" xfId="0" applyFont="1" applyFill="1" applyBorder="1" applyAlignment="1">
      <alignment horizontal="center" vertical="center"/>
    </xf>
    <xf numFmtId="0" fontId="7" fillId="5" borderId="42" xfId="0" applyFont="1" applyFill="1" applyBorder="1" applyAlignment="1">
      <alignment horizontal="center" vertical="center"/>
    </xf>
    <xf numFmtId="0" fontId="19" fillId="6" borderId="2" xfId="0" applyFont="1" applyFill="1" applyBorder="1" applyAlignment="1">
      <alignment horizontal="left"/>
    </xf>
    <xf numFmtId="0" fontId="19" fillId="6" borderId="41" xfId="0" applyFont="1" applyFill="1" applyBorder="1" applyAlignment="1">
      <alignment horizontal="left"/>
    </xf>
    <xf numFmtId="0" fontId="19" fillId="6" borderId="45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543686</xdr:colOff>
      <xdr:row>21</xdr:row>
      <xdr:rowOff>253999</xdr:rowOff>
    </xdr:from>
    <xdr:to>
      <xdr:col>9</xdr:col>
      <xdr:colOff>889000</xdr:colOff>
      <xdr:row>25</xdr:row>
      <xdr:rowOff>83680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BE1F773-9172-4264-92AA-EFFED3B14C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21936" y="7359649"/>
          <a:ext cx="1564514" cy="10361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28"/>
  <sheetViews>
    <sheetView tabSelected="1" topLeftCell="A8" workbookViewId="0">
      <selection activeCell="M15" sqref="M15"/>
    </sheetView>
  </sheetViews>
  <sheetFormatPr defaultRowHeight="14.5" x14ac:dyDescent="0.35"/>
  <cols>
    <col min="1" max="1" width="1.7265625" customWidth="1"/>
    <col min="10" max="10" width="13.453125" customWidth="1"/>
    <col min="13" max="13" width="22" customWidth="1"/>
    <col min="14" max="14" width="16.1796875" customWidth="1"/>
    <col min="17" max="17" width="14.26953125" customWidth="1"/>
  </cols>
  <sheetData>
    <row r="1" spans="2:17" ht="13.15" customHeight="1" thickBot="1" x14ac:dyDescent="0.4"/>
    <row r="2" spans="2:17" ht="42" customHeight="1" x14ac:dyDescent="0.45">
      <c r="B2" s="1" t="s">
        <v>0</v>
      </c>
      <c r="C2" s="1"/>
      <c r="D2" s="2"/>
      <c r="E2" s="142" t="s">
        <v>1</v>
      </c>
      <c r="F2" s="143"/>
      <c r="G2" s="144"/>
      <c r="H2" s="3"/>
      <c r="I2" s="148" t="s">
        <v>2</v>
      </c>
      <c r="J2" s="149"/>
    </row>
    <row r="3" spans="2:17" ht="55.15" customHeight="1" thickBot="1" x14ac:dyDescent="0.5">
      <c r="B3" s="4" t="s">
        <v>3</v>
      </c>
      <c r="C3" s="4"/>
      <c r="D3" s="5"/>
      <c r="E3" s="145"/>
      <c r="F3" s="146"/>
      <c r="G3" s="147"/>
      <c r="H3" s="6"/>
      <c r="I3" s="150"/>
      <c r="J3" s="151"/>
      <c r="N3" s="7"/>
    </row>
    <row r="4" spans="2:17" ht="20.5" customHeight="1" thickBot="1" x14ac:dyDescent="0.4">
      <c r="B4" s="152" t="s">
        <v>4</v>
      </c>
      <c r="C4" s="153"/>
      <c r="D4" s="153"/>
      <c r="E4" s="153"/>
      <c r="F4" s="154"/>
      <c r="G4" s="3"/>
      <c r="H4" s="155" t="s">
        <v>5</v>
      </c>
      <c r="I4" s="156"/>
      <c r="J4" s="8" t="s">
        <v>52</v>
      </c>
      <c r="M4" s="9"/>
      <c r="N4" s="7"/>
    </row>
    <row r="5" spans="2:17" ht="20.5" customHeight="1" thickBot="1" x14ac:dyDescent="0.4">
      <c r="B5" s="120" t="s">
        <v>6</v>
      </c>
      <c r="C5" s="121"/>
      <c r="D5" s="157" t="s">
        <v>7</v>
      </c>
      <c r="E5" s="157"/>
      <c r="F5" s="158"/>
      <c r="G5" s="6"/>
      <c r="H5" s="159" t="s">
        <v>8</v>
      </c>
      <c r="I5" s="160"/>
      <c r="J5" s="10" t="s">
        <v>53</v>
      </c>
      <c r="M5" s="9"/>
      <c r="N5" s="7"/>
    </row>
    <row r="6" spans="2:17" ht="20.5" customHeight="1" x14ac:dyDescent="0.35">
      <c r="B6" s="120" t="s">
        <v>9</v>
      </c>
      <c r="C6" s="121"/>
      <c r="D6" s="124" t="s">
        <v>10</v>
      </c>
      <c r="E6" s="124"/>
      <c r="F6" s="125"/>
      <c r="G6" s="128" t="s">
        <v>11</v>
      </c>
      <c r="H6" s="129"/>
      <c r="I6" s="134" t="s">
        <v>55</v>
      </c>
      <c r="J6" s="134"/>
      <c r="M6" s="9"/>
      <c r="N6" s="7"/>
    </row>
    <row r="7" spans="2:17" ht="20.5" customHeight="1" x14ac:dyDescent="0.35">
      <c r="B7" s="120"/>
      <c r="C7" s="121"/>
      <c r="D7" s="124"/>
      <c r="E7" s="124"/>
      <c r="F7" s="125"/>
      <c r="G7" s="130"/>
      <c r="H7" s="131"/>
      <c r="I7" s="135"/>
      <c r="J7" s="135"/>
      <c r="M7" s="9"/>
      <c r="N7" s="7"/>
      <c r="P7" s="11"/>
      <c r="Q7" s="11"/>
    </row>
    <row r="8" spans="2:17" ht="42.65" customHeight="1" thickBot="1" x14ac:dyDescent="0.4">
      <c r="B8" s="122"/>
      <c r="C8" s="123"/>
      <c r="D8" s="126"/>
      <c r="E8" s="126"/>
      <c r="F8" s="127"/>
      <c r="G8" s="132"/>
      <c r="H8" s="133"/>
      <c r="I8" s="136"/>
      <c r="J8" s="136"/>
      <c r="L8" s="9"/>
      <c r="M8" s="9"/>
      <c r="N8" s="7"/>
      <c r="P8" s="11"/>
      <c r="Q8" s="11"/>
    </row>
    <row r="9" spans="2:17" ht="26.5" customHeight="1" thickBot="1" x14ac:dyDescent="0.4">
      <c r="B9" s="12" t="s">
        <v>12</v>
      </c>
      <c r="C9" s="137" t="s">
        <v>13</v>
      </c>
      <c r="D9" s="137"/>
      <c r="E9" s="137"/>
      <c r="F9" s="138" t="s">
        <v>14</v>
      </c>
      <c r="G9" s="139"/>
      <c r="H9" s="140" t="s">
        <v>15</v>
      </c>
      <c r="I9" s="141"/>
      <c r="J9" s="13" t="s">
        <v>16</v>
      </c>
      <c r="M9" s="9"/>
      <c r="N9" s="7"/>
      <c r="P9" s="11"/>
      <c r="Q9" s="11"/>
    </row>
    <row r="10" spans="2:17" ht="26.5" customHeight="1" thickBot="1" x14ac:dyDescent="0.4">
      <c r="B10" s="14"/>
      <c r="C10" s="115" t="s">
        <v>17</v>
      </c>
      <c r="D10" s="115"/>
      <c r="E10" s="115"/>
      <c r="F10" s="119"/>
      <c r="G10" s="119"/>
      <c r="H10" s="116"/>
      <c r="I10" s="116"/>
      <c r="J10" s="15"/>
      <c r="L10" s="9"/>
      <c r="M10" s="9"/>
      <c r="N10" s="7">
        <v>2982</v>
      </c>
      <c r="O10">
        <v>7.5</v>
      </c>
      <c r="P10" s="87">
        <f>N10/O10</f>
        <v>397.6</v>
      </c>
      <c r="Q10" s="87">
        <f>P10*95</f>
        <v>37772</v>
      </c>
    </row>
    <row r="11" spans="2:17" ht="26.5" customHeight="1" thickBot="1" x14ac:dyDescent="0.4">
      <c r="B11" s="16">
        <v>1</v>
      </c>
      <c r="C11" s="112" t="s">
        <v>54</v>
      </c>
      <c r="D11" s="112"/>
      <c r="E11" s="112"/>
      <c r="F11" s="113">
        <v>30</v>
      </c>
      <c r="G11" s="113"/>
      <c r="H11" s="116">
        <v>4066.66</v>
      </c>
      <c r="I11" s="116"/>
      <c r="J11" s="15">
        <v>122000</v>
      </c>
      <c r="M11" s="9"/>
      <c r="N11" s="7">
        <v>3182</v>
      </c>
      <c r="O11">
        <v>6</v>
      </c>
      <c r="P11" s="87">
        <f>N11/O11</f>
        <v>530.33333333333337</v>
      </c>
      <c r="Q11" s="87">
        <f>P11*95</f>
        <v>50381.666666666672</v>
      </c>
    </row>
    <row r="12" spans="2:17" ht="26.5" customHeight="1" thickBot="1" x14ac:dyDescent="0.4">
      <c r="B12" s="14">
        <v>2</v>
      </c>
      <c r="C12" s="112" t="s">
        <v>18</v>
      </c>
      <c r="D12" s="112"/>
      <c r="E12" s="112"/>
      <c r="F12" s="113">
        <v>110</v>
      </c>
      <c r="G12" s="113"/>
      <c r="H12" s="114">
        <v>24</v>
      </c>
      <c r="I12" s="114"/>
      <c r="J12" s="15">
        <f t="shared" ref="J12:J15" si="0">F12*H12</f>
        <v>2640</v>
      </c>
      <c r="M12" s="9"/>
      <c r="N12" s="17"/>
      <c r="P12" s="11"/>
      <c r="Q12" s="11"/>
    </row>
    <row r="13" spans="2:17" ht="26.5" customHeight="1" thickBot="1" x14ac:dyDescent="0.4">
      <c r="B13" s="18"/>
      <c r="C13" s="115" t="s">
        <v>19</v>
      </c>
      <c r="D13" s="115"/>
      <c r="E13" s="115"/>
      <c r="F13" s="19"/>
      <c r="G13" s="20"/>
      <c r="H13" s="21"/>
      <c r="I13" s="22"/>
      <c r="J13" s="15"/>
      <c r="M13" s="9"/>
      <c r="N13" s="17" t="s">
        <v>59</v>
      </c>
      <c r="O13" t="s">
        <v>59</v>
      </c>
      <c r="P13" s="11"/>
      <c r="Q13" s="87">
        <f>SUM(Q10:Q12)</f>
        <v>88153.666666666672</v>
      </c>
    </row>
    <row r="14" spans="2:17" ht="26.5" customHeight="1" thickBot="1" x14ac:dyDescent="0.4">
      <c r="B14" s="18"/>
      <c r="C14" s="112" t="s">
        <v>20</v>
      </c>
      <c r="D14" s="112"/>
      <c r="E14" s="112"/>
      <c r="F14" s="113">
        <v>30</v>
      </c>
      <c r="G14" s="113"/>
      <c r="H14" s="116">
        <v>3566.66</v>
      </c>
      <c r="I14" s="116"/>
      <c r="J14" s="15">
        <v>107000</v>
      </c>
      <c r="M14" s="9"/>
      <c r="N14" s="17"/>
      <c r="O14" t="s">
        <v>60</v>
      </c>
      <c r="P14" s="11"/>
      <c r="Q14" s="11">
        <v>36000</v>
      </c>
    </row>
    <row r="15" spans="2:17" ht="26.5" customHeight="1" thickBot="1" x14ac:dyDescent="0.4">
      <c r="B15" s="18"/>
      <c r="C15" s="112" t="s">
        <v>18</v>
      </c>
      <c r="D15" s="112"/>
      <c r="E15" s="112"/>
      <c r="F15" s="113">
        <v>0</v>
      </c>
      <c r="G15" s="113"/>
      <c r="H15" s="114">
        <v>20</v>
      </c>
      <c r="I15" s="114"/>
      <c r="J15" s="15">
        <f t="shared" si="0"/>
        <v>0</v>
      </c>
      <c r="M15" s="9"/>
      <c r="N15" s="17"/>
      <c r="O15" t="s">
        <v>61</v>
      </c>
      <c r="P15" s="11"/>
      <c r="Q15" s="11">
        <v>62300</v>
      </c>
    </row>
    <row r="16" spans="2:17" ht="26.5" customHeight="1" thickBot="1" x14ac:dyDescent="0.4">
      <c r="B16" s="18"/>
      <c r="C16" s="117"/>
      <c r="D16" s="117"/>
      <c r="E16" s="117"/>
      <c r="F16" s="23"/>
      <c r="G16" s="24"/>
      <c r="H16" s="23"/>
      <c r="I16" s="24"/>
      <c r="J16" s="25"/>
      <c r="L16" s="9"/>
      <c r="M16" s="9"/>
      <c r="N16" s="26"/>
      <c r="O16" t="s">
        <v>61</v>
      </c>
      <c r="P16" s="11"/>
      <c r="Q16" s="11">
        <v>35000</v>
      </c>
    </row>
    <row r="17" spans="2:17" ht="26.5" customHeight="1" thickBot="1" x14ac:dyDescent="0.4">
      <c r="B17" s="3"/>
      <c r="C17" s="27"/>
      <c r="D17" s="27"/>
      <c r="E17" s="27"/>
      <c r="F17" s="27"/>
      <c r="G17" s="28"/>
      <c r="H17" s="118" t="s">
        <v>21</v>
      </c>
      <c r="I17" s="118"/>
      <c r="J17" s="29">
        <f>SUM(J11:J16)</f>
        <v>231640</v>
      </c>
      <c r="M17" s="9"/>
      <c r="N17" s="26"/>
      <c r="P17" s="11"/>
      <c r="Q17" s="11"/>
    </row>
    <row r="18" spans="2:17" ht="26.5" customHeight="1" thickBot="1" x14ac:dyDescent="0.4">
      <c r="B18" s="6"/>
      <c r="C18" s="30"/>
      <c r="D18" s="30"/>
      <c r="E18" s="30"/>
      <c r="F18" s="30"/>
      <c r="G18" s="31"/>
      <c r="H18" s="111" t="s">
        <v>22</v>
      </c>
      <c r="I18" s="111"/>
      <c r="J18" s="25">
        <f>J17*9%</f>
        <v>20847.599999999999</v>
      </c>
      <c r="M18" s="9"/>
      <c r="N18" s="26"/>
      <c r="O18" s="9"/>
      <c r="P18" s="11"/>
      <c r="Q18" s="87">
        <f>SUM(Q13:Q17)</f>
        <v>221453.66666666669</v>
      </c>
    </row>
    <row r="19" spans="2:17" ht="26.5" customHeight="1" thickBot="1" x14ac:dyDescent="0.4">
      <c r="B19" s="90" t="s">
        <v>23</v>
      </c>
      <c r="C19" s="91"/>
      <c r="D19" s="94" t="s">
        <v>57</v>
      </c>
      <c r="E19" s="94"/>
      <c r="F19" s="94"/>
      <c r="G19" s="94"/>
      <c r="H19" s="96" t="s">
        <v>24</v>
      </c>
      <c r="I19" s="96"/>
      <c r="J19" s="32">
        <f>J17*9%</f>
        <v>20847.599999999999</v>
      </c>
      <c r="L19" s="9"/>
      <c r="M19" s="9"/>
      <c r="N19" s="26"/>
      <c r="P19" s="11"/>
      <c r="Q19" s="11"/>
    </row>
    <row r="20" spans="2:17" ht="26.5" customHeight="1" thickBot="1" x14ac:dyDescent="0.4">
      <c r="B20" s="92"/>
      <c r="C20" s="93"/>
      <c r="D20" s="95"/>
      <c r="E20" s="95"/>
      <c r="F20" s="95"/>
      <c r="G20" s="95"/>
      <c r="H20" s="97" t="s">
        <v>25</v>
      </c>
      <c r="I20" s="97"/>
      <c r="J20" s="33">
        <f>J17+J18+J19</f>
        <v>273335.2</v>
      </c>
      <c r="L20" s="17"/>
      <c r="M20" s="9"/>
      <c r="N20" s="26"/>
      <c r="P20" s="11"/>
      <c r="Q20" s="87">
        <f>J17-Q18</f>
        <v>10186.333333333314</v>
      </c>
    </row>
    <row r="21" spans="2:17" ht="7.15" customHeight="1" thickBot="1" x14ac:dyDescent="0.4">
      <c r="B21" s="34"/>
      <c r="C21" s="34"/>
      <c r="D21" s="35"/>
      <c r="E21" s="34"/>
      <c r="F21" s="35"/>
      <c r="G21" s="35"/>
      <c r="H21" s="35"/>
      <c r="I21" s="36"/>
      <c r="J21" s="9"/>
      <c r="M21" s="9"/>
      <c r="N21" s="26"/>
      <c r="P21" s="11"/>
      <c r="Q21" s="11"/>
    </row>
    <row r="22" spans="2:17" ht="26.5" customHeight="1" x14ac:dyDescent="0.35">
      <c r="B22" s="98" t="s">
        <v>26</v>
      </c>
      <c r="C22" s="99"/>
      <c r="D22" s="99"/>
      <c r="E22" s="99"/>
      <c r="F22" s="99"/>
      <c r="G22" s="100"/>
      <c r="H22" s="37"/>
      <c r="I22" s="36"/>
      <c r="J22" s="9"/>
      <c r="M22" s="9"/>
      <c r="N22" s="26"/>
      <c r="P22" s="11"/>
      <c r="Q22" s="11"/>
    </row>
    <row r="23" spans="2:17" ht="26.5" customHeight="1" x14ac:dyDescent="0.35">
      <c r="B23" s="101" t="s">
        <v>27</v>
      </c>
      <c r="C23" s="102"/>
      <c r="D23" s="102"/>
      <c r="E23" s="102"/>
      <c r="F23" s="102"/>
      <c r="G23" s="103"/>
      <c r="H23" s="38"/>
      <c r="I23" s="110" t="s">
        <v>28</v>
      </c>
      <c r="J23" s="88"/>
      <c r="M23" s="9"/>
      <c r="N23" s="39"/>
      <c r="P23" s="11"/>
      <c r="Q23" s="11"/>
    </row>
    <row r="24" spans="2:17" ht="26.5" customHeight="1" x14ac:dyDescent="0.35">
      <c r="B24" s="104"/>
      <c r="C24" s="105"/>
      <c r="D24" s="105"/>
      <c r="E24" s="105"/>
      <c r="F24" s="105"/>
      <c r="G24" s="106"/>
      <c r="H24" s="38"/>
      <c r="I24" s="110"/>
      <c r="J24" s="88"/>
      <c r="M24" s="9"/>
      <c r="N24" s="39"/>
      <c r="P24" s="11"/>
      <c r="Q24" s="11"/>
    </row>
    <row r="25" spans="2:17" ht="15.65" customHeight="1" x14ac:dyDescent="0.35">
      <c r="B25" s="104"/>
      <c r="C25" s="105"/>
      <c r="D25" s="105"/>
      <c r="E25" s="105"/>
      <c r="F25" s="105"/>
      <c r="G25" s="106"/>
      <c r="H25" s="38"/>
      <c r="I25" s="110"/>
      <c r="J25" s="88"/>
      <c r="M25" s="9"/>
      <c r="N25" s="17"/>
      <c r="P25" s="11"/>
      <c r="Q25" s="11"/>
    </row>
    <row r="26" spans="2:17" ht="16.899999999999999" customHeight="1" thickBot="1" x14ac:dyDescent="0.4">
      <c r="B26" s="107"/>
      <c r="C26" s="108"/>
      <c r="D26" s="108"/>
      <c r="E26" s="108"/>
      <c r="F26" s="108"/>
      <c r="G26" s="109"/>
      <c r="H26" s="38"/>
      <c r="I26" s="40" t="s">
        <v>29</v>
      </c>
      <c r="J26" s="40"/>
      <c r="M26" s="9"/>
    </row>
    <row r="27" spans="2:17" ht="19.899999999999999" customHeight="1" x14ac:dyDescent="0.35">
      <c r="B27" s="89" t="s">
        <v>30</v>
      </c>
      <c r="C27" s="89"/>
      <c r="D27" s="89"/>
      <c r="E27" s="89"/>
      <c r="F27" s="89"/>
      <c r="G27" s="89"/>
      <c r="H27" s="89"/>
      <c r="I27" s="89"/>
      <c r="J27" s="89"/>
      <c r="M27" s="9"/>
      <c r="P27" s="9"/>
    </row>
    <row r="28" spans="2:17" ht="26.5" customHeight="1" x14ac:dyDescent="0.35">
      <c r="B28" s="89"/>
      <c r="C28" s="89"/>
      <c r="D28" s="89"/>
      <c r="E28" s="89"/>
      <c r="F28" s="89"/>
      <c r="G28" s="89"/>
      <c r="H28" s="89"/>
      <c r="I28" s="89"/>
      <c r="J28" s="89"/>
      <c r="Q28" s="41"/>
    </row>
  </sheetData>
  <mergeCells count="42">
    <mergeCell ref="E2:G3"/>
    <mergeCell ref="I2:J3"/>
    <mergeCell ref="B4:F4"/>
    <mergeCell ref="H4:I4"/>
    <mergeCell ref="B5:C5"/>
    <mergeCell ref="D5:F5"/>
    <mergeCell ref="H5:I5"/>
    <mergeCell ref="B6:C8"/>
    <mergeCell ref="D6:F8"/>
    <mergeCell ref="G6:H8"/>
    <mergeCell ref="I6:J8"/>
    <mergeCell ref="C9:E9"/>
    <mergeCell ref="F9:G9"/>
    <mergeCell ref="H9:I9"/>
    <mergeCell ref="C10:E10"/>
    <mergeCell ref="F10:G10"/>
    <mergeCell ref="H10:I10"/>
    <mergeCell ref="C11:E11"/>
    <mergeCell ref="F11:G11"/>
    <mergeCell ref="H11:I11"/>
    <mergeCell ref="H18:I18"/>
    <mergeCell ref="C12:E12"/>
    <mergeCell ref="F12:G12"/>
    <mergeCell ref="H12:I12"/>
    <mergeCell ref="C13:E13"/>
    <mergeCell ref="C14:E14"/>
    <mergeCell ref="F14:G14"/>
    <mergeCell ref="H14:I14"/>
    <mergeCell ref="C15:E15"/>
    <mergeCell ref="F15:G15"/>
    <mergeCell ref="H15:I15"/>
    <mergeCell ref="C16:E16"/>
    <mergeCell ref="H17:I17"/>
    <mergeCell ref="J23:J25"/>
    <mergeCell ref="B27:J28"/>
    <mergeCell ref="B19:C20"/>
    <mergeCell ref="D19:G20"/>
    <mergeCell ref="H19:I19"/>
    <mergeCell ref="H20:I20"/>
    <mergeCell ref="B22:G22"/>
    <mergeCell ref="B23:G26"/>
    <mergeCell ref="I23:I2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4850F-D3DB-4B03-9287-6E49FD1D79DC}">
  <dimension ref="A1:S40"/>
  <sheetViews>
    <sheetView topLeftCell="A19" zoomScale="130" zoomScaleNormal="130" workbookViewId="0">
      <selection activeCell="D10" sqref="D10"/>
    </sheetView>
  </sheetViews>
  <sheetFormatPr defaultRowHeight="14.5" x14ac:dyDescent="0.35"/>
  <cols>
    <col min="1" max="1" width="9.54296875" customWidth="1"/>
  </cols>
  <sheetData>
    <row r="1" spans="1:16" ht="26.5" customHeight="1" x14ac:dyDescent="0.5">
      <c r="A1" s="161" t="s">
        <v>31</v>
      </c>
      <c r="B1" s="162"/>
      <c r="C1" s="162"/>
      <c r="D1" s="162"/>
      <c r="E1" s="162"/>
      <c r="F1" s="162"/>
      <c r="G1" s="162"/>
      <c r="H1" s="162"/>
      <c r="I1" s="162"/>
      <c r="J1" s="163"/>
    </row>
    <row r="2" spans="1:16" ht="24.65" customHeight="1" x14ac:dyDescent="0.35">
      <c r="A2" s="164" t="s">
        <v>51</v>
      </c>
      <c r="B2" s="165"/>
      <c r="C2" s="165"/>
      <c r="D2" s="165"/>
      <c r="E2" s="165"/>
      <c r="F2" s="165"/>
      <c r="G2" s="165"/>
      <c r="H2" s="165"/>
      <c r="I2" s="165"/>
      <c r="J2" s="166"/>
    </row>
    <row r="3" spans="1:16" ht="15.65" customHeight="1" x14ac:dyDescent="0.35">
      <c r="A3" s="42" t="s">
        <v>32</v>
      </c>
      <c r="B3" s="43"/>
      <c r="C3" s="43"/>
      <c r="D3" s="43"/>
      <c r="E3" s="44" t="s">
        <v>32</v>
      </c>
      <c r="F3" s="45" t="s">
        <v>58</v>
      </c>
      <c r="G3" s="44"/>
      <c r="H3" s="44"/>
      <c r="I3" s="44"/>
      <c r="J3" s="46"/>
    </row>
    <row r="4" spans="1:16" ht="15.65" customHeight="1" x14ac:dyDescent="0.35">
      <c r="A4" s="47" t="s">
        <v>33</v>
      </c>
      <c r="B4" s="47" t="s">
        <v>34</v>
      </c>
      <c r="C4" s="43"/>
      <c r="D4" s="43"/>
      <c r="E4" s="167" t="s">
        <v>35</v>
      </c>
      <c r="F4" s="168"/>
      <c r="G4" s="168"/>
      <c r="H4" s="168"/>
      <c r="I4" s="169"/>
      <c r="J4" s="48"/>
    </row>
    <row r="5" spans="1:16" ht="15.65" customHeight="1" x14ac:dyDescent="0.35">
      <c r="A5" s="49" t="s">
        <v>36</v>
      </c>
      <c r="B5" s="50" t="s">
        <v>37</v>
      </c>
      <c r="C5" s="50" t="s">
        <v>38</v>
      </c>
      <c r="D5" s="50" t="s">
        <v>39</v>
      </c>
      <c r="E5" s="51" t="s">
        <v>40</v>
      </c>
      <c r="F5" s="51" t="s">
        <v>41</v>
      </c>
      <c r="G5" s="51" t="s">
        <v>42</v>
      </c>
      <c r="H5" s="50" t="s">
        <v>43</v>
      </c>
      <c r="I5" s="50" t="s">
        <v>44</v>
      </c>
      <c r="J5" s="52" t="s">
        <v>45</v>
      </c>
    </row>
    <row r="6" spans="1:16" ht="15.65" customHeight="1" x14ac:dyDescent="0.35">
      <c r="A6" s="53">
        <v>44743</v>
      </c>
      <c r="B6" s="54">
        <v>222898</v>
      </c>
      <c r="C6" s="54">
        <v>223103</v>
      </c>
      <c r="D6" s="55">
        <v>112</v>
      </c>
      <c r="E6" s="56">
        <v>0</v>
      </c>
      <c r="F6" s="56">
        <v>0</v>
      </c>
      <c r="G6" s="57">
        <v>0</v>
      </c>
      <c r="H6" s="57">
        <v>0</v>
      </c>
      <c r="I6" s="57">
        <v>0</v>
      </c>
      <c r="J6" s="58"/>
    </row>
    <row r="7" spans="1:16" ht="15.65" customHeight="1" x14ac:dyDescent="0.35">
      <c r="A7" s="53">
        <v>44744</v>
      </c>
      <c r="B7" s="54">
        <v>223103</v>
      </c>
      <c r="C7" s="54">
        <v>223212</v>
      </c>
      <c r="D7" s="55">
        <f t="shared" ref="D7:D35" si="0">C7-B7</f>
        <v>109</v>
      </c>
      <c r="E7" s="56">
        <v>0</v>
      </c>
      <c r="F7" s="56">
        <v>0</v>
      </c>
      <c r="G7" s="57">
        <v>0</v>
      </c>
      <c r="H7" s="57">
        <v>0</v>
      </c>
      <c r="I7" s="57">
        <f t="shared" ref="I7:I35" si="1">G7-H7</f>
        <v>0</v>
      </c>
      <c r="J7" s="58"/>
    </row>
    <row r="8" spans="1:16" ht="15.65" customHeight="1" x14ac:dyDescent="0.35">
      <c r="A8" s="78">
        <v>44745</v>
      </c>
      <c r="B8" s="79">
        <v>223212</v>
      </c>
      <c r="C8" s="79">
        <v>223322</v>
      </c>
      <c r="D8" s="80">
        <f t="shared" si="0"/>
        <v>110</v>
      </c>
      <c r="E8" s="81">
        <v>0</v>
      </c>
      <c r="F8" s="81">
        <v>0</v>
      </c>
      <c r="G8" s="82">
        <v>0</v>
      </c>
      <c r="H8" s="82">
        <v>0</v>
      </c>
      <c r="I8" s="82">
        <f t="shared" si="1"/>
        <v>0</v>
      </c>
      <c r="J8" s="83"/>
    </row>
    <row r="9" spans="1:16" ht="15.65" customHeight="1" x14ac:dyDescent="0.35">
      <c r="A9" s="53">
        <v>44746</v>
      </c>
      <c r="B9" s="54">
        <v>223322</v>
      </c>
      <c r="C9" s="54">
        <v>223418</v>
      </c>
      <c r="D9" s="55">
        <f t="shared" si="0"/>
        <v>96</v>
      </c>
      <c r="E9" s="56">
        <v>0</v>
      </c>
      <c r="F9" s="56">
        <v>0</v>
      </c>
      <c r="G9" s="57">
        <v>0</v>
      </c>
      <c r="H9" s="57">
        <v>0</v>
      </c>
      <c r="I9" s="57">
        <f t="shared" si="1"/>
        <v>0</v>
      </c>
      <c r="J9" s="58"/>
    </row>
    <row r="10" spans="1:16" ht="15.65" customHeight="1" x14ac:dyDescent="0.35">
      <c r="A10" s="53">
        <v>44747</v>
      </c>
      <c r="B10" s="54">
        <v>223418</v>
      </c>
      <c r="C10" s="54">
        <v>223581</v>
      </c>
      <c r="D10" s="55">
        <v>112</v>
      </c>
      <c r="E10" s="56">
        <v>0</v>
      </c>
      <c r="F10" s="56">
        <v>0</v>
      </c>
      <c r="G10" s="57">
        <v>0</v>
      </c>
      <c r="H10" s="57">
        <v>0</v>
      </c>
      <c r="I10" s="57">
        <f>G11-H11</f>
        <v>0</v>
      </c>
      <c r="J10" s="58"/>
    </row>
    <row r="11" spans="1:16" ht="15.65" customHeight="1" x14ac:dyDescent="0.35">
      <c r="A11" s="53">
        <v>44748</v>
      </c>
      <c r="B11" s="54">
        <v>223581</v>
      </c>
      <c r="C11" s="54">
        <v>223693</v>
      </c>
      <c r="D11" s="55">
        <f t="shared" si="0"/>
        <v>112</v>
      </c>
      <c r="E11" s="56">
        <v>0</v>
      </c>
      <c r="F11" s="56">
        <v>0</v>
      </c>
      <c r="G11" s="57">
        <v>0</v>
      </c>
      <c r="H11" s="57">
        <v>0</v>
      </c>
      <c r="I11" s="57">
        <f t="shared" si="1"/>
        <v>0</v>
      </c>
      <c r="J11" s="58"/>
    </row>
    <row r="12" spans="1:16" ht="15.65" customHeight="1" x14ac:dyDescent="0.35">
      <c r="A12" s="53">
        <v>44749</v>
      </c>
      <c r="B12" s="54">
        <v>223693</v>
      </c>
      <c r="C12" s="54">
        <v>223804</v>
      </c>
      <c r="D12" s="55">
        <f t="shared" si="0"/>
        <v>111</v>
      </c>
      <c r="E12" s="56">
        <v>0</v>
      </c>
      <c r="F12" s="56">
        <v>0</v>
      </c>
      <c r="G12" s="57">
        <v>0</v>
      </c>
      <c r="H12" s="57">
        <v>0</v>
      </c>
      <c r="I12" s="57">
        <v>0</v>
      </c>
      <c r="J12" s="58"/>
    </row>
    <row r="13" spans="1:16" ht="15.65" customHeight="1" x14ac:dyDescent="0.35">
      <c r="A13" s="53">
        <v>44750</v>
      </c>
      <c r="B13" s="54">
        <v>223804</v>
      </c>
      <c r="C13" s="54">
        <v>223914</v>
      </c>
      <c r="D13" s="55">
        <f t="shared" si="0"/>
        <v>110</v>
      </c>
      <c r="E13" s="56">
        <v>0</v>
      </c>
      <c r="F13" s="56">
        <v>0</v>
      </c>
      <c r="G13" s="57">
        <v>0</v>
      </c>
      <c r="H13" s="57">
        <v>0</v>
      </c>
      <c r="I13" s="57">
        <f t="shared" si="1"/>
        <v>0</v>
      </c>
      <c r="J13" s="58"/>
    </row>
    <row r="14" spans="1:16" ht="15.65" customHeight="1" x14ac:dyDescent="0.35">
      <c r="A14" s="53">
        <v>44751</v>
      </c>
      <c r="B14" s="54">
        <v>223914</v>
      </c>
      <c r="C14" s="54">
        <v>224026</v>
      </c>
      <c r="D14" s="55">
        <f t="shared" si="0"/>
        <v>112</v>
      </c>
      <c r="E14" s="56">
        <v>0</v>
      </c>
      <c r="F14" s="56">
        <v>0</v>
      </c>
      <c r="G14" s="57">
        <v>0</v>
      </c>
      <c r="H14" s="57">
        <v>0</v>
      </c>
      <c r="I14" s="57">
        <f t="shared" si="1"/>
        <v>0</v>
      </c>
      <c r="J14" s="59"/>
    </row>
    <row r="15" spans="1:16" ht="15.65" customHeight="1" x14ac:dyDescent="0.35">
      <c r="A15" s="78">
        <v>44752</v>
      </c>
      <c r="B15" s="79">
        <v>224026</v>
      </c>
      <c r="C15" s="79">
        <v>224095</v>
      </c>
      <c r="D15" s="80">
        <f t="shared" si="0"/>
        <v>69</v>
      </c>
      <c r="E15" s="81">
        <v>0</v>
      </c>
      <c r="F15" s="81">
        <v>0</v>
      </c>
      <c r="G15" s="82">
        <v>0</v>
      </c>
      <c r="H15" s="82">
        <v>0</v>
      </c>
      <c r="I15" s="82">
        <f t="shared" si="1"/>
        <v>0</v>
      </c>
      <c r="J15" s="83"/>
      <c r="M15" s="60"/>
      <c r="N15" s="41"/>
      <c r="O15" s="60"/>
    </row>
    <row r="16" spans="1:16" ht="15.65" customHeight="1" x14ac:dyDescent="0.35">
      <c r="A16" s="53">
        <v>44753</v>
      </c>
      <c r="B16" s="54">
        <v>224095</v>
      </c>
      <c r="C16" s="54">
        <v>224182</v>
      </c>
      <c r="D16" s="55">
        <f t="shared" si="0"/>
        <v>87</v>
      </c>
      <c r="E16" s="56">
        <v>0</v>
      </c>
      <c r="F16" s="56">
        <v>0</v>
      </c>
      <c r="G16" s="57">
        <v>0</v>
      </c>
      <c r="H16" s="57">
        <v>0</v>
      </c>
      <c r="I16" s="57">
        <f t="shared" si="1"/>
        <v>0</v>
      </c>
      <c r="J16" s="58"/>
      <c r="O16" s="41"/>
      <c r="P16" s="41"/>
    </row>
    <row r="17" spans="1:19" ht="15.65" customHeight="1" x14ac:dyDescent="0.35">
      <c r="A17" s="53">
        <v>44754</v>
      </c>
      <c r="B17" s="54">
        <v>224182</v>
      </c>
      <c r="C17" s="54">
        <v>224270</v>
      </c>
      <c r="D17" s="55">
        <f t="shared" si="0"/>
        <v>88</v>
      </c>
      <c r="E17" s="56">
        <v>0</v>
      </c>
      <c r="F17" s="56">
        <v>0</v>
      </c>
      <c r="G17" s="57">
        <v>0</v>
      </c>
      <c r="H17" s="57">
        <v>0</v>
      </c>
      <c r="I17" s="57">
        <f t="shared" si="1"/>
        <v>0</v>
      </c>
      <c r="J17" s="58"/>
    </row>
    <row r="18" spans="1:19" ht="15.65" customHeight="1" x14ac:dyDescent="0.35">
      <c r="A18" s="53">
        <v>44755</v>
      </c>
      <c r="B18" s="54">
        <v>224270</v>
      </c>
      <c r="C18" s="54">
        <v>224357</v>
      </c>
      <c r="D18" s="55">
        <f t="shared" si="0"/>
        <v>87</v>
      </c>
      <c r="E18" s="56">
        <v>0</v>
      </c>
      <c r="F18" s="56">
        <v>0</v>
      </c>
      <c r="G18" s="57">
        <v>0</v>
      </c>
      <c r="H18" s="57">
        <v>0</v>
      </c>
      <c r="I18" s="57">
        <f t="shared" si="1"/>
        <v>0</v>
      </c>
      <c r="J18" s="58"/>
    </row>
    <row r="19" spans="1:19" ht="15.65" customHeight="1" x14ac:dyDescent="0.35">
      <c r="A19" s="53">
        <v>44756</v>
      </c>
      <c r="B19" s="54">
        <v>224357</v>
      </c>
      <c r="C19" s="54">
        <v>224446</v>
      </c>
      <c r="D19" s="55">
        <f t="shared" si="0"/>
        <v>89</v>
      </c>
      <c r="E19" s="56">
        <v>0</v>
      </c>
      <c r="F19" s="56">
        <v>0</v>
      </c>
      <c r="G19" s="57">
        <v>0</v>
      </c>
      <c r="H19" s="57">
        <v>0</v>
      </c>
      <c r="I19" s="57">
        <v>0</v>
      </c>
      <c r="J19" s="58"/>
    </row>
    <row r="20" spans="1:19" ht="15.65" customHeight="1" x14ac:dyDescent="0.35">
      <c r="A20" s="53">
        <v>44757</v>
      </c>
      <c r="B20" s="54">
        <v>224446</v>
      </c>
      <c r="C20" s="54">
        <v>224533</v>
      </c>
      <c r="D20" s="55">
        <f t="shared" si="0"/>
        <v>87</v>
      </c>
      <c r="E20" s="56">
        <v>0</v>
      </c>
      <c r="F20" s="56">
        <v>0</v>
      </c>
      <c r="G20" s="57">
        <v>0</v>
      </c>
      <c r="H20" s="57">
        <v>0</v>
      </c>
      <c r="I20" s="57">
        <f t="shared" si="1"/>
        <v>0</v>
      </c>
      <c r="J20" s="58"/>
    </row>
    <row r="21" spans="1:19" ht="15.65" customHeight="1" x14ac:dyDescent="0.35">
      <c r="A21" s="53">
        <v>44758</v>
      </c>
      <c r="B21" s="54">
        <v>224533</v>
      </c>
      <c r="C21" s="54">
        <v>224642</v>
      </c>
      <c r="D21" s="55">
        <f t="shared" si="0"/>
        <v>109</v>
      </c>
      <c r="E21" s="56">
        <v>0</v>
      </c>
      <c r="F21" s="56">
        <v>0</v>
      </c>
      <c r="G21" s="57">
        <v>0</v>
      </c>
      <c r="H21" s="57">
        <v>0</v>
      </c>
      <c r="I21" s="57">
        <f t="shared" si="1"/>
        <v>0</v>
      </c>
      <c r="J21" s="58"/>
    </row>
    <row r="22" spans="1:19" ht="15.65" customHeight="1" x14ac:dyDescent="0.35">
      <c r="A22" s="78">
        <v>44759</v>
      </c>
      <c r="B22" s="79">
        <v>224642</v>
      </c>
      <c r="C22" s="79">
        <v>224715</v>
      </c>
      <c r="D22" s="80">
        <f t="shared" si="0"/>
        <v>73</v>
      </c>
      <c r="E22" s="81">
        <v>0</v>
      </c>
      <c r="F22" s="81">
        <v>0</v>
      </c>
      <c r="G22" s="82">
        <v>0</v>
      </c>
      <c r="H22" s="82">
        <v>0</v>
      </c>
      <c r="I22" s="82">
        <f t="shared" si="1"/>
        <v>0</v>
      </c>
      <c r="J22" s="83"/>
      <c r="K22" s="60"/>
      <c r="L22" s="60"/>
      <c r="M22" s="60"/>
      <c r="N22" s="60"/>
      <c r="O22" s="60"/>
      <c r="P22" s="60"/>
    </row>
    <row r="23" spans="1:19" ht="15.65" customHeight="1" x14ac:dyDescent="0.35">
      <c r="A23" s="53">
        <v>44760</v>
      </c>
      <c r="B23" s="54">
        <v>224715</v>
      </c>
      <c r="C23" s="54">
        <v>224803</v>
      </c>
      <c r="D23" s="55">
        <f t="shared" si="0"/>
        <v>88</v>
      </c>
      <c r="E23" s="56">
        <v>0</v>
      </c>
      <c r="F23" s="56">
        <v>0</v>
      </c>
      <c r="G23" s="57">
        <v>0</v>
      </c>
      <c r="H23" s="57">
        <v>0</v>
      </c>
      <c r="I23" s="57">
        <f t="shared" si="1"/>
        <v>0</v>
      </c>
      <c r="J23" s="58"/>
      <c r="K23" s="60"/>
      <c r="L23" s="60"/>
      <c r="M23" s="60"/>
      <c r="N23" s="60"/>
      <c r="O23" s="60"/>
      <c r="P23" s="60"/>
    </row>
    <row r="24" spans="1:19" ht="15.65" customHeight="1" x14ac:dyDescent="0.35">
      <c r="A24" s="53">
        <v>44761</v>
      </c>
      <c r="B24" s="54">
        <v>224803</v>
      </c>
      <c r="C24" s="54">
        <v>224890</v>
      </c>
      <c r="D24" s="55">
        <f t="shared" si="0"/>
        <v>87</v>
      </c>
      <c r="E24" s="56">
        <v>0</v>
      </c>
      <c r="F24" s="56">
        <v>0</v>
      </c>
      <c r="G24" s="57">
        <v>0</v>
      </c>
      <c r="H24" s="57">
        <v>0</v>
      </c>
      <c r="I24" s="57">
        <f t="shared" si="1"/>
        <v>0</v>
      </c>
      <c r="J24" s="58"/>
      <c r="K24" s="61"/>
      <c r="L24" s="61"/>
      <c r="M24" s="61"/>
      <c r="N24" s="61"/>
      <c r="O24" s="60"/>
      <c r="P24" s="60"/>
      <c r="Q24" s="60"/>
      <c r="R24" s="61"/>
      <c r="S24" s="61"/>
    </row>
    <row r="25" spans="1:19" ht="15.65" customHeight="1" x14ac:dyDescent="0.35">
      <c r="A25" s="53">
        <v>44762</v>
      </c>
      <c r="B25" s="54">
        <v>224890</v>
      </c>
      <c r="C25" s="54">
        <v>224976</v>
      </c>
      <c r="D25" s="55">
        <f t="shared" si="0"/>
        <v>86</v>
      </c>
      <c r="E25" s="56">
        <v>0</v>
      </c>
      <c r="F25" s="56">
        <v>0</v>
      </c>
      <c r="G25" s="57">
        <v>0</v>
      </c>
      <c r="H25" s="57">
        <v>0</v>
      </c>
      <c r="I25" s="57">
        <f t="shared" si="1"/>
        <v>0</v>
      </c>
      <c r="J25" s="58"/>
      <c r="K25" s="61"/>
      <c r="L25" s="61"/>
      <c r="M25" s="61"/>
      <c r="N25" s="61"/>
      <c r="O25" s="61"/>
      <c r="P25" s="61"/>
      <c r="Q25" s="61"/>
      <c r="R25" s="61"/>
      <c r="S25" s="61"/>
    </row>
    <row r="26" spans="1:19" ht="15.65" customHeight="1" x14ac:dyDescent="0.35">
      <c r="A26" s="53">
        <v>44763</v>
      </c>
      <c r="B26" s="54">
        <v>224976</v>
      </c>
      <c r="C26" s="54">
        <v>225062</v>
      </c>
      <c r="D26" s="55">
        <f t="shared" si="0"/>
        <v>86</v>
      </c>
      <c r="E26" s="56">
        <v>0</v>
      </c>
      <c r="F26" s="56">
        <v>0</v>
      </c>
      <c r="G26" s="57">
        <v>0</v>
      </c>
      <c r="H26" s="57">
        <v>0</v>
      </c>
      <c r="I26" s="57">
        <v>0</v>
      </c>
      <c r="J26" s="58"/>
      <c r="K26" s="61"/>
      <c r="L26" s="61"/>
      <c r="M26" s="61"/>
      <c r="N26" s="61"/>
      <c r="O26" s="61"/>
      <c r="P26" s="61"/>
      <c r="Q26" s="61"/>
      <c r="R26" s="61"/>
      <c r="S26" s="61"/>
    </row>
    <row r="27" spans="1:19" ht="15.65" customHeight="1" x14ac:dyDescent="0.35">
      <c r="A27" s="53">
        <v>44764</v>
      </c>
      <c r="B27" s="54">
        <v>225062</v>
      </c>
      <c r="C27" s="54">
        <v>225149</v>
      </c>
      <c r="D27" s="55">
        <f t="shared" si="0"/>
        <v>87</v>
      </c>
      <c r="E27" s="56">
        <v>0</v>
      </c>
      <c r="F27" s="56">
        <v>0</v>
      </c>
      <c r="G27" s="57">
        <v>0</v>
      </c>
      <c r="H27" s="57">
        <v>0</v>
      </c>
      <c r="I27" s="57">
        <f t="shared" si="1"/>
        <v>0</v>
      </c>
      <c r="J27" s="58"/>
      <c r="K27" s="61"/>
      <c r="L27" s="60"/>
      <c r="M27" s="60"/>
      <c r="N27" s="60"/>
      <c r="O27" s="61"/>
      <c r="P27" s="61"/>
      <c r="Q27" s="61"/>
      <c r="R27" s="61"/>
      <c r="S27" s="61"/>
    </row>
    <row r="28" spans="1:19" ht="15.65" customHeight="1" x14ac:dyDescent="0.35">
      <c r="A28" s="53">
        <v>44765</v>
      </c>
      <c r="B28" s="54">
        <v>225149</v>
      </c>
      <c r="C28" s="54">
        <v>225259</v>
      </c>
      <c r="D28" s="55">
        <f t="shared" si="0"/>
        <v>110</v>
      </c>
      <c r="E28" s="56">
        <v>0</v>
      </c>
      <c r="F28" s="56">
        <v>0</v>
      </c>
      <c r="G28" s="57">
        <v>0</v>
      </c>
      <c r="H28" s="57">
        <v>0</v>
      </c>
      <c r="I28" s="57">
        <f t="shared" si="1"/>
        <v>0</v>
      </c>
      <c r="J28" s="58"/>
      <c r="K28" s="61"/>
      <c r="L28" s="61"/>
      <c r="M28" s="61"/>
      <c r="N28" s="61"/>
      <c r="O28" s="60"/>
      <c r="P28" s="60"/>
      <c r="Q28" s="60"/>
      <c r="R28" s="61"/>
      <c r="S28" s="61"/>
    </row>
    <row r="29" spans="1:19" ht="15.65" customHeight="1" x14ac:dyDescent="0.35">
      <c r="A29" s="78">
        <v>44766</v>
      </c>
      <c r="B29" s="84">
        <v>225259</v>
      </c>
      <c r="C29" s="84">
        <v>225281</v>
      </c>
      <c r="D29" s="80">
        <f t="shared" si="0"/>
        <v>22</v>
      </c>
      <c r="E29" s="85">
        <v>0</v>
      </c>
      <c r="F29" s="85">
        <v>0</v>
      </c>
      <c r="G29" s="82">
        <v>0</v>
      </c>
      <c r="H29" s="82">
        <v>0</v>
      </c>
      <c r="I29" s="82">
        <f t="shared" si="1"/>
        <v>0</v>
      </c>
      <c r="J29" s="83"/>
      <c r="K29" s="61"/>
      <c r="L29" s="61"/>
      <c r="M29" s="61"/>
      <c r="N29" s="61"/>
      <c r="O29" s="61"/>
      <c r="P29" s="61"/>
      <c r="Q29" s="61"/>
      <c r="R29" s="61"/>
      <c r="S29" s="61"/>
    </row>
    <row r="30" spans="1:19" ht="15.65" customHeight="1" x14ac:dyDescent="0.35">
      <c r="A30" s="53">
        <v>44767</v>
      </c>
      <c r="B30" s="54">
        <v>225281</v>
      </c>
      <c r="C30" s="54">
        <v>225347</v>
      </c>
      <c r="D30" s="55">
        <f t="shared" si="0"/>
        <v>66</v>
      </c>
      <c r="E30" s="56">
        <v>0</v>
      </c>
      <c r="F30" s="56">
        <v>0</v>
      </c>
      <c r="G30" s="57">
        <v>0</v>
      </c>
      <c r="H30" s="57">
        <v>0</v>
      </c>
      <c r="I30" s="57">
        <f t="shared" si="1"/>
        <v>0</v>
      </c>
      <c r="J30" s="58"/>
    </row>
    <row r="31" spans="1:19" ht="15.65" customHeight="1" x14ac:dyDescent="0.35">
      <c r="A31" s="53">
        <v>44768</v>
      </c>
      <c r="B31" s="54">
        <v>225347</v>
      </c>
      <c r="C31" s="54">
        <v>225456</v>
      </c>
      <c r="D31" s="55">
        <f t="shared" si="0"/>
        <v>109</v>
      </c>
      <c r="E31" s="56">
        <v>0</v>
      </c>
      <c r="F31" s="56">
        <v>0</v>
      </c>
      <c r="G31" s="57">
        <v>0</v>
      </c>
      <c r="H31" s="57">
        <v>0</v>
      </c>
      <c r="I31" s="57">
        <f t="shared" si="1"/>
        <v>0</v>
      </c>
      <c r="J31" s="58"/>
    </row>
    <row r="32" spans="1:19" ht="15.65" customHeight="1" x14ac:dyDescent="0.35">
      <c r="A32" s="53">
        <v>44769</v>
      </c>
      <c r="B32" s="54">
        <v>225456</v>
      </c>
      <c r="C32" s="54">
        <v>225565</v>
      </c>
      <c r="D32" s="55">
        <f t="shared" si="0"/>
        <v>109</v>
      </c>
      <c r="E32" s="56">
        <v>0</v>
      </c>
      <c r="F32" s="56">
        <v>0</v>
      </c>
      <c r="G32" s="57">
        <v>0</v>
      </c>
      <c r="H32" s="57">
        <v>0</v>
      </c>
      <c r="I32" s="57">
        <f t="shared" si="1"/>
        <v>0</v>
      </c>
      <c r="J32" s="58"/>
    </row>
    <row r="33" spans="1:14" ht="15.65" customHeight="1" x14ac:dyDescent="0.35">
      <c r="A33" s="53">
        <v>44770</v>
      </c>
      <c r="B33" s="54">
        <v>225565</v>
      </c>
      <c r="C33" s="54">
        <v>225676</v>
      </c>
      <c r="D33" s="55">
        <f t="shared" si="0"/>
        <v>111</v>
      </c>
      <c r="E33" s="56">
        <v>0</v>
      </c>
      <c r="F33" s="56">
        <v>0</v>
      </c>
      <c r="G33" s="57">
        <v>0</v>
      </c>
      <c r="H33" s="57">
        <v>0</v>
      </c>
      <c r="I33" s="57">
        <f t="shared" si="1"/>
        <v>0</v>
      </c>
      <c r="J33" s="58"/>
    </row>
    <row r="34" spans="1:14" ht="15.65" customHeight="1" x14ac:dyDescent="0.35">
      <c r="A34" s="53">
        <v>44771</v>
      </c>
      <c r="B34" s="54">
        <v>225676</v>
      </c>
      <c r="C34" s="54">
        <v>225827</v>
      </c>
      <c r="D34" s="55">
        <f t="shared" si="0"/>
        <v>151</v>
      </c>
      <c r="E34" s="56">
        <v>0</v>
      </c>
      <c r="F34" s="56">
        <v>0</v>
      </c>
      <c r="G34" s="57">
        <v>0</v>
      </c>
      <c r="H34" s="57">
        <v>0</v>
      </c>
      <c r="I34" s="57">
        <f t="shared" si="1"/>
        <v>0</v>
      </c>
      <c r="J34" s="62"/>
    </row>
    <row r="35" spans="1:14" ht="15.65" customHeight="1" x14ac:dyDescent="0.35">
      <c r="A35" s="53">
        <v>44772</v>
      </c>
      <c r="B35" s="54">
        <v>225827</v>
      </c>
      <c r="C35" s="54">
        <v>225880</v>
      </c>
      <c r="D35" s="55">
        <f t="shared" si="0"/>
        <v>53</v>
      </c>
      <c r="E35" s="56">
        <v>0</v>
      </c>
      <c r="F35" s="56">
        <v>0</v>
      </c>
      <c r="G35" s="57">
        <v>0</v>
      </c>
      <c r="H35" s="57">
        <v>0</v>
      </c>
      <c r="I35" s="57">
        <f t="shared" si="1"/>
        <v>0</v>
      </c>
      <c r="J35" s="62"/>
    </row>
    <row r="36" spans="1:14" ht="15.65" customHeight="1" x14ac:dyDescent="0.35">
      <c r="A36" s="78">
        <v>44773</v>
      </c>
      <c r="B36" s="79">
        <v>0</v>
      </c>
      <c r="C36" s="79">
        <v>0</v>
      </c>
      <c r="D36" s="80">
        <f t="shared" ref="D36" si="2">C36-B36</f>
        <v>0</v>
      </c>
      <c r="E36" s="81">
        <v>0</v>
      </c>
      <c r="F36" s="81">
        <v>0</v>
      </c>
      <c r="G36" s="82">
        <v>0</v>
      </c>
      <c r="H36" s="82">
        <v>0</v>
      </c>
      <c r="I36" s="82">
        <f t="shared" ref="I36" si="3">G36-H36</f>
        <v>0</v>
      </c>
      <c r="J36" s="86"/>
    </row>
    <row r="37" spans="1:14" ht="15.65" customHeight="1" x14ac:dyDescent="0.35">
      <c r="A37" s="64"/>
      <c r="B37" s="65"/>
      <c r="C37" s="65"/>
      <c r="D37" s="66"/>
      <c r="E37" s="67"/>
      <c r="F37" s="67"/>
      <c r="G37" s="67"/>
      <c r="H37" s="67"/>
      <c r="I37" s="67"/>
      <c r="J37" s="63"/>
    </row>
    <row r="38" spans="1:14" ht="15.65" customHeight="1" x14ac:dyDescent="0.35">
      <c r="A38" s="68" t="s">
        <v>46</v>
      </c>
      <c r="B38" s="69"/>
      <c r="C38" s="69"/>
      <c r="D38" s="70">
        <f>SUM(D6:D37)</f>
        <v>2838</v>
      </c>
      <c r="E38" s="69"/>
      <c r="F38" s="69"/>
      <c r="G38" s="69"/>
      <c r="H38" s="69"/>
      <c r="I38" s="71"/>
      <c r="J38" s="72"/>
    </row>
    <row r="39" spans="1:14" ht="15.65" customHeight="1" x14ac:dyDescent="0.35">
      <c r="A39" s="73" t="s">
        <v>47</v>
      </c>
      <c r="B39" s="73"/>
      <c r="C39" s="73"/>
      <c r="D39" s="74">
        <v>3000</v>
      </c>
      <c r="E39" s="75"/>
      <c r="F39" s="75"/>
      <c r="G39" s="75"/>
      <c r="H39" s="75"/>
      <c r="I39" s="75"/>
      <c r="J39" s="75"/>
    </row>
    <row r="40" spans="1:14" ht="15.65" customHeight="1" x14ac:dyDescent="0.35">
      <c r="A40" s="76"/>
      <c r="B40" s="76"/>
      <c r="C40" s="76"/>
      <c r="D40" s="77"/>
      <c r="E40" s="75"/>
      <c r="F40" s="75"/>
      <c r="G40" s="75"/>
      <c r="H40" s="75"/>
      <c r="I40" s="75"/>
      <c r="J40" s="75"/>
      <c r="N40" s="60"/>
    </row>
  </sheetData>
  <mergeCells count="3">
    <mergeCell ref="A1:J1"/>
    <mergeCell ref="A2:J2"/>
    <mergeCell ref="E4:I4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CE9CB-B892-4E20-8681-61914D111BF2}">
  <dimension ref="A1:S39"/>
  <sheetViews>
    <sheetView topLeftCell="A10" workbookViewId="0">
      <selection activeCell="P24" sqref="P24"/>
    </sheetView>
  </sheetViews>
  <sheetFormatPr defaultRowHeight="14.5" x14ac:dyDescent="0.35"/>
  <cols>
    <col min="1" max="1" width="10" customWidth="1"/>
  </cols>
  <sheetData>
    <row r="1" spans="1:16" ht="24.65" customHeight="1" x14ac:dyDescent="0.35">
      <c r="A1" s="164" t="s">
        <v>51</v>
      </c>
      <c r="B1" s="165"/>
      <c r="C1" s="165"/>
      <c r="D1" s="165"/>
      <c r="E1" s="165"/>
      <c r="F1" s="165"/>
      <c r="G1" s="165"/>
      <c r="H1" s="165"/>
      <c r="I1" s="165"/>
      <c r="J1" s="166"/>
    </row>
    <row r="2" spans="1:16" ht="15.65" customHeight="1" x14ac:dyDescent="0.35">
      <c r="A2" s="42" t="s">
        <v>32</v>
      </c>
      <c r="B2" s="43"/>
      <c r="C2" s="43"/>
      <c r="D2" s="43"/>
      <c r="E2" s="44" t="s">
        <v>32</v>
      </c>
      <c r="F2" s="45" t="s">
        <v>48</v>
      </c>
      <c r="G2" s="44"/>
      <c r="H2" s="44"/>
      <c r="I2" s="44"/>
      <c r="J2" s="46"/>
    </row>
    <row r="3" spans="1:16" ht="15.65" customHeight="1" x14ac:dyDescent="0.35">
      <c r="A3" s="47" t="s">
        <v>33</v>
      </c>
      <c r="B3" s="47" t="s">
        <v>49</v>
      </c>
      <c r="C3" s="43"/>
      <c r="D3" s="43"/>
      <c r="E3" s="167" t="s">
        <v>56</v>
      </c>
      <c r="F3" s="168"/>
      <c r="G3" s="168"/>
      <c r="H3" s="168"/>
      <c r="I3" s="169"/>
      <c r="J3" s="48"/>
    </row>
    <row r="4" spans="1:16" ht="15.65" customHeight="1" x14ac:dyDescent="0.35">
      <c r="A4" s="49" t="s">
        <v>36</v>
      </c>
      <c r="B4" s="50" t="s">
        <v>37</v>
      </c>
      <c r="C4" s="50" t="s">
        <v>38</v>
      </c>
      <c r="D4" s="50" t="s">
        <v>39</v>
      </c>
      <c r="E4" s="51" t="s">
        <v>40</v>
      </c>
      <c r="F4" s="51" t="s">
        <v>41</v>
      </c>
      <c r="G4" s="51" t="s">
        <v>42</v>
      </c>
      <c r="H4" s="50" t="s">
        <v>43</v>
      </c>
      <c r="I4" s="50" t="s">
        <v>44</v>
      </c>
      <c r="J4" s="52" t="s">
        <v>45</v>
      </c>
    </row>
    <row r="5" spans="1:16" ht="15.65" customHeight="1" x14ac:dyDescent="0.35">
      <c r="A5" s="53">
        <v>44743</v>
      </c>
      <c r="B5" s="54">
        <v>78593</v>
      </c>
      <c r="C5" s="54">
        <v>78697</v>
      </c>
      <c r="D5" s="55">
        <f>C5-B5</f>
        <v>104</v>
      </c>
      <c r="E5" s="56">
        <v>0</v>
      </c>
      <c r="F5" s="56">
        <v>0</v>
      </c>
      <c r="G5" s="57">
        <v>0</v>
      </c>
      <c r="H5" s="57">
        <v>0</v>
      </c>
      <c r="I5" s="57">
        <v>0</v>
      </c>
      <c r="J5" s="58"/>
    </row>
    <row r="6" spans="1:16" ht="15.65" customHeight="1" x14ac:dyDescent="0.35">
      <c r="A6" s="53">
        <v>44744</v>
      </c>
      <c r="B6" s="54">
        <v>78697</v>
      </c>
      <c r="C6" s="54">
        <v>78801</v>
      </c>
      <c r="D6" s="55">
        <f t="shared" ref="D6:D34" si="0">C6-B6</f>
        <v>104</v>
      </c>
      <c r="E6" s="56">
        <v>0</v>
      </c>
      <c r="F6" s="56">
        <v>0</v>
      </c>
      <c r="G6" s="57">
        <v>0</v>
      </c>
      <c r="H6" s="57">
        <v>0</v>
      </c>
      <c r="I6" s="57">
        <f t="shared" ref="I6:I34" si="1">G6-H6</f>
        <v>0</v>
      </c>
      <c r="J6" s="58"/>
    </row>
    <row r="7" spans="1:16" ht="15.65" customHeight="1" x14ac:dyDescent="0.35">
      <c r="A7" s="78">
        <v>44745</v>
      </c>
      <c r="B7" s="79">
        <v>78801</v>
      </c>
      <c r="C7" s="79">
        <v>78905</v>
      </c>
      <c r="D7" s="80">
        <f t="shared" si="0"/>
        <v>104</v>
      </c>
      <c r="E7" s="81">
        <v>0</v>
      </c>
      <c r="F7" s="81">
        <v>0</v>
      </c>
      <c r="G7" s="82">
        <v>0</v>
      </c>
      <c r="H7" s="82">
        <v>0</v>
      </c>
      <c r="I7" s="82">
        <f t="shared" si="1"/>
        <v>0</v>
      </c>
      <c r="J7" s="83"/>
    </row>
    <row r="8" spans="1:16" ht="15.65" customHeight="1" x14ac:dyDescent="0.35">
      <c r="A8" s="53">
        <v>44746</v>
      </c>
      <c r="B8" s="54">
        <v>78905</v>
      </c>
      <c r="C8" s="54">
        <v>79009</v>
      </c>
      <c r="D8" s="55">
        <f t="shared" si="0"/>
        <v>104</v>
      </c>
      <c r="E8" s="56">
        <v>0</v>
      </c>
      <c r="F8" s="56">
        <v>0</v>
      </c>
      <c r="G8" s="57">
        <v>0</v>
      </c>
      <c r="H8" s="57">
        <v>0</v>
      </c>
      <c r="I8" s="57">
        <f t="shared" si="1"/>
        <v>0</v>
      </c>
      <c r="J8" s="58"/>
    </row>
    <row r="9" spans="1:16" ht="15.65" customHeight="1" x14ac:dyDescent="0.35">
      <c r="A9" s="53">
        <v>44747</v>
      </c>
      <c r="B9" s="54">
        <v>79009</v>
      </c>
      <c r="C9" s="54">
        <v>79113</v>
      </c>
      <c r="D9" s="55">
        <f t="shared" si="0"/>
        <v>104</v>
      </c>
      <c r="E9" s="56">
        <v>0</v>
      </c>
      <c r="F9" s="56">
        <v>0</v>
      </c>
      <c r="G9" s="57">
        <v>0</v>
      </c>
      <c r="H9" s="57">
        <v>0</v>
      </c>
      <c r="I9" s="57">
        <f>G10-H10</f>
        <v>0</v>
      </c>
      <c r="J9" s="58"/>
    </row>
    <row r="10" spans="1:16" ht="15.65" customHeight="1" x14ac:dyDescent="0.35">
      <c r="A10" s="53">
        <v>44748</v>
      </c>
      <c r="B10" s="54">
        <v>79113</v>
      </c>
      <c r="C10" s="54">
        <v>79217</v>
      </c>
      <c r="D10" s="55">
        <f t="shared" si="0"/>
        <v>104</v>
      </c>
      <c r="E10" s="56">
        <v>0</v>
      </c>
      <c r="F10" s="56">
        <v>0</v>
      </c>
      <c r="G10" s="57">
        <v>0</v>
      </c>
      <c r="H10" s="57">
        <v>0</v>
      </c>
      <c r="I10" s="57">
        <f t="shared" si="1"/>
        <v>0</v>
      </c>
      <c r="J10" s="58"/>
    </row>
    <row r="11" spans="1:16" ht="15.65" customHeight="1" x14ac:dyDescent="0.35">
      <c r="A11" s="53">
        <v>44749</v>
      </c>
      <c r="B11" s="54">
        <v>79217</v>
      </c>
      <c r="C11" s="54">
        <v>79321</v>
      </c>
      <c r="D11" s="55">
        <f t="shared" si="0"/>
        <v>104</v>
      </c>
      <c r="E11" s="56">
        <v>0</v>
      </c>
      <c r="F11" s="56">
        <v>0</v>
      </c>
      <c r="G11" s="57">
        <v>0</v>
      </c>
      <c r="H11" s="57">
        <v>0</v>
      </c>
      <c r="I11" s="57">
        <v>0</v>
      </c>
      <c r="J11" s="58"/>
    </row>
    <row r="12" spans="1:16" ht="15.65" customHeight="1" x14ac:dyDescent="0.35">
      <c r="A12" s="53">
        <v>44750</v>
      </c>
      <c r="B12" s="54">
        <v>79321</v>
      </c>
      <c r="C12" s="54">
        <v>79425</v>
      </c>
      <c r="D12" s="55">
        <f t="shared" si="0"/>
        <v>104</v>
      </c>
      <c r="E12" s="56">
        <v>0</v>
      </c>
      <c r="F12" s="56">
        <v>0</v>
      </c>
      <c r="G12" s="57">
        <v>0</v>
      </c>
      <c r="H12" s="57">
        <v>0</v>
      </c>
      <c r="I12" s="57">
        <f t="shared" si="1"/>
        <v>0</v>
      </c>
      <c r="J12" s="58"/>
    </row>
    <row r="13" spans="1:16" ht="15.65" customHeight="1" x14ac:dyDescent="0.35">
      <c r="A13" s="53">
        <v>44751</v>
      </c>
      <c r="B13" s="54">
        <v>79425</v>
      </c>
      <c r="C13" s="54">
        <v>79529</v>
      </c>
      <c r="D13" s="55">
        <f t="shared" si="0"/>
        <v>104</v>
      </c>
      <c r="E13" s="56">
        <v>0</v>
      </c>
      <c r="F13" s="56">
        <v>0</v>
      </c>
      <c r="G13" s="57">
        <v>0</v>
      </c>
      <c r="H13" s="57">
        <v>0</v>
      </c>
      <c r="I13" s="57">
        <f t="shared" si="1"/>
        <v>0</v>
      </c>
      <c r="J13" s="59"/>
    </row>
    <row r="14" spans="1:16" ht="15.65" customHeight="1" x14ac:dyDescent="0.35">
      <c r="A14" s="78">
        <v>44752</v>
      </c>
      <c r="B14" s="79">
        <v>79529</v>
      </c>
      <c r="C14" s="79">
        <v>79623</v>
      </c>
      <c r="D14" s="80">
        <f t="shared" si="0"/>
        <v>94</v>
      </c>
      <c r="E14" s="81">
        <v>0</v>
      </c>
      <c r="F14" s="81">
        <v>0</v>
      </c>
      <c r="G14" s="82">
        <v>0</v>
      </c>
      <c r="H14" s="82">
        <v>0</v>
      </c>
      <c r="I14" s="82">
        <f t="shared" si="1"/>
        <v>0</v>
      </c>
      <c r="J14" s="83"/>
      <c r="M14" s="60"/>
      <c r="N14" s="41"/>
      <c r="O14" s="60"/>
    </row>
    <row r="15" spans="1:16" ht="15.65" customHeight="1" x14ac:dyDescent="0.35">
      <c r="A15" s="53">
        <v>44753</v>
      </c>
      <c r="B15" s="54">
        <v>79623</v>
      </c>
      <c r="C15" s="54">
        <v>79727</v>
      </c>
      <c r="D15" s="55">
        <f t="shared" si="0"/>
        <v>104</v>
      </c>
      <c r="E15" s="56">
        <v>0</v>
      </c>
      <c r="F15" s="56">
        <v>0</v>
      </c>
      <c r="G15" s="57">
        <v>0</v>
      </c>
      <c r="H15" s="57">
        <v>0</v>
      </c>
      <c r="I15" s="57">
        <f t="shared" si="1"/>
        <v>0</v>
      </c>
      <c r="J15" s="58"/>
      <c r="O15" s="41"/>
      <c r="P15" s="41"/>
    </row>
    <row r="16" spans="1:16" ht="15.65" customHeight="1" x14ac:dyDescent="0.35">
      <c r="A16" s="53">
        <v>44754</v>
      </c>
      <c r="B16" s="54">
        <v>79727</v>
      </c>
      <c r="C16" s="54">
        <v>79831</v>
      </c>
      <c r="D16" s="55">
        <f t="shared" si="0"/>
        <v>104</v>
      </c>
      <c r="E16" s="56">
        <v>0</v>
      </c>
      <c r="F16" s="56">
        <v>0</v>
      </c>
      <c r="G16" s="57">
        <v>0</v>
      </c>
      <c r="H16" s="57">
        <v>0</v>
      </c>
      <c r="I16" s="57">
        <f t="shared" si="1"/>
        <v>0</v>
      </c>
      <c r="J16" s="58"/>
    </row>
    <row r="17" spans="1:19" ht="15.65" customHeight="1" x14ac:dyDescent="0.35">
      <c r="A17" s="53">
        <v>44755</v>
      </c>
      <c r="B17" s="54">
        <v>79831</v>
      </c>
      <c r="C17" s="54">
        <v>79935</v>
      </c>
      <c r="D17" s="55">
        <f t="shared" si="0"/>
        <v>104</v>
      </c>
      <c r="E17" s="56">
        <v>0</v>
      </c>
      <c r="F17" s="56">
        <v>0</v>
      </c>
      <c r="G17" s="57">
        <v>0</v>
      </c>
      <c r="H17" s="57">
        <v>0</v>
      </c>
      <c r="I17" s="57">
        <f t="shared" si="1"/>
        <v>0</v>
      </c>
      <c r="J17" s="58"/>
    </row>
    <row r="18" spans="1:19" ht="15.65" customHeight="1" x14ac:dyDescent="0.35">
      <c r="A18" s="53">
        <v>44756</v>
      </c>
      <c r="B18" s="54">
        <v>79935</v>
      </c>
      <c r="C18" s="54">
        <v>80039</v>
      </c>
      <c r="D18" s="55">
        <f t="shared" si="0"/>
        <v>104</v>
      </c>
      <c r="E18" s="56">
        <v>0</v>
      </c>
      <c r="F18" s="56">
        <v>0</v>
      </c>
      <c r="G18" s="57">
        <v>0</v>
      </c>
      <c r="H18" s="57">
        <v>0</v>
      </c>
      <c r="I18" s="57">
        <v>0</v>
      </c>
      <c r="J18" s="58"/>
    </row>
    <row r="19" spans="1:19" ht="15.65" customHeight="1" x14ac:dyDescent="0.35">
      <c r="A19" s="53">
        <v>44757</v>
      </c>
      <c r="B19" s="54">
        <v>80039</v>
      </c>
      <c r="C19" s="54">
        <v>80143</v>
      </c>
      <c r="D19" s="55">
        <f t="shared" si="0"/>
        <v>104</v>
      </c>
      <c r="E19" s="56">
        <v>0</v>
      </c>
      <c r="F19" s="56">
        <v>0</v>
      </c>
      <c r="G19" s="57">
        <v>0</v>
      </c>
      <c r="H19" s="57">
        <v>0</v>
      </c>
      <c r="I19" s="57">
        <f t="shared" si="1"/>
        <v>0</v>
      </c>
      <c r="J19" s="58"/>
    </row>
    <row r="20" spans="1:19" ht="15.65" customHeight="1" x14ac:dyDescent="0.35">
      <c r="A20" s="53">
        <v>44758</v>
      </c>
      <c r="B20" s="54">
        <v>80143</v>
      </c>
      <c r="C20" s="54">
        <v>80247</v>
      </c>
      <c r="D20" s="55">
        <f t="shared" si="0"/>
        <v>104</v>
      </c>
      <c r="E20" s="56">
        <v>0</v>
      </c>
      <c r="F20" s="56">
        <v>0</v>
      </c>
      <c r="G20" s="57">
        <v>0</v>
      </c>
      <c r="H20" s="57">
        <v>0</v>
      </c>
      <c r="I20" s="57">
        <f t="shared" si="1"/>
        <v>0</v>
      </c>
      <c r="J20" s="58"/>
    </row>
    <row r="21" spans="1:19" ht="15.65" customHeight="1" x14ac:dyDescent="0.35">
      <c r="A21" s="78">
        <v>44759</v>
      </c>
      <c r="B21" s="79">
        <v>80247</v>
      </c>
      <c r="C21" s="79">
        <v>80351</v>
      </c>
      <c r="D21" s="80">
        <f t="shared" si="0"/>
        <v>104</v>
      </c>
      <c r="E21" s="81">
        <v>0</v>
      </c>
      <c r="F21" s="81">
        <v>0</v>
      </c>
      <c r="G21" s="82">
        <v>0</v>
      </c>
      <c r="H21" s="82">
        <v>0</v>
      </c>
      <c r="I21" s="82">
        <f t="shared" si="1"/>
        <v>0</v>
      </c>
      <c r="J21" s="83"/>
      <c r="K21" s="60"/>
      <c r="L21" s="60"/>
      <c r="M21" s="60"/>
      <c r="N21" s="60"/>
      <c r="O21" s="60"/>
      <c r="P21" s="60"/>
    </row>
    <row r="22" spans="1:19" ht="15.65" customHeight="1" x14ac:dyDescent="0.35">
      <c r="A22" s="53">
        <v>44760</v>
      </c>
      <c r="B22" s="54">
        <v>80351</v>
      </c>
      <c r="C22" s="54">
        <v>80455</v>
      </c>
      <c r="D22" s="55">
        <f t="shared" si="0"/>
        <v>104</v>
      </c>
      <c r="E22" s="56">
        <v>0</v>
      </c>
      <c r="F22" s="56">
        <v>0</v>
      </c>
      <c r="G22" s="57">
        <v>0</v>
      </c>
      <c r="H22" s="57">
        <v>0</v>
      </c>
      <c r="I22" s="57">
        <f t="shared" si="1"/>
        <v>0</v>
      </c>
      <c r="J22" s="58"/>
      <c r="K22" s="60"/>
      <c r="L22" s="60"/>
      <c r="M22" s="60"/>
      <c r="N22" s="60"/>
      <c r="O22" s="60"/>
      <c r="P22" s="60"/>
    </row>
    <row r="23" spans="1:19" ht="15.65" customHeight="1" x14ac:dyDescent="0.35">
      <c r="A23" s="53">
        <v>44761</v>
      </c>
      <c r="B23" s="54">
        <v>80455</v>
      </c>
      <c r="C23" s="54">
        <v>80559</v>
      </c>
      <c r="D23" s="55">
        <f t="shared" si="0"/>
        <v>104</v>
      </c>
      <c r="E23" s="56">
        <v>0</v>
      </c>
      <c r="F23" s="56">
        <v>0</v>
      </c>
      <c r="G23" s="57">
        <v>0</v>
      </c>
      <c r="H23" s="57">
        <v>0</v>
      </c>
      <c r="I23" s="57">
        <f t="shared" si="1"/>
        <v>0</v>
      </c>
      <c r="J23" s="58"/>
      <c r="K23" s="61"/>
      <c r="L23" s="61"/>
      <c r="M23" s="61"/>
      <c r="N23" s="61"/>
      <c r="O23" s="60"/>
      <c r="P23" s="60"/>
      <c r="Q23" s="60"/>
      <c r="R23" s="61"/>
      <c r="S23" s="61"/>
    </row>
    <row r="24" spans="1:19" ht="15.65" customHeight="1" x14ac:dyDescent="0.35">
      <c r="A24" s="53">
        <v>44762</v>
      </c>
      <c r="B24" s="54">
        <v>80559</v>
      </c>
      <c r="C24" s="54">
        <v>80663</v>
      </c>
      <c r="D24" s="55">
        <f t="shared" si="0"/>
        <v>104</v>
      </c>
      <c r="E24" s="56">
        <v>0</v>
      </c>
      <c r="F24" s="56">
        <v>0</v>
      </c>
      <c r="G24" s="57">
        <v>0</v>
      </c>
      <c r="H24" s="57">
        <v>0</v>
      </c>
      <c r="I24" s="57">
        <f t="shared" si="1"/>
        <v>0</v>
      </c>
      <c r="J24" s="58"/>
      <c r="K24" s="61"/>
      <c r="L24" s="61"/>
      <c r="M24" s="61"/>
      <c r="N24" s="61"/>
      <c r="O24" s="61"/>
      <c r="P24" s="61"/>
      <c r="Q24" s="61"/>
      <c r="R24" s="61"/>
      <c r="S24" s="61"/>
    </row>
    <row r="25" spans="1:19" ht="15.65" customHeight="1" x14ac:dyDescent="0.35">
      <c r="A25" s="53">
        <v>44763</v>
      </c>
      <c r="B25" s="54">
        <v>80663</v>
      </c>
      <c r="C25" s="54">
        <v>80767</v>
      </c>
      <c r="D25" s="55">
        <f t="shared" si="0"/>
        <v>104</v>
      </c>
      <c r="E25" s="56">
        <v>0</v>
      </c>
      <c r="F25" s="56">
        <v>0</v>
      </c>
      <c r="G25" s="57">
        <v>0</v>
      </c>
      <c r="H25" s="57">
        <v>0</v>
      </c>
      <c r="I25" s="57">
        <v>0</v>
      </c>
      <c r="J25" s="58"/>
      <c r="K25" s="61"/>
      <c r="L25" s="61"/>
      <c r="M25" s="61"/>
      <c r="N25" s="61"/>
      <c r="O25" s="61"/>
      <c r="P25" s="61"/>
      <c r="Q25" s="61"/>
      <c r="R25" s="61"/>
      <c r="S25" s="61"/>
    </row>
    <row r="26" spans="1:19" ht="15.65" customHeight="1" x14ac:dyDescent="0.35">
      <c r="A26" s="53">
        <v>44764</v>
      </c>
      <c r="B26" s="54">
        <v>80767</v>
      </c>
      <c r="C26" s="54">
        <v>80871</v>
      </c>
      <c r="D26" s="55">
        <f t="shared" si="0"/>
        <v>104</v>
      </c>
      <c r="E26" s="56">
        <v>0</v>
      </c>
      <c r="F26" s="56">
        <v>0</v>
      </c>
      <c r="G26" s="57">
        <v>0</v>
      </c>
      <c r="H26" s="57">
        <v>0</v>
      </c>
      <c r="I26" s="57">
        <f t="shared" si="1"/>
        <v>0</v>
      </c>
      <c r="J26" s="58"/>
      <c r="K26" s="61"/>
      <c r="L26" s="60"/>
      <c r="M26" s="60"/>
      <c r="N26" s="60"/>
      <c r="O26" s="61"/>
      <c r="P26" s="61"/>
      <c r="Q26" s="61"/>
      <c r="R26" s="61"/>
      <c r="S26" s="61"/>
    </row>
    <row r="27" spans="1:19" ht="15.65" customHeight="1" x14ac:dyDescent="0.35">
      <c r="A27" s="53">
        <v>44765</v>
      </c>
      <c r="B27" s="54">
        <v>80871</v>
      </c>
      <c r="C27" s="54">
        <v>80975</v>
      </c>
      <c r="D27" s="55">
        <f t="shared" si="0"/>
        <v>104</v>
      </c>
      <c r="E27" s="56">
        <v>0</v>
      </c>
      <c r="F27" s="56">
        <v>0</v>
      </c>
      <c r="G27" s="57">
        <v>0</v>
      </c>
      <c r="H27" s="57">
        <v>0</v>
      </c>
      <c r="I27" s="57">
        <f t="shared" si="1"/>
        <v>0</v>
      </c>
      <c r="J27" s="58"/>
      <c r="K27" s="61"/>
      <c r="L27" s="61"/>
      <c r="M27" s="61"/>
      <c r="N27" s="61"/>
      <c r="O27" s="60"/>
      <c r="P27" s="60"/>
      <c r="Q27" s="60"/>
      <c r="R27" s="61"/>
      <c r="S27" s="61"/>
    </row>
    <row r="28" spans="1:19" ht="15.65" customHeight="1" x14ac:dyDescent="0.35">
      <c r="A28" s="78">
        <v>44766</v>
      </c>
      <c r="B28" s="79">
        <v>80975</v>
      </c>
      <c r="C28" s="79">
        <v>81089</v>
      </c>
      <c r="D28" s="80">
        <f t="shared" si="0"/>
        <v>114</v>
      </c>
      <c r="E28" s="81">
        <v>0</v>
      </c>
      <c r="F28" s="81">
        <v>0</v>
      </c>
      <c r="G28" s="82">
        <v>0</v>
      </c>
      <c r="H28" s="82">
        <v>0</v>
      </c>
      <c r="I28" s="82">
        <f t="shared" si="1"/>
        <v>0</v>
      </c>
      <c r="J28" s="83"/>
      <c r="K28" s="61"/>
      <c r="L28" s="61"/>
      <c r="M28" s="61"/>
      <c r="N28" s="61"/>
      <c r="O28" s="61"/>
      <c r="P28" s="61"/>
      <c r="Q28" s="61"/>
      <c r="R28" s="61"/>
      <c r="S28" s="61"/>
    </row>
    <row r="29" spans="1:19" ht="15.65" customHeight="1" x14ac:dyDescent="0.35">
      <c r="A29" s="53">
        <v>44767</v>
      </c>
      <c r="B29" s="54">
        <v>81089</v>
      </c>
      <c r="C29" s="54">
        <v>81193</v>
      </c>
      <c r="D29" s="55">
        <f t="shared" si="0"/>
        <v>104</v>
      </c>
      <c r="E29" s="56">
        <v>0</v>
      </c>
      <c r="F29" s="56">
        <v>0</v>
      </c>
      <c r="G29" s="57">
        <v>0</v>
      </c>
      <c r="H29" s="57">
        <v>0</v>
      </c>
      <c r="I29" s="57">
        <f t="shared" si="1"/>
        <v>0</v>
      </c>
      <c r="J29" s="58"/>
    </row>
    <row r="30" spans="1:19" ht="15.65" customHeight="1" x14ac:dyDescent="0.35">
      <c r="A30" s="53">
        <v>44768</v>
      </c>
      <c r="B30" s="54">
        <v>81193</v>
      </c>
      <c r="C30" s="54">
        <v>81297</v>
      </c>
      <c r="D30" s="55">
        <f t="shared" si="0"/>
        <v>104</v>
      </c>
      <c r="E30" s="56">
        <v>0</v>
      </c>
      <c r="F30" s="56">
        <v>0</v>
      </c>
      <c r="G30" s="57">
        <v>0</v>
      </c>
      <c r="H30" s="57">
        <v>0</v>
      </c>
      <c r="I30" s="57">
        <f t="shared" si="1"/>
        <v>0</v>
      </c>
      <c r="J30" s="58"/>
    </row>
    <row r="31" spans="1:19" ht="15.65" customHeight="1" x14ac:dyDescent="0.35">
      <c r="A31" s="53">
        <v>44769</v>
      </c>
      <c r="B31" s="54">
        <v>81297</v>
      </c>
      <c r="C31" s="54">
        <v>81401</v>
      </c>
      <c r="D31" s="55">
        <f t="shared" si="0"/>
        <v>104</v>
      </c>
      <c r="E31" s="56">
        <v>0</v>
      </c>
      <c r="F31" s="56">
        <v>0</v>
      </c>
      <c r="G31" s="57">
        <v>0</v>
      </c>
      <c r="H31" s="57">
        <v>0</v>
      </c>
      <c r="I31" s="57">
        <f t="shared" si="1"/>
        <v>0</v>
      </c>
      <c r="J31" s="58"/>
    </row>
    <row r="32" spans="1:19" ht="15.65" customHeight="1" x14ac:dyDescent="0.35">
      <c r="A32" s="53">
        <v>44770</v>
      </c>
      <c r="B32" s="54">
        <v>81401</v>
      </c>
      <c r="C32" s="54">
        <v>81505</v>
      </c>
      <c r="D32" s="55">
        <f t="shared" si="0"/>
        <v>104</v>
      </c>
      <c r="E32" s="56">
        <v>0</v>
      </c>
      <c r="F32" s="56">
        <v>0</v>
      </c>
      <c r="G32" s="57">
        <v>0</v>
      </c>
      <c r="H32" s="57">
        <v>0</v>
      </c>
      <c r="I32" s="57">
        <f t="shared" si="1"/>
        <v>0</v>
      </c>
      <c r="J32" s="58"/>
    </row>
    <row r="33" spans="1:14" ht="15.65" customHeight="1" x14ac:dyDescent="0.35">
      <c r="A33" s="53">
        <v>44771</v>
      </c>
      <c r="B33" s="54">
        <v>81505</v>
      </c>
      <c r="C33" s="54">
        <v>81671</v>
      </c>
      <c r="D33" s="55">
        <f t="shared" si="0"/>
        <v>166</v>
      </c>
      <c r="E33" s="56">
        <v>0</v>
      </c>
      <c r="F33" s="56">
        <v>0</v>
      </c>
      <c r="G33" s="57">
        <v>0</v>
      </c>
      <c r="H33" s="57">
        <v>0</v>
      </c>
      <c r="I33" s="57">
        <f t="shared" si="1"/>
        <v>0</v>
      </c>
      <c r="J33" s="62"/>
    </row>
    <row r="34" spans="1:14" ht="15.65" customHeight="1" x14ac:dyDescent="0.35">
      <c r="A34" s="53">
        <v>44772</v>
      </c>
      <c r="B34" s="54">
        <v>81671</v>
      </c>
      <c r="C34" s="54">
        <v>81775</v>
      </c>
      <c r="D34" s="55">
        <f t="shared" si="0"/>
        <v>104</v>
      </c>
      <c r="E34" s="56">
        <v>0</v>
      </c>
      <c r="F34" s="56">
        <v>0</v>
      </c>
      <c r="G34" s="57">
        <v>0</v>
      </c>
      <c r="H34" s="57">
        <v>0</v>
      </c>
      <c r="I34" s="57">
        <f t="shared" si="1"/>
        <v>0</v>
      </c>
      <c r="J34" s="62"/>
    </row>
    <row r="35" spans="1:14" ht="15.65" customHeight="1" x14ac:dyDescent="0.35">
      <c r="A35" s="78">
        <v>44773</v>
      </c>
      <c r="B35" s="79"/>
      <c r="C35" s="79"/>
      <c r="D35" s="80"/>
      <c r="E35" s="81"/>
      <c r="F35" s="81"/>
      <c r="G35" s="82"/>
      <c r="H35" s="82"/>
      <c r="I35" s="82"/>
      <c r="J35" s="86"/>
    </row>
    <row r="36" spans="1:14" ht="15.65" customHeight="1" x14ac:dyDescent="0.35">
      <c r="A36" s="64"/>
      <c r="B36" s="65"/>
      <c r="C36" s="65"/>
      <c r="D36" s="66"/>
      <c r="E36" s="67"/>
      <c r="F36" s="67"/>
      <c r="G36" s="67"/>
      <c r="H36" s="67"/>
      <c r="I36" s="67"/>
      <c r="J36" s="63"/>
    </row>
    <row r="37" spans="1:14" ht="15.65" customHeight="1" x14ac:dyDescent="0.35">
      <c r="A37" s="68" t="s">
        <v>46</v>
      </c>
      <c r="B37" s="69"/>
      <c r="C37" s="69"/>
      <c r="D37" s="70">
        <f>SUM(D5:D36)</f>
        <v>3182</v>
      </c>
      <c r="E37" s="69"/>
      <c r="F37" s="69"/>
      <c r="G37" s="69"/>
      <c r="H37" s="69"/>
      <c r="I37" s="71"/>
      <c r="J37" s="72"/>
    </row>
    <row r="38" spans="1:14" ht="15.65" customHeight="1" x14ac:dyDescent="0.35">
      <c r="A38" s="73" t="s">
        <v>47</v>
      </c>
      <c r="B38" s="73"/>
      <c r="C38" s="73"/>
      <c r="D38" s="74">
        <v>3000</v>
      </c>
      <c r="E38" s="75"/>
      <c r="F38" s="75"/>
      <c r="G38" s="75"/>
      <c r="H38" s="75"/>
      <c r="I38" s="75"/>
      <c r="J38" s="75"/>
    </row>
    <row r="39" spans="1:14" ht="15.65" customHeight="1" x14ac:dyDescent="0.35">
      <c r="A39" s="76"/>
      <c r="B39" s="76" t="s">
        <v>50</v>
      </c>
      <c r="C39" s="76"/>
      <c r="D39" s="77">
        <f>D37-D38</f>
        <v>182</v>
      </c>
      <c r="E39" s="75"/>
      <c r="F39" s="75"/>
      <c r="G39" s="75"/>
      <c r="H39" s="75"/>
      <c r="I39" s="75"/>
      <c r="J39" s="75"/>
      <c r="N39" s="60"/>
    </row>
  </sheetData>
  <mergeCells count="2">
    <mergeCell ref="A1:J1"/>
    <mergeCell ref="E3:I3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INVOICE</vt:lpstr>
      <vt:lpstr>6495</vt:lpstr>
      <vt:lpstr>8037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 deekshith</dc:creator>
  <cp:lastModifiedBy>t deekshith</cp:lastModifiedBy>
  <cp:lastPrinted>2022-08-02T03:42:51Z</cp:lastPrinted>
  <dcterms:created xsi:type="dcterms:W3CDTF">2015-06-05T18:17:20Z</dcterms:created>
  <dcterms:modified xsi:type="dcterms:W3CDTF">2022-08-08T15:53:13Z</dcterms:modified>
</cp:coreProperties>
</file>