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cgt-my.sharepoint.com/personal/dhruv_jain2_walkerchandiok_in/Documents/Documents/My Work/TDS/Wireframe/Data for Demo/Transaction Data/FIFO - ABC Motors/"/>
    </mc:Choice>
  </mc:AlternateContent>
  <xr:revisionPtr revIDLastSave="994" documentId="8_{9774FDB8-18DC-408A-851E-EE4C5D98BA89}" xr6:coauthVersionLast="47" xr6:coauthVersionMax="47" xr10:uidLastSave="{118BDF9C-4BCE-46F6-87F4-FC8A2116E6B3}"/>
  <bookViews>
    <workbookView xWindow="-110" yWindow="-110" windowWidth="19420" windowHeight="11020" xr2:uid="{857716A7-B0E9-4FC4-9631-E4ED1BAE266C}"/>
  </bookViews>
  <sheets>
    <sheet name="Sheet1" sheetId="1" r:id="rId1"/>
  </sheets>
  <definedNames>
    <definedName name="_xlnm._FilterDatabase" localSheetId="0" hidden="1">Sheet1!$A$3:$DP$92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D72" i="1" l="1"/>
  <c r="DD73" i="1"/>
  <c r="DD74" i="1"/>
  <c r="DD75" i="1"/>
  <c r="CR72" i="1"/>
  <c r="CR73" i="1"/>
  <c r="CR74" i="1"/>
  <c r="CR75" i="1"/>
  <c r="AF72" i="1"/>
  <c r="AH72" i="1"/>
  <c r="AJ72" i="1"/>
  <c r="AL72" i="1"/>
  <c r="AF73" i="1"/>
  <c r="AH73" i="1"/>
  <c r="AJ73" i="1"/>
  <c r="AL73" i="1"/>
  <c r="AF74" i="1"/>
  <c r="AH74" i="1"/>
  <c r="AJ74" i="1"/>
  <c r="AL74" i="1"/>
  <c r="AF75" i="1"/>
  <c r="AH75" i="1"/>
  <c r="AJ75" i="1"/>
  <c r="AL75" i="1"/>
  <c r="AN74" i="1" l="1"/>
  <c r="AN72" i="1"/>
  <c r="AN75" i="1"/>
  <c r="AN73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91" i="1"/>
  <c r="CR92" i="1"/>
  <c r="CR4" i="1"/>
  <c r="DD5" i="1" l="1"/>
  <c r="DD6" i="1"/>
  <c r="DD7" i="1"/>
  <c r="DD8" i="1"/>
  <c r="DD9" i="1"/>
  <c r="DD10" i="1"/>
  <c r="DD11" i="1"/>
  <c r="DD12" i="1"/>
  <c r="DD13" i="1"/>
  <c r="DD14" i="1"/>
  <c r="DD15" i="1"/>
  <c r="DD16" i="1"/>
  <c r="DD17" i="1"/>
  <c r="DD18" i="1"/>
  <c r="DD19" i="1"/>
  <c r="DD20" i="1"/>
  <c r="DD21" i="1"/>
  <c r="DD22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36" i="1"/>
  <c r="DD37" i="1"/>
  <c r="DD38" i="1"/>
  <c r="DD39" i="1"/>
  <c r="DD40" i="1"/>
  <c r="DD41" i="1"/>
  <c r="DD42" i="1"/>
  <c r="DD43" i="1"/>
  <c r="DD44" i="1"/>
  <c r="DD45" i="1"/>
  <c r="DD46" i="1"/>
  <c r="DD47" i="1"/>
  <c r="DD48" i="1"/>
  <c r="DD49" i="1"/>
  <c r="DD50" i="1"/>
  <c r="DD51" i="1"/>
  <c r="DD52" i="1"/>
  <c r="DD53" i="1"/>
  <c r="DD54" i="1"/>
  <c r="DD55" i="1"/>
  <c r="DD56" i="1"/>
  <c r="DD57" i="1"/>
  <c r="DD58" i="1"/>
  <c r="DD59" i="1"/>
  <c r="DD60" i="1"/>
  <c r="DD61" i="1"/>
  <c r="DD62" i="1"/>
  <c r="DD63" i="1"/>
  <c r="DD64" i="1"/>
  <c r="DD65" i="1"/>
  <c r="DD66" i="1"/>
  <c r="DD67" i="1"/>
  <c r="DD68" i="1"/>
  <c r="DD69" i="1"/>
  <c r="DD70" i="1"/>
  <c r="DD71" i="1"/>
  <c r="DD76" i="1"/>
  <c r="DD77" i="1"/>
  <c r="DD78" i="1"/>
  <c r="DD79" i="1"/>
  <c r="DD80" i="1"/>
  <c r="DD81" i="1"/>
  <c r="DD82" i="1"/>
  <c r="DD83" i="1"/>
  <c r="DD84" i="1"/>
  <c r="DD85" i="1"/>
  <c r="DD86" i="1"/>
  <c r="DD87" i="1"/>
  <c r="DD88" i="1"/>
  <c r="DD89" i="1"/>
  <c r="DD90" i="1"/>
  <c r="DD91" i="1"/>
  <c r="DD92" i="1"/>
  <c r="DD4" i="1"/>
  <c r="AN8" i="1" l="1"/>
  <c r="AN34" i="1"/>
  <c r="AN38" i="1"/>
  <c r="AN42" i="1"/>
  <c r="AN46" i="1"/>
  <c r="AN50" i="1"/>
  <c r="AN52" i="1"/>
  <c r="AN36" i="1"/>
  <c r="AN44" i="1"/>
  <c r="AN54" i="1"/>
  <c r="AN55" i="1"/>
  <c r="AN63" i="1"/>
  <c r="AN67" i="1"/>
  <c r="AN57" i="1"/>
  <c r="AN65" i="1"/>
  <c r="AN69" i="1"/>
  <c r="AN4" i="1"/>
  <c r="AN6" i="1"/>
  <c r="AN10" i="1"/>
  <c r="AN12" i="1"/>
  <c r="AN14" i="1"/>
  <c r="AN16" i="1"/>
  <c r="AN18" i="1"/>
  <c r="AN20" i="1"/>
  <c r="AN22" i="1"/>
  <c r="AN24" i="1"/>
  <c r="AN26" i="1"/>
  <c r="AN28" i="1"/>
  <c r="AN7" i="1"/>
  <c r="AN15" i="1"/>
  <c r="AN23" i="1"/>
  <c r="AN27" i="1"/>
  <c r="AN47" i="1"/>
  <c r="AN49" i="1"/>
  <c r="AN62" i="1"/>
  <c r="AN64" i="1"/>
  <c r="AN5" i="1"/>
  <c r="AN9" i="1"/>
  <c r="AN11" i="1"/>
  <c r="AN13" i="1"/>
  <c r="AN17" i="1"/>
  <c r="AN19" i="1"/>
  <c r="AN21" i="1"/>
  <c r="AN30" i="1"/>
  <c r="AN45" i="1"/>
  <c r="AN70" i="1"/>
  <c r="AN35" i="1"/>
  <c r="AN61" i="1"/>
  <c r="AN32" i="1"/>
  <c r="AN59" i="1"/>
  <c r="AN60" i="1"/>
  <c r="AN33" i="1"/>
  <c r="AN48" i="1"/>
  <c r="AN66" i="1"/>
  <c r="AN68" i="1"/>
  <c r="AN53" i="1"/>
  <c r="AN43" i="1"/>
  <c r="AN51" i="1"/>
  <c r="AN31" i="1"/>
  <c r="AN40" i="1"/>
  <c r="AN58" i="1"/>
  <c r="AN25" i="1"/>
  <c r="AN29" i="1"/>
  <c r="AN37" i="1"/>
  <c r="AN39" i="1"/>
  <c r="AN41" i="1"/>
  <c r="AN56" i="1"/>
  <c r="AN71" i="1"/>
</calcChain>
</file>

<file path=xl/sharedStrings.xml><?xml version="1.0" encoding="utf-8"?>
<sst xmlns="http://schemas.openxmlformats.org/spreadsheetml/2006/main" count="2311" uniqueCount="405">
  <si>
    <t>Vendor Code</t>
  </si>
  <si>
    <t>Vendor Name</t>
  </si>
  <si>
    <t>Vendor PAN</t>
  </si>
  <si>
    <t>Vendor GSTIN</t>
  </si>
  <si>
    <t>Document Type</t>
  </si>
  <si>
    <t>Supply Type</t>
  </si>
  <si>
    <t>Special G/L Indicator</t>
  </si>
  <si>
    <t>Document Date</t>
  </si>
  <si>
    <t>Document Number</t>
  </si>
  <si>
    <t>Line Number</t>
  </si>
  <si>
    <t>Posting Date</t>
  </si>
  <si>
    <t>Debit(S)/Credit(H) Indicator</t>
  </si>
  <si>
    <t>PO Number</t>
  </si>
  <si>
    <t>PO Date</t>
  </si>
  <si>
    <t>PO Description</t>
  </si>
  <si>
    <t>Tax Base Amount</t>
  </si>
  <si>
    <t>Vendor TDS Section Code</t>
  </si>
  <si>
    <t>Original Document Number</t>
  </si>
  <si>
    <t>Original Document Date</t>
  </si>
  <si>
    <t>Business Place</t>
  </si>
  <si>
    <t>Business Area</t>
  </si>
  <si>
    <t>Plant</t>
  </si>
  <si>
    <t>Profit Center</t>
  </si>
  <si>
    <t>Cost Center</t>
  </si>
  <si>
    <t>User Name</t>
  </si>
  <si>
    <t>Provision UDF 1</t>
  </si>
  <si>
    <t>Provision UDF 2</t>
  </si>
  <si>
    <t>Provision UDF 3</t>
  </si>
  <si>
    <t>Provision UDF 4</t>
  </si>
  <si>
    <t>Provision UDF 5</t>
  </si>
  <si>
    <t>Discount</t>
  </si>
  <si>
    <t>Invoice Value</t>
  </si>
  <si>
    <t>Advance Link Indicator</t>
  </si>
  <si>
    <t>Provision Link Indicator</t>
  </si>
  <si>
    <t>Credit Note Link Indicator</t>
  </si>
  <si>
    <t>MIGO Number</t>
  </si>
  <si>
    <t>MIRO Number</t>
  </si>
  <si>
    <t>POS</t>
  </si>
  <si>
    <t>Invoice UDF 1</t>
  </si>
  <si>
    <t>Invoice UDF 2</t>
  </si>
  <si>
    <t>Invoice UDF 3</t>
  </si>
  <si>
    <t>Invoice UDF 4</t>
  </si>
  <si>
    <t>Invoice UDF 5</t>
  </si>
  <si>
    <t>Payment Date</t>
  </si>
  <si>
    <t>PO Line Number</t>
  </si>
  <si>
    <t>IGST Rate</t>
  </si>
  <si>
    <t>IGST Amount</t>
  </si>
  <si>
    <t>CGST Rate</t>
  </si>
  <si>
    <t>CGST Amount</t>
  </si>
  <si>
    <t>SGST Rate</t>
  </si>
  <si>
    <t>SGST Amount</t>
  </si>
  <si>
    <t>CESS Rate</t>
  </si>
  <si>
    <t>CESS Amount</t>
  </si>
  <si>
    <t>TDS Section</t>
  </si>
  <si>
    <t>TDS Rate</t>
  </si>
  <si>
    <t>TDS Amount</t>
  </si>
  <si>
    <t>Advance UDF 1</t>
  </si>
  <si>
    <t>Advance UDF 2</t>
  </si>
  <si>
    <t>Advance UDF 3</t>
  </si>
  <si>
    <t>Advance UDF 4</t>
  </si>
  <si>
    <t>Advance UDF 5</t>
  </si>
  <si>
    <t>Challan Paid Flag</t>
  </si>
  <si>
    <t>Challan Processing Date</t>
  </si>
  <si>
    <t>Inv/Adv/Prov Description</t>
  </si>
  <si>
    <t>GL Code</t>
  </si>
  <si>
    <t>GL Description</t>
  </si>
  <si>
    <t>HSN SAC Code</t>
  </si>
  <si>
    <t>HSN SAC Description</t>
  </si>
  <si>
    <t>Year</t>
  </si>
  <si>
    <t>Month</t>
  </si>
  <si>
    <t>Batch ID</t>
  </si>
  <si>
    <t>Source File Name</t>
  </si>
  <si>
    <t>Financial Year</t>
  </si>
  <si>
    <t>System Added</t>
  </si>
  <si>
    <t>Priority</t>
  </si>
  <si>
    <t>Sub NOP ID</t>
  </si>
  <si>
    <t>Sub Nature of Payment</t>
  </si>
  <si>
    <t>Invoice/Provision/Advance Description</t>
  </si>
  <si>
    <t>Is Mismatch</t>
  </si>
  <si>
    <t>Final Determined TDS Section</t>
  </si>
  <si>
    <t>Tax Position Master: Section Mismatch Report Required?</t>
  </si>
  <si>
    <t>Client Response</t>
  </si>
  <si>
    <t>Client Response: TDS Section</t>
  </si>
  <si>
    <t>Client Response: Sub NOP ID</t>
  </si>
  <si>
    <t>Client Response: Sub Nature of Payment</t>
  </si>
  <si>
    <t>Client Response: Reason</t>
  </si>
  <si>
    <t>Mismatch Report</t>
  </si>
  <si>
    <t>System Section Determination</t>
  </si>
  <si>
    <t>User Uploaded Transaction Data</t>
  </si>
  <si>
    <t>Adjustment Details</t>
  </si>
  <si>
    <t>TDS on Monthly Provision</t>
  </si>
  <si>
    <t>Cancellation Adjustment</t>
  </si>
  <si>
    <t>Taxable Amount after Adjustment</t>
  </si>
  <si>
    <t>Reversal Adjustment</t>
  </si>
  <si>
    <t>Credit Note Adjustment</t>
  </si>
  <si>
    <t>Provision Adjustment</t>
  </si>
  <si>
    <t>Advance Adjustment</t>
  </si>
  <si>
    <t>Adjustment Document Number</t>
  </si>
  <si>
    <t>Document Available for Adjustment</t>
  </si>
  <si>
    <t>Amount Available for Adjustment</t>
  </si>
  <si>
    <t>Unadjusted Balance</t>
  </si>
  <si>
    <t>Adjusted Amount</t>
  </si>
  <si>
    <t>Document Type as per Application</t>
  </si>
  <si>
    <t>Supply Type as per Application</t>
  </si>
  <si>
    <t>Client TDS Section as per Application</t>
  </si>
  <si>
    <t>System Determined TDS Section</t>
  </si>
  <si>
    <t>CAN</t>
  </si>
  <si>
    <t>TAX</t>
  </si>
  <si>
    <t>REV</t>
  </si>
  <si>
    <t>Final Sub NOP ID</t>
  </si>
  <si>
    <t>Final Sub Nature of Payment</t>
  </si>
  <si>
    <t>2024-25</t>
  </si>
  <si>
    <t>Advances.xlsx</t>
  </si>
  <si>
    <t>V0029</t>
  </si>
  <si>
    <t>Vendor 29</t>
  </si>
  <si>
    <t>AADCF1170E</t>
  </si>
  <si>
    <t>ADV</t>
  </si>
  <si>
    <t>V0031</t>
  </si>
  <si>
    <t>Vendor 31</t>
  </si>
  <si>
    <t>AAACQ0935H</t>
  </si>
  <si>
    <t>V0048</t>
  </si>
  <si>
    <t>Vendor 48</t>
  </si>
  <si>
    <t>AAMCS1219C</t>
  </si>
  <si>
    <t>V0001</t>
  </si>
  <si>
    <t>Vendor 1</t>
  </si>
  <si>
    <t>AAAAI0559H</t>
  </si>
  <si>
    <t>V0006</t>
  </si>
  <si>
    <t>Vendor 6</t>
  </si>
  <si>
    <t>AAATL1944N</t>
  </si>
  <si>
    <t>V0007</t>
  </si>
  <si>
    <t>Vendor 7</t>
  </si>
  <si>
    <t>AABCI6363G</t>
  </si>
  <si>
    <t>V0030</t>
  </si>
  <si>
    <t>Vendor 30</t>
  </si>
  <si>
    <t>AAGCC2784G</t>
  </si>
  <si>
    <t>ADVDOC0003</t>
  </si>
  <si>
    <t>AMC advance payment</t>
  </si>
  <si>
    <t>AMC advance payment cancellation</t>
  </si>
  <si>
    <t>ADVDOC0005</t>
  </si>
  <si>
    <t>Advance for goods</t>
  </si>
  <si>
    <t>Legal Fees</t>
  </si>
  <si>
    <t>Consulting Fees Advances</t>
  </si>
  <si>
    <t>ADVDOC0022</t>
  </si>
  <si>
    <t>ADVDOC0027</t>
  </si>
  <si>
    <t>PO0000020173</t>
  </si>
  <si>
    <t>PO0000022812</t>
  </si>
  <si>
    <t>PO0000029764</t>
  </si>
  <si>
    <t>PO0000040097</t>
  </si>
  <si>
    <t>194-I(a)</t>
  </si>
  <si>
    <t>194-I(b)</t>
  </si>
  <si>
    <t>194C</t>
  </si>
  <si>
    <t>194Q</t>
  </si>
  <si>
    <t>194J(b)</t>
  </si>
  <si>
    <t>4IA</t>
  </si>
  <si>
    <t>4IB</t>
  </si>
  <si>
    <t>94C</t>
  </si>
  <si>
    <t>94Q</t>
  </si>
  <si>
    <t>4JB</t>
  </si>
  <si>
    <t>ADV_UPL_001</t>
  </si>
  <si>
    <t>INV_UPL_001</t>
  </si>
  <si>
    <t>V0076</t>
  </si>
  <si>
    <t>Vendor 76</t>
  </si>
  <si>
    <t>AFZPT8800P</t>
  </si>
  <si>
    <t>V0003</t>
  </si>
  <si>
    <t>Vendor 3</t>
  </si>
  <si>
    <t>AAATP1145P</t>
  </si>
  <si>
    <t>V0087</t>
  </si>
  <si>
    <t>Vendor 87</t>
  </si>
  <si>
    <t>MIUPS4004E</t>
  </si>
  <si>
    <t>V0088</t>
  </si>
  <si>
    <t>Vendor 88</t>
  </si>
  <si>
    <t>APKPP2961A</t>
  </si>
  <si>
    <t>V0089</t>
  </si>
  <si>
    <t>Vendor 89</t>
  </si>
  <si>
    <t>AAFFL8935J</t>
  </si>
  <si>
    <t>V0098</t>
  </si>
  <si>
    <t>Vendor 98</t>
  </si>
  <si>
    <t>AABAM6757E</t>
  </si>
  <si>
    <t>V0099</t>
  </si>
  <si>
    <t>Vendor 99</t>
  </si>
  <si>
    <t>AZGPK0923M</t>
  </si>
  <si>
    <t>V0100</t>
  </si>
  <si>
    <t>Vendor 100</t>
  </si>
  <si>
    <t>AADFO9493J</t>
  </si>
  <si>
    <t>V0071</t>
  </si>
  <si>
    <t>Vendor 71</t>
  </si>
  <si>
    <t>BLPPS6948J</t>
  </si>
  <si>
    <t>V0072</t>
  </si>
  <si>
    <t>Vendor 72</t>
  </si>
  <si>
    <t>ALSPP1043P</t>
  </si>
  <si>
    <t>V0073</t>
  </si>
  <si>
    <t>Vendor 73</t>
  </si>
  <si>
    <t>AHDPG3956D</t>
  </si>
  <si>
    <t>V0074</t>
  </si>
  <si>
    <t>Vendor 74</t>
  </si>
  <si>
    <t>ACGPM7790P</t>
  </si>
  <si>
    <t>V0075</t>
  </si>
  <si>
    <t>Vendor 75</t>
  </si>
  <si>
    <t>APOPS3188J</t>
  </si>
  <si>
    <t>V0077</t>
  </si>
  <si>
    <t>Vendor 77</t>
  </si>
  <si>
    <t>CFMPD8332K</t>
  </si>
  <si>
    <t>V0079</t>
  </si>
  <si>
    <t>Vendor 79</t>
  </si>
  <si>
    <t>AFQPB6894Q</t>
  </si>
  <si>
    <t>V0080</t>
  </si>
  <si>
    <t>Vendor 80</t>
  </si>
  <si>
    <t>BCMPA7116C</t>
  </si>
  <si>
    <t>V0081</t>
  </si>
  <si>
    <t>Vendor 81</t>
  </si>
  <si>
    <t>BHQPD3192J</t>
  </si>
  <si>
    <t>V0082</t>
  </si>
  <si>
    <t>Vendor 82</t>
  </si>
  <si>
    <t>AUDPB8482E</t>
  </si>
  <si>
    <t>Invoices.xlsx</t>
  </si>
  <si>
    <t>INV</t>
  </si>
  <si>
    <t>CR</t>
  </si>
  <si>
    <t>INVDOC0001</t>
  </si>
  <si>
    <t>INVDOC0004</t>
  </si>
  <si>
    <t>INVDOC0007</t>
  </si>
  <si>
    <t>New Financial Year Office Party for Finance Team</t>
  </si>
  <si>
    <t>Doc Review</t>
  </si>
  <si>
    <t>Court Representation Fees</t>
  </si>
  <si>
    <t>Wood Planks-Teak</t>
  </si>
  <si>
    <t>Oakwook Planks</t>
  </si>
  <si>
    <t>Wood Planks-Mahogany</t>
  </si>
  <si>
    <t>Teak Woods Planks</t>
  </si>
  <si>
    <t>GL00023832</t>
  </si>
  <si>
    <t>GL00071228</t>
  </si>
  <si>
    <t>PO0000014272</t>
  </si>
  <si>
    <t>GL00031497</t>
  </si>
  <si>
    <t>PO0000026838</t>
  </si>
  <si>
    <t>PO0000023884</t>
  </si>
  <si>
    <t>PO0000032349</t>
  </si>
  <si>
    <t>PO0000036883</t>
  </si>
  <si>
    <t>PO0000040598</t>
  </si>
  <si>
    <t>PO0000031095</t>
  </si>
  <si>
    <t>GL00089459</t>
  </si>
  <si>
    <t>GL00075590</t>
  </si>
  <si>
    <t>GL00052550</t>
  </si>
  <si>
    <t>PRV_UPL_001</t>
  </si>
  <si>
    <t>Provisions.xlsx</t>
  </si>
  <si>
    <t>V0028</t>
  </si>
  <si>
    <t>Vendor 28</t>
  </si>
  <si>
    <t>AABCD6597K</t>
  </si>
  <si>
    <t>V0011</t>
  </si>
  <si>
    <t>Vendor 11</t>
  </si>
  <si>
    <t>AADCE9533C</t>
  </si>
  <si>
    <t>V0012</t>
  </si>
  <si>
    <t>Vendor 12</t>
  </si>
  <si>
    <t>AAFCA8810L</t>
  </si>
  <si>
    <t>V0013</t>
  </si>
  <si>
    <t>Vendor 13</t>
  </si>
  <si>
    <t>AAICG1223E</t>
  </si>
  <si>
    <t>V0084</t>
  </si>
  <si>
    <t>Vendor 84</t>
  </si>
  <si>
    <t>AAAAK4509K</t>
  </si>
  <si>
    <t>V0085</t>
  </si>
  <si>
    <t>Vendor 85</t>
  </si>
  <si>
    <t>AAATG1779Q</t>
  </si>
  <si>
    <t>V0086</t>
  </si>
  <si>
    <t>Vendor 86</t>
  </si>
  <si>
    <t>AAABI0496G</t>
  </si>
  <si>
    <t>PRV</t>
  </si>
  <si>
    <t>PRVDOC0001</t>
  </si>
  <si>
    <t>PRVDOC0004</t>
  </si>
  <si>
    <t>Lucknow Office Rent</t>
  </si>
  <si>
    <t>Lucknow Office Rent wrong amount</t>
  </si>
  <si>
    <t>C&amp;M for Lucknow office</t>
  </si>
  <si>
    <t>C&amp;M for Lucknow office reversal for excess provision created</t>
  </si>
  <si>
    <t>PO0000011635</t>
  </si>
  <si>
    <t>PO0000039769</t>
  </si>
  <si>
    <t>1. HSN/SAC Code, 2. Vendor Master, 3. Invoice Description, 4. PO Description, 5. GL code</t>
  </si>
  <si>
    <t>Payment or credit of rent for the use of any machinery or plant or equipment</t>
  </si>
  <si>
    <t>Payment or credit of rent or the use of any land or building (including factory building) or land appurtenant to a
building (including factory building) or furniture or fittings</t>
  </si>
  <si>
    <t>Payment or credit any amount for carrying out any work (including supply of labour for carrying out any work) in pursuance of a contract</t>
  </si>
  <si>
    <t>Payment or credit of any sum for purchase of any goods</t>
  </si>
  <si>
    <t>Payment or credit of any income by way of fees for professional services</t>
  </si>
  <si>
    <t>Wood Planks-Chestnut</t>
  </si>
  <si>
    <t>Wood Planks-Oak</t>
  </si>
  <si>
    <t>Consulting for future growth</t>
  </si>
  <si>
    <t>Lawyer Fees for case against ZZZ Limited</t>
  </si>
  <si>
    <t>Mahogany Wood Planks</t>
  </si>
  <si>
    <t>Noida Office Rent</t>
  </si>
  <si>
    <t>Lucknow Office Cleaning and Maintenance</t>
  </si>
  <si>
    <t>Accommodation, food and beverage services</t>
  </si>
  <si>
    <t>Catering</t>
  </si>
  <si>
    <t>Legal and accounting services</t>
  </si>
  <si>
    <t>WOOD SAWN OR CHIPPED LENGTHWISE, SLICED OR PEELED, WHETHER OR NOT PLANED, SANDED OR END-JOINTED, OF A THICKNESS EXCEEDING 6 MM</t>
  </si>
  <si>
    <t>Wood</t>
  </si>
  <si>
    <t>Rental or leasing services involving own or leased non-residential property</t>
  </si>
  <si>
    <t>Office Rent</t>
  </si>
  <si>
    <t>Machinery Rent</t>
  </si>
  <si>
    <t>Consulting Fees</t>
  </si>
  <si>
    <t>194I(b)</t>
  </si>
  <si>
    <t>Should match as per NOP Master</t>
  </si>
  <si>
    <t>ADVDOC1001</t>
  </si>
  <si>
    <t>ADVDOC1002</t>
  </si>
  <si>
    <t>ADVDOC1003</t>
  </si>
  <si>
    <t>ADVDOC1004</t>
  </si>
  <si>
    <t>ADVDOC1005</t>
  </si>
  <si>
    <t>ADVDOC1006</t>
  </si>
  <si>
    <t>ADVDOC1007</t>
  </si>
  <si>
    <t>ADVDOC1008</t>
  </si>
  <si>
    <t>ADVDOC1009</t>
  </si>
  <si>
    <t>ADVDOC1010</t>
  </si>
  <si>
    <t>ADVDOC1011</t>
  </si>
  <si>
    <t>ADVDOC1012</t>
  </si>
  <si>
    <t>ADVDOC1013</t>
  </si>
  <si>
    <t>ADVDOC1014</t>
  </si>
  <si>
    <t>ADVDOC1015</t>
  </si>
  <si>
    <t>ADVDOC1016</t>
  </si>
  <si>
    <t>ADVDOC1017</t>
  </si>
  <si>
    <t>ADVDOC1018</t>
  </si>
  <si>
    <t>ADVDOC1019</t>
  </si>
  <si>
    <t>ADVDOC1020</t>
  </si>
  <si>
    <t>ADVDOC1021</t>
  </si>
  <si>
    <t>ADVDOC1022</t>
  </si>
  <si>
    <t>ADVDOC1023</t>
  </si>
  <si>
    <t>ADVDOC1024</t>
  </si>
  <si>
    <t>ADVDOC1025</t>
  </si>
  <si>
    <t>ADVDOC1026</t>
  </si>
  <si>
    <t>ADVDOC1027</t>
  </si>
  <si>
    <t>ADVDOC1028</t>
  </si>
  <si>
    <t>INVDOC1001</t>
  </si>
  <si>
    <t>INVDOC1002</t>
  </si>
  <si>
    <t>INVDOC1003</t>
  </si>
  <si>
    <t>INVDOC1004</t>
  </si>
  <si>
    <t>INVDOC1005</t>
  </si>
  <si>
    <t>INVDOC1006</t>
  </si>
  <si>
    <t>INVDOC1007</t>
  </si>
  <si>
    <t>INVDOC1008</t>
  </si>
  <si>
    <t>INVDOC1009</t>
  </si>
  <si>
    <t>INVDOC1010</t>
  </si>
  <si>
    <t>INVDOC1011</t>
  </si>
  <si>
    <t>INVDOC1012</t>
  </si>
  <si>
    <t>INVDOC1013</t>
  </si>
  <si>
    <t>INVDOC1014</t>
  </si>
  <si>
    <t>INVDOC1015</t>
  </si>
  <si>
    <t>INVDOC1016</t>
  </si>
  <si>
    <t>CRDOC1001</t>
  </si>
  <si>
    <t>INVDOC1017</t>
  </si>
  <si>
    <t>INVDOC1018</t>
  </si>
  <si>
    <t>INVDOC1019</t>
  </si>
  <si>
    <t>CRDOC1002</t>
  </si>
  <si>
    <t>CRDOC1003</t>
  </si>
  <si>
    <t>INVDOC1020</t>
  </si>
  <si>
    <t>INVDOC1021</t>
  </si>
  <si>
    <t>CRDOC1004</t>
  </si>
  <si>
    <t>INVDOC1022</t>
  </si>
  <si>
    <t>INVDOC1023</t>
  </si>
  <si>
    <t>INVDOC1024</t>
  </si>
  <si>
    <t>INVDOC1025</t>
  </si>
  <si>
    <t>INVDOC1026</t>
  </si>
  <si>
    <t>INVDOC1027</t>
  </si>
  <si>
    <t>INVDOC1028</t>
  </si>
  <si>
    <t>INVDOC1029</t>
  </si>
  <si>
    <t>INVDOC1030</t>
  </si>
  <si>
    <t>INVDOC1031</t>
  </si>
  <si>
    <t>INVDOC1032</t>
  </si>
  <si>
    <t>INVDOC1033</t>
  </si>
  <si>
    <t>INVDOC1034</t>
  </si>
  <si>
    <t>INVDOC1035</t>
  </si>
  <si>
    <t>PRVDOC1001</t>
  </si>
  <si>
    <t>PRVDOC1002</t>
  </si>
  <si>
    <t>PRVDOC1003</t>
  </si>
  <si>
    <t>PRVDOC1004</t>
  </si>
  <si>
    <t>PRVDOC1005</t>
  </si>
  <si>
    <t>PRVDOC1006</t>
  </si>
  <si>
    <t>PRVDOC1007</t>
  </si>
  <si>
    <t>PRVDOC1008</t>
  </si>
  <si>
    <t>PRVDOC1009</t>
  </si>
  <si>
    <t>PRVDOC1010</t>
  </si>
  <si>
    <t>PRVDOC1011</t>
  </si>
  <si>
    <t>PRVDOC1012</t>
  </si>
  <si>
    <t>PRVDOC1013</t>
  </si>
  <si>
    <t>PRVDOC1014</t>
  </si>
  <si>
    <t>PRVDOC1015</t>
  </si>
  <si>
    <t>PRVDOC1016</t>
  </si>
  <si>
    <t>PRVDOC1017</t>
  </si>
  <si>
    <t>INVDOC1036</t>
  </si>
  <si>
    <t>INVDOC1037</t>
  </si>
  <si>
    <t>INVDOC1038</t>
  </si>
  <si>
    <t>INVDOC1039</t>
  </si>
  <si>
    <t>PO0000043326</t>
  </si>
  <si>
    <t>PO0000046901</t>
  </si>
  <si>
    <t>PO0000047670</t>
  </si>
  <si>
    <t>PO0000048493</t>
  </si>
  <si>
    <t>PO0000048772</t>
  </si>
  <si>
    <t>Consulting Charges</t>
  </si>
  <si>
    <t>Advance for machinery rent for 1st week of July</t>
  </si>
  <si>
    <t>Advance for Rent of July for Builkding 4 &amp; 5</t>
  </si>
  <si>
    <t>Advance for machinery rent for 2nd week of July</t>
  </si>
  <si>
    <t>Advance for July for Building 1</t>
  </si>
  <si>
    <t>Advance for machinery rent for 3rd week of July</t>
  </si>
  <si>
    <t>Advance for July for Building 2</t>
  </si>
  <si>
    <t>Advance for machinery rent for 4th week of July</t>
  </si>
  <si>
    <t>Advance for July for Building 3</t>
  </si>
  <si>
    <t>Advance for machinery rent for 5th week of July</t>
  </si>
  <si>
    <t>Rent for Building 1 For the month of July</t>
  </si>
  <si>
    <t>Rent for Machinery for the month of July</t>
  </si>
  <si>
    <t>Rent for Building 4 For the month of July</t>
  </si>
  <si>
    <t>Rent for Building 5 For the month of July</t>
  </si>
  <si>
    <t>Consulting charges for the month of July 2024</t>
  </si>
  <si>
    <t>Lucknow Office Rent for 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</si>
</sst>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1" fillId="4" borderId="1" xfId="0" applyFont="1" applyFill="1" applyBorder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1" fillId="4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1" fillId="7" borderId="1" xfId="0" applyFont="1" applyFill="1" applyBorder="1"/>
    <xf numFmtId="14" fontId="0" fillId="0" borderId="0" xfId="0" applyNumberFormat="1"/>
    <xf numFmtId="43" fontId="3" fillId="0" borderId="0" xfId="1" applyFont="1"/>
    <xf numFmtId="10" fontId="3" fillId="0" borderId="0" xfId="2" applyNumberFormat="1" applyFont="1"/>
    <xf numFmtId="0" fontId="3" fillId="0" borderId="0" xfId="0" applyFont="1"/>
    <xf numFmtId="14" fontId="3" fillId="0" borderId="0" xfId="0" applyNumberFormat="1" applyFont="1"/>
    <xf numFmtId="43" fontId="0" fillId="0" borderId="0" xfId="1" applyFont="1"/>
    <xf numFmtId="49" fontId="4" fillId="0" borderId="0" xfId="0" applyNumberFormat="1" applyFont="1" applyAlignment="1">
      <alignment wrapText="1"/>
    </xf>
    <xf numFmtId="10" fontId="0" fillId="0" borderId="0" xfId="2" applyNumberFormat="1" applyFont="1"/>
    <xf numFmtId="0" fontId="0" fillId="0" borderId="0" xfId="0" applyAlignment="1"/>
    <xf numFmtId="0" fontId="1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70255-A753-43F7-A64E-C0C0F38E37EE}">
  <dimension ref="A1:DP92"/>
  <sheetViews>
    <sheetView tabSelected="1" zoomScale="85" zoomScaleNormal="85" workbookViewId="0">
      <selection activeCell="A3" sqref="A3"/>
    </sheetView>
  </sheetViews>
  <sheetFormatPr defaultRowHeight="14.5" x14ac:dyDescent="0.35"/>
  <cols>
    <col min="1" max="1" width="15.36328125" bestFit="1" customWidth="1"/>
    <col min="2" max="2" width="7.453125" bestFit="1" customWidth="1"/>
    <col min="3" max="3" width="9.36328125" bestFit="1" customWidth="1"/>
    <col min="4" max="4" width="12.90625" bestFit="1" customWidth="1"/>
    <col min="5" max="5" width="18.453125" bestFit="1" customWidth="1"/>
    <col min="6" max="6" width="14.54296875" bestFit="1" customWidth="1"/>
    <col min="7" max="7" width="15.26953125" bestFit="1" customWidth="1"/>
    <col min="8" max="8" width="14" bestFit="1" customWidth="1"/>
    <col min="9" max="9" width="15.36328125" bestFit="1" customWidth="1"/>
    <col min="10" max="10" width="17" bestFit="1" customWidth="1"/>
    <col min="11" max="11" width="13.81640625" bestFit="1" customWidth="1"/>
    <col min="12" max="12" width="33" bestFit="1" customWidth="1"/>
    <col min="13" max="13" width="29.90625" bestFit="1" customWidth="1"/>
    <col min="14" max="14" width="21.26953125" bestFit="1" customWidth="1"/>
    <col min="15" max="15" width="17" bestFit="1" customWidth="1"/>
    <col min="16" max="16" width="19.90625" bestFit="1" customWidth="1"/>
    <col min="17" max="17" width="14.54296875" bestFit="1" customWidth="1"/>
    <col min="18" max="18" width="14.453125" bestFit="1" customWidth="1"/>
    <col min="19" max="19" width="15.6328125" bestFit="1" customWidth="1"/>
    <col min="20" max="20" width="52.36328125" bestFit="1" customWidth="1"/>
    <col min="21" max="21" width="15.7265625" bestFit="1" customWidth="1"/>
    <col min="22" max="22" width="43.36328125" customWidth="1"/>
    <col min="23" max="23" width="11.6328125" bestFit="1" customWidth="1"/>
    <col min="24" max="24" width="16" bestFit="1" customWidth="1"/>
    <col min="25" max="25" width="27.54296875" bestFit="1" customWidth="1"/>
    <col min="26" max="26" width="14.1796875" bestFit="1" customWidth="1"/>
    <col min="27" max="27" width="17.54296875" bestFit="1" customWidth="1"/>
    <col min="28" max="28" width="10.81640625" bestFit="1" customWidth="1"/>
    <col min="29" max="29" width="36.54296875" bestFit="1" customWidth="1"/>
    <col min="30" max="30" width="18.36328125" bestFit="1" customWidth="1"/>
    <col min="31" max="31" width="11.7265625" bestFit="1" customWidth="1"/>
    <col min="32" max="32" width="14.6328125" bestFit="1" customWidth="1"/>
    <col min="33" max="33" width="12.26953125" bestFit="1" customWidth="1"/>
    <col min="34" max="34" width="15.1796875" bestFit="1" customWidth="1"/>
    <col min="35" max="35" width="12.1796875" bestFit="1" customWidth="1"/>
    <col min="36" max="36" width="15.08984375" bestFit="1" customWidth="1"/>
    <col min="37" max="37" width="12" bestFit="1" customWidth="1"/>
    <col min="38" max="38" width="14.81640625" bestFit="1" customWidth="1"/>
    <col min="39" max="39" width="11.08984375" bestFit="1" customWidth="1"/>
    <col min="40" max="40" width="15" bestFit="1" customWidth="1"/>
    <col min="41" max="41" width="13.54296875" bestFit="1" customWidth="1"/>
    <col min="42" max="42" width="35.26953125" bestFit="1" customWidth="1"/>
    <col min="43" max="43" width="11.1796875" bestFit="1" customWidth="1"/>
    <col min="44" max="44" width="14.08984375" bestFit="1" customWidth="1"/>
    <col min="45" max="45" width="25.08984375" bestFit="1" customWidth="1"/>
    <col min="46" max="46" width="17.81640625" bestFit="1" customWidth="1"/>
    <col min="47" max="47" width="24.08984375" bestFit="1" customWidth="1"/>
    <col min="48" max="48" width="23" bestFit="1" customWidth="1"/>
    <col min="49" max="49" width="23.6328125" bestFit="1" customWidth="1"/>
    <col min="50" max="50" width="25.7265625" bestFit="1" customWidth="1"/>
    <col min="51" max="51" width="27.26953125" bestFit="1" customWidth="1"/>
    <col min="52" max="52" width="24.26953125" bestFit="1" customWidth="1"/>
    <col min="53" max="53" width="16" bestFit="1" customWidth="1"/>
    <col min="54" max="54" width="15.90625" bestFit="1" customWidth="1"/>
    <col min="55" max="55" width="16" bestFit="1" customWidth="1"/>
    <col min="56" max="56" width="15.6328125" bestFit="1" customWidth="1"/>
    <col min="57" max="57" width="8" bestFit="1" customWidth="1"/>
    <col min="58" max="58" width="14.6328125" bestFit="1" customWidth="1"/>
    <col min="59" max="59" width="13.54296875" bestFit="1" customWidth="1"/>
    <col min="60" max="60" width="7" bestFit="1" customWidth="1"/>
    <col min="61" max="61" width="13" bestFit="1" customWidth="1"/>
    <col min="62" max="66" width="15.1796875" bestFit="1" customWidth="1"/>
    <col min="67" max="71" width="16.36328125" bestFit="1" customWidth="1"/>
    <col min="72" max="76" width="17.08984375" bestFit="1" customWidth="1"/>
    <col min="77" max="77" width="13.54296875" bestFit="1" customWidth="1"/>
    <col min="78" max="78" width="13.26953125" bestFit="1" customWidth="1"/>
    <col min="79" max="79" width="23.36328125" bestFit="1" customWidth="1"/>
    <col min="80" max="80" width="13.54296875" bestFit="1" customWidth="1"/>
    <col min="81" max="81" width="13.26953125" bestFit="1" customWidth="1"/>
    <col min="82" max="82" width="144.7265625" bestFit="1" customWidth="1"/>
    <col min="83" max="84" width="28.54296875" bestFit="1" customWidth="1"/>
    <col min="85" max="85" width="144.7265625" bestFit="1" customWidth="1"/>
    <col min="86" max="86" width="13.54296875" bestFit="1" customWidth="1"/>
    <col min="87" max="87" width="13.26953125" bestFit="1" customWidth="1"/>
    <col min="88" max="88" width="23.36328125" bestFit="1" customWidth="1"/>
    <col min="89" max="89" width="13.54296875" bestFit="1" customWidth="1"/>
    <col min="90" max="90" width="13.26953125" bestFit="1" customWidth="1"/>
    <col min="91" max="91" width="23.36328125" bestFit="1" customWidth="1"/>
    <col min="92" max="92" width="75.7265625" bestFit="1" customWidth="1"/>
    <col min="93" max="93" width="13.54296875" bestFit="1" customWidth="1"/>
    <col min="94" max="94" width="13.26953125" bestFit="1" customWidth="1"/>
    <col min="95" max="95" width="144.7265625" bestFit="1" customWidth="1"/>
    <col min="96" max="96" width="13.90625" bestFit="1" customWidth="1"/>
    <col min="97" max="97" width="53.1796875" bestFit="1" customWidth="1"/>
    <col min="98" max="98" width="10.6328125" bestFit="1" customWidth="1"/>
    <col min="99" max="99" width="18.453125" bestFit="1" customWidth="1"/>
    <col min="100" max="100" width="17.453125" bestFit="1" customWidth="1"/>
    <col min="101" max="101" width="28.54296875" bestFit="1" customWidth="1"/>
    <col min="102" max="102" width="28.1796875" bestFit="1" customWidth="1"/>
    <col min="103" max="103" width="38.453125" bestFit="1" customWidth="1"/>
    <col min="104" max="104" width="24.7265625" bestFit="1" customWidth="1"/>
    <col min="105" max="105" width="13.54296875" bestFit="1" customWidth="1"/>
    <col min="106" max="106" width="17.81640625" bestFit="1" customWidth="1"/>
    <col min="107" max="107" width="144.7265625" bestFit="1" customWidth="1"/>
    <col min="108" max="108" width="18.36328125" bestFit="1" customWidth="1"/>
    <col min="109" max="109" width="24.81640625" bestFit="1" customWidth="1"/>
    <col min="110" max="110" width="21.7265625" bestFit="1" customWidth="1"/>
    <col min="111" max="111" width="24.26953125" bestFit="1" customWidth="1"/>
    <col min="112" max="112" width="22.26953125" bestFit="1" customWidth="1"/>
    <col min="113" max="113" width="21.54296875" bestFit="1" customWidth="1"/>
    <col min="114" max="114" width="32.90625" bestFit="1" customWidth="1"/>
    <col min="115" max="115" width="39.36328125" bestFit="1" customWidth="1"/>
    <col min="116" max="116" width="34.6328125" bestFit="1" customWidth="1"/>
    <col min="117" max="117" width="25.7265625" bestFit="1" customWidth="1"/>
    <col min="118" max="118" width="32.6328125" bestFit="1" customWidth="1"/>
    <col min="119" max="119" width="18.7265625" bestFit="1" customWidth="1"/>
    <col min="120" max="120" width="20.54296875" bestFit="1" customWidth="1"/>
  </cols>
  <sheetData>
    <row r="1" spans="1:120" x14ac:dyDescent="0.35">
      <c r="BY1" s="17" t="s">
        <v>87</v>
      </c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</row>
    <row r="2" spans="1:120" x14ac:dyDescent="0.35">
      <c r="A2" s="21" t="s">
        <v>73</v>
      </c>
      <c r="B2" s="21"/>
      <c r="C2" s="21"/>
      <c r="D2" s="21"/>
      <c r="E2" s="21"/>
      <c r="F2" s="22" t="s">
        <v>88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17" t="s">
        <v>0</v>
      </c>
      <c r="BZ2" s="17"/>
      <c r="CA2" s="17"/>
      <c r="CB2" s="17" t="s">
        <v>64</v>
      </c>
      <c r="CC2" s="17"/>
      <c r="CD2" s="17"/>
      <c r="CE2" s="17" t="s">
        <v>66</v>
      </c>
      <c r="CF2" s="17"/>
      <c r="CG2" s="17"/>
      <c r="CH2" s="17" t="s">
        <v>77</v>
      </c>
      <c r="CI2" s="17"/>
      <c r="CJ2" s="17"/>
      <c r="CK2" s="17" t="s">
        <v>14</v>
      </c>
      <c r="CL2" s="17"/>
      <c r="CM2" s="17"/>
      <c r="CN2" s="1" t="s">
        <v>74</v>
      </c>
      <c r="CO2" s="17" t="s">
        <v>105</v>
      </c>
      <c r="CP2" s="17"/>
      <c r="CQ2" s="17"/>
      <c r="CR2" s="19" t="s">
        <v>86</v>
      </c>
      <c r="CS2" s="19"/>
      <c r="CT2" s="19"/>
      <c r="CU2" s="19"/>
      <c r="CV2" s="19"/>
      <c r="CW2" s="19"/>
      <c r="CX2" s="19"/>
      <c r="CY2" s="19"/>
      <c r="CZ2" s="19"/>
      <c r="DA2" s="20" t="s">
        <v>79</v>
      </c>
      <c r="DB2" s="20"/>
      <c r="DC2" s="20"/>
      <c r="DD2" s="18" t="s">
        <v>89</v>
      </c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</row>
    <row r="3" spans="1:120" x14ac:dyDescent="0.35">
      <c r="A3" s="2" t="s">
        <v>72</v>
      </c>
      <c r="B3" s="2" t="s">
        <v>68</v>
      </c>
      <c r="C3" s="2" t="s">
        <v>69</v>
      </c>
      <c r="D3" s="2" t="s">
        <v>70</v>
      </c>
      <c r="E3" s="2" t="s">
        <v>71</v>
      </c>
      <c r="F3" s="3" t="s">
        <v>0</v>
      </c>
      <c r="G3" s="3" t="s">
        <v>1</v>
      </c>
      <c r="H3" s="3" t="s">
        <v>2</v>
      </c>
      <c r="I3" s="3" t="s">
        <v>3</v>
      </c>
      <c r="J3" s="3" t="s">
        <v>4</v>
      </c>
      <c r="K3" s="3" t="s">
        <v>5</v>
      </c>
      <c r="L3" s="3" t="s">
        <v>102</v>
      </c>
      <c r="M3" s="3" t="s">
        <v>103</v>
      </c>
      <c r="N3" s="3" t="s">
        <v>6</v>
      </c>
      <c r="O3" s="3" t="s">
        <v>7</v>
      </c>
      <c r="P3" s="3" t="s">
        <v>8</v>
      </c>
      <c r="Q3" s="3" t="s">
        <v>9</v>
      </c>
      <c r="R3" s="3" t="s">
        <v>10</v>
      </c>
      <c r="S3" s="3" t="s">
        <v>43</v>
      </c>
      <c r="T3" s="3" t="s">
        <v>63</v>
      </c>
      <c r="U3" s="3" t="s">
        <v>66</v>
      </c>
      <c r="V3" s="3" t="s">
        <v>67</v>
      </c>
      <c r="W3" s="3" t="s">
        <v>64</v>
      </c>
      <c r="X3" s="3" t="s">
        <v>65</v>
      </c>
      <c r="Y3" s="3" t="s">
        <v>11</v>
      </c>
      <c r="Z3" s="3" t="s">
        <v>12</v>
      </c>
      <c r="AA3" s="3" t="s">
        <v>44</v>
      </c>
      <c r="AB3" s="3" t="s">
        <v>13</v>
      </c>
      <c r="AC3" s="3" t="s">
        <v>14</v>
      </c>
      <c r="AD3" s="3" t="s">
        <v>15</v>
      </c>
      <c r="AE3" s="3" t="s">
        <v>45</v>
      </c>
      <c r="AF3" s="3" t="s">
        <v>46</v>
      </c>
      <c r="AG3" s="3" t="s">
        <v>47</v>
      </c>
      <c r="AH3" s="3" t="s">
        <v>48</v>
      </c>
      <c r="AI3" s="3" t="s">
        <v>49</v>
      </c>
      <c r="AJ3" s="3" t="s">
        <v>50</v>
      </c>
      <c r="AK3" s="3" t="s">
        <v>51</v>
      </c>
      <c r="AL3" s="3" t="s">
        <v>52</v>
      </c>
      <c r="AM3" s="3" t="s">
        <v>30</v>
      </c>
      <c r="AN3" s="3" t="s">
        <v>31</v>
      </c>
      <c r="AO3" s="3" t="s">
        <v>53</v>
      </c>
      <c r="AP3" s="3" t="s">
        <v>104</v>
      </c>
      <c r="AQ3" s="3" t="s">
        <v>54</v>
      </c>
      <c r="AR3" s="3" t="s">
        <v>55</v>
      </c>
      <c r="AS3" s="3" t="s">
        <v>16</v>
      </c>
      <c r="AT3" s="3" t="s">
        <v>61</v>
      </c>
      <c r="AU3" s="3" t="s">
        <v>62</v>
      </c>
      <c r="AV3" s="3" t="s">
        <v>32</v>
      </c>
      <c r="AW3" s="3" t="s">
        <v>33</v>
      </c>
      <c r="AX3" s="3" t="s">
        <v>34</v>
      </c>
      <c r="AY3" s="3" t="s">
        <v>17</v>
      </c>
      <c r="AZ3" s="3" t="s">
        <v>18</v>
      </c>
      <c r="BA3" s="3" t="s">
        <v>35</v>
      </c>
      <c r="BB3" s="3" t="s">
        <v>36</v>
      </c>
      <c r="BC3" s="3" t="s">
        <v>19</v>
      </c>
      <c r="BD3" s="3" t="s">
        <v>20</v>
      </c>
      <c r="BE3" s="3" t="s">
        <v>21</v>
      </c>
      <c r="BF3" s="3" t="s">
        <v>22</v>
      </c>
      <c r="BG3" s="3" t="s">
        <v>23</v>
      </c>
      <c r="BH3" s="3" t="s">
        <v>37</v>
      </c>
      <c r="BI3" s="3" t="s">
        <v>24</v>
      </c>
      <c r="BJ3" s="3" t="s">
        <v>38</v>
      </c>
      <c r="BK3" s="3" t="s">
        <v>39</v>
      </c>
      <c r="BL3" s="3" t="s">
        <v>40</v>
      </c>
      <c r="BM3" s="3" t="s">
        <v>41</v>
      </c>
      <c r="BN3" s="3" t="s">
        <v>42</v>
      </c>
      <c r="BO3" s="3" t="s">
        <v>56</v>
      </c>
      <c r="BP3" s="3" t="s">
        <v>57</v>
      </c>
      <c r="BQ3" s="3" t="s">
        <v>58</v>
      </c>
      <c r="BR3" s="3" t="s">
        <v>59</v>
      </c>
      <c r="BS3" s="3" t="s">
        <v>60</v>
      </c>
      <c r="BT3" s="3" t="s">
        <v>25</v>
      </c>
      <c r="BU3" s="3" t="s">
        <v>26</v>
      </c>
      <c r="BV3" s="3" t="s">
        <v>27</v>
      </c>
      <c r="BW3" s="3" t="s">
        <v>28</v>
      </c>
      <c r="BX3" s="3" t="s">
        <v>29</v>
      </c>
      <c r="BY3" s="4" t="s">
        <v>53</v>
      </c>
      <c r="BZ3" s="4" t="s">
        <v>75</v>
      </c>
      <c r="CA3" s="4" t="s">
        <v>76</v>
      </c>
      <c r="CB3" s="4" t="s">
        <v>53</v>
      </c>
      <c r="CC3" s="4" t="s">
        <v>75</v>
      </c>
      <c r="CD3" s="4" t="s">
        <v>76</v>
      </c>
      <c r="CE3" s="4" t="s">
        <v>53</v>
      </c>
      <c r="CF3" s="4" t="s">
        <v>75</v>
      </c>
      <c r="CG3" s="4" t="s">
        <v>76</v>
      </c>
      <c r="CH3" s="4" t="s">
        <v>53</v>
      </c>
      <c r="CI3" s="4" t="s">
        <v>75</v>
      </c>
      <c r="CJ3" s="4" t="s">
        <v>76</v>
      </c>
      <c r="CK3" s="4" t="s">
        <v>53</v>
      </c>
      <c r="CL3" s="4" t="s">
        <v>75</v>
      </c>
      <c r="CM3" s="4" t="s">
        <v>76</v>
      </c>
      <c r="CN3" s="1" t="s">
        <v>74</v>
      </c>
      <c r="CO3" s="4" t="s">
        <v>53</v>
      </c>
      <c r="CP3" s="4" t="s">
        <v>75</v>
      </c>
      <c r="CQ3" s="4" t="s">
        <v>76</v>
      </c>
      <c r="CR3" s="6" t="s">
        <v>78</v>
      </c>
      <c r="CS3" s="6" t="s">
        <v>80</v>
      </c>
      <c r="CT3" s="6" t="s">
        <v>70</v>
      </c>
      <c r="CU3" s="6" t="s">
        <v>71</v>
      </c>
      <c r="CV3" s="6" t="s">
        <v>81</v>
      </c>
      <c r="CW3" s="6" t="s">
        <v>82</v>
      </c>
      <c r="CX3" s="6" t="s">
        <v>83</v>
      </c>
      <c r="CY3" s="6" t="s">
        <v>84</v>
      </c>
      <c r="CZ3" s="6" t="s">
        <v>85</v>
      </c>
      <c r="DA3" s="5" t="s">
        <v>53</v>
      </c>
      <c r="DB3" s="5" t="s">
        <v>109</v>
      </c>
      <c r="DC3" s="5" t="s">
        <v>110</v>
      </c>
      <c r="DD3" s="7" t="s">
        <v>15</v>
      </c>
      <c r="DE3" s="7" t="s">
        <v>91</v>
      </c>
      <c r="DF3" s="7" t="s">
        <v>93</v>
      </c>
      <c r="DG3" s="7" t="s">
        <v>94</v>
      </c>
      <c r="DH3" s="7" t="s">
        <v>95</v>
      </c>
      <c r="DI3" s="7" t="s">
        <v>96</v>
      </c>
      <c r="DJ3" s="7" t="s">
        <v>92</v>
      </c>
      <c r="DK3" s="7" t="s">
        <v>97</v>
      </c>
      <c r="DL3" s="7" t="s">
        <v>98</v>
      </c>
      <c r="DM3" s="7" t="s">
        <v>90</v>
      </c>
      <c r="DN3" s="7" t="s">
        <v>99</v>
      </c>
      <c r="DO3" s="7" t="s">
        <v>101</v>
      </c>
      <c r="DP3" s="7" t="s">
        <v>100</v>
      </c>
    </row>
    <row r="4" spans="1:120" x14ac:dyDescent="0.35">
      <c r="A4" t="s">
        <v>111</v>
      </c>
      <c r="B4">
        <v>2024</v>
      </c>
      <c r="C4">
        <v>7</v>
      </c>
      <c r="D4" t="s">
        <v>158</v>
      </c>
      <c r="E4" t="s">
        <v>112</v>
      </c>
      <c r="F4" t="s">
        <v>113</v>
      </c>
      <c r="G4" t="s">
        <v>114</v>
      </c>
      <c r="H4" t="s">
        <v>115</v>
      </c>
      <c r="J4" t="s">
        <v>116</v>
      </c>
      <c r="K4" t="s">
        <v>107</v>
      </c>
      <c r="L4" t="s">
        <v>116</v>
      </c>
      <c r="M4" t="s">
        <v>107</v>
      </c>
      <c r="O4" s="8">
        <v>45474</v>
      </c>
      <c r="P4" t="s">
        <v>296</v>
      </c>
      <c r="Q4">
        <v>1</v>
      </c>
      <c r="R4" s="8">
        <v>45474</v>
      </c>
      <c r="S4" s="8">
        <v>45474</v>
      </c>
      <c r="T4" t="s">
        <v>390</v>
      </c>
      <c r="AD4">
        <v>5000</v>
      </c>
      <c r="AE4" s="10">
        <v>0</v>
      </c>
      <c r="AF4" s="9">
        <f>$AD4*AE4</f>
        <v>0</v>
      </c>
      <c r="AG4" s="10">
        <v>0</v>
      </c>
      <c r="AH4" s="9">
        <f>$AD4*AG4</f>
        <v>0</v>
      </c>
      <c r="AI4" s="10">
        <v>0</v>
      </c>
      <c r="AJ4" s="9">
        <f>$AD4*AI4</f>
        <v>0</v>
      </c>
      <c r="AK4" s="10">
        <v>0</v>
      </c>
      <c r="AL4" s="9">
        <f>$AD4*AK4</f>
        <v>0</v>
      </c>
      <c r="AM4" s="9">
        <v>0</v>
      </c>
      <c r="AN4" s="9">
        <f t="shared" ref="AN4:AN30" si="0">AD4+AF4+AH4+AJ4+AL4-AM4</f>
        <v>5000</v>
      </c>
      <c r="AO4" t="s">
        <v>148</v>
      </c>
      <c r="AP4" t="s">
        <v>148</v>
      </c>
      <c r="AQ4" s="15">
        <v>0.02</v>
      </c>
      <c r="AR4">
        <v>100</v>
      </c>
      <c r="AS4" t="s">
        <v>153</v>
      </c>
      <c r="BY4" t="s">
        <v>148</v>
      </c>
      <c r="CN4" s="16" t="s">
        <v>272</v>
      </c>
      <c r="CO4" t="s">
        <v>148</v>
      </c>
      <c r="CP4">
        <v>117001</v>
      </c>
      <c r="CQ4" t="s">
        <v>273</v>
      </c>
      <c r="CR4" t="str">
        <f>IF(CO4=AP4,"N","Y")</f>
        <v>N</v>
      </c>
      <c r="DA4" t="s">
        <v>148</v>
      </c>
      <c r="DB4">
        <v>117001</v>
      </c>
      <c r="DC4" t="s">
        <v>273</v>
      </c>
      <c r="DD4" s="13">
        <f>AD4</f>
        <v>5000</v>
      </c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</row>
    <row r="5" spans="1:120" x14ac:dyDescent="0.35">
      <c r="A5" t="s">
        <v>111</v>
      </c>
      <c r="B5">
        <v>2024</v>
      </c>
      <c r="C5">
        <v>7</v>
      </c>
      <c r="D5" t="s">
        <v>158</v>
      </c>
      <c r="E5" t="s">
        <v>112</v>
      </c>
      <c r="F5" t="s">
        <v>117</v>
      </c>
      <c r="G5" t="s">
        <v>118</v>
      </c>
      <c r="H5" t="s">
        <v>119</v>
      </c>
      <c r="J5" t="s">
        <v>116</v>
      </c>
      <c r="K5" t="s">
        <v>107</v>
      </c>
      <c r="L5" t="s">
        <v>116</v>
      </c>
      <c r="M5" t="s">
        <v>107</v>
      </c>
      <c r="O5" s="8">
        <v>45474</v>
      </c>
      <c r="P5" t="s">
        <v>297</v>
      </c>
      <c r="Q5">
        <v>1</v>
      </c>
      <c r="R5" s="8">
        <v>45490</v>
      </c>
      <c r="S5" s="8">
        <v>45490</v>
      </c>
      <c r="T5" t="s">
        <v>391</v>
      </c>
      <c r="AD5">
        <v>256000</v>
      </c>
      <c r="AE5" s="10">
        <v>0</v>
      </c>
      <c r="AF5" s="9">
        <f t="shared" ref="AF5:AH68" si="1">$AD5*AE5</f>
        <v>0</v>
      </c>
      <c r="AG5" s="10">
        <v>0</v>
      </c>
      <c r="AH5" s="9">
        <f t="shared" si="1"/>
        <v>0</v>
      </c>
      <c r="AI5" s="10">
        <v>0</v>
      </c>
      <c r="AJ5" s="9">
        <f t="shared" ref="AJ5" si="2">$AD5*AI5</f>
        <v>0</v>
      </c>
      <c r="AK5" s="10">
        <v>0</v>
      </c>
      <c r="AL5" s="9">
        <f t="shared" ref="AL5" si="3">$AD5*AK5</f>
        <v>0</v>
      </c>
      <c r="AM5" s="9">
        <v>0</v>
      </c>
      <c r="AN5" s="9">
        <f t="shared" si="0"/>
        <v>256000</v>
      </c>
      <c r="AO5" t="s">
        <v>149</v>
      </c>
      <c r="AP5" t="s">
        <v>149</v>
      </c>
      <c r="AQ5" s="15">
        <v>0.1</v>
      </c>
      <c r="AR5">
        <v>25600</v>
      </c>
      <c r="AS5" t="s">
        <v>154</v>
      </c>
      <c r="BY5" t="s">
        <v>149</v>
      </c>
      <c r="CN5" s="16" t="s">
        <v>272</v>
      </c>
      <c r="CO5" t="s">
        <v>149</v>
      </c>
      <c r="CP5">
        <v>118001</v>
      </c>
      <c r="CQ5" t="s">
        <v>274</v>
      </c>
      <c r="CR5" t="str">
        <f t="shared" ref="CR5:CR68" si="4">IF(CO5=AP5,"N","Y")</f>
        <v>N</v>
      </c>
      <c r="DA5" t="s">
        <v>149</v>
      </c>
      <c r="DB5">
        <v>118001</v>
      </c>
      <c r="DC5" t="s">
        <v>274</v>
      </c>
      <c r="DD5" s="13">
        <f t="shared" ref="DD5:DD68" si="5">AD5</f>
        <v>256000</v>
      </c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</row>
    <row r="6" spans="1:120" x14ac:dyDescent="0.35">
      <c r="A6" t="s">
        <v>111</v>
      </c>
      <c r="B6">
        <v>2024</v>
      </c>
      <c r="C6">
        <v>7</v>
      </c>
      <c r="D6" t="s">
        <v>158</v>
      </c>
      <c r="E6" t="s">
        <v>112</v>
      </c>
      <c r="F6" t="s">
        <v>120</v>
      </c>
      <c r="G6" t="s">
        <v>121</v>
      </c>
      <c r="H6" t="s">
        <v>122</v>
      </c>
      <c r="J6" t="s">
        <v>116</v>
      </c>
      <c r="K6" t="s">
        <v>107</v>
      </c>
      <c r="L6" t="s">
        <v>116</v>
      </c>
      <c r="M6" t="s">
        <v>107</v>
      </c>
      <c r="O6" s="8">
        <v>45475</v>
      </c>
      <c r="P6" t="s">
        <v>298</v>
      </c>
      <c r="Q6">
        <v>1</v>
      </c>
      <c r="R6" s="8">
        <v>45475</v>
      </c>
      <c r="S6" s="8">
        <v>45475</v>
      </c>
      <c r="T6" t="s">
        <v>136</v>
      </c>
      <c r="AD6">
        <v>25000</v>
      </c>
      <c r="AE6" s="10">
        <v>0</v>
      </c>
      <c r="AF6" s="9">
        <f t="shared" si="1"/>
        <v>0</v>
      </c>
      <c r="AG6" s="10">
        <v>0</v>
      </c>
      <c r="AH6" s="9">
        <f t="shared" si="1"/>
        <v>0</v>
      </c>
      <c r="AI6" s="10">
        <v>0</v>
      </c>
      <c r="AJ6" s="9">
        <f t="shared" ref="AJ6" si="6">$AD6*AI6</f>
        <v>0</v>
      </c>
      <c r="AK6" s="10">
        <v>0</v>
      </c>
      <c r="AL6" s="9">
        <f t="shared" ref="AL6" si="7">$AD6*AK6</f>
        <v>0</v>
      </c>
      <c r="AM6" s="9">
        <v>0</v>
      </c>
      <c r="AN6" s="9">
        <f t="shared" si="0"/>
        <v>25000</v>
      </c>
      <c r="AO6" t="s">
        <v>150</v>
      </c>
      <c r="AP6" t="s">
        <v>150</v>
      </c>
      <c r="AQ6" s="15">
        <v>0.02</v>
      </c>
      <c r="AR6">
        <v>500</v>
      </c>
      <c r="AS6" t="s">
        <v>155</v>
      </c>
      <c r="BY6" t="s">
        <v>150</v>
      </c>
      <c r="CN6" s="16" t="s">
        <v>272</v>
      </c>
      <c r="CO6" t="s">
        <v>150</v>
      </c>
      <c r="CP6">
        <v>109001</v>
      </c>
      <c r="CQ6" t="s">
        <v>275</v>
      </c>
      <c r="CR6" t="str">
        <f t="shared" si="4"/>
        <v>N</v>
      </c>
      <c r="DA6" t="s">
        <v>150</v>
      </c>
      <c r="DB6">
        <v>109001</v>
      </c>
      <c r="DC6" t="s">
        <v>275</v>
      </c>
      <c r="DD6" s="13">
        <f t="shared" si="5"/>
        <v>25000</v>
      </c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</row>
    <row r="7" spans="1:120" x14ac:dyDescent="0.35">
      <c r="A7" t="s">
        <v>111</v>
      </c>
      <c r="B7">
        <v>2024</v>
      </c>
      <c r="C7">
        <v>7</v>
      </c>
      <c r="D7" t="s">
        <v>158</v>
      </c>
      <c r="E7" t="s">
        <v>112</v>
      </c>
      <c r="F7" t="s">
        <v>120</v>
      </c>
      <c r="G7" t="s">
        <v>121</v>
      </c>
      <c r="H7" t="s">
        <v>122</v>
      </c>
      <c r="J7" t="s">
        <v>116</v>
      </c>
      <c r="K7" t="s">
        <v>108</v>
      </c>
      <c r="L7" t="s">
        <v>116</v>
      </c>
      <c r="M7" t="s">
        <v>108</v>
      </c>
      <c r="O7" s="8">
        <v>45475</v>
      </c>
      <c r="P7" t="s">
        <v>299</v>
      </c>
      <c r="Q7">
        <v>1</v>
      </c>
      <c r="R7" s="8">
        <v>45475</v>
      </c>
      <c r="S7" s="8">
        <v>45475</v>
      </c>
      <c r="T7" t="s">
        <v>137</v>
      </c>
      <c r="AD7">
        <v>25000</v>
      </c>
      <c r="AE7" s="10">
        <v>0</v>
      </c>
      <c r="AF7" s="9">
        <f t="shared" si="1"/>
        <v>0</v>
      </c>
      <c r="AG7" s="10">
        <v>0</v>
      </c>
      <c r="AH7" s="9">
        <f t="shared" si="1"/>
        <v>0</v>
      </c>
      <c r="AI7" s="10">
        <v>0</v>
      </c>
      <c r="AJ7" s="9">
        <f t="shared" ref="AJ7" si="8">$AD7*AI7</f>
        <v>0</v>
      </c>
      <c r="AK7" s="10">
        <v>0</v>
      </c>
      <c r="AL7" s="9">
        <f t="shared" ref="AL7" si="9">$AD7*AK7</f>
        <v>0</v>
      </c>
      <c r="AM7" s="9">
        <v>0</v>
      </c>
      <c r="AN7" s="9">
        <f t="shared" si="0"/>
        <v>25000</v>
      </c>
      <c r="AO7" t="s">
        <v>150</v>
      </c>
      <c r="AP7" t="s">
        <v>150</v>
      </c>
      <c r="AQ7" s="15">
        <v>0.02</v>
      </c>
      <c r="AR7">
        <v>500</v>
      </c>
      <c r="AS7" t="s">
        <v>155</v>
      </c>
      <c r="AY7" t="s">
        <v>135</v>
      </c>
      <c r="AZ7" s="8">
        <v>45384</v>
      </c>
      <c r="BY7" t="s">
        <v>150</v>
      </c>
      <c r="CN7" s="16" t="s">
        <v>272</v>
      </c>
      <c r="CO7" t="s">
        <v>150</v>
      </c>
      <c r="CP7">
        <v>109001</v>
      </c>
      <c r="CQ7" t="s">
        <v>275</v>
      </c>
      <c r="CR7" t="str">
        <f t="shared" si="4"/>
        <v>N</v>
      </c>
      <c r="DA7" t="s">
        <v>150</v>
      </c>
      <c r="DB7">
        <v>109001</v>
      </c>
      <c r="DC7" t="s">
        <v>275</v>
      </c>
      <c r="DD7" s="13">
        <f t="shared" si="5"/>
        <v>25000</v>
      </c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</row>
    <row r="8" spans="1:120" x14ac:dyDescent="0.35">
      <c r="A8" t="s">
        <v>111</v>
      </c>
      <c r="B8">
        <v>2024</v>
      </c>
      <c r="C8">
        <v>7</v>
      </c>
      <c r="D8" t="s">
        <v>158</v>
      </c>
      <c r="E8" t="s">
        <v>112</v>
      </c>
      <c r="F8" t="s">
        <v>123</v>
      </c>
      <c r="G8" t="s">
        <v>124</v>
      </c>
      <c r="H8" t="s">
        <v>125</v>
      </c>
      <c r="J8" t="s">
        <v>116</v>
      </c>
      <c r="K8" t="s">
        <v>107</v>
      </c>
      <c r="L8" t="s">
        <v>116</v>
      </c>
      <c r="M8" t="s">
        <v>107</v>
      </c>
      <c r="O8" s="8">
        <v>45476</v>
      </c>
      <c r="P8" t="s">
        <v>300</v>
      </c>
      <c r="Q8">
        <v>1</v>
      </c>
      <c r="R8" s="8">
        <v>45476</v>
      </c>
      <c r="S8" s="8">
        <v>45476</v>
      </c>
      <c r="T8" t="s">
        <v>139</v>
      </c>
      <c r="AD8">
        <v>100000</v>
      </c>
      <c r="AE8" s="10">
        <v>0</v>
      </c>
      <c r="AF8" s="9">
        <f t="shared" si="1"/>
        <v>0</v>
      </c>
      <c r="AG8" s="10">
        <v>0</v>
      </c>
      <c r="AH8" s="9">
        <f t="shared" si="1"/>
        <v>0</v>
      </c>
      <c r="AI8" s="10">
        <v>0</v>
      </c>
      <c r="AJ8" s="9">
        <f t="shared" ref="AJ8" si="10">$AD8*AI8</f>
        <v>0</v>
      </c>
      <c r="AK8" s="10">
        <v>0</v>
      </c>
      <c r="AL8" s="9">
        <f t="shared" ref="AL8" si="11">$AD8*AK8</f>
        <v>0</v>
      </c>
      <c r="AM8" s="9">
        <v>0</v>
      </c>
      <c r="AN8" s="9">
        <f t="shared" si="0"/>
        <v>100000</v>
      </c>
      <c r="AO8" t="s">
        <v>151</v>
      </c>
      <c r="AP8" t="s">
        <v>151</v>
      </c>
      <c r="AQ8" s="15">
        <v>1E-3</v>
      </c>
      <c r="AR8">
        <v>100</v>
      </c>
      <c r="AS8" t="s">
        <v>156</v>
      </c>
      <c r="AZ8" s="8"/>
      <c r="BY8" t="s">
        <v>151</v>
      </c>
      <c r="CN8" s="16" t="s">
        <v>272</v>
      </c>
      <c r="CO8" t="s">
        <v>151</v>
      </c>
      <c r="CP8">
        <v>140001</v>
      </c>
      <c r="CQ8" t="s">
        <v>276</v>
      </c>
      <c r="CR8" t="str">
        <f t="shared" si="4"/>
        <v>N</v>
      </c>
      <c r="DA8" t="s">
        <v>151</v>
      </c>
      <c r="DB8">
        <v>140001</v>
      </c>
      <c r="DC8" t="s">
        <v>276</v>
      </c>
      <c r="DD8" s="13">
        <f t="shared" si="5"/>
        <v>100000</v>
      </c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</row>
    <row r="9" spans="1:120" x14ac:dyDescent="0.35">
      <c r="A9" t="s">
        <v>111</v>
      </c>
      <c r="B9">
        <v>2024</v>
      </c>
      <c r="C9">
        <v>7</v>
      </c>
      <c r="D9" t="s">
        <v>158</v>
      </c>
      <c r="E9" t="s">
        <v>112</v>
      </c>
      <c r="F9" t="s">
        <v>123</v>
      </c>
      <c r="G9" t="s">
        <v>124</v>
      </c>
      <c r="H9" t="s">
        <v>125</v>
      </c>
      <c r="J9" t="s">
        <v>116</v>
      </c>
      <c r="K9" t="s">
        <v>106</v>
      </c>
      <c r="L9" t="s">
        <v>116</v>
      </c>
      <c r="M9" t="s">
        <v>106</v>
      </c>
      <c r="O9" s="8">
        <v>45476</v>
      </c>
      <c r="P9" t="s">
        <v>301</v>
      </c>
      <c r="Q9">
        <v>1</v>
      </c>
      <c r="R9" s="8">
        <v>45476</v>
      </c>
      <c r="S9" s="8">
        <v>45476</v>
      </c>
      <c r="T9" t="s">
        <v>139</v>
      </c>
      <c r="AD9">
        <v>100000</v>
      </c>
      <c r="AE9" s="10">
        <v>0</v>
      </c>
      <c r="AF9" s="9">
        <f t="shared" si="1"/>
        <v>0</v>
      </c>
      <c r="AG9" s="10">
        <v>0</v>
      </c>
      <c r="AH9" s="9">
        <f t="shared" si="1"/>
        <v>0</v>
      </c>
      <c r="AI9" s="10">
        <v>0</v>
      </c>
      <c r="AJ9" s="9">
        <f t="shared" ref="AJ9" si="12">$AD9*AI9</f>
        <v>0</v>
      </c>
      <c r="AK9" s="10">
        <v>0</v>
      </c>
      <c r="AL9" s="9">
        <f t="shared" ref="AL9" si="13">$AD9*AK9</f>
        <v>0</v>
      </c>
      <c r="AM9" s="9">
        <v>0</v>
      </c>
      <c r="AN9" s="9">
        <f t="shared" si="0"/>
        <v>100000</v>
      </c>
      <c r="AO9" t="s">
        <v>151</v>
      </c>
      <c r="AP9" t="s">
        <v>151</v>
      </c>
      <c r="AQ9" s="15">
        <v>1E-3</v>
      </c>
      <c r="AR9">
        <v>100</v>
      </c>
      <c r="AS9" t="s">
        <v>156</v>
      </c>
      <c r="AY9" t="s">
        <v>138</v>
      </c>
      <c r="AZ9" s="8">
        <v>45385</v>
      </c>
      <c r="BY9" t="s">
        <v>151</v>
      </c>
      <c r="CN9" s="16" t="s">
        <v>272</v>
      </c>
      <c r="CO9" t="s">
        <v>151</v>
      </c>
      <c r="CP9">
        <v>140001</v>
      </c>
      <c r="CQ9" t="s">
        <v>276</v>
      </c>
      <c r="CR9" t="str">
        <f t="shared" si="4"/>
        <v>N</v>
      </c>
      <c r="DA9" t="s">
        <v>151</v>
      </c>
      <c r="DB9">
        <v>140001</v>
      </c>
      <c r="DC9" t="s">
        <v>276</v>
      </c>
      <c r="DD9" s="13">
        <f t="shared" si="5"/>
        <v>100000</v>
      </c>
      <c r="DE9" s="13"/>
      <c r="DF9" s="13"/>
      <c r="DG9" s="13"/>
      <c r="DH9" s="13"/>
      <c r="DI9" s="13"/>
      <c r="DJ9" s="13"/>
      <c r="DL9" s="13"/>
      <c r="DM9" s="13"/>
      <c r="DN9" s="13"/>
      <c r="DO9" s="13"/>
      <c r="DP9" s="13"/>
    </row>
    <row r="10" spans="1:120" x14ac:dyDescent="0.35">
      <c r="A10" t="s">
        <v>111</v>
      </c>
      <c r="B10">
        <v>2024</v>
      </c>
      <c r="C10">
        <v>7</v>
      </c>
      <c r="D10" t="s">
        <v>158</v>
      </c>
      <c r="E10" t="s">
        <v>112</v>
      </c>
      <c r="F10" t="s">
        <v>123</v>
      </c>
      <c r="G10" t="s">
        <v>124</v>
      </c>
      <c r="H10" t="s">
        <v>125</v>
      </c>
      <c r="J10" t="s">
        <v>116</v>
      </c>
      <c r="K10" t="s">
        <v>107</v>
      </c>
      <c r="L10" t="s">
        <v>116</v>
      </c>
      <c r="M10" t="s">
        <v>107</v>
      </c>
      <c r="O10" s="8">
        <v>45476</v>
      </c>
      <c r="P10" t="s">
        <v>302</v>
      </c>
      <c r="Q10">
        <v>1</v>
      </c>
      <c r="R10" s="8">
        <v>45476</v>
      </c>
      <c r="S10" s="8">
        <v>45476</v>
      </c>
      <c r="T10" t="s">
        <v>139</v>
      </c>
      <c r="AD10">
        <v>100000</v>
      </c>
      <c r="AE10" s="10">
        <v>0</v>
      </c>
      <c r="AF10" s="9">
        <f t="shared" si="1"/>
        <v>0</v>
      </c>
      <c r="AG10" s="10">
        <v>0</v>
      </c>
      <c r="AH10" s="9">
        <f t="shared" si="1"/>
        <v>0</v>
      </c>
      <c r="AI10" s="10">
        <v>0</v>
      </c>
      <c r="AJ10" s="9">
        <f t="shared" ref="AJ10" si="14">$AD10*AI10</f>
        <v>0</v>
      </c>
      <c r="AK10" s="10">
        <v>0</v>
      </c>
      <c r="AL10" s="9">
        <f t="shared" ref="AL10" si="15">$AD10*AK10</f>
        <v>0</v>
      </c>
      <c r="AM10" s="9">
        <v>0</v>
      </c>
      <c r="AN10" s="9">
        <f t="shared" si="0"/>
        <v>100000</v>
      </c>
      <c r="AO10" t="s">
        <v>151</v>
      </c>
      <c r="AP10" t="s">
        <v>151</v>
      </c>
      <c r="AQ10" s="15">
        <v>1E-3</v>
      </c>
      <c r="AR10">
        <v>100</v>
      </c>
      <c r="AS10" t="s">
        <v>156</v>
      </c>
      <c r="AZ10" s="8"/>
      <c r="BY10" t="s">
        <v>151</v>
      </c>
      <c r="CN10" s="16" t="s">
        <v>272</v>
      </c>
      <c r="CO10" t="s">
        <v>151</v>
      </c>
      <c r="CP10">
        <v>140001</v>
      </c>
      <c r="CQ10" t="s">
        <v>276</v>
      </c>
      <c r="CR10" t="str">
        <f t="shared" si="4"/>
        <v>N</v>
      </c>
      <c r="DA10" t="s">
        <v>151</v>
      </c>
      <c r="DB10">
        <v>140001</v>
      </c>
      <c r="DC10" t="s">
        <v>276</v>
      </c>
      <c r="DD10" s="13">
        <f t="shared" si="5"/>
        <v>100000</v>
      </c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</row>
    <row r="11" spans="1:120" x14ac:dyDescent="0.35">
      <c r="A11" t="s">
        <v>111</v>
      </c>
      <c r="B11">
        <v>2024</v>
      </c>
      <c r="C11">
        <v>7</v>
      </c>
      <c r="D11" t="s">
        <v>158</v>
      </c>
      <c r="E11" t="s">
        <v>112</v>
      </c>
      <c r="F11" t="s">
        <v>123</v>
      </c>
      <c r="G11" t="s">
        <v>124</v>
      </c>
      <c r="H11" t="s">
        <v>125</v>
      </c>
      <c r="J11" t="s">
        <v>116</v>
      </c>
      <c r="K11" t="s">
        <v>107</v>
      </c>
      <c r="L11" t="s">
        <v>116</v>
      </c>
      <c r="M11" t="s">
        <v>107</v>
      </c>
      <c r="O11" s="8">
        <v>45477</v>
      </c>
      <c r="P11" t="s">
        <v>303</v>
      </c>
      <c r="Q11">
        <v>1</v>
      </c>
      <c r="R11" s="8">
        <v>45477</v>
      </c>
      <c r="S11" s="8">
        <v>45477</v>
      </c>
      <c r="T11" t="s">
        <v>139</v>
      </c>
      <c r="Z11" t="s">
        <v>144</v>
      </c>
      <c r="AA11">
        <v>1</v>
      </c>
      <c r="AB11" s="8">
        <v>45383</v>
      </c>
      <c r="AC11" t="s">
        <v>278</v>
      </c>
      <c r="AD11">
        <v>200000</v>
      </c>
      <c r="AE11" s="10">
        <v>0</v>
      </c>
      <c r="AF11" s="9">
        <f t="shared" si="1"/>
        <v>0</v>
      </c>
      <c r="AG11" s="10">
        <v>0</v>
      </c>
      <c r="AH11" s="9">
        <f t="shared" si="1"/>
        <v>0</v>
      </c>
      <c r="AI11" s="10">
        <v>0</v>
      </c>
      <c r="AJ11" s="9">
        <f t="shared" ref="AJ11" si="16">$AD11*AI11</f>
        <v>0</v>
      </c>
      <c r="AK11" s="10">
        <v>0</v>
      </c>
      <c r="AL11" s="9">
        <f t="shared" ref="AL11" si="17">$AD11*AK11</f>
        <v>0</v>
      </c>
      <c r="AM11" s="9">
        <v>0</v>
      </c>
      <c r="AN11" s="9">
        <f t="shared" si="0"/>
        <v>200000</v>
      </c>
      <c r="AO11" t="s">
        <v>151</v>
      </c>
      <c r="AP11" t="s">
        <v>151</v>
      </c>
      <c r="AQ11" s="15">
        <v>1E-3</v>
      </c>
      <c r="AR11">
        <v>200</v>
      </c>
      <c r="AS11" t="s">
        <v>156</v>
      </c>
      <c r="AZ11" s="8"/>
      <c r="BY11" t="s">
        <v>151</v>
      </c>
      <c r="CN11" s="16" t="s">
        <v>272</v>
      </c>
      <c r="CO11" t="s">
        <v>151</v>
      </c>
      <c r="CP11">
        <v>140001</v>
      </c>
      <c r="CQ11" t="s">
        <v>276</v>
      </c>
      <c r="CR11" t="str">
        <f t="shared" si="4"/>
        <v>N</v>
      </c>
      <c r="DA11" t="s">
        <v>151</v>
      </c>
      <c r="DB11">
        <v>140001</v>
      </c>
      <c r="DC11" t="s">
        <v>276</v>
      </c>
      <c r="DD11" s="13">
        <f t="shared" si="5"/>
        <v>200000</v>
      </c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</row>
    <row r="12" spans="1:120" x14ac:dyDescent="0.35">
      <c r="A12" t="s">
        <v>111</v>
      </c>
      <c r="B12">
        <v>2024</v>
      </c>
      <c r="C12">
        <v>7</v>
      </c>
      <c r="D12" t="s">
        <v>158</v>
      </c>
      <c r="E12" t="s">
        <v>112</v>
      </c>
      <c r="F12" t="s">
        <v>123</v>
      </c>
      <c r="G12" t="s">
        <v>124</v>
      </c>
      <c r="H12" t="s">
        <v>125</v>
      </c>
      <c r="J12" t="s">
        <v>116</v>
      </c>
      <c r="K12" t="s">
        <v>107</v>
      </c>
      <c r="L12" t="s">
        <v>116</v>
      </c>
      <c r="M12" t="s">
        <v>107</v>
      </c>
      <c r="O12" s="8">
        <v>45478</v>
      </c>
      <c r="P12" t="s">
        <v>304</v>
      </c>
      <c r="Q12">
        <v>1</v>
      </c>
      <c r="R12" s="8">
        <v>45478</v>
      </c>
      <c r="S12" s="8">
        <v>45478</v>
      </c>
      <c r="T12" t="s">
        <v>139</v>
      </c>
      <c r="Z12" t="s">
        <v>145</v>
      </c>
      <c r="AA12">
        <v>1</v>
      </c>
      <c r="AB12" s="8">
        <v>45383</v>
      </c>
      <c r="AC12" t="s">
        <v>279</v>
      </c>
      <c r="AD12">
        <v>250000</v>
      </c>
      <c r="AE12" s="10">
        <v>0</v>
      </c>
      <c r="AF12" s="9">
        <f t="shared" si="1"/>
        <v>0</v>
      </c>
      <c r="AG12" s="10">
        <v>0</v>
      </c>
      <c r="AH12" s="9">
        <f t="shared" si="1"/>
        <v>0</v>
      </c>
      <c r="AI12" s="10">
        <v>0</v>
      </c>
      <c r="AJ12" s="9">
        <f t="shared" ref="AJ12" si="18">$AD12*AI12</f>
        <v>0</v>
      </c>
      <c r="AK12" s="10">
        <v>0</v>
      </c>
      <c r="AL12" s="9">
        <f t="shared" ref="AL12" si="19">$AD12*AK12</f>
        <v>0</v>
      </c>
      <c r="AM12" s="9">
        <v>0</v>
      </c>
      <c r="AN12" s="9">
        <f t="shared" si="0"/>
        <v>250000</v>
      </c>
      <c r="AO12" t="s">
        <v>151</v>
      </c>
      <c r="AP12" t="s">
        <v>151</v>
      </c>
      <c r="AQ12" s="15">
        <v>1E-3</v>
      </c>
      <c r="AR12">
        <v>250</v>
      </c>
      <c r="AS12" t="s">
        <v>156</v>
      </c>
      <c r="AZ12" s="8"/>
      <c r="BY12" t="s">
        <v>151</v>
      </c>
      <c r="CN12" s="16" t="s">
        <v>272</v>
      </c>
      <c r="CO12" t="s">
        <v>151</v>
      </c>
      <c r="CP12">
        <v>140001</v>
      </c>
      <c r="CQ12" t="s">
        <v>276</v>
      </c>
      <c r="CR12" t="str">
        <f t="shared" si="4"/>
        <v>N</v>
      </c>
      <c r="DA12" t="s">
        <v>151</v>
      </c>
      <c r="DB12">
        <v>140001</v>
      </c>
      <c r="DC12" t="s">
        <v>276</v>
      </c>
      <c r="DD12" s="13">
        <f t="shared" si="5"/>
        <v>250000</v>
      </c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</row>
    <row r="13" spans="1:120" x14ac:dyDescent="0.35">
      <c r="A13" t="s">
        <v>111</v>
      </c>
      <c r="B13">
        <v>2024</v>
      </c>
      <c r="C13">
        <v>7</v>
      </c>
      <c r="D13" t="s">
        <v>158</v>
      </c>
      <c r="E13" t="s">
        <v>112</v>
      </c>
      <c r="F13" t="s">
        <v>126</v>
      </c>
      <c r="G13" t="s">
        <v>127</v>
      </c>
      <c r="H13" t="s">
        <v>128</v>
      </c>
      <c r="J13" t="s">
        <v>116</v>
      </c>
      <c r="K13" t="s">
        <v>107</v>
      </c>
      <c r="L13" t="s">
        <v>116</v>
      </c>
      <c r="M13" t="s">
        <v>107</v>
      </c>
      <c r="O13" s="8">
        <v>45478</v>
      </c>
      <c r="P13" t="s">
        <v>305</v>
      </c>
      <c r="Q13">
        <v>1</v>
      </c>
      <c r="R13" s="8">
        <v>45478</v>
      </c>
      <c r="S13" s="8">
        <v>45478</v>
      </c>
      <c r="T13" t="s">
        <v>140</v>
      </c>
      <c r="AD13">
        <v>20000</v>
      </c>
      <c r="AE13" s="10">
        <v>0</v>
      </c>
      <c r="AF13" s="9">
        <f t="shared" si="1"/>
        <v>0</v>
      </c>
      <c r="AG13" s="10">
        <v>0</v>
      </c>
      <c r="AH13" s="9">
        <f t="shared" si="1"/>
        <v>0</v>
      </c>
      <c r="AI13" s="10">
        <v>0</v>
      </c>
      <c r="AJ13" s="9">
        <f t="shared" ref="AJ13" si="20">$AD13*AI13</f>
        <v>0</v>
      </c>
      <c r="AK13" s="10">
        <v>0</v>
      </c>
      <c r="AL13" s="9">
        <f t="shared" ref="AL13" si="21">$AD13*AK13</f>
        <v>0</v>
      </c>
      <c r="AM13" s="9">
        <v>0</v>
      </c>
      <c r="AN13" s="9">
        <f t="shared" si="0"/>
        <v>20000</v>
      </c>
      <c r="AO13" t="s">
        <v>152</v>
      </c>
      <c r="AP13" t="s">
        <v>152</v>
      </c>
      <c r="AQ13" s="15">
        <v>0.1</v>
      </c>
      <c r="AR13">
        <v>2000</v>
      </c>
      <c r="AS13" t="s">
        <v>157</v>
      </c>
      <c r="AZ13" s="8"/>
      <c r="BY13" t="s">
        <v>152</v>
      </c>
      <c r="CN13" s="16" t="s">
        <v>272</v>
      </c>
      <c r="CO13" t="s">
        <v>152</v>
      </c>
      <c r="CP13">
        <v>120001</v>
      </c>
      <c r="CQ13" t="s">
        <v>277</v>
      </c>
      <c r="CR13" t="str">
        <f t="shared" si="4"/>
        <v>N</v>
      </c>
      <c r="DA13" t="s">
        <v>152</v>
      </c>
      <c r="DB13">
        <v>120001</v>
      </c>
      <c r="DC13" t="s">
        <v>277</v>
      </c>
      <c r="DD13" s="13">
        <f t="shared" si="5"/>
        <v>20000</v>
      </c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</row>
    <row r="14" spans="1:120" x14ac:dyDescent="0.35">
      <c r="A14" t="s">
        <v>111</v>
      </c>
      <c r="B14">
        <v>2024</v>
      </c>
      <c r="C14">
        <v>7</v>
      </c>
      <c r="D14" t="s">
        <v>158</v>
      </c>
      <c r="E14" t="s">
        <v>112</v>
      </c>
      <c r="F14" t="s">
        <v>123</v>
      </c>
      <c r="G14" t="s">
        <v>124</v>
      </c>
      <c r="H14" t="s">
        <v>125</v>
      </c>
      <c r="J14" t="s">
        <v>116</v>
      </c>
      <c r="K14" t="s">
        <v>107</v>
      </c>
      <c r="L14" t="s">
        <v>116</v>
      </c>
      <c r="M14" t="s">
        <v>107</v>
      </c>
      <c r="O14" s="8">
        <v>45479</v>
      </c>
      <c r="P14" t="s">
        <v>306</v>
      </c>
      <c r="Q14">
        <v>1</v>
      </c>
      <c r="R14" s="8">
        <v>45479</v>
      </c>
      <c r="S14" s="8">
        <v>45479</v>
      </c>
      <c r="T14" t="s">
        <v>139</v>
      </c>
      <c r="Z14" t="s">
        <v>146</v>
      </c>
      <c r="AA14">
        <v>1</v>
      </c>
      <c r="AB14" s="8">
        <v>45383</v>
      </c>
      <c r="AC14" t="s">
        <v>225</v>
      </c>
      <c r="AD14">
        <v>350000</v>
      </c>
      <c r="AE14" s="10">
        <v>0</v>
      </c>
      <c r="AF14" s="9">
        <f t="shared" si="1"/>
        <v>0</v>
      </c>
      <c r="AG14" s="10">
        <v>0</v>
      </c>
      <c r="AH14" s="9">
        <f t="shared" si="1"/>
        <v>0</v>
      </c>
      <c r="AI14" s="10">
        <v>0</v>
      </c>
      <c r="AJ14" s="9">
        <f t="shared" ref="AJ14" si="22">$AD14*AI14</f>
        <v>0</v>
      </c>
      <c r="AK14" s="10">
        <v>0</v>
      </c>
      <c r="AL14" s="9">
        <f t="shared" ref="AL14" si="23">$AD14*AK14</f>
        <v>0</v>
      </c>
      <c r="AM14" s="9">
        <v>0</v>
      </c>
      <c r="AN14" s="9">
        <f t="shared" si="0"/>
        <v>350000</v>
      </c>
      <c r="AO14" t="s">
        <v>151</v>
      </c>
      <c r="AP14" t="s">
        <v>151</v>
      </c>
      <c r="AQ14" s="15">
        <v>1E-3</v>
      </c>
      <c r="AR14">
        <v>350</v>
      </c>
      <c r="AS14" t="s">
        <v>156</v>
      </c>
      <c r="AZ14" s="8"/>
      <c r="BY14" t="s">
        <v>151</v>
      </c>
      <c r="CN14" s="16" t="s">
        <v>272</v>
      </c>
      <c r="CO14" t="s">
        <v>151</v>
      </c>
      <c r="CP14">
        <v>140001</v>
      </c>
      <c r="CQ14" t="s">
        <v>276</v>
      </c>
      <c r="CR14" t="str">
        <f t="shared" si="4"/>
        <v>N</v>
      </c>
      <c r="DA14" t="s">
        <v>151</v>
      </c>
      <c r="DB14">
        <v>140001</v>
      </c>
      <c r="DC14" t="s">
        <v>276</v>
      </c>
      <c r="DD14" s="13">
        <f t="shared" si="5"/>
        <v>350000</v>
      </c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</row>
    <row r="15" spans="1:120" x14ac:dyDescent="0.35">
      <c r="A15" t="s">
        <v>111</v>
      </c>
      <c r="B15">
        <v>2024</v>
      </c>
      <c r="C15">
        <v>7</v>
      </c>
      <c r="D15" t="s">
        <v>158</v>
      </c>
      <c r="E15" t="s">
        <v>112</v>
      </c>
      <c r="F15" t="s">
        <v>123</v>
      </c>
      <c r="G15" t="s">
        <v>124</v>
      </c>
      <c r="H15" t="s">
        <v>125</v>
      </c>
      <c r="J15" t="s">
        <v>116</v>
      </c>
      <c r="K15" t="s">
        <v>107</v>
      </c>
      <c r="L15" t="s">
        <v>116</v>
      </c>
      <c r="M15" t="s">
        <v>107</v>
      </c>
      <c r="O15" s="8">
        <v>45480</v>
      </c>
      <c r="P15" t="s">
        <v>307</v>
      </c>
      <c r="Q15">
        <v>1</v>
      </c>
      <c r="R15" s="8">
        <v>45480</v>
      </c>
      <c r="S15" s="8">
        <v>45480</v>
      </c>
      <c r="T15" t="s">
        <v>139</v>
      </c>
      <c r="AD15">
        <v>256000</v>
      </c>
      <c r="AE15" s="10">
        <v>0</v>
      </c>
      <c r="AF15" s="9">
        <f t="shared" si="1"/>
        <v>0</v>
      </c>
      <c r="AG15" s="10">
        <v>0</v>
      </c>
      <c r="AH15" s="9">
        <f t="shared" si="1"/>
        <v>0</v>
      </c>
      <c r="AI15" s="10">
        <v>0</v>
      </c>
      <c r="AJ15" s="9">
        <f t="shared" ref="AJ15" si="24">$AD15*AI15</f>
        <v>0</v>
      </c>
      <c r="AK15" s="10">
        <v>0</v>
      </c>
      <c r="AL15" s="9">
        <f t="shared" ref="AL15" si="25">$AD15*AK15</f>
        <v>0</v>
      </c>
      <c r="AM15" s="9">
        <v>0</v>
      </c>
      <c r="AN15" s="9">
        <f t="shared" si="0"/>
        <v>256000</v>
      </c>
      <c r="AO15" t="s">
        <v>151</v>
      </c>
      <c r="AP15" t="s">
        <v>151</v>
      </c>
      <c r="AQ15" s="15">
        <v>1E-3</v>
      </c>
      <c r="AR15">
        <v>256</v>
      </c>
      <c r="AS15" t="s">
        <v>156</v>
      </c>
      <c r="AZ15" s="8"/>
      <c r="BY15" t="s">
        <v>151</v>
      </c>
      <c r="CN15" s="16" t="s">
        <v>272</v>
      </c>
      <c r="CO15" t="s">
        <v>151</v>
      </c>
      <c r="CP15">
        <v>140001</v>
      </c>
      <c r="CQ15" t="s">
        <v>276</v>
      </c>
      <c r="CR15" t="str">
        <f t="shared" si="4"/>
        <v>N</v>
      </c>
      <c r="DA15" t="s">
        <v>151</v>
      </c>
      <c r="DB15">
        <v>140001</v>
      </c>
      <c r="DC15" t="s">
        <v>276</v>
      </c>
      <c r="DD15" s="13">
        <f t="shared" si="5"/>
        <v>256000</v>
      </c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</row>
    <row r="16" spans="1:120" x14ac:dyDescent="0.35">
      <c r="A16" t="s">
        <v>111</v>
      </c>
      <c r="B16">
        <v>2024</v>
      </c>
      <c r="C16">
        <v>7</v>
      </c>
      <c r="D16" t="s">
        <v>158</v>
      </c>
      <c r="E16" t="s">
        <v>112</v>
      </c>
      <c r="F16" t="s">
        <v>123</v>
      </c>
      <c r="G16" t="s">
        <v>124</v>
      </c>
      <c r="H16" t="s">
        <v>125</v>
      </c>
      <c r="J16" t="s">
        <v>116</v>
      </c>
      <c r="K16" t="s">
        <v>107</v>
      </c>
      <c r="L16" t="s">
        <v>116</v>
      </c>
      <c r="M16" t="s">
        <v>107</v>
      </c>
      <c r="O16" s="8">
        <v>45481</v>
      </c>
      <c r="P16" t="s">
        <v>308</v>
      </c>
      <c r="Q16">
        <v>1</v>
      </c>
      <c r="R16" s="8">
        <v>45481</v>
      </c>
      <c r="S16" s="8">
        <v>45481</v>
      </c>
      <c r="T16" t="s">
        <v>139</v>
      </c>
      <c r="AD16">
        <v>30000</v>
      </c>
      <c r="AE16" s="10">
        <v>0</v>
      </c>
      <c r="AF16" s="9">
        <f t="shared" si="1"/>
        <v>0</v>
      </c>
      <c r="AG16" s="10">
        <v>0</v>
      </c>
      <c r="AH16" s="9">
        <f t="shared" si="1"/>
        <v>0</v>
      </c>
      <c r="AI16" s="10">
        <v>0</v>
      </c>
      <c r="AJ16" s="9">
        <f t="shared" ref="AJ16" si="26">$AD16*AI16</f>
        <v>0</v>
      </c>
      <c r="AK16" s="10">
        <v>0</v>
      </c>
      <c r="AL16" s="9">
        <f t="shared" ref="AL16" si="27">$AD16*AK16</f>
        <v>0</v>
      </c>
      <c r="AM16" s="9">
        <v>0</v>
      </c>
      <c r="AN16" s="9">
        <f t="shared" si="0"/>
        <v>30000</v>
      </c>
      <c r="AO16" t="s">
        <v>151</v>
      </c>
      <c r="AP16" t="s">
        <v>151</v>
      </c>
      <c r="AQ16" s="15">
        <v>1E-3</v>
      </c>
      <c r="AR16">
        <v>30</v>
      </c>
      <c r="AS16" t="s">
        <v>156</v>
      </c>
      <c r="AZ16" s="8"/>
      <c r="BY16" t="s">
        <v>151</v>
      </c>
      <c r="CN16" s="16" t="s">
        <v>272</v>
      </c>
      <c r="CO16" t="s">
        <v>151</v>
      </c>
      <c r="CP16">
        <v>140001</v>
      </c>
      <c r="CQ16" t="s">
        <v>276</v>
      </c>
      <c r="CR16" t="str">
        <f t="shared" si="4"/>
        <v>N</v>
      </c>
      <c r="DA16" t="s">
        <v>151</v>
      </c>
      <c r="DB16">
        <v>140001</v>
      </c>
      <c r="DC16" t="s">
        <v>276</v>
      </c>
      <c r="DD16" s="13">
        <f t="shared" si="5"/>
        <v>30000</v>
      </c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</row>
    <row r="17" spans="1:120" x14ac:dyDescent="0.35">
      <c r="A17" t="s">
        <v>111</v>
      </c>
      <c r="B17">
        <v>2024</v>
      </c>
      <c r="C17">
        <v>7</v>
      </c>
      <c r="D17" t="s">
        <v>158</v>
      </c>
      <c r="E17" t="s">
        <v>112</v>
      </c>
      <c r="F17" t="s">
        <v>126</v>
      </c>
      <c r="G17" t="s">
        <v>127</v>
      </c>
      <c r="H17" t="s">
        <v>128</v>
      </c>
      <c r="J17" t="s">
        <v>116</v>
      </c>
      <c r="K17" t="s">
        <v>108</v>
      </c>
      <c r="L17" t="s">
        <v>116</v>
      </c>
      <c r="M17" t="s">
        <v>108</v>
      </c>
      <c r="O17" s="8">
        <v>45481</v>
      </c>
      <c r="P17" t="s">
        <v>309</v>
      </c>
      <c r="Q17">
        <v>1</v>
      </c>
      <c r="R17" s="8">
        <v>45481</v>
      </c>
      <c r="S17" s="8">
        <v>45481</v>
      </c>
      <c r="T17" t="s">
        <v>140</v>
      </c>
      <c r="AD17">
        <v>12000</v>
      </c>
      <c r="AE17" s="10">
        <v>0</v>
      </c>
      <c r="AF17" s="9">
        <f t="shared" si="1"/>
        <v>0</v>
      </c>
      <c r="AG17" s="10">
        <v>0</v>
      </c>
      <c r="AH17" s="9">
        <f t="shared" si="1"/>
        <v>0</v>
      </c>
      <c r="AI17" s="10">
        <v>0</v>
      </c>
      <c r="AJ17" s="9">
        <f t="shared" ref="AJ17" si="28">$AD17*AI17</f>
        <v>0</v>
      </c>
      <c r="AK17" s="10">
        <v>0</v>
      </c>
      <c r="AL17" s="9">
        <f t="shared" ref="AL17" si="29">$AD17*AK17</f>
        <v>0</v>
      </c>
      <c r="AM17" s="9">
        <v>0</v>
      </c>
      <c r="AN17" s="9">
        <f t="shared" si="0"/>
        <v>12000</v>
      </c>
      <c r="AO17" t="s">
        <v>152</v>
      </c>
      <c r="AP17" t="s">
        <v>152</v>
      </c>
      <c r="AQ17" s="15">
        <v>0.1</v>
      </c>
      <c r="AR17">
        <v>1200</v>
      </c>
      <c r="AS17" t="s">
        <v>157</v>
      </c>
      <c r="AZ17" s="8"/>
      <c r="BY17" t="s">
        <v>152</v>
      </c>
      <c r="CN17" s="16" t="s">
        <v>272</v>
      </c>
      <c r="CO17" t="s">
        <v>152</v>
      </c>
      <c r="CP17">
        <v>120001</v>
      </c>
      <c r="CQ17" t="s">
        <v>277</v>
      </c>
      <c r="CR17" t="str">
        <f t="shared" si="4"/>
        <v>N</v>
      </c>
      <c r="DA17" t="s">
        <v>152</v>
      </c>
      <c r="DB17">
        <v>120001</v>
      </c>
      <c r="DC17" t="s">
        <v>277</v>
      </c>
      <c r="DD17" s="13">
        <f t="shared" si="5"/>
        <v>12000</v>
      </c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</row>
    <row r="18" spans="1:120" x14ac:dyDescent="0.35">
      <c r="A18" t="s">
        <v>111</v>
      </c>
      <c r="B18">
        <v>2024</v>
      </c>
      <c r="C18">
        <v>7</v>
      </c>
      <c r="D18" t="s">
        <v>158</v>
      </c>
      <c r="E18" t="s">
        <v>112</v>
      </c>
      <c r="F18" t="s">
        <v>113</v>
      </c>
      <c r="G18" t="s">
        <v>114</v>
      </c>
      <c r="H18" t="s">
        <v>115</v>
      </c>
      <c r="J18" t="s">
        <v>116</v>
      </c>
      <c r="K18" t="s">
        <v>107</v>
      </c>
      <c r="L18" t="s">
        <v>116</v>
      </c>
      <c r="M18" t="s">
        <v>107</v>
      </c>
      <c r="O18" s="8">
        <v>45481</v>
      </c>
      <c r="P18" t="s">
        <v>310</v>
      </c>
      <c r="Q18">
        <v>1</v>
      </c>
      <c r="R18" s="8">
        <v>45481</v>
      </c>
      <c r="S18" s="8">
        <v>45481</v>
      </c>
      <c r="T18" t="s">
        <v>392</v>
      </c>
      <c r="AD18">
        <v>5000</v>
      </c>
      <c r="AE18" s="10">
        <v>0</v>
      </c>
      <c r="AF18" s="9">
        <f t="shared" si="1"/>
        <v>0</v>
      </c>
      <c r="AG18" s="10">
        <v>0</v>
      </c>
      <c r="AH18" s="9">
        <f t="shared" si="1"/>
        <v>0</v>
      </c>
      <c r="AI18" s="10">
        <v>0</v>
      </c>
      <c r="AJ18" s="9">
        <f t="shared" ref="AJ18" si="30">$AD18*AI18</f>
        <v>0</v>
      </c>
      <c r="AK18" s="10">
        <v>0</v>
      </c>
      <c r="AL18" s="9">
        <f t="shared" ref="AL18" si="31">$AD18*AK18</f>
        <v>0</v>
      </c>
      <c r="AM18" s="9">
        <v>0</v>
      </c>
      <c r="AN18" s="9">
        <f t="shared" si="0"/>
        <v>5000</v>
      </c>
      <c r="AO18" t="s">
        <v>148</v>
      </c>
      <c r="AP18" t="s">
        <v>148</v>
      </c>
      <c r="AQ18" s="15">
        <v>0.02</v>
      </c>
      <c r="AR18">
        <v>100</v>
      </c>
      <c r="AS18" t="s">
        <v>153</v>
      </c>
      <c r="AZ18" s="8"/>
      <c r="BY18" t="s">
        <v>148</v>
      </c>
      <c r="CN18" s="16" t="s">
        <v>272</v>
      </c>
      <c r="CO18" t="s">
        <v>148</v>
      </c>
      <c r="CP18">
        <v>117001</v>
      </c>
      <c r="CQ18" t="s">
        <v>273</v>
      </c>
      <c r="CR18" t="str">
        <f t="shared" si="4"/>
        <v>N</v>
      </c>
      <c r="DA18" t="s">
        <v>148</v>
      </c>
      <c r="DB18">
        <v>117001</v>
      </c>
      <c r="DC18" t="s">
        <v>273</v>
      </c>
      <c r="DD18" s="13">
        <f t="shared" si="5"/>
        <v>5000</v>
      </c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</row>
    <row r="19" spans="1:120" x14ac:dyDescent="0.35">
      <c r="A19" t="s">
        <v>111</v>
      </c>
      <c r="B19">
        <v>2024</v>
      </c>
      <c r="C19">
        <v>7</v>
      </c>
      <c r="D19" t="s">
        <v>158</v>
      </c>
      <c r="E19" t="s">
        <v>112</v>
      </c>
      <c r="F19" t="s">
        <v>123</v>
      </c>
      <c r="G19" t="s">
        <v>124</v>
      </c>
      <c r="H19" t="s">
        <v>125</v>
      </c>
      <c r="J19" t="s">
        <v>116</v>
      </c>
      <c r="K19" t="s">
        <v>107</v>
      </c>
      <c r="L19" t="s">
        <v>116</v>
      </c>
      <c r="M19" t="s">
        <v>107</v>
      </c>
      <c r="O19" s="8">
        <v>45482</v>
      </c>
      <c r="P19" t="s">
        <v>311</v>
      </c>
      <c r="Q19">
        <v>1</v>
      </c>
      <c r="R19" s="8">
        <v>45482</v>
      </c>
      <c r="S19" s="8">
        <v>45482</v>
      </c>
      <c r="T19" t="s">
        <v>139</v>
      </c>
      <c r="AD19">
        <v>100000</v>
      </c>
      <c r="AE19" s="10">
        <v>0</v>
      </c>
      <c r="AF19" s="9">
        <f t="shared" si="1"/>
        <v>0</v>
      </c>
      <c r="AG19" s="10">
        <v>0</v>
      </c>
      <c r="AH19" s="9">
        <f t="shared" si="1"/>
        <v>0</v>
      </c>
      <c r="AI19" s="10">
        <v>0</v>
      </c>
      <c r="AJ19" s="9">
        <f t="shared" ref="AJ19" si="32">$AD19*AI19</f>
        <v>0</v>
      </c>
      <c r="AK19" s="10">
        <v>0</v>
      </c>
      <c r="AL19" s="9">
        <f t="shared" ref="AL19" si="33">$AD19*AK19</f>
        <v>0</v>
      </c>
      <c r="AM19" s="9">
        <v>0</v>
      </c>
      <c r="AN19" s="9">
        <f t="shared" si="0"/>
        <v>100000</v>
      </c>
      <c r="AO19" t="s">
        <v>151</v>
      </c>
      <c r="AP19" t="s">
        <v>151</v>
      </c>
      <c r="AQ19" s="15">
        <v>1E-3</v>
      </c>
      <c r="AR19">
        <v>100</v>
      </c>
      <c r="AS19" t="s">
        <v>156</v>
      </c>
      <c r="AZ19" s="8"/>
      <c r="BY19" t="s">
        <v>151</v>
      </c>
      <c r="CN19" s="16" t="s">
        <v>272</v>
      </c>
      <c r="CO19" t="s">
        <v>151</v>
      </c>
      <c r="CP19">
        <v>140001</v>
      </c>
      <c r="CQ19" t="s">
        <v>276</v>
      </c>
      <c r="CR19" t="str">
        <f t="shared" si="4"/>
        <v>N</v>
      </c>
      <c r="DA19" t="s">
        <v>151</v>
      </c>
      <c r="DB19">
        <v>140001</v>
      </c>
      <c r="DC19" t="s">
        <v>276</v>
      </c>
      <c r="DD19" s="13">
        <f t="shared" si="5"/>
        <v>100000</v>
      </c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</row>
    <row r="20" spans="1:120" x14ac:dyDescent="0.35">
      <c r="A20" t="s">
        <v>111</v>
      </c>
      <c r="B20">
        <v>2024</v>
      </c>
      <c r="C20">
        <v>7</v>
      </c>
      <c r="D20" t="s">
        <v>158</v>
      </c>
      <c r="E20" t="s">
        <v>112</v>
      </c>
      <c r="F20" t="s">
        <v>126</v>
      </c>
      <c r="G20" t="s">
        <v>127</v>
      </c>
      <c r="H20" t="s">
        <v>128</v>
      </c>
      <c r="J20" t="s">
        <v>116</v>
      </c>
      <c r="K20" t="s">
        <v>108</v>
      </c>
      <c r="L20" t="s">
        <v>116</v>
      </c>
      <c r="M20" t="s">
        <v>108</v>
      </c>
      <c r="O20" s="8">
        <v>45482</v>
      </c>
      <c r="P20" t="s">
        <v>312</v>
      </c>
      <c r="Q20">
        <v>1</v>
      </c>
      <c r="R20" s="8">
        <v>45482</v>
      </c>
      <c r="S20" s="8">
        <v>45482</v>
      </c>
      <c r="T20" t="s">
        <v>140</v>
      </c>
      <c r="AD20">
        <v>8000</v>
      </c>
      <c r="AE20" s="10">
        <v>0</v>
      </c>
      <c r="AF20" s="9">
        <f t="shared" si="1"/>
        <v>0</v>
      </c>
      <c r="AG20" s="10">
        <v>0</v>
      </c>
      <c r="AH20" s="9">
        <f t="shared" si="1"/>
        <v>0</v>
      </c>
      <c r="AI20" s="10">
        <v>0</v>
      </c>
      <c r="AJ20" s="9">
        <f t="shared" ref="AJ20" si="34">$AD20*AI20</f>
        <v>0</v>
      </c>
      <c r="AK20" s="10">
        <v>0</v>
      </c>
      <c r="AL20" s="9">
        <f t="shared" ref="AL20" si="35">$AD20*AK20</f>
        <v>0</v>
      </c>
      <c r="AM20" s="9">
        <v>0</v>
      </c>
      <c r="AN20" s="9">
        <f t="shared" si="0"/>
        <v>8000</v>
      </c>
      <c r="AO20" t="s">
        <v>152</v>
      </c>
      <c r="AP20" t="s">
        <v>152</v>
      </c>
      <c r="AQ20" s="15">
        <v>0.1</v>
      </c>
      <c r="AR20">
        <v>800</v>
      </c>
      <c r="AS20" t="s">
        <v>157</v>
      </c>
      <c r="AY20" t="s">
        <v>143</v>
      </c>
      <c r="AZ20" s="8">
        <v>45406</v>
      </c>
      <c r="BY20" t="s">
        <v>152</v>
      </c>
      <c r="CN20" s="16" t="s">
        <v>272</v>
      </c>
      <c r="CO20" t="s">
        <v>152</v>
      </c>
      <c r="CP20">
        <v>120001</v>
      </c>
      <c r="CQ20" t="s">
        <v>277</v>
      </c>
      <c r="CR20" t="str">
        <f t="shared" si="4"/>
        <v>N</v>
      </c>
      <c r="DA20" t="s">
        <v>152</v>
      </c>
      <c r="DB20">
        <v>120001</v>
      </c>
      <c r="DC20" t="s">
        <v>277</v>
      </c>
      <c r="DD20" s="13">
        <f t="shared" si="5"/>
        <v>8000</v>
      </c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</row>
    <row r="21" spans="1:120" x14ac:dyDescent="0.35">
      <c r="A21" t="s">
        <v>111</v>
      </c>
      <c r="B21">
        <v>2024</v>
      </c>
      <c r="C21">
        <v>7</v>
      </c>
      <c r="D21" t="s">
        <v>158</v>
      </c>
      <c r="E21" t="s">
        <v>112</v>
      </c>
      <c r="F21" t="s">
        <v>129</v>
      </c>
      <c r="G21" t="s">
        <v>130</v>
      </c>
      <c r="H21" t="s">
        <v>131</v>
      </c>
      <c r="J21" t="s">
        <v>116</v>
      </c>
      <c r="K21" t="s">
        <v>107</v>
      </c>
      <c r="L21" t="s">
        <v>116</v>
      </c>
      <c r="M21" t="s">
        <v>107</v>
      </c>
      <c r="O21" s="8">
        <v>45487</v>
      </c>
      <c r="P21" t="s">
        <v>313</v>
      </c>
      <c r="Q21">
        <v>1</v>
      </c>
      <c r="R21" s="8">
        <v>45487</v>
      </c>
      <c r="S21" s="8">
        <v>45487</v>
      </c>
      <c r="T21" t="s">
        <v>141</v>
      </c>
      <c r="Z21" t="s">
        <v>147</v>
      </c>
      <c r="AA21">
        <v>1</v>
      </c>
      <c r="AB21" s="8">
        <v>45383</v>
      </c>
      <c r="AC21" t="s">
        <v>280</v>
      </c>
      <c r="AD21">
        <v>20000</v>
      </c>
      <c r="AE21" s="10">
        <v>0</v>
      </c>
      <c r="AF21" s="9">
        <f t="shared" si="1"/>
        <v>0</v>
      </c>
      <c r="AG21" s="10">
        <v>0</v>
      </c>
      <c r="AH21" s="9">
        <f t="shared" si="1"/>
        <v>0</v>
      </c>
      <c r="AI21" s="10">
        <v>0</v>
      </c>
      <c r="AJ21" s="9">
        <f t="shared" ref="AJ21" si="36">$AD21*AI21</f>
        <v>0</v>
      </c>
      <c r="AK21" s="10">
        <v>0</v>
      </c>
      <c r="AL21" s="9">
        <f t="shared" ref="AL21" si="37">$AD21*AK21</f>
        <v>0</v>
      </c>
      <c r="AM21" s="9">
        <v>0</v>
      </c>
      <c r="AN21" s="9">
        <f t="shared" si="0"/>
        <v>20000</v>
      </c>
      <c r="AO21" t="s">
        <v>152</v>
      </c>
      <c r="AP21" t="s">
        <v>152</v>
      </c>
      <c r="AQ21" s="15">
        <v>0.1</v>
      </c>
      <c r="AR21">
        <v>2000</v>
      </c>
      <c r="AS21" t="s">
        <v>157</v>
      </c>
      <c r="AZ21" s="8"/>
      <c r="BY21" t="s">
        <v>152</v>
      </c>
      <c r="CN21" s="16" t="s">
        <v>272</v>
      </c>
      <c r="CO21" t="s">
        <v>152</v>
      </c>
      <c r="CP21">
        <v>120001</v>
      </c>
      <c r="CQ21" t="s">
        <v>277</v>
      </c>
      <c r="CR21" t="str">
        <f t="shared" si="4"/>
        <v>N</v>
      </c>
      <c r="DA21" t="s">
        <v>152</v>
      </c>
      <c r="DB21">
        <v>120001</v>
      </c>
      <c r="DC21" t="s">
        <v>277</v>
      </c>
      <c r="DD21" s="13">
        <f t="shared" si="5"/>
        <v>20000</v>
      </c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</row>
    <row r="22" spans="1:120" x14ac:dyDescent="0.35">
      <c r="A22" t="s">
        <v>111</v>
      </c>
      <c r="B22">
        <v>2024</v>
      </c>
      <c r="C22">
        <v>7</v>
      </c>
      <c r="D22" t="s">
        <v>158</v>
      </c>
      <c r="E22" t="s">
        <v>112</v>
      </c>
      <c r="F22" t="s">
        <v>132</v>
      </c>
      <c r="G22" t="s">
        <v>133</v>
      </c>
      <c r="H22" t="s">
        <v>134</v>
      </c>
      <c r="J22" t="s">
        <v>116</v>
      </c>
      <c r="K22" t="s">
        <v>107</v>
      </c>
      <c r="L22" t="s">
        <v>116</v>
      </c>
      <c r="M22" t="s">
        <v>107</v>
      </c>
      <c r="O22" s="8">
        <v>45487</v>
      </c>
      <c r="P22" t="s">
        <v>314</v>
      </c>
      <c r="Q22">
        <v>1</v>
      </c>
      <c r="R22" s="8">
        <v>45487</v>
      </c>
      <c r="S22" s="8">
        <v>45487</v>
      </c>
      <c r="T22" t="s">
        <v>393</v>
      </c>
      <c r="AD22" s="13">
        <v>100000</v>
      </c>
      <c r="AE22" s="10">
        <v>0</v>
      </c>
      <c r="AF22" s="9">
        <f t="shared" si="1"/>
        <v>0</v>
      </c>
      <c r="AG22" s="10">
        <v>0</v>
      </c>
      <c r="AH22" s="9">
        <f t="shared" si="1"/>
        <v>0</v>
      </c>
      <c r="AI22" s="10">
        <v>0</v>
      </c>
      <c r="AJ22" s="9">
        <f t="shared" ref="AJ22" si="38">$AD22*AI22</f>
        <v>0</v>
      </c>
      <c r="AK22" s="10">
        <v>0</v>
      </c>
      <c r="AL22" s="9">
        <f t="shared" ref="AL22" si="39">$AD22*AK22</f>
        <v>0</v>
      </c>
      <c r="AM22" s="9">
        <v>0</v>
      </c>
      <c r="AN22" s="9">
        <f t="shared" si="0"/>
        <v>100000</v>
      </c>
      <c r="AO22" t="s">
        <v>149</v>
      </c>
      <c r="AP22" t="s">
        <v>149</v>
      </c>
      <c r="AQ22" s="15">
        <v>0.1</v>
      </c>
      <c r="AR22">
        <v>10000</v>
      </c>
      <c r="AS22" t="s">
        <v>154</v>
      </c>
      <c r="AZ22" s="8"/>
      <c r="BY22" t="s">
        <v>149</v>
      </c>
      <c r="CN22" s="16" t="s">
        <v>272</v>
      </c>
      <c r="CO22" t="s">
        <v>149</v>
      </c>
      <c r="CP22">
        <v>118001</v>
      </c>
      <c r="CQ22" t="s">
        <v>274</v>
      </c>
      <c r="CR22" t="str">
        <f t="shared" si="4"/>
        <v>N</v>
      </c>
      <c r="DA22" t="s">
        <v>149</v>
      </c>
      <c r="DB22">
        <v>118001</v>
      </c>
      <c r="DC22" t="s">
        <v>274</v>
      </c>
      <c r="DD22" s="13">
        <f t="shared" si="5"/>
        <v>100000</v>
      </c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</row>
    <row r="23" spans="1:120" x14ac:dyDescent="0.35">
      <c r="A23" t="s">
        <v>111</v>
      </c>
      <c r="B23">
        <v>2024</v>
      </c>
      <c r="C23">
        <v>7</v>
      </c>
      <c r="D23" t="s">
        <v>158</v>
      </c>
      <c r="E23" t="s">
        <v>112</v>
      </c>
      <c r="F23" t="s">
        <v>113</v>
      </c>
      <c r="G23" t="s">
        <v>114</v>
      </c>
      <c r="H23" t="s">
        <v>115</v>
      </c>
      <c r="J23" t="s">
        <v>116</v>
      </c>
      <c r="K23" t="s">
        <v>107</v>
      </c>
      <c r="L23" t="s">
        <v>116</v>
      </c>
      <c r="M23" t="s">
        <v>107</v>
      </c>
      <c r="O23" s="8">
        <v>45488</v>
      </c>
      <c r="P23" t="s">
        <v>315</v>
      </c>
      <c r="Q23">
        <v>1</v>
      </c>
      <c r="R23" s="8">
        <v>45488</v>
      </c>
      <c r="S23" s="8">
        <v>45488</v>
      </c>
      <c r="T23" t="s">
        <v>394</v>
      </c>
      <c r="AD23">
        <v>5000</v>
      </c>
      <c r="AE23" s="10">
        <v>0</v>
      </c>
      <c r="AF23" s="9">
        <f t="shared" si="1"/>
        <v>0</v>
      </c>
      <c r="AG23" s="10">
        <v>0</v>
      </c>
      <c r="AH23" s="9">
        <f t="shared" si="1"/>
        <v>0</v>
      </c>
      <c r="AI23" s="10">
        <v>0</v>
      </c>
      <c r="AJ23" s="9">
        <f t="shared" ref="AJ23" si="40">$AD23*AI23</f>
        <v>0</v>
      </c>
      <c r="AK23" s="10">
        <v>0</v>
      </c>
      <c r="AL23" s="9">
        <f t="shared" ref="AL23" si="41">$AD23*AK23</f>
        <v>0</v>
      </c>
      <c r="AM23" s="9">
        <v>0</v>
      </c>
      <c r="AN23" s="9">
        <f t="shared" si="0"/>
        <v>5000</v>
      </c>
      <c r="AO23" t="s">
        <v>148</v>
      </c>
      <c r="AP23" t="s">
        <v>148</v>
      </c>
      <c r="AQ23" s="15">
        <v>0.02</v>
      </c>
      <c r="AR23">
        <v>100</v>
      </c>
      <c r="AS23" t="s">
        <v>153</v>
      </c>
      <c r="AZ23" s="8"/>
      <c r="BY23" t="s">
        <v>148</v>
      </c>
      <c r="CN23" s="16" t="s">
        <v>272</v>
      </c>
      <c r="CO23" t="s">
        <v>148</v>
      </c>
      <c r="CP23">
        <v>117001</v>
      </c>
      <c r="CQ23" t="s">
        <v>273</v>
      </c>
      <c r="CR23" t="str">
        <f t="shared" si="4"/>
        <v>N</v>
      </c>
      <c r="DA23" t="s">
        <v>148</v>
      </c>
      <c r="DB23">
        <v>117001</v>
      </c>
      <c r="DC23" t="s">
        <v>273</v>
      </c>
      <c r="DD23" s="13">
        <f t="shared" si="5"/>
        <v>5000</v>
      </c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</row>
    <row r="24" spans="1:120" x14ac:dyDescent="0.35">
      <c r="A24" t="s">
        <v>111</v>
      </c>
      <c r="B24">
        <v>2024</v>
      </c>
      <c r="C24">
        <v>7</v>
      </c>
      <c r="D24" t="s">
        <v>158</v>
      </c>
      <c r="E24" t="s">
        <v>112</v>
      </c>
      <c r="F24" t="s">
        <v>129</v>
      </c>
      <c r="G24" t="s">
        <v>130</v>
      </c>
      <c r="H24" t="s">
        <v>131</v>
      </c>
      <c r="J24" t="s">
        <v>116</v>
      </c>
      <c r="K24" t="s">
        <v>107</v>
      </c>
      <c r="L24" t="s">
        <v>116</v>
      </c>
      <c r="M24" t="s">
        <v>107</v>
      </c>
      <c r="O24" s="8">
        <v>45489</v>
      </c>
      <c r="P24" t="s">
        <v>316</v>
      </c>
      <c r="Q24">
        <v>1</v>
      </c>
      <c r="R24" s="8">
        <v>45489</v>
      </c>
      <c r="S24" s="8">
        <v>45489</v>
      </c>
      <c r="T24" t="s">
        <v>141</v>
      </c>
      <c r="Z24" t="s">
        <v>147</v>
      </c>
      <c r="AA24">
        <v>1</v>
      </c>
      <c r="AB24" s="8">
        <v>45383</v>
      </c>
      <c r="AC24" t="s">
        <v>280</v>
      </c>
      <c r="AD24">
        <v>4000</v>
      </c>
      <c r="AE24" s="10">
        <v>0</v>
      </c>
      <c r="AF24" s="9">
        <f t="shared" si="1"/>
        <v>0</v>
      </c>
      <c r="AG24" s="10">
        <v>0</v>
      </c>
      <c r="AH24" s="9">
        <f t="shared" si="1"/>
        <v>0</v>
      </c>
      <c r="AI24" s="10">
        <v>0</v>
      </c>
      <c r="AJ24" s="9">
        <f t="shared" ref="AJ24" si="42">$AD24*AI24</f>
        <v>0</v>
      </c>
      <c r="AK24" s="10">
        <v>0</v>
      </c>
      <c r="AL24" s="9">
        <f t="shared" ref="AL24" si="43">$AD24*AK24</f>
        <v>0</v>
      </c>
      <c r="AM24" s="9">
        <v>0</v>
      </c>
      <c r="AN24" s="9">
        <f t="shared" si="0"/>
        <v>4000</v>
      </c>
      <c r="AO24" t="s">
        <v>152</v>
      </c>
      <c r="AP24" t="s">
        <v>152</v>
      </c>
      <c r="AQ24" s="15">
        <v>0.1</v>
      </c>
      <c r="AR24">
        <v>400</v>
      </c>
      <c r="AS24" t="s">
        <v>157</v>
      </c>
      <c r="AZ24" s="8"/>
      <c r="BY24" t="s">
        <v>152</v>
      </c>
      <c r="CN24" s="16" t="s">
        <v>272</v>
      </c>
      <c r="CO24" t="s">
        <v>152</v>
      </c>
      <c r="CP24">
        <v>120001</v>
      </c>
      <c r="CQ24" t="s">
        <v>277</v>
      </c>
      <c r="CR24" t="str">
        <f t="shared" si="4"/>
        <v>N</v>
      </c>
      <c r="DA24" t="s">
        <v>152</v>
      </c>
      <c r="DB24">
        <v>120001</v>
      </c>
      <c r="DC24" t="s">
        <v>277</v>
      </c>
      <c r="DD24" s="13">
        <f t="shared" si="5"/>
        <v>4000</v>
      </c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</row>
    <row r="25" spans="1:120" x14ac:dyDescent="0.35">
      <c r="A25" t="s">
        <v>111</v>
      </c>
      <c r="B25">
        <v>2024</v>
      </c>
      <c r="C25">
        <v>7</v>
      </c>
      <c r="D25" t="s">
        <v>158</v>
      </c>
      <c r="E25" t="s">
        <v>112</v>
      </c>
      <c r="F25" t="s">
        <v>129</v>
      </c>
      <c r="G25" t="s">
        <v>130</v>
      </c>
      <c r="H25" t="s">
        <v>131</v>
      </c>
      <c r="J25" t="s">
        <v>116</v>
      </c>
      <c r="K25" t="s">
        <v>107</v>
      </c>
      <c r="L25" t="s">
        <v>116</v>
      </c>
      <c r="M25" t="s">
        <v>107</v>
      </c>
      <c r="O25" s="8">
        <v>45490</v>
      </c>
      <c r="P25" t="s">
        <v>317</v>
      </c>
      <c r="Q25">
        <v>1</v>
      </c>
      <c r="R25" s="8">
        <v>45490</v>
      </c>
      <c r="S25" s="8">
        <v>45490</v>
      </c>
      <c r="T25" t="s">
        <v>141</v>
      </c>
      <c r="Z25" t="s">
        <v>147</v>
      </c>
      <c r="AA25">
        <v>1</v>
      </c>
      <c r="AB25" s="8">
        <v>45383</v>
      </c>
      <c r="AC25" t="s">
        <v>280</v>
      </c>
      <c r="AD25">
        <v>5000</v>
      </c>
      <c r="AE25" s="10">
        <v>0</v>
      </c>
      <c r="AF25" s="9">
        <f t="shared" si="1"/>
        <v>0</v>
      </c>
      <c r="AG25" s="10">
        <v>0</v>
      </c>
      <c r="AH25" s="9">
        <f t="shared" si="1"/>
        <v>0</v>
      </c>
      <c r="AI25" s="10">
        <v>0</v>
      </c>
      <c r="AJ25" s="9">
        <f t="shared" ref="AJ25" si="44">$AD25*AI25</f>
        <v>0</v>
      </c>
      <c r="AK25" s="10">
        <v>0</v>
      </c>
      <c r="AL25" s="9">
        <f t="shared" ref="AL25" si="45">$AD25*AK25</f>
        <v>0</v>
      </c>
      <c r="AM25" s="9">
        <v>0</v>
      </c>
      <c r="AN25" s="9">
        <f t="shared" si="0"/>
        <v>5000</v>
      </c>
      <c r="AO25" t="s">
        <v>152</v>
      </c>
      <c r="AP25" t="s">
        <v>152</v>
      </c>
      <c r="AQ25" s="15">
        <v>0.1</v>
      </c>
      <c r="AR25">
        <v>500</v>
      </c>
      <c r="AS25" t="s">
        <v>157</v>
      </c>
      <c r="AZ25" s="8"/>
      <c r="BY25" t="s">
        <v>152</v>
      </c>
      <c r="CN25" s="16" t="s">
        <v>272</v>
      </c>
      <c r="CO25" t="s">
        <v>152</v>
      </c>
      <c r="CP25">
        <v>120001</v>
      </c>
      <c r="CQ25" t="s">
        <v>277</v>
      </c>
      <c r="CR25" t="str">
        <f t="shared" si="4"/>
        <v>N</v>
      </c>
      <c r="DA25" t="s">
        <v>152</v>
      </c>
      <c r="DB25">
        <v>120001</v>
      </c>
      <c r="DC25" t="s">
        <v>277</v>
      </c>
      <c r="DD25" s="13">
        <f t="shared" si="5"/>
        <v>5000</v>
      </c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</row>
    <row r="26" spans="1:120" x14ac:dyDescent="0.35">
      <c r="A26" t="s">
        <v>111</v>
      </c>
      <c r="B26">
        <v>2024</v>
      </c>
      <c r="C26">
        <v>7</v>
      </c>
      <c r="D26" t="s">
        <v>158</v>
      </c>
      <c r="E26" t="s">
        <v>112</v>
      </c>
      <c r="F26" t="s">
        <v>132</v>
      </c>
      <c r="G26" t="s">
        <v>133</v>
      </c>
      <c r="H26" t="s">
        <v>134</v>
      </c>
      <c r="J26" t="s">
        <v>116</v>
      </c>
      <c r="K26" t="s">
        <v>107</v>
      </c>
      <c r="L26" t="s">
        <v>116</v>
      </c>
      <c r="M26" t="s">
        <v>107</v>
      </c>
      <c r="O26" s="8">
        <v>45491</v>
      </c>
      <c r="P26" t="s">
        <v>318</v>
      </c>
      <c r="Q26">
        <v>1</v>
      </c>
      <c r="R26" s="8">
        <v>45491</v>
      </c>
      <c r="S26" s="8">
        <v>45491</v>
      </c>
      <c r="T26" t="s">
        <v>395</v>
      </c>
      <c r="AD26">
        <v>120000</v>
      </c>
      <c r="AE26" s="10">
        <v>0</v>
      </c>
      <c r="AF26" s="9">
        <f t="shared" si="1"/>
        <v>0</v>
      </c>
      <c r="AG26" s="10">
        <v>0</v>
      </c>
      <c r="AH26" s="9">
        <f t="shared" si="1"/>
        <v>0</v>
      </c>
      <c r="AI26" s="10">
        <v>0</v>
      </c>
      <c r="AJ26" s="9">
        <f t="shared" ref="AJ26" si="46">$AD26*AI26</f>
        <v>0</v>
      </c>
      <c r="AK26" s="10">
        <v>0</v>
      </c>
      <c r="AL26" s="9">
        <f t="shared" ref="AL26" si="47">$AD26*AK26</f>
        <v>0</v>
      </c>
      <c r="AM26" s="9">
        <v>0</v>
      </c>
      <c r="AN26" s="9">
        <f t="shared" si="0"/>
        <v>120000</v>
      </c>
      <c r="AO26" t="s">
        <v>149</v>
      </c>
      <c r="AP26" t="s">
        <v>149</v>
      </c>
      <c r="AQ26" s="15">
        <v>0.1</v>
      </c>
      <c r="AR26">
        <v>12000</v>
      </c>
      <c r="AS26" t="s">
        <v>154</v>
      </c>
      <c r="AZ26" s="8"/>
      <c r="BY26" t="s">
        <v>149</v>
      </c>
      <c r="CN26" s="16" t="s">
        <v>272</v>
      </c>
      <c r="CO26" t="s">
        <v>149</v>
      </c>
      <c r="CP26">
        <v>118001</v>
      </c>
      <c r="CQ26" t="s">
        <v>274</v>
      </c>
      <c r="CR26" t="str">
        <f t="shared" si="4"/>
        <v>N</v>
      </c>
      <c r="DA26" t="s">
        <v>149</v>
      </c>
      <c r="DB26">
        <v>118001</v>
      </c>
      <c r="DC26" t="s">
        <v>274</v>
      </c>
      <c r="DD26" s="13">
        <f t="shared" si="5"/>
        <v>120000</v>
      </c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</row>
    <row r="27" spans="1:120" x14ac:dyDescent="0.35">
      <c r="A27" t="s">
        <v>111</v>
      </c>
      <c r="B27">
        <v>2024</v>
      </c>
      <c r="C27">
        <v>7</v>
      </c>
      <c r="D27" t="s">
        <v>158</v>
      </c>
      <c r="E27" t="s">
        <v>112</v>
      </c>
      <c r="F27" t="s">
        <v>113</v>
      </c>
      <c r="G27" t="s">
        <v>114</v>
      </c>
      <c r="H27" t="s">
        <v>115</v>
      </c>
      <c r="J27" t="s">
        <v>116</v>
      </c>
      <c r="K27" t="s">
        <v>107</v>
      </c>
      <c r="L27" t="s">
        <v>116</v>
      </c>
      <c r="M27" t="s">
        <v>107</v>
      </c>
      <c r="O27" s="8">
        <v>45495</v>
      </c>
      <c r="P27" t="s">
        <v>319</v>
      </c>
      <c r="Q27">
        <v>1</v>
      </c>
      <c r="R27" s="8">
        <v>45495</v>
      </c>
      <c r="S27" s="8">
        <v>45495</v>
      </c>
      <c r="T27" t="s">
        <v>396</v>
      </c>
      <c r="AD27">
        <v>5000</v>
      </c>
      <c r="AE27" s="10">
        <v>0</v>
      </c>
      <c r="AF27" s="9">
        <f t="shared" si="1"/>
        <v>0</v>
      </c>
      <c r="AG27" s="10">
        <v>0</v>
      </c>
      <c r="AH27" s="9">
        <f t="shared" si="1"/>
        <v>0</v>
      </c>
      <c r="AI27" s="10">
        <v>0</v>
      </c>
      <c r="AJ27" s="9">
        <f t="shared" ref="AJ27" si="48">$AD27*AI27</f>
        <v>0</v>
      </c>
      <c r="AK27" s="10">
        <v>0</v>
      </c>
      <c r="AL27" s="9">
        <f t="shared" ref="AL27" si="49">$AD27*AK27</f>
        <v>0</v>
      </c>
      <c r="AM27" s="9">
        <v>0</v>
      </c>
      <c r="AN27" s="9">
        <f t="shared" si="0"/>
        <v>5000</v>
      </c>
      <c r="AO27" t="s">
        <v>148</v>
      </c>
      <c r="AP27" t="s">
        <v>148</v>
      </c>
      <c r="AQ27" s="15">
        <v>0.02</v>
      </c>
      <c r="AR27">
        <v>100</v>
      </c>
      <c r="AS27" t="s">
        <v>153</v>
      </c>
      <c r="AZ27" s="8"/>
      <c r="BY27" t="s">
        <v>148</v>
      </c>
      <c r="CN27" s="16" t="s">
        <v>272</v>
      </c>
      <c r="CO27" t="s">
        <v>148</v>
      </c>
      <c r="CP27">
        <v>117001</v>
      </c>
      <c r="CQ27" t="s">
        <v>273</v>
      </c>
      <c r="CR27" t="str">
        <f t="shared" si="4"/>
        <v>N</v>
      </c>
      <c r="DA27" t="s">
        <v>148</v>
      </c>
      <c r="DB27">
        <v>117001</v>
      </c>
      <c r="DC27" t="s">
        <v>273</v>
      </c>
      <c r="DD27" s="13">
        <f t="shared" si="5"/>
        <v>5000</v>
      </c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</row>
    <row r="28" spans="1:120" x14ac:dyDescent="0.35">
      <c r="A28" t="s">
        <v>111</v>
      </c>
      <c r="B28">
        <v>2024</v>
      </c>
      <c r="C28">
        <v>7</v>
      </c>
      <c r="D28" t="s">
        <v>158</v>
      </c>
      <c r="E28" t="s">
        <v>112</v>
      </c>
      <c r="F28" t="s">
        <v>129</v>
      </c>
      <c r="G28" t="s">
        <v>130</v>
      </c>
      <c r="H28" t="s">
        <v>131</v>
      </c>
      <c r="J28" t="s">
        <v>116</v>
      </c>
      <c r="K28" t="s">
        <v>108</v>
      </c>
      <c r="L28" t="s">
        <v>116</v>
      </c>
      <c r="M28" t="s">
        <v>108</v>
      </c>
      <c r="O28" s="8">
        <v>45496</v>
      </c>
      <c r="P28" t="s">
        <v>320</v>
      </c>
      <c r="Q28">
        <v>1</v>
      </c>
      <c r="R28" s="8">
        <v>45496</v>
      </c>
      <c r="S28" s="8">
        <v>45496</v>
      </c>
      <c r="T28" t="s">
        <v>141</v>
      </c>
      <c r="Z28" t="s">
        <v>147</v>
      </c>
      <c r="AA28">
        <v>1</v>
      </c>
      <c r="AB28" s="8">
        <v>45383</v>
      </c>
      <c r="AC28" t="s">
        <v>280</v>
      </c>
      <c r="AD28">
        <v>25000</v>
      </c>
      <c r="AE28" s="10">
        <v>0</v>
      </c>
      <c r="AF28" s="9">
        <f t="shared" si="1"/>
        <v>0</v>
      </c>
      <c r="AG28" s="10">
        <v>0</v>
      </c>
      <c r="AH28" s="9">
        <f t="shared" si="1"/>
        <v>0</v>
      </c>
      <c r="AI28" s="10">
        <v>0</v>
      </c>
      <c r="AJ28" s="9">
        <f t="shared" ref="AJ28" si="50">$AD28*AI28</f>
        <v>0</v>
      </c>
      <c r="AK28" s="10">
        <v>0</v>
      </c>
      <c r="AL28" s="9">
        <f t="shared" ref="AL28" si="51">$AD28*AK28</f>
        <v>0</v>
      </c>
      <c r="AM28" s="9">
        <v>0</v>
      </c>
      <c r="AN28" s="9">
        <f t="shared" si="0"/>
        <v>25000</v>
      </c>
      <c r="AO28" t="s">
        <v>152</v>
      </c>
      <c r="AP28" t="s">
        <v>152</v>
      </c>
      <c r="AQ28" s="15">
        <v>0.1</v>
      </c>
      <c r="AR28">
        <v>2500</v>
      </c>
      <c r="AS28" t="s">
        <v>157</v>
      </c>
      <c r="AY28" t="s">
        <v>142</v>
      </c>
      <c r="AZ28" s="8">
        <v>45399</v>
      </c>
      <c r="BY28" t="s">
        <v>152</v>
      </c>
      <c r="CN28" s="16" t="s">
        <v>272</v>
      </c>
      <c r="CO28" t="s">
        <v>152</v>
      </c>
      <c r="CP28">
        <v>120001</v>
      </c>
      <c r="CQ28" t="s">
        <v>277</v>
      </c>
      <c r="CR28" t="str">
        <f t="shared" si="4"/>
        <v>N</v>
      </c>
      <c r="DA28" t="s">
        <v>152</v>
      </c>
      <c r="DB28">
        <v>120001</v>
      </c>
      <c r="DC28" t="s">
        <v>277</v>
      </c>
      <c r="DD28" s="13">
        <f t="shared" si="5"/>
        <v>25000</v>
      </c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</row>
    <row r="29" spans="1:120" x14ac:dyDescent="0.35">
      <c r="A29" t="s">
        <v>111</v>
      </c>
      <c r="B29">
        <v>2024</v>
      </c>
      <c r="C29">
        <v>7</v>
      </c>
      <c r="D29" t="s">
        <v>158</v>
      </c>
      <c r="E29" t="s">
        <v>112</v>
      </c>
      <c r="F29" t="s">
        <v>132</v>
      </c>
      <c r="G29" t="s">
        <v>133</v>
      </c>
      <c r="H29" t="s">
        <v>134</v>
      </c>
      <c r="J29" t="s">
        <v>116</v>
      </c>
      <c r="K29" t="s">
        <v>107</v>
      </c>
      <c r="L29" t="s">
        <v>116</v>
      </c>
      <c r="M29" t="s">
        <v>107</v>
      </c>
      <c r="O29" s="8">
        <v>45496</v>
      </c>
      <c r="P29" t="s">
        <v>321</v>
      </c>
      <c r="Q29">
        <v>1</v>
      </c>
      <c r="R29" s="8">
        <v>45496</v>
      </c>
      <c r="S29" s="8">
        <v>45496</v>
      </c>
      <c r="T29" t="s">
        <v>397</v>
      </c>
      <c r="AD29">
        <v>360000</v>
      </c>
      <c r="AE29" s="10">
        <v>0</v>
      </c>
      <c r="AF29" s="9">
        <f t="shared" si="1"/>
        <v>0</v>
      </c>
      <c r="AG29" s="10">
        <v>0</v>
      </c>
      <c r="AH29" s="9">
        <f t="shared" si="1"/>
        <v>0</v>
      </c>
      <c r="AI29" s="10">
        <v>0</v>
      </c>
      <c r="AJ29" s="9">
        <f t="shared" ref="AJ29" si="52">$AD29*AI29</f>
        <v>0</v>
      </c>
      <c r="AK29" s="10">
        <v>0</v>
      </c>
      <c r="AL29" s="9">
        <f t="shared" ref="AL29" si="53">$AD29*AK29</f>
        <v>0</v>
      </c>
      <c r="AM29" s="9">
        <v>0</v>
      </c>
      <c r="AN29" s="9">
        <f t="shared" si="0"/>
        <v>360000</v>
      </c>
      <c r="AO29" t="s">
        <v>149</v>
      </c>
      <c r="AP29" t="s">
        <v>149</v>
      </c>
      <c r="AQ29" s="15">
        <v>0.1</v>
      </c>
      <c r="AR29">
        <v>36000</v>
      </c>
      <c r="AS29" t="s">
        <v>154</v>
      </c>
      <c r="BY29" t="s">
        <v>149</v>
      </c>
      <c r="CN29" s="16" t="s">
        <v>272</v>
      </c>
      <c r="CO29" t="s">
        <v>149</v>
      </c>
      <c r="CP29">
        <v>118001</v>
      </c>
      <c r="CQ29" t="s">
        <v>274</v>
      </c>
      <c r="CR29" t="str">
        <f t="shared" si="4"/>
        <v>N</v>
      </c>
      <c r="DA29" t="s">
        <v>149</v>
      </c>
      <c r="DB29">
        <v>118001</v>
      </c>
      <c r="DC29" t="s">
        <v>274</v>
      </c>
      <c r="DD29" s="13">
        <f t="shared" si="5"/>
        <v>360000</v>
      </c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</row>
    <row r="30" spans="1:120" x14ac:dyDescent="0.35">
      <c r="A30" t="s">
        <v>111</v>
      </c>
      <c r="B30">
        <v>2024</v>
      </c>
      <c r="C30">
        <v>7</v>
      </c>
      <c r="D30" t="s">
        <v>158</v>
      </c>
      <c r="E30" t="s">
        <v>112</v>
      </c>
      <c r="F30" t="s">
        <v>126</v>
      </c>
      <c r="G30" t="s">
        <v>127</v>
      </c>
      <c r="H30" t="s">
        <v>128</v>
      </c>
      <c r="J30" t="s">
        <v>116</v>
      </c>
      <c r="K30" t="s">
        <v>107</v>
      </c>
      <c r="L30" t="s">
        <v>116</v>
      </c>
      <c r="M30" t="s">
        <v>107</v>
      </c>
      <c r="O30" s="8">
        <v>45497</v>
      </c>
      <c r="P30" t="s">
        <v>322</v>
      </c>
      <c r="Q30">
        <v>1</v>
      </c>
      <c r="R30" s="8">
        <v>45497</v>
      </c>
      <c r="S30" s="8">
        <v>45497</v>
      </c>
      <c r="T30" t="s">
        <v>140</v>
      </c>
      <c r="AD30">
        <v>25000</v>
      </c>
      <c r="AE30" s="10">
        <v>0</v>
      </c>
      <c r="AF30" s="9">
        <f t="shared" si="1"/>
        <v>0</v>
      </c>
      <c r="AG30" s="10">
        <v>0</v>
      </c>
      <c r="AH30" s="9">
        <f t="shared" si="1"/>
        <v>0</v>
      </c>
      <c r="AI30" s="10">
        <v>0</v>
      </c>
      <c r="AJ30" s="9">
        <f t="shared" ref="AJ30" si="54">$AD30*AI30</f>
        <v>0</v>
      </c>
      <c r="AK30" s="10">
        <v>0</v>
      </c>
      <c r="AL30" s="9">
        <f t="shared" ref="AL30" si="55">$AD30*AK30</f>
        <v>0</v>
      </c>
      <c r="AM30" s="9">
        <v>0</v>
      </c>
      <c r="AN30" s="9">
        <f t="shared" si="0"/>
        <v>25000</v>
      </c>
      <c r="AO30" t="s">
        <v>152</v>
      </c>
      <c r="AP30" t="s">
        <v>152</v>
      </c>
      <c r="AQ30" s="15">
        <v>0.1</v>
      </c>
      <c r="AR30">
        <v>2500</v>
      </c>
      <c r="AS30" t="s">
        <v>157</v>
      </c>
      <c r="BY30" t="s">
        <v>152</v>
      </c>
      <c r="CN30" s="16" t="s">
        <v>272</v>
      </c>
      <c r="CO30" t="s">
        <v>152</v>
      </c>
      <c r="CP30">
        <v>120001</v>
      </c>
      <c r="CQ30" t="s">
        <v>277</v>
      </c>
      <c r="CR30" t="str">
        <f t="shared" si="4"/>
        <v>N</v>
      </c>
      <c r="DA30" t="s">
        <v>152</v>
      </c>
      <c r="DB30">
        <v>120001</v>
      </c>
      <c r="DC30" t="s">
        <v>277</v>
      </c>
      <c r="DD30" s="13">
        <f t="shared" si="5"/>
        <v>25000</v>
      </c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</row>
    <row r="31" spans="1:120" x14ac:dyDescent="0.35">
      <c r="A31" t="s">
        <v>111</v>
      </c>
      <c r="B31">
        <v>2024</v>
      </c>
      <c r="C31">
        <v>7</v>
      </c>
      <c r="D31" t="s">
        <v>158</v>
      </c>
      <c r="E31" t="s">
        <v>112</v>
      </c>
      <c r="F31" t="s">
        <v>113</v>
      </c>
      <c r="G31" t="s">
        <v>114</v>
      </c>
      <c r="H31" t="s">
        <v>115</v>
      </c>
      <c r="J31" t="s">
        <v>116</v>
      </c>
      <c r="K31" t="s">
        <v>107</v>
      </c>
      <c r="L31" t="s">
        <v>116</v>
      </c>
      <c r="M31" t="s">
        <v>107</v>
      </c>
      <c r="O31" s="8">
        <v>45502</v>
      </c>
      <c r="P31" t="s">
        <v>323</v>
      </c>
      <c r="Q31">
        <v>1</v>
      </c>
      <c r="R31" s="8">
        <v>45502</v>
      </c>
      <c r="S31" s="8">
        <v>45495</v>
      </c>
      <c r="T31" t="s">
        <v>398</v>
      </c>
      <c r="AD31">
        <v>5000</v>
      </c>
      <c r="AE31" s="10">
        <v>0</v>
      </c>
      <c r="AF31" s="9">
        <f t="shared" si="1"/>
        <v>0</v>
      </c>
      <c r="AG31" s="10">
        <v>0</v>
      </c>
      <c r="AH31" s="9">
        <f t="shared" si="1"/>
        <v>0</v>
      </c>
      <c r="AI31" s="10">
        <v>0</v>
      </c>
      <c r="AJ31" s="9">
        <f t="shared" ref="AJ31" si="56">$AD31*AI31</f>
        <v>0</v>
      </c>
      <c r="AK31" s="10">
        <v>0</v>
      </c>
      <c r="AL31" s="9">
        <f t="shared" ref="AL31" si="57">$AD31*AK31</f>
        <v>0</v>
      </c>
      <c r="AM31" s="9">
        <v>0</v>
      </c>
      <c r="AN31" s="9">
        <f>AD31+AF31+AH31+AJ31+AL31-AM31</f>
        <v>5000</v>
      </c>
      <c r="AO31" t="s">
        <v>148</v>
      </c>
      <c r="AP31" t="s">
        <v>148</v>
      </c>
      <c r="AQ31" s="15">
        <v>0.02</v>
      </c>
      <c r="AR31">
        <v>100</v>
      </c>
      <c r="AS31" t="s">
        <v>153</v>
      </c>
      <c r="BY31" t="s">
        <v>148</v>
      </c>
      <c r="CN31" s="16" t="s">
        <v>272</v>
      </c>
      <c r="CO31" t="s">
        <v>148</v>
      </c>
      <c r="CP31">
        <v>117001</v>
      </c>
      <c r="CQ31" t="s">
        <v>273</v>
      </c>
      <c r="CR31" t="str">
        <f t="shared" si="4"/>
        <v>N</v>
      </c>
      <c r="DA31" t="s">
        <v>148</v>
      </c>
      <c r="DB31">
        <v>117001</v>
      </c>
      <c r="DC31" t="s">
        <v>273</v>
      </c>
      <c r="DD31" s="13">
        <f t="shared" si="5"/>
        <v>5000</v>
      </c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</row>
    <row r="32" spans="1:120" x14ac:dyDescent="0.35">
      <c r="A32" t="s">
        <v>111</v>
      </c>
      <c r="B32">
        <v>2024</v>
      </c>
      <c r="C32">
        <v>7</v>
      </c>
      <c r="D32" t="s">
        <v>159</v>
      </c>
      <c r="E32" t="s">
        <v>214</v>
      </c>
      <c r="F32" t="s">
        <v>160</v>
      </c>
      <c r="G32" t="s">
        <v>161</v>
      </c>
      <c r="H32" t="s">
        <v>162</v>
      </c>
      <c r="J32" t="s">
        <v>215</v>
      </c>
      <c r="K32" t="s">
        <v>107</v>
      </c>
      <c r="L32" t="s">
        <v>215</v>
      </c>
      <c r="M32" t="s">
        <v>107</v>
      </c>
      <c r="O32" s="8">
        <v>45474</v>
      </c>
      <c r="P32" t="s">
        <v>324</v>
      </c>
      <c r="Q32">
        <v>1</v>
      </c>
      <c r="R32" s="8">
        <v>45474</v>
      </c>
      <c r="T32" t="s">
        <v>220</v>
      </c>
      <c r="U32">
        <v>9963</v>
      </c>
      <c r="V32" t="s">
        <v>285</v>
      </c>
      <c r="W32" t="s">
        <v>227</v>
      </c>
      <c r="X32" t="s">
        <v>286</v>
      </c>
      <c r="AD32" s="9">
        <v>27860</v>
      </c>
      <c r="AE32" s="10">
        <v>0</v>
      </c>
      <c r="AF32" s="9">
        <f t="shared" si="1"/>
        <v>0</v>
      </c>
      <c r="AG32" s="10">
        <v>2.5000000000000001E-2</v>
      </c>
      <c r="AH32" s="9">
        <f t="shared" si="1"/>
        <v>696.5</v>
      </c>
      <c r="AI32" s="10">
        <v>2.5000000000000001E-2</v>
      </c>
      <c r="AJ32" s="9">
        <f t="shared" ref="AJ32" si="58">$AD32*AI32</f>
        <v>696.5</v>
      </c>
      <c r="AK32" s="10">
        <v>0</v>
      </c>
      <c r="AL32" s="9">
        <f t="shared" ref="AL32" si="59">$AD32*AK32</f>
        <v>0</v>
      </c>
      <c r="AM32" s="9">
        <v>0</v>
      </c>
      <c r="AN32" s="9">
        <f>AD32+AF32+AH32+AJ32+AL32-AM32</f>
        <v>29253</v>
      </c>
      <c r="AO32" t="s">
        <v>150</v>
      </c>
      <c r="AP32" t="s">
        <v>150</v>
      </c>
      <c r="AQ32" s="15">
        <v>0.1</v>
      </c>
      <c r="AR32">
        <v>2786</v>
      </c>
      <c r="AS32" t="s">
        <v>155</v>
      </c>
      <c r="AY32" s="11"/>
      <c r="AZ32" s="11"/>
      <c r="BY32" t="s">
        <v>150</v>
      </c>
      <c r="CB32" t="s">
        <v>150</v>
      </c>
      <c r="CC32">
        <v>109001</v>
      </c>
      <c r="CD32" t="s">
        <v>275</v>
      </c>
      <c r="CE32" t="s">
        <v>150</v>
      </c>
      <c r="CF32">
        <v>109001</v>
      </c>
      <c r="CG32" t="s">
        <v>275</v>
      </c>
      <c r="CN32" s="16" t="s">
        <v>272</v>
      </c>
      <c r="CO32" t="s">
        <v>150</v>
      </c>
      <c r="CP32">
        <v>109001</v>
      </c>
      <c r="CQ32" t="s">
        <v>275</v>
      </c>
      <c r="CR32" t="str">
        <f t="shared" si="4"/>
        <v>N</v>
      </c>
      <c r="DA32" t="s">
        <v>150</v>
      </c>
      <c r="DB32">
        <v>109001</v>
      </c>
      <c r="DC32" t="s">
        <v>275</v>
      </c>
      <c r="DD32" s="13">
        <f t="shared" si="5"/>
        <v>27860</v>
      </c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</row>
    <row r="33" spans="1:120" x14ac:dyDescent="0.35">
      <c r="A33" t="s">
        <v>111</v>
      </c>
      <c r="B33">
        <v>2024</v>
      </c>
      <c r="C33">
        <v>7</v>
      </c>
      <c r="D33" t="s">
        <v>159</v>
      </c>
      <c r="E33" t="s">
        <v>214</v>
      </c>
      <c r="F33" t="s">
        <v>160</v>
      </c>
      <c r="G33" t="s">
        <v>161</v>
      </c>
      <c r="H33" t="s">
        <v>162</v>
      </c>
      <c r="J33" t="s">
        <v>215</v>
      </c>
      <c r="K33" t="s">
        <v>106</v>
      </c>
      <c r="L33" t="s">
        <v>215</v>
      </c>
      <c r="M33" t="s">
        <v>106</v>
      </c>
      <c r="O33" s="8">
        <v>45474</v>
      </c>
      <c r="P33" t="s">
        <v>325</v>
      </c>
      <c r="Q33">
        <v>1</v>
      </c>
      <c r="R33" s="8">
        <v>45474</v>
      </c>
      <c r="U33">
        <v>9963</v>
      </c>
      <c r="V33" t="s">
        <v>285</v>
      </c>
      <c r="W33" t="s">
        <v>227</v>
      </c>
      <c r="X33" t="s">
        <v>286</v>
      </c>
      <c r="AD33" s="9">
        <v>27860</v>
      </c>
      <c r="AE33" s="10">
        <v>0</v>
      </c>
      <c r="AF33" s="9">
        <f t="shared" si="1"/>
        <v>0</v>
      </c>
      <c r="AG33" s="10">
        <v>2.5000000000000001E-2</v>
      </c>
      <c r="AH33" s="9">
        <f t="shared" si="1"/>
        <v>696.5</v>
      </c>
      <c r="AI33" s="10">
        <v>2.5000000000000001E-2</v>
      </c>
      <c r="AJ33" s="9">
        <f t="shared" ref="AJ33" si="60">$AD33*AI33</f>
        <v>696.5</v>
      </c>
      <c r="AK33" s="10">
        <v>0</v>
      </c>
      <c r="AL33" s="9">
        <f t="shared" ref="AL33" si="61">$AD33*AK33</f>
        <v>0</v>
      </c>
      <c r="AM33" s="9">
        <v>0</v>
      </c>
      <c r="AN33" s="9">
        <f t="shared" ref="AN33:AN71" si="62">AD33+AF33+AH33+AJ33+AL33-AM33</f>
        <v>29253</v>
      </c>
      <c r="AO33" t="s">
        <v>150</v>
      </c>
      <c r="AP33" t="s">
        <v>150</v>
      </c>
      <c r="AQ33" s="15">
        <v>0.1</v>
      </c>
      <c r="AR33">
        <v>2786</v>
      </c>
      <c r="AS33" t="s">
        <v>155</v>
      </c>
      <c r="AY33" s="11" t="s">
        <v>217</v>
      </c>
      <c r="AZ33" s="12">
        <v>45383</v>
      </c>
      <c r="BY33" t="s">
        <v>150</v>
      </c>
      <c r="CB33" t="s">
        <v>150</v>
      </c>
      <c r="CC33">
        <v>109001</v>
      </c>
      <c r="CD33" t="s">
        <v>275</v>
      </c>
      <c r="CE33" t="s">
        <v>150</v>
      </c>
      <c r="CF33">
        <v>109001</v>
      </c>
      <c r="CG33" t="s">
        <v>275</v>
      </c>
      <c r="CN33" s="16" t="s">
        <v>272</v>
      </c>
      <c r="CO33" t="s">
        <v>150</v>
      </c>
      <c r="CP33">
        <v>109001</v>
      </c>
      <c r="CQ33" t="s">
        <v>275</v>
      </c>
      <c r="CR33" t="str">
        <f t="shared" si="4"/>
        <v>N</v>
      </c>
      <c r="DA33" t="s">
        <v>150</v>
      </c>
      <c r="DB33">
        <v>109001</v>
      </c>
      <c r="DC33" t="s">
        <v>275</v>
      </c>
      <c r="DD33" s="13">
        <f t="shared" si="5"/>
        <v>27860</v>
      </c>
      <c r="DE33" s="13"/>
      <c r="DF33" s="13"/>
      <c r="DG33" s="13"/>
      <c r="DH33" s="13"/>
      <c r="DI33" s="13"/>
      <c r="DJ33" s="13"/>
      <c r="DL33" s="13"/>
      <c r="DM33" s="13"/>
      <c r="DN33" s="13"/>
      <c r="DO33" s="13"/>
      <c r="DP33" s="13"/>
    </row>
    <row r="34" spans="1:120" x14ac:dyDescent="0.35">
      <c r="A34" t="s">
        <v>111</v>
      </c>
      <c r="B34">
        <v>2024</v>
      </c>
      <c r="C34">
        <v>7</v>
      </c>
      <c r="D34" t="s">
        <v>159</v>
      </c>
      <c r="E34" t="s">
        <v>214</v>
      </c>
      <c r="F34" t="s">
        <v>160</v>
      </c>
      <c r="G34" t="s">
        <v>161</v>
      </c>
      <c r="H34" t="s">
        <v>162</v>
      </c>
      <c r="J34" t="s">
        <v>215</v>
      </c>
      <c r="K34" t="s">
        <v>107</v>
      </c>
      <c r="L34" t="s">
        <v>215</v>
      </c>
      <c r="M34" t="s">
        <v>107</v>
      </c>
      <c r="O34" s="8">
        <v>45474</v>
      </c>
      <c r="P34" t="s">
        <v>326</v>
      </c>
      <c r="Q34">
        <v>1</v>
      </c>
      <c r="R34" s="8">
        <v>45474</v>
      </c>
      <c r="T34" t="s">
        <v>220</v>
      </c>
      <c r="U34">
        <v>9963</v>
      </c>
      <c r="V34" t="s">
        <v>285</v>
      </c>
      <c r="W34" t="s">
        <v>227</v>
      </c>
      <c r="X34" t="s">
        <v>286</v>
      </c>
      <c r="AD34" s="9">
        <v>29750</v>
      </c>
      <c r="AE34" s="10">
        <v>0</v>
      </c>
      <c r="AF34" s="9">
        <f t="shared" si="1"/>
        <v>0</v>
      </c>
      <c r="AG34" s="10">
        <v>2.5000000000000001E-2</v>
      </c>
      <c r="AH34" s="9">
        <f t="shared" si="1"/>
        <v>743.75</v>
      </c>
      <c r="AI34" s="10">
        <v>2.5000000000000001E-2</v>
      </c>
      <c r="AJ34" s="9">
        <f t="shared" ref="AJ34" si="63">$AD34*AI34</f>
        <v>743.75</v>
      </c>
      <c r="AK34" s="10">
        <v>0</v>
      </c>
      <c r="AL34" s="9">
        <f t="shared" ref="AL34" si="64">$AD34*AK34</f>
        <v>0</v>
      </c>
      <c r="AM34" s="9">
        <v>0</v>
      </c>
      <c r="AN34" s="9">
        <f t="shared" si="62"/>
        <v>31237.5</v>
      </c>
      <c r="AO34" t="s">
        <v>150</v>
      </c>
      <c r="AP34" t="s">
        <v>150</v>
      </c>
      <c r="AQ34" s="15">
        <v>0.1</v>
      </c>
      <c r="AR34">
        <v>2975</v>
      </c>
      <c r="AS34" t="s">
        <v>155</v>
      </c>
      <c r="AY34" s="11"/>
      <c r="AZ34" s="11"/>
      <c r="BY34" t="s">
        <v>150</v>
      </c>
      <c r="CB34" t="s">
        <v>150</v>
      </c>
      <c r="CC34">
        <v>109001</v>
      </c>
      <c r="CD34" t="s">
        <v>275</v>
      </c>
      <c r="CE34" t="s">
        <v>150</v>
      </c>
      <c r="CF34">
        <v>109001</v>
      </c>
      <c r="CG34" t="s">
        <v>275</v>
      </c>
      <c r="CN34" s="16" t="s">
        <v>272</v>
      </c>
      <c r="CO34" t="s">
        <v>150</v>
      </c>
      <c r="CP34">
        <v>109001</v>
      </c>
      <c r="CQ34" t="s">
        <v>275</v>
      </c>
      <c r="CR34" t="str">
        <f t="shared" si="4"/>
        <v>N</v>
      </c>
      <c r="DA34" t="s">
        <v>150</v>
      </c>
      <c r="DB34">
        <v>109001</v>
      </c>
      <c r="DC34" t="s">
        <v>275</v>
      </c>
      <c r="DD34" s="13">
        <f t="shared" si="5"/>
        <v>29750</v>
      </c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</row>
    <row r="35" spans="1:120" x14ac:dyDescent="0.35">
      <c r="A35" t="s">
        <v>111</v>
      </c>
      <c r="B35">
        <v>2024</v>
      </c>
      <c r="C35">
        <v>7</v>
      </c>
      <c r="D35" t="s">
        <v>159</v>
      </c>
      <c r="E35" t="s">
        <v>214</v>
      </c>
      <c r="F35" t="s">
        <v>163</v>
      </c>
      <c r="G35" t="s">
        <v>164</v>
      </c>
      <c r="H35" t="s">
        <v>165</v>
      </c>
      <c r="J35" t="s">
        <v>215</v>
      </c>
      <c r="K35" t="s">
        <v>107</v>
      </c>
      <c r="L35" t="s">
        <v>215</v>
      </c>
      <c r="M35" t="s">
        <v>107</v>
      </c>
      <c r="O35" s="8">
        <v>45474</v>
      </c>
      <c r="P35" t="s">
        <v>327</v>
      </c>
      <c r="Q35">
        <v>1</v>
      </c>
      <c r="R35" s="8">
        <v>45474</v>
      </c>
      <c r="T35" t="s">
        <v>221</v>
      </c>
      <c r="U35">
        <v>9982</v>
      </c>
      <c r="V35" t="s">
        <v>287</v>
      </c>
      <c r="W35" t="s">
        <v>228</v>
      </c>
      <c r="X35" t="s">
        <v>140</v>
      </c>
      <c r="Z35" t="s">
        <v>229</v>
      </c>
      <c r="AA35">
        <v>1</v>
      </c>
      <c r="AB35" s="8">
        <v>45383</v>
      </c>
      <c r="AC35" t="s">
        <v>281</v>
      </c>
      <c r="AD35" s="9">
        <v>20000</v>
      </c>
      <c r="AE35" s="10">
        <v>0</v>
      </c>
      <c r="AF35" s="9">
        <f t="shared" si="1"/>
        <v>0</v>
      </c>
      <c r="AG35" s="10">
        <v>0.09</v>
      </c>
      <c r="AH35" s="9">
        <f t="shared" si="1"/>
        <v>1800</v>
      </c>
      <c r="AI35" s="10">
        <v>0.09</v>
      </c>
      <c r="AJ35" s="9">
        <f t="shared" ref="AJ35" si="65">$AD35*AI35</f>
        <v>1800</v>
      </c>
      <c r="AK35" s="10">
        <v>0</v>
      </c>
      <c r="AL35" s="9">
        <f t="shared" ref="AL35" si="66">$AD35*AK35</f>
        <v>0</v>
      </c>
      <c r="AM35" s="9">
        <v>0</v>
      </c>
      <c r="AN35" s="9">
        <f t="shared" si="62"/>
        <v>23600</v>
      </c>
      <c r="AO35" t="s">
        <v>152</v>
      </c>
      <c r="AP35" t="s">
        <v>152</v>
      </c>
      <c r="AQ35" s="15">
        <v>0.1</v>
      </c>
      <c r="AR35">
        <v>2000</v>
      </c>
      <c r="AS35" t="s">
        <v>157</v>
      </c>
      <c r="AY35" s="11"/>
      <c r="AZ35" s="11"/>
      <c r="BY35" t="s">
        <v>152</v>
      </c>
      <c r="CB35" t="s">
        <v>152</v>
      </c>
      <c r="CC35">
        <v>120001</v>
      </c>
      <c r="CD35" t="s">
        <v>277</v>
      </c>
      <c r="CE35" t="s">
        <v>152</v>
      </c>
      <c r="CF35">
        <v>120001</v>
      </c>
      <c r="CG35" t="s">
        <v>277</v>
      </c>
      <c r="CN35" s="16" t="s">
        <v>272</v>
      </c>
      <c r="CO35" t="s">
        <v>152</v>
      </c>
      <c r="CP35">
        <v>120001</v>
      </c>
      <c r="CQ35" t="s">
        <v>277</v>
      </c>
      <c r="CR35" t="str">
        <f t="shared" si="4"/>
        <v>N</v>
      </c>
      <c r="DA35" t="s">
        <v>152</v>
      </c>
      <c r="DB35">
        <v>120001</v>
      </c>
      <c r="DC35" t="s">
        <v>277</v>
      </c>
      <c r="DD35" s="13">
        <f t="shared" si="5"/>
        <v>20000</v>
      </c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</row>
    <row r="36" spans="1:120" x14ac:dyDescent="0.35">
      <c r="A36" t="s">
        <v>111</v>
      </c>
      <c r="B36">
        <v>2024</v>
      </c>
      <c r="C36">
        <v>7</v>
      </c>
      <c r="D36" t="s">
        <v>159</v>
      </c>
      <c r="E36" t="s">
        <v>214</v>
      </c>
      <c r="F36" t="s">
        <v>163</v>
      </c>
      <c r="G36" t="s">
        <v>164</v>
      </c>
      <c r="H36" t="s">
        <v>165</v>
      </c>
      <c r="J36" t="s">
        <v>215</v>
      </c>
      <c r="K36" t="s">
        <v>107</v>
      </c>
      <c r="L36" t="s">
        <v>215</v>
      </c>
      <c r="M36" t="s">
        <v>107</v>
      </c>
      <c r="O36" s="8">
        <v>45474</v>
      </c>
      <c r="P36" t="s">
        <v>327</v>
      </c>
      <c r="Q36">
        <v>2</v>
      </c>
      <c r="R36" s="8">
        <v>45474</v>
      </c>
      <c r="T36" t="s">
        <v>222</v>
      </c>
      <c r="U36">
        <v>9982</v>
      </c>
      <c r="V36" t="s">
        <v>287</v>
      </c>
      <c r="W36" t="s">
        <v>228</v>
      </c>
      <c r="X36" t="s">
        <v>140</v>
      </c>
      <c r="Z36" t="s">
        <v>229</v>
      </c>
      <c r="AA36">
        <v>1</v>
      </c>
      <c r="AB36" s="8">
        <v>45383</v>
      </c>
      <c r="AC36" t="s">
        <v>281</v>
      </c>
      <c r="AD36" s="9">
        <v>5000</v>
      </c>
      <c r="AE36" s="10">
        <v>0</v>
      </c>
      <c r="AF36" s="9">
        <f t="shared" si="1"/>
        <v>0</v>
      </c>
      <c r="AG36" s="10">
        <v>0.09</v>
      </c>
      <c r="AH36" s="9">
        <f t="shared" si="1"/>
        <v>450</v>
      </c>
      <c r="AI36" s="10">
        <v>0.09</v>
      </c>
      <c r="AJ36" s="9">
        <f t="shared" ref="AJ36" si="67">$AD36*AI36</f>
        <v>450</v>
      </c>
      <c r="AK36" s="10">
        <v>0</v>
      </c>
      <c r="AL36" s="9">
        <f t="shared" ref="AL36" si="68">$AD36*AK36</f>
        <v>0</v>
      </c>
      <c r="AM36" s="9">
        <v>0</v>
      </c>
      <c r="AN36" s="9">
        <f t="shared" si="62"/>
        <v>5900</v>
      </c>
      <c r="AO36" t="s">
        <v>152</v>
      </c>
      <c r="AP36" t="s">
        <v>152</v>
      </c>
      <c r="AQ36" s="15">
        <v>0.1</v>
      </c>
      <c r="AR36">
        <v>500</v>
      </c>
      <c r="AS36" t="s">
        <v>157</v>
      </c>
      <c r="AY36" s="11"/>
      <c r="AZ36" s="11"/>
      <c r="BY36" t="s">
        <v>152</v>
      </c>
      <c r="CB36" t="s">
        <v>152</v>
      </c>
      <c r="CC36">
        <v>120001</v>
      </c>
      <c r="CD36" t="s">
        <v>277</v>
      </c>
      <c r="CE36" t="s">
        <v>152</v>
      </c>
      <c r="CF36">
        <v>120001</v>
      </c>
      <c r="CG36" t="s">
        <v>277</v>
      </c>
      <c r="CN36" s="16" t="s">
        <v>272</v>
      </c>
      <c r="CO36" t="s">
        <v>152</v>
      </c>
      <c r="CP36">
        <v>120001</v>
      </c>
      <c r="CQ36" t="s">
        <v>277</v>
      </c>
      <c r="CR36" t="str">
        <f t="shared" si="4"/>
        <v>N</v>
      </c>
      <c r="DA36" t="s">
        <v>152</v>
      </c>
      <c r="DB36">
        <v>120001</v>
      </c>
      <c r="DC36" t="s">
        <v>277</v>
      </c>
      <c r="DD36" s="13">
        <f t="shared" si="5"/>
        <v>5000</v>
      </c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</row>
    <row r="37" spans="1:120" x14ac:dyDescent="0.35">
      <c r="A37" t="s">
        <v>111</v>
      </c>
      <c r="B37">
        <v>2024</v>
      </c>
      <c r="C37">
        <v>7</v>
      </c>
      <c r="D37" t="s">
        <v>159</v>
      </c>
      <c r="E37" t="s">
        <v>214</v>
      </c>
      <c r="F37" t="s">
        <v>163</v>
      </c>
      <c r="G37" t="s">
        <v>164</v>
      </c>
      <c r="H37" t="s">
        <v>165</v>
      </c>
      <c r="J37" t="s">
        <v>215</v>
      </c>
      <c r="K37" t="s">
        <v>106</v>
      </c>
      <c r="L37" t="s">
        <v>215</v>
      </c>
      <c r="M37" t="s">
        <v>106</v>
      </c>
      <c r="O37" s="8">
        <v>45474</v>
      </c>
      <c r="P37" t="s">
        <v>328</v>
      </c>
      <c r="Q37">
        <v>1</v>
      </c>
      <c r="R37" s="8">
        <v>45474</v>
      </c>
      <c r="U37">
        <v>9982</v>
      </c>
      <c r="V37" t="s">
        <v>287</v>
      </c>
      <c r="W37" t="s">
        <v>228</v>
      </c>
      <c r="X37" t="s">
        <v>140</v>
      </c>
      <c r="AD37" s="9">
        <v>25000</v>
      </c>
      <c r="AE37" s="10">
        <v>0</v>
      </c>
      <c r="AF37" s="9">
        <f t="shared" si="1"/>
        <v>0</v>
      </c>
      <c r="AG37" s="10">
        <v>0.09</v>
      </c>
      <c r="AH37" s="9">
        <f t="shared" si="1"/>
        <v>2250</v>
      </c>
      <c r="AI37" s="10">
        <v>0.09</v>
      </c>
      <c r="AJ37" s="9">
        <f t="shared" ref="AJ37" si="69">$AD37*AI37</f>
        <v>2250</v>
      </c>
      <c r="AK37" s="10">
        <v>0</v>
      </c>
      <c r="AL37" s="9">
        <f t="shared" ref="AL37" si="70">$AD37*AK37</f>
        <v>0</v>
      </c>
      <c r="AM37" s="9">
        <v>0</v>
      </c>
      <c r="AN37" s="9">
        <f t="shared" si="62"/>
        <v>29500</v>
      </c>
      <c r="AO37" t="s">
        <v>152</v>
      </c>
      <c r="AP37" t="s">
        <v>152</v>
      </c>
      <c r="AQ37" s="15">
        <v>0.1</v>
      </c>
      <c r="AR37">
        <v>2500</v>
      </c>
      <c r="AS37" t="s">
        <v>157</v>
      </c>
      <c r="AY37" s="11" t="s">
        <v>218</v>
      </c>
      <c r="AZ37" s="12">
        <v>45383</v>
      </c>
      <c r="BY37" t="s">
        <v>152</v>
      </c>
      <c r="CB37" t="s">
        <v>152</v>
      </c>
      <c r="CC37">
        <v>120001</v>
      </c>
      <c r="CD37" t="s">
        <v>277</v>
      </c>
      <c r="CE37" t="s">
        <v>152</v>
      </c>
      <c r="CF37">
        <v>120001</v>
      </c>
      <c r="CG37" t="s">
        <v>277</v>
      </c>
      <c r="CN37" s="16" t="s">
        <v>272</v>
      </c>
      <c r="CO37" t="s">
        <v>152</v>
      </c>
      <c r="CP37">
        <v>120001</v>
      </c>
      <c r="CQ37" t="s">
        <v>277</v>
      </c>
      <c r="CR37" t="str">
        <f t="shared" si="4"/>
        <v>N</v>
      </c>
      <c r="DA37" t="s">
        <v>152</v>
      </c>
      <c r="DB37">
        <v>120001</v>
      </c>
      <c r="DC37" t="s">
        <v>277</v>
      </c>
      <c r="DD37" s="13">
        <f t="shared" si="5"/>
        <v>25000</v>
      </c>
      <c r="DE37" s="13"/>
      <c r="DF37" s="13"/>
      <c r="DG37" s="13"/>
      <c r="DH37" s="13"/>
      <c r="DI37" s="13"/>
      <c r="DJ37" s="13"/>
      <c r="DL37" s="13"/>
      <c r="DM37" s="13"/>
      <c r="DN37" s="13"/>
      <c r="DO37" s="13"/>
      <c r="DP37" s="13"/>
    </row>
    <row r="38" spans="1:120" x14ac:dyDescent="0.35">
      <c r="A38" t="s">
        <v>111</v>
      </c>
      <c r="B38">
        <v>2024</v>
      </c>
      <c r="C38">
        <v>7</v>
      </c>
      <c r="D38" t="s">
        <v>159</v>
      </c>
      <c r="E38" t="s">
        <v>214</v>
      </c>
      <c r="F38" t="s">
        <v>166</v>
      </c>
      <c r="G38" t="s">
        <v>167</v>
      </c>
      <c r="H38" t="s">
        <v>168</v>
      </c>
      <c r="J38" t="s">
        <v>215</v>
      </c>
      <c r="K38" t="s">
        <v>107</v>
      </c>
      <c r="L38" t="s">
        <v>215</v>
      </c>
      <c r="M38" t="s">
        <v>107</v>
      </c>
      <c r="O38" s="8">
        <v>45475</v>
      </c>
      <c r="P38" t="s">
        <v>329</v>
      </c>
      <c r="Q38">
        <v>1</v>
      </c>
      <c r="R38" s="8">
        <v>45475</v>
      </c>
      <c r="T38" t="s">
        <v>223</v>
      </c>
      <c r="U38">
        <v>4407</v>
      </c>
      <c r="V38" t="s">
        <v>288</v>
      </c>
      <c r="W38" t="s">
        <v>230</v>
      </c>
      <c r="X38" t="s">
        <v>289</v>
      </c>
      <c r="Z38" t="s">
        <v>231</v>
      </c>
      <c r="AA38">
        <v>1</v>
      </c>
      <c r="AB38" s="8">
        <v>45383</v>
      </c>
      <c r="AC38" t="s">
        <v>223</v>
      </c>
      <c r="AD38" s="9">
        <v>259000</v>
      </c>
      <c r="AE38" s="10">
        <v>0</v>
      </c>
      <c r="AF38" s="9">
        <f t="shared" si="1"/>
        <v>0</v>
      </c>
      <c r="AG38" s="10">
        <v>0.09</v>
      </c>
      <c r="AH38" s="9">
        <f t="shared" si="1"/>
        <v>23310</v>
      </c>
      <c r="AI38" s="10">
        <v>0.09</v>
      </c>
      <c r="AJ38" s="9">
        <f t="shared" ref="AJ38" si="71">$AD38*AI38</f>
        <v>23310</v>
      </c>
      <c r="AK38" s="10">
        <v>0</v>
      </c>
      <c r="AL38" s="9">
        <f t="shared" ref="AL38" si="72">$AD38*AK38</f>
        <v>0</v>
      </c>
      <c r="AM38" s="9">
        <v>0</v>
      </c>
      <c r="AN38" s="9">
        <f t="shared" si="62"/>
        <v>305620</v>
      </c>
      <c r="AO38" t="s">
        <v>151</v>
      </c>
      <c r="AP38" t="s">
        <v>151</v>
      </c>
      <c r="AQ38" s="15">
        <v>1E-3</v>
      </c>
      <c r="AR38">
        <v>259</v>
      </c>
      <c r="AS38" t="s">
        <v>156</v>
      </c>
      <c r="AY38" s="11"/>
      <c r="AZ38" s="11"/>
      <c r="BY38" t="s">
        <v>151</v>
      </c>
      <c r="CB38" t="s">
        <v>151</v>
      </c>
      <c r="CC38">
        <v>140001</v>
      </c>
      <c r="CD38" t="s">
        <v>276</v>
      </c>
      <c r="CE38" t="s">
        <v>151</v>
      </c>
      <c r="CF38">
        <v>140001</v>
      </c>
      <c r="CG38" t="s">
        <v>276</v>
      </c>
      <c r="CN38" s="16" t="s">
        <v>272</v>
      </c>
      <c r="CO38" t="s">
        <v>151</v>
      </c>
      <c r="CP38">
        <v>140001</v>
      </c>
      <c r="CQ38" t="s">
        <v>276</v>
      </c>
      <c r="CR38" t="str">
        <f t="shared" si="4"/>
        <v>N</v>
      </c>
      <c r="DA38" t="s">
        <v>151</v>
      </c>
      <c r="DB38">
        <v>140001</v>
      </c>
      <c r="DC38" t="s">
        <v>276</v>
      </c>
      <c r="DD38" s="13">
        <f t="shared" si="5"/>
        <v>259000</v>
      </c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</row>
    <row r="39" spans="1:120" x14ac:dyDescent="0.35">
      <c r="A39" t="s">
        <v>111</v>
      </c>
      <c r="B39">
        <v>2024</v>
      </c>
      <c r="C39">
        <v>7</v>
      </c>
      <c r="D39" t="s">
        <v>159</v>
      </c>
      <c r="E39" t="s">
        <v>214</v>
      </c>
      <c r="F39" t="s">
        <v>166</v>
      </c>
      <c r="G39" t="s">
        <v>167</v>
      </c>
      <c r="H39" t="s">
        <v>168</v>
      </c>
      <c r="J39" t="s">
        <v>215</v>
      </c>
      <c r="K39" t="s">
        <v>107</v>
      </c>
      <c r="L39" t="s">
        <v>215</v>
      </c>
      <c r="M39" t="s">
        <v>107</v>
      </c>
      <c r="O39" s="8">
        <v>45475</v>
      </c>
      <c r="P39" t="s">
        <v>330</v>
      </c>
      <c r="Q39">
        <v>1</v>
      </c>
      <c r="R39" s="8">
        <v>45475</v>
      </c>
      <c r="T39" t="s">
        <v>223</v>
      </c>
      <c r="U39">
        <v>4407</v>
      </c>
      <c r="V39" t="s">
        <v>288</v>
      </c>
      <c r="W39" t="s">
        <v>230</v>
      </c>
      <c r="X39" t="s">
        <v>289</v>
      </c>
      <c r="Z39" t="s">
        <v>231</v>
      </c>
      <c r="AA39">
        <v>1</v>
      </c>
      <c r="AB39" s="8">
        <v>45383</v>
      </c>
      <c r="AC39" t="s">
        <v>223</v>
      </c>
      <c r="AD39" s="9">
        <v>60000</v>
      </c>
      <c r="AE39" s="10">
        <v>0</v>
      </c>
      <c r="AF39" s="9">
        <f t="shared" si="1"/>
        <v>0</v>
      </c>
      <c r="AG39" s="10">
        <v>0.09</v>
      </c>
      <c r="AH39" s="9">
        <f t="shared" si="1"/>
        <v>5400</v>
      </c>
      <c r="AI39" s="10">
        <v>0.09</v>
      </c>
      <c r="AJ39" s="9">
        <f t="shared" ref="AJ39" si="73">$AD39*AI39</f>
        <v>5400</v>
      </c>
      <c r="AK39" s="10">
        <v>0</v>
      </c>
      <c r="AL39" s="9">
        <f t="shared" ref="AL39" si="74">$AD39*AK39</f>
        <v>0</v>
      </c>
      <c r="AM39" s="9">
        <v>0</v>
      </c>
      <c r="AN39" s="9">
        <f t="shared" si="62"/>
        <v>70800</v>
      </c>
      <c r="AO39" t="s">
        <v>151</v>
      </c>
      <c r="AP39" t="s">
        <v>151</v>
      </c>
      <c r="AQ39" s="15">
        <v>1E-3</v>
      </c>
      <c r="AR39">
        <v>60</v>
      </c>
      <c r="AS39" t="s">
        <v>156</v>
      </c>
      <c r="AY39" s="11"/>
      <c r="AZ39" s="11"/>
      <c r="BY39" t="s">
        <v>151</v>
      </c>
      <c r="CB39" t="s">
        <v>151</v>
      </c>
      <c r="CC39">
        <v>140001</v>
      </c>
      <c r="CD39" t="s">
        <v>276</v>
      </c>
      <c r="CE39" t="s">
        <v>151</v>
      </c>
      <c r="CF39">
        <v>140001</v>
      </c>
      <c r="CG39" t="s">
        <v>276</v>
      </c>
      <c r="CN39" s="16" t="s">
        <v>272</v>
      </c>
      <c r="CO39" t="s">
        <v>151</v>
      </c>
      <c r="CP39">
        <v>140001</v>
      </c>
      <c r="CQ39" t="s">
        <v>276</v>
      </c>
      <c r="CR39" t="str">
        <f t="shared" si="4"/>
        <v>N</v>
      </c>
      <c r="DA39" t="s">
        <v>151</v>
      </c>
      <c r="DB39">
        <v>140001</v>
      </c>
      <c r="DC39" t="s">
        <v>276</v>
      </c>
      <c r="DD39" s="13">
        <f t="shared" si="5"/>
        <v>60000</v>
      </c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</row>
    <row r="40" spans="1:120" x14ac:dyDescent="0.35">
      <c r="A40" t="s">
        <v>111</v>
      </c>
      <c r="B40">
        <v>2024</v>
      </c>
      <c r="C40">
        <v>7</v>
      </c>
      <c r="D40" t="s">
        <v>159</v>
      </c>
      <c r="E40" t="s">
        <v>214</v>
      </c>
      <c r="F40" t="s">
        <v>166</v>
      </c>
      <c r="G40" t="s">
        <v>167</v>
      </c>
      <c r="H40" t="s">
        <v>168</v>
      </c>
      <c r="J40" t="s">
        <v>215</v>
      </c>
      <c r="K40" t="s">
        <v>108</v>
      </c>
      <c r="L40" t="s">
        <v>215</v>
      </c>
      <c r="M40" t="s">
        <v>108</v>
      </c>
      <c r="O40" s="8">
        <v>45476</v>
      </c>
      <c r="P40" t="s">
        <v>331</v>
      </c>
      <c r="Q40">
        <v>1</v>
      </c>
      <c r="R40" s="8">
        <v>45476</v>
      </c>
      <c r="T40" t="s">
        <v>223</v>
      </c>
      <c r="U40">
        <v>4407</v>
      </c>
      <c r="V40" t="s">
        <v>288</v>
      </c>
      <c r="W40" t="s">
        <v>230</v>
      </c>
      <c r="X40" t="s">
        <v>289</v>
      </c>
      <c r="Z40" t="s">
        <v>231</v>
      </c>
      <c r="AA40">
        <v>1</v>
      </c>
      <c r="AB40" s="8">
        <v>45383</v>
      </c>
      <c r="AC40" t="s">
        <v>223</v>
      </c>
      <c r="AD40" s="9">
        <v>50000</v>
      </c>
      <c r="AE40" s="10">
        <v>0</v>
      </c>
      <c r="AF40" s="9">
        <f t="shared" si="1"/>
        <v>0</v>
      </c>
      <c r="AG40" s="10">
        <v>0.09</v>
      </c>
      <c r="AH40" s="9">
        <f t="shared" si="1"/>
        <v>4500</v>
      </c>
      <c r="AI40" s="10">
        <v>0.09</v>
      </c>
      <c r="AJ40" s="9">
        <f t="shared" ref="AJ40" si="75">$AD40*AI40</f>
        <v>4500</v>
      </c>
      <c r="AK40" s="10">
        <v>0</v>
      </c>
      <c r="AL40" s="9">
        <f t="shared" ref="AL40" si="76">$AD40*AK40</f>
        <v>0</v>
      </c>
      <c r="AM40" s="9">
        <v>0</v>
      </c>
      <c r="AN40" s="9">
        <f t="shared" si="62"/>
        <v>59000</v>
      </c>
      <c r="AO40" t="s">
        <v>151</v>
      </c>
      <c r="AP40" t="s">
        <v>151</v>
      </c>
      <c r="AQ40" s="15">
        <v>1E-3</v>
      </c>
      <c r="AR40">
        <v>50</v>
      </c>
      <c r="AS40" t="s">
        <v>156</v>
      </c>
      <c r="AY40" s="11" t="s">
        <v>219</v>
      </c>
      <c r="AZ40" s="12">
        <v>45384</v>
      </c>
      <c r="BY40" t="s">
        <v>151</v>
      </c>
      <c r="CB40" t="s">
        <v>151</v>
      </c>
      <c r="CC40">
        <v>140001</v>
      </c>
      <c r="CD40" t="s">
        <v>276</v>
      </c>
      <c r="CE40" t="s">
        <v>151</v>
      </c>
      <c r="CF40">
        <v>140001</v>
      </c>
      <c r="CG40" t="s">
        <v>276</v>
      </c>
      <c r="CN40" s="16" t="s">
        <v>272</v>
      </c>
      <c r="CO40" t="s">
        <v>151</v>
      </c>
      <c r="CP40">
        <v>140001</v>
      </c>
      <c r="CQ40" t="s">
        <v>276</v>
      </c>
      <c r="CR40" t="str">
        <f t="shared" si="4"/>
        <v>N</v>
      </c>
      <c r="DA40" t="s">
        <v>151</v>
      </c>
      <c r="DB40">
        <v>140001</v>
      </c>
      <c r="DC40" t="s">
        <v>276</v>
      </c>
      <c r="DD40" s="13">
        <f t="shared" si="5"/>
        <v>50000</v>
      </c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</row>
    <row r="41" spans="1:120" x14ac:dyDescent="0.35">
      <c r="A41" t="s">
        <v>111</v>
      </c>
      <c r="B41">
        <v>2024</v>
      </c>
      <c r="C41">
        <v>7</v>
      </c>
      <c r="D41" t="s">
        <v>159</v>
      </c>
      <c r="E41" t="s">
        <v>214</v>
      </c>
      <c r="F41" t="s">
        <v>169</v>
      </c>
      <c r="G41" t="s">
        <v>170</v>
      </c>
      <c r="H41" t="s">
        <v>171</v>
      </c>
      <c r="J41" t="s">
        <v>215</v>
      </c>
      <c r="K41" t="s">
        <v>107</v>
      </c>
      <c r="L41" t="s">
        <v>215</v>
      </c>
      <c r="M41" t="s">
        <v>107</v>
      </c>
      <c r="O41" s="8">
        <v>45476</v>
      </c>
      <c r="P41" t="s">
        <v>332</v>
      </c>
      <c r="Q41">
        <v>1</v>
      </c>
      <c r="R41" s="8">
        <v>45476</v>
      </c>
      <c r="T41" t="s">
        <v>224</v>
      </c>
      <c r="U41">
        <v>4407</v>
      </c>
      <c r="V41" t="s">
        <v>288</v>
      </c>
      <c r="W41" t="s">
        <v>230</v>
      </c>
      <c r="X41" t="s">
        <v>289</v>
      </c>
      <c r="Z41" t="s">
        <v>232</v>
      </c>
      <c r="AA41">
        <v>1</v>
      </c>
      <c r="AB41" s="8">
        <v>45383</v>
      </c>
      <c r="AC41" t="s">
        <v>224</v>
      </c>
      <c r="AD41" s="9">
        <v>590000</v>
      </c>
      <c r="AE41" s="10">
        <v>0</v>
      </c>
      <c r="AF41" s="9">
        <f t="shared" si="1"/>
        <v>0</v>
      </c>
      <c r="AG41" s="10">
        <v>0.09</v>
      </c>
      <c r="AH41" s="9">
        <f t="shared" si="1"/>
        <v>53100</v>
      </c>
      <c r="AI41" s="10">
        <v>0.09</v>
      </c>
      <c r="AJ41" s="9">
        <f t="shared" ref="AJ41" si="77">$AD41*AI41</f>
        <v>53100</v>
      </c>
      <c r="AK41" s="10">
        <v>0</v>
      </c>
      <c r="AL41" s="9">
        <f t="shared" ref="AL41" si="78">$AD41*AK41</f>
        <v>0</v>
      </c>
      <c r="AM41" s="9">
        <v>0</v>
      </c>
      <c r="AN41" s="9">
        <f t="shared" si="62"/>
        <v>696200</v>
      </c>
      <c r="AO41" t="s">
        <v>151</v>
      </c>
      <c r="AP41" t="s">
        <v>151</v>
      </c>
      <c r="AQ41" s="15">
        <v>1E-3</v>
      </c>
      <c r="AR41">
        <v>590</v>
      </c>
      <c r="AS41" t="s">
        <v>156</v>
      </c>
      <c r="BY41" t="s">
        <v>151</v>
      </c>
      <c r="CB41" t="s">
        <v>151</v>
      </c>
      <c r="CC41">
        <v>140001</v>
      </c>
      <c r="CD41" t="s">
        <v>276</v>
      </c>
      <c r="CE41" t="s">
        <v>151</v>
      </c>
      <c r="CF41">
        <v>140001</v>
      </c>
      <c r="CG41" t="s">
        <v>276</v>
      </c>
      <c r="CN41" s="16" t="s">
        <v>272</v>
      </c>
      <c r="CO41" t="s">
        <v>151</v>
      </c>
      <c r="CP41">
        <v>140001</v>
      </c>
      <c r="CQ41" t="s">
        <v>276</v>
      </c>
      <c r="CR41" t="str">
        <f t="shared" si="4"/>
        <v>N</v>
      </c>
      <c r="DA41" t="s">
        <v>151</v>
      </c>
      <c r="DB41">
        <v>140001</v>
      </c>
      <c r="DC41" t="s">
        <v>276</v>
      </c>
      <c r="DD41" s="13">
        <f t="shared" si="5"/>
        <v>590000</v>
      </c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</row>
    <row r="42" spans="1:120" x14ac:dyDescent="0.35">
      <c r="A42" t="s">
        <v>111</v>
      </c>
      <c r="B42">
        <v>2024</v>
      </c>
      <c r="C42">
        <v>7</v>
      </c>
      <c r="D42" t="s">
        <v>159</v>
      </c>
      <c r="E42" t="s">
        <v>214</v>
      </c>
      <c r="F42" t="s">
        <v>169</v>
      </c>
      <c r="G42" t="s">
        <v>170</v>
      </c>
      <c r="H42" t="s">
        <v>171</v>
      </c>
      <c r="J42" t="s">
        <v>215</v>
      </c>
      <c r="K42" t="s">
        <v>107</v>
      </c>
      <c r="L42" t="s">
        <v>215</v>
      </c>
      <c r="M42" t="s">
        <v>107</v>
      </c>
      <c r="O42" s="8">
        <v>45477</v>
      </c>
      <c r="P42" t="s">
        <v>333</v>
      </c>
      <c r="Q42">
        <v>1</v>
      </c>
      <c r="R42" s="8">
        <v>45477</v>
      </c>
      <c r="T42" t="s">
        <v>224</v>
      </c>
      <c r="U42">
        <v>4407</v>
      </c>
      <c r="V42" t="s">
        <v>288</v>
      </c>
      <c r="W42" t="s">
        <v>230</v>
      </c>
      <c r="X42" t="s">
        <v>289</v>
      </c>
      <c r="Z42" t="s">
        <v>232</v>
      </c>
      <c r="AA42">
        <v>1</v>
      </c>
      <c r="AB42" s="8">
        <v>45383</v>
      </c>
      <c r="AC42" t="s">
        <v>224</v>
      </c>
      <c r="AD42" s="9">
        <v>890000</v>
      </c>
      <c r="AE42" s="10">
        <v>0</v>
      </c>
      <c r="AF42" s="9">
        <f t="shared" si="1"/>
        <v>0</v>
      </c>
      <c r="AG42" s="10">
        <v>0.09</v>
      </c>
      <c r="AH42" s="9">
        <f t="shared" si="1"/>
        <v>80100</v>
      </c>
      <c r="AI42" s="10">
        <v>0.09</v>
      </c>
      <c r="AJ42" s="9">
        <f t="shared" ref="AJ42" si="79">$AD42*AI42</f>
        <v>80100</v>
      </c>
      <c r="AK42" s="10">
        <v>0</v>
      </c>
      <c r="AL42" s="9">
        <f t="shared" ref="AL42" si="80">$AD42*AK42</f>
        <v>0</v>
      </c>
      <c r="AM42" s="9">
        <v>0</v>
      </c>
      <c r="AN42" s="9">
        <f t="shared" si="62"/>
        <v>1050200</v>
      </c>
      <c r="AO42" t="s">
        <v>151</v>
      </c>
      <c r="AP42" t="s">
        <v>151</v>
      </c>
      <c r="AQ42" s="15">
        <v>1E-3</v>
      </c>
      <c r="AR42">
        <v>890</v>
      </c>
      <c r="AS42" t="s">
        <v>156</v>
      </c>
      <c r="BY42" t="s">
        <v>151</v>
      </c>
      <c r="CB42" t="s">
        <v>151</v>
      </c>
      <c r="CC42">
        <v>140001</v>
      </c>
      <c r="CD42" t="s">
        <v>276</v>
      </c>
      <c r="CE42" t="s">
        <v>151</v>
      </c>
      <c r="CF42">
        <v>140001</v>
      </c>
      <c r="CG42" t="s">
        <v>276</v>
      </c>
      <c r="CN42" s="16" t="s">
        <v>272</v>
      </c>
      <c r="CO42" t="s">
        <v>151</v>
      </c>
      <c r="CP42">
        <v>140001</v>
      </c>
      <c r="CQ42" t="s">
        <v>276</v>
      </c>
      <c r="CR42" t="str">
        <f t="shared" si="4"/>
        <v>N</v>
      </c>
      <c r="DA42" t="s">
        <v>151</v>
      </c>
      <c r="DB42">
        <v>140001</v>
      </c>
      <c r="DC42" t="s">
        <v>276</v>
      </c>
      <c r="DD42" s="13">
        <f t="shared" si="5"/>
        <v>890000</v>
      </c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</row>
    <row r="43" spans="1:120" x14ac:dyDescent="0.35">
      <c r="A43" t="s">
        <v>111</v>
      </c>
      <c r="B43">
        <v>2024</v>
      </c>
      <c r="C43">
        <v>7</v>
      </c>
      <c r="D43" t="s">
        <v>159</v>
      </c>
      <c r="E43" t="s">
        <v>214</v>
      </c>
      <c r="F43" t="s">
        <v>169</v>
      </c>
      <c r="G43" t="s">
        <v>170</v>
      </c>
      <c r="H43" t="s">
        <v>171</v>
      </c>
      <c r="J43" t="s">
        <v>215</v>
      </c>
      <c r="K43" t="s">
        <v>107</v>
      </c>
      <c r="L43" t="s">
        <v>215</v>
      </c>
      <c r="M43" t="s">
        <v>107</v>
      </c>
      <c r="O43" s="8">
        <v>45477</v>
      </c>
      <c r="P43" t="s">
        <v>334</v>
      </c>
      <c r="Q43">
        <v>1</v>
      </c>
      <c r="R43" s="8">
        <v>45477</v>
      </c>
      <c r="T43" t="s">
        <v>224</v>
      </c>
      <c r="U43">
        <v>4407</v>
      </c>
      <c r="V43" t="s">
        <v>288</v>
      </c>
      <c r="W43" t="s">
        <v>230</v>
      </c>
      <c r="X43" t="s">
        <v>289</v>
      </c>
      <c r="Z43" t="s">
        <v>232</v>
      </c>
      <c r="AA43">
        <v>1</v>
      </c>
      <c r="AB43" s="8">
        <v>45383</v>
      </c>
      <c r="AC43" t="s">
        <v>224</v>
      </c>
      <c r="AD43" s="9">
        <v>684000</v>
      </c>
      <c r="AE43" s="10">
        <v>0</v>
      </c>
      <c r="AF43" s="9">
        <f t="shared" si="1"/>
        <v>0</v>
      </c>
      <c r="AG43" s="10">
        <v>0.09</v>
      </c>
      <c r="AH43" s="9">
        <f t="shared" si="1"/>
        <v>61560</v>
      </c>
      <c r="AI43" s="10">
        <v>0.09</v>
      </c>
      <c r="AJ43" s="9">
        <f t="shared" ref="AJ43" si="81">$AD43*AI43</f>
        <v>61560</v>
      </c>
      <c r="AK43" s="10">
        <v>0</v>
      </c>
      <c r="AL43" s="9">
        <f t="shared" ref="AL43" si="82">$AD43*AK43</f>
        <v>0</v>
      </c>
      <c r="AM43" s="9">
        <v>0</v>
      </c>
      <c r="AN43" s="9">
        <f t="shared" si="62"/>
        <v>807120</v>
      </c>
      <c r="AO43" t="s">
        <v>151</v>
      </c>
      <c r="AP43" t="s">
        <v>151</v>
      </c>
      <c r="AQ43" s="15">
        <v>1E-3</v>
      </c>
      <c r="AR43">
        <v>684</v>
      </c>
      <c r="AS43" t="s">
        <v>156</v>
      </c>
      <c r="BY43" t="s">
        <v>151</v>
      </c>
      <c r="CB43" t="s">
        <v>151</v>
      </c>
      <c r="CC43">
        <v>140001</v>
      </c>
      <c r="CD43" t="s">
        <v>276</v>
      </c>
      <c r="CE43" t="s">
        <v>151</v>
      </c>
      <c r="CF43">
        <v>140001</v>
      </c>
      <c r="CG43" t="s">
        <v>276</v>
      </c>
      <c r="CN43" s="16" t="s">
        <v>272</v>
      </c>
      <c r="CO43" t="s">
        <v>151</v>
      </c>
      <c r="CP43">
        <v>140001</v>
      </c>
      <c r="CQ43" t="s">
        <v>276</v>
      </c>
      <c r="CR43" t="str">
        <f t="shared" si="4"/>
        <v>N</v>
      </c>
      <c r="DA43" t="s">
        <v>151</v>
      </c>
      <c r="DB43">
        <v>140001</v>
      </c>
      <c r="DC43" t="s">
        <v>276</v>
      </c>
      <c r="DD43" s="13">
        <f t="shared" si="5"/>
        <v>684000</v>
      </c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</row>
    <row r="44" spans="1:120" x14ac:dyDescent="0.35">
      <c r="A44" t="s">
        <v>111</v>
      </c>
      <c r="B44">
        <v>2024</v>
      </c>
      <c r="C44">
        <v>7</v>
      </c>
      <c r="D44" t="s">
        <v>159</v>
      </c>
      <c r="E44" t="s">
        <v>214</v>
      </c>
      <c r="F44" t="s">
        <v>169</v>
      </c>
      <c r="G44" t="s">
        <v>170</v>
      </c>
      <c r="H44" t="s">
        <v>171</v>
      </c>
      <c r="J44" t="s">
        <v>215</v>
      </c>
      <c r="K44" t="s">
        <v>108</v>
      </c>
      <c r="L44" t="s">
        <v>215</v>
      </c>
      <c r="M44" t="s">
        <v>108</v>
      </c>
      <c r="O44" s="8">
        <v>45478</v>
      </c>
      <c r="P44" t="s">
        <v>335</v>
      </c>
      <c r="Q44">
        <v>1</v>
      </c>
      <c r="R44" s="8">
        <v>45478</v>
      </c>
      <c r="T44" t="s">
        <v>224</v>
      </c>
      <c r="U44">
        <v>4407</v>
      </c>
      <c r="V44" t="s">
        <v>288</v>
      </c>
      <c r="W44" t="s">
        <v>230</v>
      </c>
      <c r="X44" t="s">
        <v>289</v>
      </c>
      <c r="Z44" t="s">
        <v>232</v>
      </c>
      <c r="AA44">
        <v>1</v>
      </c>
      <c r="AB44" s="8">
        <v>45383</v>
      </c>
      <c r="AC44" t="s">
        <v>224</v>
      </c>
      <c r="AD44" s="9">
        <v>1590000</v>
      </c>
      <c r="AE44" s="10">
        <v>0</v>
      </c>
      <c r="AF44" s="9">
        <f t="shared" si="1"/>
        <v>0</v>
      </c>
      <c r="AG44" s="10">
        <v>0.09</v>
      </c>
      <c r="AH44" s="9">
        <f t="shared" si="1"/>
        <v>143100</v>
      </c>
      <c r="AI44" s="10">
        <v>0.09</v>
      </c>
      <c r="AJ44" s="9">
        <f t="shared" ref="AJ44" si="83">$AD44*AI44</f>
        <v>143100</v>
      </c>
      <c r="AK44" s="10">
        <v>0</v>
      </c>
      <c r="AL44" s="9">
        <f t="shared" ref="AL44" si="84">$AD44*AK44</f>
        <v>0</v>
      </c>
      <c r="AM44" s="9">
        <v>0</v>
      </c>
      <c r="AN44" s="9">
        <f t="shared" si="62"/>
        <v>1876200</v>
      </c>
      <c r="AO44" t="s">
        <v>151</v>
      </c>
      <c r="AP44" t="s">
        <v>151</v>
      </c>
      <c r="AQ44" s="15">
        <v>1E-3</v>
      </c>
      <c r="AR44">
        <v>1590</v>
      </c>
      <c r="AS44" t="s">
        <v>156</v>
      </c>
      <c r="BY44" t="s">
        <v>151</v>
      </c>
      <c r="CB44" t="s">
        <v>151</v>
      </c>
      <c r="CC44">
        <v>140001</v>
      </c>
      <c r="CD44" t="s">
        <v>276</v>
      </c>
      <c r="CE44" t="s">
        <v>151</v>
      </c>
      <c r="CF44">
        <v>140001</v>
      </c>
      <c r="CG44" t="s">
        <v>276</v>
      </c>
      <c r="CN44" s="16" t="s">
        <v>272</v>
      </c>
      <c r="CO44" t="s">
        <v>151</v>
      </c>
      <c r="CP44">
        <v>140001</v>
      </c>
      <c r="CQ44" t="s">
        <v>276</v>
      </c>
      <c r="CR44" t="str">
        <f t="shared" si="4"/>
        <v>N</v>
      </c>
      <c r="DA44" t="s">
        <v>151</v>
      </c>
      <c r="DB44">
        <v>140001</v>
      </c>
      <c r="DC44" t="s">
        <v>276</v>
      </c>
      <c r="DD44" s="13">
        <f t="shared" si="5"/>
        <v>1590000</v>
      </c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</row>
    <row r="45" spans="1:120" x14ac:dyDescent="0.35">
      <c r="A45" t="s">
        <v>111</v>
      </c>
      <c r="B45">
        <v>2024</v>
      </c>
      <c r="C45">
        <v>7</v>
      </c>
      <c r="D45" t="s">
        <v>159</v>
      </c>
      <c r="E45" t="s">
        <v>214</v>
      </c>
      <c r="F45" t="s">
        <v>172</v>
      </c>
      <c r="G45" t="s">
        <v>173</v>
      </c>
      <c r="H45" t="s">
        <v>174</v>
      </c>
      <c r="J45" t="s">
        <v>215</v>
      </c>
      <c r="K45" t="s">
        <v>107</v>
      </c>
      <c r="L45" t="s">
        <v>215</v>
      </c>
      <c r="M45" t="s">
        <v>107</v>
      </c>
      <c r="O45" s="8">
        <v>45478</v>
      </c>
      <c r="P45" t="s">
        <v>336</v>
      </c>
      <c r="Q45">
        <v>1</v>
      </c>
      <c r="R45" s="8">
        <v>45478</v>
      </c>
      <c r="T45" t="s">
        <v>225</v>
      </c>
      <c r="U45">
        <v>4407</v>
      </c>
      <c r="V45" t="s">
        <v>288</v>
      </c>
      <c r="W45" t="s">
        <v>230</v>
      </c>
      <c r="X45" t="s">
        <v>289</v>
      </c>
      <c r="Z45" t="s">
        <v>233</v>
      </c>
      <c r="AA45">
        <v>1</v>
      </c>
      <c r="AB45" s="8">
        <v>45383</v>
      </c>
      <c r="AC45" t="s">
        <v>282</v>
      </c>
      <c r="AD45" s="9">
        <v>560000</v>
      </c>
      <c r="AE45" s="10">
        <v>0</v>
      </c>
      <c r="AF45" s="9">
        <f t="shared" si="1"/>
        <v>0</v>
      </c>
      <c r="AG45" s="10">
        <v>0.09</v>
      </c>
      <c r="AH45" s="9">
        <f t="shared" si="1"/>
        <v>50400</v>
      </c>
      <c r="AI45" s="10">
        <v>0.09</v>
      </c>
      <c r="AJ45" s="9">
        <f t="shared" ref="AJ45" si="85">$AD45*AI45</f>
        <v>50400</v>
      </c>
      <c r="AK45" s="10">
        <v>0</v>
      </c>
      <c r="AL45" s="9">
        <f t="shared" ref="AL45" si="86">$AD45*AK45</f>
        <v>0</v>
      </c>
      <c r="AM45" s="9">
        <v>0</v>
      </c>
      <c r="AN45" s="9">
        <f t="shared" si="62"/>
        <v>660800</v>
      </c>
      <c r="AO45" t="s">
        <v>151</v>
      </c>
      <c r="AP45" t="s">
        <v>151</v>
      </c>
      <c r="AQ45" s="15">
        <v>1E-3</v>
      </c>
      <c r="AR45">
        <v>560</v>
      </c>
      <c r="AS45" t="s">
        <v>156</v>
      </c>
      <c r="BY45" t="s">
        <v>151</v>
      </c>
      <c r="CB45" t="s">
        <v>151</v>
      </c>
      <c r="CC45">
        <v>140001</v>
      </c>
      <c r="CD45" t="s">
        <v>276</v>
      </c>
      <c r="CE45" t="s">
        <v>151</v>
      </c>
      <c r="CF45">
        <v>140001</v>
      </c>
      <c r="CG45" t="s">
        <v>276</v>
      </c>
      <c r="CN45" s="16" t="s">
        <v>272</v>
      </c>
      <c r="CO45" t="s">
        <v>151</v>
      </c>
      <c r="CP45">
        <v>140001</v>
      </c>
      <c r="CQ45" t="s">
        <v>276</v>
      </c>
      <c r="CR45" t="str">
        <f t="shared" si="4"/>
        <v>N</v>
      </c>
      <c r="DA45" t="s">
        <v>151</v>
      </c>
      <c r="DB45">
        <v>140001</v>
      </c>
      <c r="DC45" t="s">
        <v>276</v>
      </c>
      <c r="DD45" s="13">
        <f t="shared" si="5"/>
        <v>560000</v>
      </c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</row>
    <row r="46" spans="1:120" x14ac:dyDescent="0.35">
      <c r="A46" t="s">
        <v>111</v>
      </c>
      <c r="B46">
        <v>2024</v>
      </c>
      <c r="C46">
        <v>7</v>
      </c>
      <c r="D46" t="s">
        <v>159</v>
      </c>
      <c r="E46" t="s">
        <v>214</v>
      </c>
      <c r="F46" t="s">
        <v>172</v>
      </c>
      <c r="G46" t="s">
        <v>173</v>
      </c>
      <c r="H46" t="s">
        <v>174</v>
      </c>
      <c r="J46" t="s">
        <v>215</v>
      </c>
      <c r="K46" t="s">
        <v>108</v>
      </c>
      <c r="L46" t="s">
        <v>215</v>
      </c>
      <c r="M46" t="s">
        <v>108</v>
      </c>
      <c r="O46" s="8">
        <v>45479</v>
      </c>
      <c r="P46" t="s">
        <v>337</v>
      </c>
      <c r="Q46">
        <v>1</v>
      </c>
      <c r="R46" s="8">
        <v>45479</v>
      </c>
      <c r="T46" t="s">
        <v>225</v>
      </c>
      <c r="U46">
        <v>4407</v>
      </c>
      <c r="V46" t="s">
        <v>288</v>
      </c>
      <c r="W46" t="s">
        <v>230</v>
      </c>
      <c r="X46" t="s">
        <v>289</v>
      </c>
      <c r="Z46" t="s">
        <v>233</v>
      </c>
      <c r="AA46">
        <v>1</v>
      </c>
      <c r="AB46" s="8">
        <v>45383</v>
      </c>
      <c r="AC46" t="s">
        <v>282</v>
      </c>
      <c r="AD46" s="9">
        <v>280000</v>
      </c>
      <c r="AE46" s="10">
        <v>0</v>
      </c>
      <c r="AF46" s="9">
        <f t="shared" si="1"/>
        <v>0</v>
      </c>
      <c r="AG46" s="10">
        <v>0.09</v>
      </c>
      <c r="AH46" s="9">
        <f t="shared" si="1"/>
        <v>25200</v>
      </c>
      <c r="AI46" s="10">
        <v>0.09</v>
      </c>
      <c r="AJ46" s="9">
        <f t="shared" ref="AJ46" si="87">$AD46*AI46</f>
        <v>25200</v>
      </c>
      <c r="AK46" s="10">
        <v>0</v>
      </c>
      <c r="AL46" s="9">
        <f t="shared" ref="AL46" si="88">$AD46*AK46</f>
        <v>0</v>
      </c>
      <c r="AM46" s="9">
        <v>0</v>
      </c>
      <c r="AN46" s="9">
        <f t="shared" si="62"/>
        <v>330400</v>
      </c>
      <c r="AO46" t="s">
        <v>151</v>
      </c>
      <c r="AP46" t="s">
        <v>151</v>
      </c>
      <c r="AQ46" s="15">
        <v>1E-3</v>
      </c>
      <c r="AR46">
        <v>280</v>
      </c>
      <c r="AS46" t="s">
        <v>156</v>
      </c>
      <c r="BY46" t="s">
        <v>151</v>
      </c>
      <c r="CB46" t="s">
        <v>151</v>
      </c>
      <c r="CC46">
        <v>140001</v>
      </c>
      <c r="CD46" t="s">
        <v>276</v>
      </c>
      <c r="CE46" t="s">
        <v>151</v>
      </c>
      <c r="CF46">
        <v>140001</v>
      </c>
      <c r="CG46" t="s">
        <v>276</v>
      </c>
      <c r="CN46" s="16" t="s">
        <v>272</v>
      </c>
      <c r="CO46" t="s">
        <v>151</v>
      </c>
      <c r="CP46">
        <v>140001</v>
      </c>
      <c r="CQ46" t="s">
        <v>276</v>
      </c>
      <c r="CR46" t="str">
        <f t="shared" si="4"/>
        <v>N</v>
      </c>
      <c r="DA46" t="s">
        <v>151</v>
      </c>
      <c r="DB46">
        <v>140001</v>
      </c>
      <c r="DC46" t="s">
        <v>276</v>
      </c>
      <c r="DD46" s="13">
        <f t="shared" si="5"/>
        <v>280000</v>
      </c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</row>
    <row r="47" spans="1:120" x14ac:dyDescent="0.35">
      <c r="A47" t="s">
        <v>111</v>
      </c>
      <c r="B47">
        <v>2024</v>
      </c>
      <c r="C47">
        <v>7</v>
      </c>
      <c r="D47" t="s">
        <v>159</v>
      </c>
      <c r="E47" t="s">
        <v>214</v>
      </c>
      <c r="F47" t="s">
        <v>172</v>
      </c>
      <c r="G47" t="s">
        <v>173</v>
      </c>
      <c r="H47" t="s">
        <v>174</v>
      </c>
      <c r="J47" t="s">
        <v>215</v>
      </c>
      <c r="K47" t="s">
        <v>108</v>
      </c>
      <c r="L47" t="s">
        <v>215</v>
      </c>
      <c r="M47" t="s">
        <v>108</v>
      </c>
      <c r="O47" s="8">
        <v>45479</v>
      </c>
      <c r="P47" t="s">
        <v>338</v>
      </c>
      <c r="Q47">
        <v>1</v>
      </c>
      <c r="R47" s="8">
        <v>45479</v>
      </c>
      <c r="T47" t="s">
        <v>225</v>
      </c>
      <c r="U47">
        <v>4407</v>
      </c>
      <c r="V47" t="s">
        <v>288</v>
      </c>
      <c r="W47" t="s">
        <v>230</v>
      </c>
      <c r="X47" t="s">
        <v>289</v>
      </c>
      <c r="Z47" t="s">
        <v>233</v>
      </c>
      <c r="AA47">
        <v>1</v>
      </c>
      <c r="AB47" s="8">
        <v>45383</v>
      </c>
      <c r="AC47" t="s">
        <v>282</v>
      </c>
      <c r="AD47" s="9">
        <v>200000</v>
      </c>
      <c r="AE47" s="10">
        <v>0</v>
      </c>
      <c r="AF47" s="9">
        <f t="shared" si="1"/>
        <v>0</v>
      </c>
      <c r="AG47" s="10">
        <v>0.09</v>
      </c>
      <c r="AH47" s="9">
        <f t="shared" si="1"/>
        <v>18000</v>
      </c>
      <c r="AI47" s="10">
        <v>0.09</v>
      </c>
      <c r="AJ47" s="9">
        <f t="shared" ref="AJ47" si="89">$AD47*AI47</f>
        <v>18000</v>
      </c>
      <c r="AK47" s="10">
        <v>0</v>
      </c>
      <c r="AL47" s="9">
        <f t="shared" ref="AL47" si="90">$AD47*AK47</f>
        <v>0</v>
      </c>
      <c r="AM47" s="9">
        <v>0</v>
      </c>
      <c r="AN47" s="9">
        <f t="shared" si="62"/>
        <v>236000</v>
      </c>
      <c r="AO47" t="s">
        <v>151</v>
      </c>
      <c r="AP47" t="s">
        <v>151</v>
      </c>
      <c r="AQ47" s="15">
        <v>1E-3</v>
      </c>
      <c r="AR47">
        <v>200</v>
      </c>
      <c r="AS47" t="s">
        <v>156</v>
      </c>
      <c r="BY47" t="s">
        <v>151</v>
      </c>
      <c r="CB47" t="s">
        <v>151</v>
      </c>
      <c r="CC47">
        <v>140001</v>
      </c>
      <c r="CD47" t="s">
        <v>276</v>
      </c>
      <c r="CE47" t="s">
        <v>151</v>
      </c>
      <c r="CF47">
        <v>140001</v>
      </c>
      <c r="CG47" t="s">
        <v>276</v>
      </c>
      <c r="CN47" s="16" t="s">
        <v>272</v>
      </c>
      <c r="CO47" t="s">
        <v>151</v>
      </c>
      <c r="CP47">
        <v>140001</v>
      </c>
      <c r="CQ47" t="s">
        <v>276</v>
      </c>
      <c r="CR47" t="str">
        <f t="shared" si="4"/>
        <v>N</v>
      </c>
      <c r="DA47" t="s">
        <v>151</v>
      </c>
      <c r="DB47">
        <v>140001</v>
      </c>
      <c r="DC47" t="s">
        <v>276</v>
      </c>
      <c r="DD47" s="13">
        <f t="shared" si="5"/>
        <v>200000</v>
      </c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</row>
    <row r="48" spans="1:120" x14ac:dyDescent="0.35">
      <c r="A48" t="s">
        <v>111</v>
      </c>
      <c r="B48">
        <v>2024</v>
      </c>
      <c r="C48">
        <v>7</v>
      </c>
      <c r="D48" t="s">
        <v>159</v>
      </c>
      <c r="E48" t="s">
        <v>214</v>
      </c>
      <c r="F48" t="s">
        <v>175</v>
      </c>
      <c r="G48" t="s">
        <v>176</v>
      </c>
      <c r="H48" t="s">
        <v>177</v>
      </c>
      <c r="J48" t="s">
        <v>215</v>
      </c>
      <c r="K48" t="s">
        <v>107</v>
      </c>
      <c r="L48" t="s">
        <v>215</v>
      </c>
      <c r="M48" t="s">
        <v>107</v>
      </c>
      <c r="O48" s="8">
        <v>45479</v>
      </c>
      <c r="P48" t="s">
        <v>339</v>
      </c>
      <c r="Q48">
        <v>1</v>
      </c>
      <c r="R48" s="8">
        <v>45479</v>
      </c>
      <c r="T48" t="s">
        <v>226</v>
      </c>
      <c r="U48">
        <v>4407</v>
      </c>
      <c r="V48" t="s">
        <v>288</v>
      </c>
      <c r="W48" t="s">
        <v>230</v>
      </c>
      <c r="X48" t="s">
        <v>289</v>
      </c>
      <c r="Z48" t="s">
        <v>234</v>
      </c>
      <c r="AA48">
        <v>1</v>
      </c>
      <c r="AB48" s="8">
        <v>45383</v>
      </c>
      <c r="AC48" t="s">
        <v>226</v>
      </c>
      <c r="AD48" s="9">
        <v>654320</v>
      </c>
      <c r="AE48" s="10">
        <v>0</v>
      </c>
      <c r="AF48" s="9">
        <f t="shared" si="1"/>
        <v>0</v>
      </c>
      <c r="AG48" s="10">
        <v>0.09</v>
      </c>
      <c r="AH48" s="9">
        <f t="shared" si="1"/>
        <v>58888.799999999996</v>
      </c>
      <c r="AI48" s="10">
        <v>0.09</v>
      </c>
      <c r="AJ48" s="9">
        <f t="shared" ref="AJ48" si="91">$AD48*AI48</f>
        <v>58888.799999999996</v>
      </c>
      <c r="AK48" s="10">
        <v>0</v>
      </c>
      <c r="AL48" s="9">
        <f t="shared" ref="AL48" si="92">$AD48*AK48</f>
        <v>0</v>
      </c>
      <c r="AM48" s="9">
        <v>0</v>
      </c>
      <c r="AN48" s="9">
        <f t="shared" si="62"/>
        <v>772097.60000000009</v>
      </c>
      <c r="AO48" t="s">
        <v>151</v>
      </c>
      <c r="AP48" t="s">
        <v>151</v>
      </c>
      <c r="AQ48" s="15">
        <v>1E-3</v>
      </c>
      <c r="AR48">
        <v>654.32000000000005</v>
      </c>
      <c r="AS48" t="s">
        <v>156</v>
      </c>
      <c r="BY48" t="s">
        <v>151</v>
      </c>
      <c r="CB48" t="s">
        <v>151</v>
      </c>
      <c r="CC48">
        <v>140001</v>
      </c>
      <c r="CD48" t="s">
        <v>276</v>
      </c>
      <c r="CE48" t="s">
        <v>151</v>
      </c>
      <c r="CF48">
        <v>140001</v>
      </c>
      <c r="CG48" t="s">
        <v>276</v>
      </c>
      <c r="CN48" s="16" t="s">
        <v>272</v>
      </c>
      <c r="CO48" t="s">
        <v>151</v>
      </c>
      <c r="CP48">
        <v>140001</v>
      </c>
      <c r="CQ48" t="s">
        <v>276</v>
      </c>
      <c r="CR48" t="str">
        <f t="shared" si="4"/>
        <v>N</v>
      </c>
      <c r="DA48" t="s">
        <v>151</v>
      </c>
      <c r="DB48">
        <v>140001</v>
      </c>
      <c r="DC48" t="s">
        <v>276</v>
      </c>
      <c r="DD48" s="13">
        <f t="shared" si="5"/>
        <v>654320</v>
      </c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</row>
    <row r="49" spans="1:120" x14ac:dyDescent="0.35">
      <c r="A49" t="s">
        <v>111</v>
      </c>
      <c r="B49">
        <v>2024</v>
      </c>
      <c r="C49">
        <v>7</v>
      </c>
      <c r="D49" t="s">
        <v>159</v>
      </c>
      <c r="E49" t="s">
        <v>214</v>
      </c>
      <c r="F49" t="s">
        <v>175</v>
      </c>
      <c r="G49" t="s">
        <v>176</v>
      </c>
      <c r="H49" t="s">
        <v>177</v>
      </c>
      <c r="J49" t="s">
        <v>216</v>
      </c>
      <c r="K49" t="s">
        <v>107</v>
      </c>
      <c r="L49" t="s">
        <v>216</v>
      </c>
      <c r="M49" t="s">
        <v>107</v>
      </c>
      <c r="O49" s="8">
        <v>45479</v>
      </c>
      <c r="P49" t="s">
        <v>340</v>
      </c>
      <c r="Q49">
        <v>1</v>
      </c>
      <c r="R49" s="8">
        <v>45479</v>
      </c>
      <c r="T49" t="s">
        <v>226</v>
      </c>
      <c r="U49">
        <v>4407</v>
      </c>
      <c r="V49" t="s">
        <v>288</v>
      </c>
      <c r="W49" t="s">
        <v>230</v>
      </c>
      <c r="X49" t="s">
        <v>289</v>
      </c>
      <c r="Z49" t="s">
        <v>234</v>
      </c>
      <c r="AA49">
        <v>1</v>
      </c>
      <c r="AB49" s="8">
        <v>45383</v>
      </c>
      <c r="AC49" t="s">
        <v>226</v>
      </c>
      <c r="AD49" s="9">
        <v>260000</v>
      </c>
      <c r="AE49" s="10">
        <v>0</v>
      </c>
      <c r="AF49" s="9">
        <f t="shared" si="1"/>
        <v>0</v>
      </c>
      <c r="AG49" s="10">
        <v>0.09</v>
      </c>
      <c r="AH49" s="9">
        <f t="shared" si="1"/>
        <v>23400</v>
      </c>
      <c r="AI49" s="10">
        <v>0.09</v>
      </c>
      <c r="AJ49" s="9">
        <f t="shared" ref="AJ49" si="93">$AD49*AI49</f>
        <v>23400</v>
      </c>
      <c r="AK49" s="10">
        <v>0</v>
      </c>
      <c r="AL49" s="9">
        <f t="shared" ref="AL49" si="94">$AD49*AK49</f>
        <v>0</v>
      </c>
      <c r="AM49" s="9">
        <v>0</v>
      </c>
      <c r="AN49" s="9">
        <f t="shared" si="62"/>
        <v>306800</v>
      </c>
      <c r="AO49" t="s">
        <v>151</v>
      </c>
      <c r="AP49" t="s">
        <v>151</v>
      </c>
      <c r="AQ49" s="15">
        <v>1E-3</v>
      </c>
      <c r="AR49">
        <v>260</v>
      </c>
      <c r="AS49" t="s">
        <v>156</v>
      </c>
      <c r="BY49" t="s">
        <v>151</v>
      </c>
      <c r="CB49" t="s">
        <v>151</v>
      </c>
      <c r="CC49">
        <v>140001</v>
      </c>
      <c r="CD49" t="s">
        <v>276</v>
      </c>
      <c r="CE49" t="s">
        <v>151</v>
      </c>
      <c r="CF49">
        <v>140001</v>
      </c>
      <c r="CG49" t="s">
        <v>276</v>
      </c>
      <c r="CN49" s="16" t="s">
        <v>272</v>
      </c>
      <c r="CO49" t="s">
        <v>151</v>
      </c>
      <c r="CP49">
        <v>140001</v>
      </c>
      <c r="CQ49" t="s">
        <v>276</v>
      </c>
      <c r="CR49" t="str">
        <f t="shared" si="4"/>
        <v>N</v>
      </c>
      <c r="DA49" t="s">
        <v>151</v>
      </c>
      <c r="DB49">
        <v>140001</v>
      </c>
      <c r="DC49" t="s">
        <v>276</v>
      </c>
      <c r="DD49" s="13">
        <f t="shared" si="5"/>
        <v>260000</v>
      </c>
      <c r="DE49" s="13"/>
      <c r="DF49" s="13"/>
      <c r="DG49" s="13"/>
      <c r="DH49" s="13"/>
      <c r="DI49" s="13"/>
      <c r="DJ49" s="13"/>
      <c r="DL49" s="13"/>
      <c r="DM49" s="13"/>
      <c r="DN49" s="13"/>
      <c r="DO49" s="13"/>
      <c r="DP49" s="13"/>
    </row>
    <row r="50" spans="1:120" x14ac:dyDescent="0.35">
      <c r="A50" t="s">
        <v>111</v>
      </c>
      <c r="B50">
        <v>2024</v>
      </c>
      <c r="C50">
        <v>7</v>
      </c>
      <c r="D50" t="s">
        <v>159</v>
      </c>
      <c r="E50" t="s">
        <v>214</v>
      </c>
      <c r="F50" t="s">
        <v>175</v>
      </c>
      <c r="G50" t="s">
        <v>176</v>
      </c>
      <c r="H50" t="s">
        <v>177</v>
      </c>
      <c r="J50" t="s">
        <v>215</v>
      </c>
      <c r="K50" t="s">
        <v>107</v>
      </c>
      <c r="L50" t="s">
        <v>215</v>
      </c>
      <c r="M50" t="s">
        <v>107</v>
      </c>
      <c r="O50" s="8">
        <v>45479</v>
      </c>
      <c r="P50" t="s">
        <v>341</v>
      </c>
      <c r="Q50">
        <v>1</v>
      </c>
      <c r="R50" s="8">
        <v>45479</v>
      </c>
      <c r="T50" t="s">
        <v>226</v>
      </c>
      <c r="U50">
        <v>4407</v>
      </c>
      <c r="V50" t="s">
        <v>288</v>
      </c>
      <c r="W50" t="s">
        <v>230</v>
      </c>
      <c r="X50" t="s">
        <v>289</v>
      </c>
      <c r="Z50" t="s">
        <v>234</v>
      </c>
      <c r="AA50">
        <v>1</v>
      </c>
      <c r="AB50" s="8">
        <v>45383</v>
      </c>
      <c r="AC50" t="s">
        <v>226</v>
      </c>
      <c r="AD50" s="9">
        <v>2900000</v>
      </c>
      <c r="AE50" s="10">
        <v>0</v>
      </c>
      <c r="AF50" s="9">
        <f t="shared" si="1"/>
        <v>0</v>
      </c>
      <c r="AG50" s="10">
        <v>0.09</v>
      </c>
      <c r="AH50" s="9">
        <f t="shared" si="1"/>
        <v>261000</v>
      </c>
      <c r="AI50" s="10">
        <v>0.09</v>
      </c>
      <c r="AJ50" s="9">
        <f t="shared" ref="AJ50" si="95">$AD50*AI50</f>
        <v>261000</v>
      </c>
      <c r="AK50" s="10">
        <v>0</v>
      </c>
      <c r="AL50" s="9">
        <f t="shared" ref="AL50" si="96">$AD50*AK50</f>
        <v>0</v>
      </c>
      <c r="AM50" s="9">
        <v>0</v>
      </c>
      <c r="AN50" s="9">
        <f t="shared" si="62"/>
        <v>3422000</v>
      </c>
      <c r="AO50" t="s">
        <v>151</v>
      </c>
      <c r="AP50" t="s">
        <v>151</v>
      </c>
      <c r="AQ50" s="15">
        <v>1E-3</v>
      </c>
      <c r="AR50">
        <v>2900</v>
      </c>
      <c r="AS50" t="s">
        <v>156</v>
      </c>
      <c r="BY50" t="s">
        <v>151</v>
      </c>
      <c r="CB50" t="s">
        <v>151</v>
      </c>
      <c r="CC50">
        <v>140001</v>
      </c>
      <c r="CD50" t="s">
        <v>276</v>
      </c>
      <c r="CE50" t="s">
        <v>151</v>
      </c>
      <c r="CF50">
        <v>140001</v>
      </c>
      <c r="CG50" t="s">
        <v>276</v>
      </c>
      <c r="CN50" s="16" t="s">
        <v>272</v>
      </c>
      <c r="CO50" t="s">
        <v>151</v>
      </c>
      <c r="CP50">
        <v>140001</v>
      </c>
      <c r="CQ50" t="s">
        <v>276</v>
      </c>
      <c r="CR50" t="str">
        <f t="shared" si="4"/>
        <v>N</v>
      </c>
      <c r="DA50" t="s">
        <v>151</v>
      </c>
      <c r="DB50">
        <v>140001</v>
      </c>
      <c r="DC50" t="s">
        <v>276</v>
      </c>
      <c r="DD50" s="13">
        <f t="shared" si="5"/>
        <v>2900000</v>
      </c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</row>
    <row r="51" spans="1:120" x14ac:dyDescent="0.35">
      <c r="A51" t="s">
        <v>111</v>
      </c>
      <c r="B51">
        <v>2024</v>
      </c>
      <c r="C51">
        <v>7</v>
      </c>
      <c r="D51" t="s">
        <v>159</v>
      </c>
      <c r="E51" t="s">
        <v>214</v>
      </c>
      <c r="F51" t="s">
        <v>175</v>
      </c>
      <c r="G51" t="s">
        <v>176</v>
      </c>
      <c r="H51" t="s">
        <v>177</v>
      </c>
      <c r="J51" t="s">
        <v>215</v>
      </c>
      <c r="K51" t="s">
        <v>107</v>
      </c>
      <c r="L51" t="s">
        <v>215</v>
      </c>
      <c r="M51" t="s">
        <v>107</v>
      </c>
      <c r="O51" s="8">
        <v>45479</v>
      </c>
      <c r="P51" t="s">
        <v>342</v>
      </c>
      <c r="Q51">
        <v>1</v>
      </c>
      <c r="R51" s="8">
        <v>45479</v>
      </c>
      <c r="T51" t="s">
        <v>226</v>
      </c>
      <c r="U51">
        <v>4407</v>
      </c>
      <c r="V51" t="s">
        <v>288</v>
      </c>
      <c r="W51" t="s">
        <v>230</v>
      </c>
      <c r="X51" t="s">
        <v>289</v>
      </c>
      <c r="Z51" t="s">
        <v>234</v>
      </c>
      <c r="AA51">
        <v>1</v>
      </c>
      <c r="AB51" s="8">
        <v>45383</v>
      </c>
      <c r="AC51" t="s">
        <v>226</v>
      </c>
      <c r="AD51" s="9">
        <v>3600000</v>
      </c>
      <c r="AE51" s="10">
        <v>0</v>
      </c>
      <c r="AF51" s="9">
        <f t="shared" si="1"/>
        <v>0</v>
      </c>
      <c r="AG51" s="10">
        <v>0.09</v>
      </c>
      <c r="AH51" s="9">
        <f t="shared" si="1"/>
        <v>324000</v>
      </c>
      <c r="AI51" s="10">
        <v>0.09</v>
      </c>
      <c r="AJ51" s="9">
        <f t="shared" ref="AJ51" si="97">$AD51*AI51</f>
        <v>324000</v>
      </c>
      <c r="AK51" s="10">
        <v>0</v>
      </c>
      <c r="AL51" s="9">
        <f t="shared" ref="AL51" si="98">$AD51*AK51</f>
        <v>0</v>
      </c>
      <c r="AM51" s="9">
        <v>0</v>
      </c>
      <c r="AN51" s="9">
        <f t="shared" si="62"/>
        <v>4248000</v>
      </c>
      <c r="AO51" t="s">
        <v>151</v>
      </c>
      <c r="AP51" t="s">
        <v>151</v>
      </c>
      <c r="AQ51" s="15">
        <v>1E-3</v>
      </c>
      <c r="AR51">
        <v>3600</v>
      </c>
      <c r="AS51" t="s">
        <v>156</v>
      </c>
      <c r="BY51" t="s">
        <v>151</v>
      </c>
      <c r="CB51" t="s">
        <v>151</v>
      </c>
      <c r="CC51">
        <v>140001</v>
      </c>
      <c r="CD51" t="s">
        <v>276</v>
      </c>
      <c r="CE51" t="s">
        <v>151</v>
      </c>
      <c r="CF51">
        <v>140001</v>
      </c>
      <c r="CG51" t="s">
        <v>276</v>
      </c>
      <c r="CN51" s="16" t="s">
        <v>272</v>
      </c>
      <c r="CO51" t="s">
        <v>151</v>
      </c>
      <c r="CP51">
        <v>140001</v>
      </c>
      <c r="CQ51" t="s">
        <v>276</v>
      </c>
      <c r="CR51" t="str">
        <f t="shared" si="4"/>
        <v>N</v>
      </c>
      <c r="DA51" t="s">
        <v>151</v>
      </c>
      <c r="DB51">
        <v>140001</v>
      </c>
      <c r="DC51" t="s">
        <v>276</v>
      </c>
      <c r="DD51" s="13">
        <f t="shared" si="5"/>
        <v>3600000</v>
      </c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</row>
    <row r="52" spans="1:120" x14ac:dyDescent="0.35">
      <c r="A52" t="s">
        <v>111</v>
      </c>
      <c r="B52">
        <v>2024</v>
      </c>
      <c r="C52">
        <v>7</v>
      </c>
      <c r="D52" t="s">
        <v>159</v>
      </c>
      <c r="E52" t="s">
        <v>214</v>
      </c>
      <c r="F52" t="s">
        <v>178</v>
      </c>
      <c r="G52" t="s">
        <v>179</v>
      </c>
      <c r="H52" t="s">
        <v>180</v>
      </c>
      <c r="J52" t="s">
        <v>215</v>
      </c>
      <c r="K52" t="s">
        <v>107</v>
      </c>
      <c r="L52" t="s">
        <v>215</v>
      </c>
      <c r="M52" t="s">
        <v>107</v>
      </c>
      <c r="O52" s="8">
        <v>45480</v>
      </c>
      <c r="P52" t="s">
        <v>343</v>
      </c>
      <c r="Q52">
        <v>1</v>
      </c>
      <c r="R52" s="8">
        <v>45480</v>
      </c>
      <c r="T52" t="s">
        <v>224</v>
      </c>
      <c r="U52">
        <v>4407</v>
      </c>
      <c r="V52" t="s">
        <v>288</v>
      </c>
      <c r="W52" t="s">
        <v>230</v>
      </c>
      <c r="X52" t="s">
        <v>289</v>
      </c>
      <c r="Z52" t="s">
        <v>235</v>
      </c>
      <c r="AA52">
        <v>1</v>
      </c>
      <c r="AB52" s="8">
        <v>45383</v>
      </c>
      <c r="AC52" t="s">
        <v>224</v>
      </c>
      <c r="AD52" s="9">
        <v>5960000</v>
      </c>
      <c r="AE52" s="10">
        <v>0</v>
      </c>
      <c r="AF52" s="9">
        <f t="shared" si="1"/>
        <v>0</v>
      </c>
      <c r="AG52" s="10">
        <v>0.09</v>
      </c>
      <c r="AH52" s="9">
        <f t="shared" si="1"/>
        <v>536400</v>
      </c>
      <c r="AI52" s="10">
        <v>0.09</v>
      </c>
      <c r="AJ52" s="9">
        <f t="shared" ref="AJ52" si="99">$AD52*AI52</f>
        <v>536400</v>
      </c>
      <c r="AK52" s="10">
        <v>0</v>
      </c>
      <c r="AL52" s="9">
        <f t="shared" ref="AL52" si="100">$AD52*AK52</f>
        <v>0</v>
      </c>
      <c r="AM52" s="9">
        <v>0</v>
      </c>
      <c r="AN52" s="9">
        <f t="shared" si="62"/>
        <v>7032800</v>
      </c>
      <c r="AO52" t="s">
        <v>151</v>
      </c>
      <c r="AP52" t="s">
        <v>151</v>
      </c>
      <c r="AQ52" s="15">
        <v>1E-3</v>
      </c>
      <c r="AR52">
        <v>5960</v>
      </c>
      <c r="AS52" t="s">
        <v>156</v>
      </c>
      <c r="BY52" t="s">
        <v>151</v>
      </c>
      <c r="CB52" t="s">
        <v>151</v>
      </c>
      <c r="CC52">
        <v>140001</v>
      </c>
      <c r="CD52" t="s">
        <v>276</v>
      </c>
      <c r="CE52" t="s">
        <v>151</v>
      </c>
      <c r="CF52">
        <v>140001</v>
      </c>
      <c r="CG52" t="s">
        <v>276</v>
      </c>
      <c r="CN52" s="16" t="s">
        <v>272</v>
      </c>
      <c r="CO52" t="s">
        <v>151</v>
      </c>
      <c r="CP52">
        <v>140001</v>
      </c>
      <c r="CQ52" t="s">
        <v>276</v>
      </c>
      <c r="CR52" t="str">
        <f t="shared" si="4"/>
        <v>N</v>
      </c>
      <c r="DA52" t="s">
        <v>151</v>
      </c>
      <c r="DB52">
        <v>140001</v>
      </c>
      <c r="DC52" t="s">
        <v>276</v>
      </c>
      <c r="DD52" s="13">
        <f t="shared" si="5"/>
        <v>5960000</v>
      </c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</row>
    <row r="53" spans="1:120" x14ac:dyDescent="0.35">
      <c r="A53" t="s">
        <v>111</v>
      </c>
      <c r="B53">
        <v>2024</v>
      </c>
      <c r="C53">
        <v>7</v>
      </c>
      <c r="D53" t="s">
        <v>159</v>
      </c>
      <c r="E53" t="s">
        <v>214</v>
      </c>
      <c r="F53" t="s">
        <v>178</v>
      </c>
      <c r="G53" t="s">
        <v>179</v>
      </c>
      <c r="H53" t="s">
        <v>180</v>
      </c>
      <c r="J53" t="s">
        <v>216</v>
      </c>
      <c r="K53" t="s">
        <v>107</v>
      </c>
      <c r="L53" t="s">
        <v>216</v>
      </c>
      <c r="M53" t="s">
        <v>107</v>
      </c>
      <c r="O53" s="8">
        <v>45480</v>
      </c>
      <c r="P53" t="s">
        <v>344</v>
      </c>
      <c r="Q53">
        <v>1</v>
      </c>
      <c r="R53" s="8">
        <v>45480</v>
      </c>
      <c r="T53" t="s">
        <v>224</v>
      </c>
      <c r="U53">
        <v>4407</v>
      </c>
      <c r="V53" t="s">
        <v>288</v>
      </c>
      <c r="W53" t="s">
        <v>230</v>
      </c>
      <c r="X53" t="s">
        <v>289</v>
      </c>
      <c r="Z53" t="s">
        <v>235</v>
      </c>
      <c r="AA53">
        <v>1</v>
      </c>
      <c r="AB53" s="8">
        <v>45383</v>
      </c>
      <c r="AC53" t="s">
        <v>224</v>
      </c>
      <c r="AD53" s="9">
        <v>450000</v>
      </c>
      <c r="AE53" s="10">
        <v>0</v>
      </c>
      <c r="AF53" s="9">
        <f t="shared" si="1"/>
        <v>0</v>
      </c>
      <c r="AG53" s="10">
        <v>0.09</v>
      </c>
      <c r="AH53" s="9">
        <f t="shared" si="1"/>
        <v>40500</v>
      </c>
      <c r="AI53" s="10">
        <v>0.09</v>
      </c>
      <c r="AJ53" s="9">
        <f t="shared" ref="AJ53" si="101">$AD53*AI53</f>
        <v>40500</v>
      </c>
      <c r="AK53" s="10">
        <v>0</v>
      </c>
      <c r="AL53" s="9">
        <f t="shared" ref="AL53" si="102">$AD53*AK53</f>
        <v>0</v>
      </c>
      <c r="AM53" s="9">
        <v>0</v>
      </c>
      <c r="AN53" s="9">
        <f t="shared" si="62"/>
        <v>531000</v>
      </c>
      <c r="AO53" t="s">
        <v>151</v>
      </c>
      <c r="AP53" t="s">
        <v>151</v>
      </c>
      <c r="AQ53" s="15">
        <v>1E-3</v>
      </c>
      <c r="AR53">
        <v>450</v>
      </c>
      <c r="AS53" t="s">
        <v>156</v>
      </c>
      <c r="BY53" t="s">
        <v>151</v>
      </c>
      <c r="CB53" t="s">
        <v>151</v>
      </c>
      <c r="CC53">
        <v>140001</v>
      </c>
      <c r="CD53" t="s">
        <v>276</v>
      </c>
      <c r="CE53" t="s">
        <v>151</v>
      </c>
      <c r="CF53">
        <v>140001</v>
      </c>
      <c r="CG53" t="s">
        <v>276</v>
      </c>
      <c r="CN53" s="16" t="s">
        <v>272</v>
      </c>
      <c r="CO53" t="s">
        <v>151</v>
      </c>
      <c r="CP53">
        <v>140001</v>
      </c>
      <c r="CQ53" t="s">
        <v>276</v>
      </c>
      <c r="CR53" t="str">
        <f t="shared" si="4"/>
        <v>N</v>
      </c>
      <c r="DA53" t="s">
        <v>151</v>
      </c>
      <c r="DB53">
        <v>140001</v>
      </c>
      <c r="DC53" t="s">
        <v>276</v>
      </c>
      <c r="DD53" s="13">
        <f t="shared" si="5"/>
        <v>450000</v>
      </c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</row>
    <row r="54" spans="1:120" x14ac:dyDescent="0.35">
      <c r="A54" t="s">
        <v>111</v>
      </c>
      <c r="B54">
        <v>2024</v>
      </c>
      <c r="C54">
        <v>7</v>
      </c>
      <c r="D54" t="s">
        <v>159</v>
      </c>
      <c r="E54" t="s">
        <v>214</v>
      </c>
      <c r="F54" t="s">
        <v>178</v>
      </c>
      <c r="G54" t="s">
        <v>179</v>
      </c>
      <c r="H54" t="s">
        <v>180</v>
      </c>
      <c r="J54" t="s">
        <v>216</v>
      </c>
      <c r="K54" t="s">
        <v>107</v>
      </c>
      <c r="L54" t="s">
        <v>216</v>
      </c>
      <c r="M54" t="s">
        <v>107</v>
      </c>
      <c r="O54" s="8">
        <v>45481</v>
      </c>
      <c r="P54" t="s">
        <v>345</v>
      </c>
      <c r="Q54">
        <v>1</v>
      </c>
      <c r="R54" s="8">
        <v>45481</v>
      </c>
      <c r="T54" t="s">
        <v>224</v>
      </c>
      <c r="U54">
        <v>4407</v>
      </c>
      <c r="V54" t="s">
        <v>288</v>
      </c>
      <c r="W54" t="s">
        <v>230</v>
      </c>
      <c r="X54" t="s">
        <v>289</v>
      </c>
      <c r="Z54" t="s">
        <v>235</v>
      </c>
      <c r="AA54">
        <v>1</v>
      </c>
      <c r="AB54" s="8">
        <v>45383</v>
      </c>
      <c r="AC54" t="s">
        <v>224</v>
      </c>
      <c r="AD54" s="9">
        <v>250000</v>
      </c>
      <c r="AE54" s="10">
        <v>0</v>
      </c>
      <c r="AF54" s="9">
        <f t="shared" si="1"/>
        <v>0</v>
      </c>
      <c r="AG54" s="10">
        <v>0.09</v>
      </c>
      <c r="AH54" s="9">
        <f t="shared" si="1"/>
        <v>22500</v>
      </c>
      <c r="AI54" s="10">
        <v>0.09</v>
      </c>
      <c r="AJ54" s="9">
        <f t="shared" ref="AJ54" si="103">$AD54*AI54</f>
        <v>22500</v>
      </c>
      <c r="AK54" s="10">
        <v>0</v>
      </c>
      <c r="AL54" s="9">
        <f t="shared" ref="AL54" si="104">$AD54*AK54</f>
        <v>0</v>
      </c>
      <c r="AM54" s="9">
        <v>0</v>
      </c>
      <c r="AN54" s="9">
        <f t="shared" si="62"/>
        <v>295000</v>
      </c>
      <c r="AO54" t="s">
        <v>151</v>
      </c>
      <c r="AP54" t="s">
        <v>151</v>
      </c>
      <c r="AQ54" s="15">
        <v>1E-3</v>
      </c>
      <c r="AR54">
        <v>250</v>
      </c>
      <c r="AS54" t="s">
        <v>156</v>
      </c>
      <c r="BY54" t="s">
        <v>151</v>
      </c>
      <c r="CB54" t="s">
        <v>151</v>
      </c>
      <c r="CC54">
        <v>140001</v>
      </c>
      <c r="CD54" t="s">
        <v>276</v>
      </c>
      <c r="CE54" t="s">
        <v>151</v>
      </c>
      <c r="CF54">
        <v>140001</v>
      </c>
      <c r="CG54" t="s">
        <v>276</v>
      </c>
      <c r="CN54" s="16" t="s">
        <v>272</v>
      </c>
      <c r="CO54" t="s">
        <v>151</v>
      </c>
      <c r="CP54">
        <v>140001</v>
      </c>
      <c r="CQ54" t="s">
        <v>276</v>
      </c>
      <c r="CR54" t="str">
        <f t="shared" si="4"/>
        <v>N</v>
      </c>
      <c r="DA54" t="s">
        <v>151</v>
      </c>
      <c r="DB54">
        <v>140001</v>
      </c>
      <c r="DC54" t="s">
        <v>276</v>
      </c>
      <c r="DD54" s="13">
        <f t="shared" si="5"/>
        <v>250000</v>
      </c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</row>
    <row r="55" spans="1:120" x14ac:dyDescent="0.35">
      <c r="A55" t="s">
        <v>111</v>
      </c>
      <c r="B55">
        <v>2024</v>
      </c>
      <c r="C55">
        <v>7</v>
      </c>
      <c r="D55" t="s">
        <v>159</v>
      </c>
      <c r="E55" t="s">
        <v>214</v>
      </c>
      <c r="F55" t="s">
        <v>181</v>
      </c>
      <c r="G55" t="s">
        <v>182</v>
      </c>
      <c r="H55" t="s">
        <v>183</v>
      </c>
      <c r="J55" t="s">
        <v>215</v>
      </c>
      <c r="K55" t="s">
        <v>107</v>
      </c>
      <c r="L55" t="s">
        <v>215</v>
      </c>
      <c r="M55" t="s">
        <v>107</v>
      </c>
      <c r="O55" s="8">
        <v>45482</v>
      </c>
      <c r="P55" t="s">
        <v>346</v>
      </c>
      <c r="Q55">
        <v>1</v>
      </c>
      <c r="R55" s="8">
        <v>45482</v>
      </c>
      <c r="T55" t="s">
        <v>224</v>
      </c>
      <c r="U55">
        <v>4407</v>
      </c>
      <c r="V55" t="s">
        <v>288</v>
      </c>
      <c r="W55" t="s">
        <v>230</v>
      </c>
      <c r="X55" t="s">
        <v>289</v>
      </c>
      <c r="Z55" t="s">
        <v>236</v>
      </c>
      <c r="AA55">
        <v>1</v>
      </c>
      <c r="AB55" s="8">
        <v>45383</v>
      </c>
      <c r="AC55" t="s">
        <v>224</v>
      </c>
      <c r="AD55" s="9">
        <v>450000</v>
      </c>
      <c r="AE55" s="10">
        <v>0</v>
      </c>
      <c r="AF55" s="9">
        <f t="shared" si="1"/>
        <v>0</v>
      </c>
      <c r="AG55" s="10">
        <v>0.09</v>
      </c>
      <c r="AH55" s="9">
        <f t="shared" si="1"/>
        <v>40500</v>
      </c>
      <c r="AI55" s="10">
        <v>0.09</v>
      </c>
      <c r="AJ55" s="9">
        <f t="shared" ref="AJ55" si="105">$AD55*AI55</f>
        <v>40500</v>
      </c>
      <c r="AK55" s="10">
        <v>0</v>
      </c>
      <c r="AL55" s="9">
        <f t="shared" ref="AL55" si="106">$AD55*AK55</f>
        <v>0</v>
      </c>
      <c r="AM55" s="9">
        <v>0</v>
      </c>
      <c r="AN55" s="9">
        <f t="shared" si="62"/>
        <v>531000</v>
      </c>
      <c r="AO55" t="s">
        <v>151</v>
      </c>
      <c r="AP55" t="s">
        <v>151</v>
      </c>
      <c r="AQ55" s="15">
        <v>1E-3</v>
      </c>
      <c r="AR55">
        <v>450</v>
      </c>
      <c r="AS55" t="s">
        <v>156</v>
      </c>
      <c r="BY55" t="s">
        <v>151</v>
      </c>
      <c r="CB55" t="s">
        <v>151</v>
      </c>
      <c r="CC55">
        <v>140001</v>
      </c>
      <c r="CD55" t="s">
        <v>276</v>
      </c>
      <c r="CE55" t="s">
        <v>151</v>
      </c>
      <c r="CF55">
        <v>140001</v>
      </c>
      <c r="CG55" t="s">
        <v>276</v>
      </c>
      <c r="CN55" s="16" t="s">
        <v>272</v>
      </c>
      <c r="CO55" t="s">
        <v>151</v>
      </c>
      <c r="CP55">
        <v>140001</v>
      </c>
      <c r="CQ55" t="s">
        <v>276</v>
      </c>
      <c r="CR55" t="str">
        <f t="shared" si="4"/>
        <v>N</v>
      </c>
      <c r="DA55" t="s">
        <v>151</v>
      </c>
      <c r="DB55">
        <v>140001</v>
      </c>
      <c r="DC55" t="s">
        <v>276</v>
      </c>
      <c r="DD55" s="13">
        <f t="shared" si="5"/>
        <v>450000</v>
      </c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</row>
    <row r="56" spans="1:120" x14ac:dyDescent="0.35">
      <c r="A56" t="s">
        <v>111</v>
      </c>
      <c r="B56">
        <v>2024</v>
      </c>
      <c r="C56">
        <v>7</v>
      </c>
      <c r="D56" t="s">
        <v>159</v>
      </c>
      <c r="E56" t="s">
        <v>214</v>
      </c>
      <c r="F56" t="s">
        <v>181</v>
      </c>
      <c r="G56" t="s">
        <v>182</v>
      </c>
      <c r="H56" t="s">
        <v>183</v>
      </c>
      <c r="J56" t="s">
        <v>215</v>
      </c>
      <c r="K56" t="s">
        <v>107</v>
      </c>
      <c r="L56" t="s">
        <v>215</v>
      </c>
      <c r="M56" t="s">
        <v>107</v>
      </c>
      <c r="O56" s="8">
        <v>45483</v>
      </c>
      <c r="P56" t="s">
        <v>347</v>
      </c>
      <c r="Q56">
        <v>1</v>
      </c>
      <c r="R56" s="8">
        <v>45483</v>
      </c>
      <c r="T56" t="s">
        <v>224</v>
      </c>
      <c r="U56">
        <v>4407</v>
      </c>
      <c r="V56" t="s">
        <v>288</v>
      </c>
      <c r="W56" t="s">
        <v>230</v>
      </c>
      <c r="X56" t="s">
        <v>289</v>
      </c>
      <c r="Z56" t="s">
        <v>236</v>
      </c>
      <c r="AA56">
        <v>1</v>
      </c>
      <c r="AB56" s="8">
        <v>45383</v>
      </c>
      <c r="AC56" t="s">
        <v>224</v>
      </c>
      <c r="AD56" s="9">
        <v>590000</v>
      </c>
      <c r="AE56" s="10">
        <v>0</v>
      </c>
      <c r="AF56" s="9">
        <f t="shared" si="1"/>
        <v>0</v>
      </c>
      <c r="AG56" s="10">
        <v>0.09</v>
      </c>
      <c r="AH56" s="9">
        <f t="shared" si="1"/>
        <v>53100</v>
      </c>
      <c r="AI56" s="10">
        <v>0.09</v>
      </c>
      <c r="AJ56" s="9">
        <f t="shared" ref="AJ56" si="107">$AD56*AI56</f>
        <v>53100</v>
      </c>
      <c r="AK56" s="10">
        <v>0</v>
      </c>
      <c r="AL56" s="9">
        <f t="shared" ref="AL56" si="108">$AD56*AK56</f>
        <v>0</v>
      </c>
      <c r="AM56" s="9">
        <v>0</v>
      </c>
      <c r="AN56" s="9">
        <f t="shared" si="62"/>
        <v>696200</v>
      </c>
      <c r="AO56" t="s">
        <v>151</v>
      </c>
      <c r="AP56" t="s">
        <v>151</v>
      </c>
      <c r="AQ56" s="15">
        <v>1E-3</v>
      </c>
      <c r="AR56">
        <v>590</v>
      </c>
      <c r="AS56" t="s">
        <v>156</v>
      </c>
      <c r="BY56" t="s">
        <v>151</v>
      </c>
      <c r="CB56" t="s">
        <v>151</v>
      </c>
      <c r="CC56">
        <v>140001</v>
      </c>
      <c r="CD56" t="s">
        <v>276</v>
      </c>
      <c r="CE56" t="s">
        <v>151</v>
      </c>
      <c r="CF56">
        <v>140001</v>
      </c>
      <c r="CG56" t="s">
        <v>276</v>
      </c>
      <c r="CN56" s="16" t="s">
        <v>272</v>
      </c>
      <c r="CO56" t="s">
        <v>151</v>
      </c>
      <c r="CP56">
        <v>140001</v>
      </c>
      <c r="CQ56" t="s">
        <v>276</v>
      </c>
      <c r="CR56" t="str">
        <f t="shared" si="4"/>
        <v>N</v>
      </c>
      <c r="DA56" t="s">
        <v>151</v>
      </c>
      <c r="DB56">
        <v>140001</v>
      </c>
      <c r="DC56" t="s">
        <v>276</v>
      </c>
      <c r="DD56" s="13">
        <f t="shared" si="5"/>
        <v>590000</v>
      </c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</row>
    <row r="57" spans="1:120" x14ac:dyDescent="0.35">
      <c r="A57" t="s">
        <v>111</v>
      </c>
      <c r="B57">
        <v>2024</v>
      </c>
      <c r="C57">
        <v>7</v>
      </c>
      <c r="D57" t="s">
        <v>159</v>
      </c>
      <c r="E57" t="s">
        <v>214</v>
      </c>
      <c r="F57" t="s">
        <v>181</v>
      </c>
      <c r="G57" t="s">
        <v>182</v>
      </c>
      <c r="H57" t="s">
        <v>183</v>
      </c>
      <c r="J57" t="s">
        <v>216</v>
      </c>
      <c r="K57" t="s">
        <v>107</v>
      </c>
      <c r="L57" t="s">
        <v>216</v>
      </c>
      <c r="M57" t="s">
        <v>107</v>
      </c>
      <c r="O57" s="8">
        <v>45484</v>
      </c>
      <c r="P57" t="s">
        <v>348</v>
      </c>
      <c r="Q57">
        <v>1</v>
      </c>
      <c r="R57" s="8">
        <v>45484</v>
      </c>
      <c r="T57" t="s">
        <v>224</v>
      </c>
      <c r="U57">
        <v>4407</v>
      </c>
      <c r="V57" t="s">
        <v>288</v>
      </c>
      <c r="W57" t="s">
        <v>230</v>
      </c>
      <c r="X57" t="s">
        <v>289</v>
      </c>
      <c r="Z57" t="s">
        <v>236</v>
      </c>
      <c r="AA57">
        <v>1</v>
      </c>
      <c r="AB57" s="8">
        <v>45383</v>
      </c>
      <c r="AC57" t="s">
        <v>224</v>
      </c>
      <c r="AD57" s="9">
        <v>900000</v>
      </c>
      <c r="AE57" s="10">
        <v>0</v>
      </c>
      <c r="AF57" s="9">
        <f t="shared" si="1"/>
        <v>0</v>
      </c>
      <c r="AG57" s="10">
        <v>0.09</v>
      </c>
      <c r="AH57" s="9">
        <f t="shared" si="1"/>
        <v>81000</v>
      </c>
      <c r="AI57" s="10">
        <v>0.09</v>
      </c>
      <c r="AJ57" s="9">
        <f t="shared" ref="AJ57" si="109">$AD57*AI57</f>
        <v>81000</v>
      </c>
      <c r="AK57" s="10">
        <v>0</v>
      </c>
      <c r="AL57" s="9">
        <f t="shared" ref="AL57" si="110">$AD57*AK57</f>
        <v>0</v>
      </c>
      <c r="AM57" s="9">
        <v>0</v>
      </c>
      <c r="AN57" s="9">
        <f t="shared" si="62"/>
        <v>1062000</v>
      </c>
      <c r="AO57" t="s">
        <v>151</v>
      </c>
      <c r="AP57" t="s">
        <v>151</v>
      </c>
      <c r="AQ57" s="15">
        <v>1E-3</v>
      </c>
      <c r="AR57">
        <v>900</v>
      </c>
      <c r="AS57" t="s">
        <v>156</v>
      </c>
      <c r="BY57" t="s">
        <v>151</v>
      </c>
      <c r="CB57" t="s">
        <v>151</v>
      </c>
      <c r="CC57">
        <v>140001</v>
      </c>
      <c r="CD57" t="s">
        <v>276</v>
      </c>
      <c r="CE57" t="s">
        <v>151</v>
      </c>
      <c r="CF57">
        <v>140001</v>
      </c>
      <c r="CG57" t="s">
        <v>276</v>
      </c>
      <c r="CN57" s="16" t="s">
        <v>272</v>
      </c>
      <c r="CO57" t="s">
        <v>151</v>
      </c>
      <c r="CP57">
        <v>140001</v>
      </c>
      <c r="CQ57" t="s">
        <v>276</v>
      </c>
      <c r="CR57" t="str">
        <f t="shared" si="4"/>
        <v>N</v>
      </c>
      <c r="DA57" t="s">
        <v>151</v>
      </c>
      <c r="DB57">
        <v>140001</v>
      </c>
      <c r="DC57" t="s">
        <v>276</v>
      </c>
      <c r="DD57" s="13">
        <f t="shared" si="5"/>
        <v>900000</v>
      </c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</row>
    <row r="58" spans="1:120" x14ac:dyDescent="0.35">
      <c r="A58" t="s">
        <v>111</v>
      </c>
      <c r="B58">
        <v>2024</v>
      </c>
      <c r="C58">
        <v>7</v>
      </c>
      <c r="D58" t="s">
        <v>159</v>
      </c>
      <c r="E58" t="s">
        <v>214</v>
      </c>
      <c r="F58" t="s">
        <v>132</v>
      </c>
      <c r="G58" t="s">
        <v>133</v>
      </c>
      <c r="H58" t="s">
        <v>134</v>
      </c>
      <c r="J58" t="s">
        <v>215</v>
      </c>
      <c r="K58" t="s">
        <v>107</v>
      </c>
      <c r="L58" t="s">
        <v>215</v>
      </c>
      <c r="M58" t="s">
        <v>107</v>
      </c>
      <c r="O58" s="8">
        <v>45503</v>
      </c>
      <c r="P58" t="s">
        <v>349</v>
      </c>
      <c r="Q58">
        <v>1</v>
      </c>
      <c r="R58" s="8">
        <v>45503</v>
      </c>
      <c r="T58" t="s">
        <v>399</v>
      </c>
      <c r="U58">
        <v>997212</v>
      </c>
      <c r="V58" t="s">
        <v>290</v>
      </c>
      <c r="W58" t="s">
        <v>237</v>
      </c>
      <c r="X58" t="s">
        <v>291</v>
      </c>
      <c r="AD58" s="9">
        <v>100000</v>
      </c>
      <c r="AE58" s="10">
        <v>0</v>
      </c>
      <c r="AF58" s="9">
        <f t="shared" si="1"/>
        <v>0</v>
      </c>
      <c r="AG58" s="10">
        <v>0.09</v>
      </c>
      <c r="AH58" s="9">
        <f t="shared" si="1"/>
        <v>9000</v>
      </c>
      <c r="AI58" s="10">
        <v>0.09</v>
      </c>
      <c r="AJ58" s="9">
        <f t="shared" ref="AJ58" si="111">$AD58*AI58</f>
        <v>9000</v>
      </c>
      <c r="AK58" s="10">
        <v>0</v>
      </c>
      <c r="AL58" s="9">
        <f t="shared" ref="AL58" si="112">$AD58*AK58</f>
        <v>0</v>
      </c>
      <c r="AM58" s="9">
        <v>0</v>
      </c>
      <c r="AN58" s="9">
        <f t="shared" si="62"/>
        <v>118000</v>
      </c>
      <c r="AO58" t="s">
        <v>149</v>
      </c>
      <c r="AP58" t="s">
        <v>149</v>
      </c>
      <c r="AQ58" s="15">
        <v>0.1</v>
      </c>
      <c r="AR58">
        <v>10000</v>
      </c>
      <c r="AS58" t="s">
        <v>154</v>
      </c>
      <c r="BY58" t="s">
        <v>149</v>
      </c>
      <c r="CB58" t="s">
        <v>294</v>
      </c>
      <c r="CC58">
        <v>118001</v>
      </c>
      <c r="CD58" t="s">
        <v>274</v>
      </c>
      <c r="CE58" t="s">
        <v>149</v>
      </c>
      <c r="CF58">
        <v>118001</v>
      </c>
      <c r="CG58" t="s">
        <v>274</v>
      </c>
      <c r="CN58" s="16" t="s">
        <v>272</v>
      </c>
      <c r="CO58" t="s">
        <v>149</v>
      </c>
      <c r="CP58">
        <v>118001</v>
      </c>
      <c r="CQ58" t="s">
        <v>274</v>
      </c>
      <c r="CR58" t="str">
        <f t="shared" si="4"/>
        <v>N</v>
      </c>
      <c r="DA58" t="s">
        <v>149</v>
      </c>
      <c r="DB58">
        <v>118001</v>
      </c>
      <c r="DC58" t="s">
        <v>274</v>
      </c>
      <c r="DD58" s="13">
        <f t="shared" si="5"/>
        <v>100000</v>
      </c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</row>
    <row r="59" spans="1:120" x14ac:dyDescent="0.35">
      <c r="A59" t="s">
        <v>111</v>
      </c>
      <c r="B59">
        <v>2024</v>
      </c>
      <c r="C59">
        <v>7</v>
      </c>
      <c r="D59" t="s">
        <v>159</v>
      </c>
      <c r="E59" t="s">
        <v>214</v>
      </c>
      <c r="F59" t="s">
        <v>113</v>
      </c>
      <c r="G59" t="s">
        <v>114</v>
      </c>
      <c r="H59" t="s">
        <v>115</v>
      </c>
      <c r="J59" t="s">
        <v>215</v>
      </c>
      <c r="K59" t="s">
        <v>107</v>
      </c>
      <c r="L59" t="s">
        <v>215</v>
      </c>
      <c r="M59" t="s">
        <v>107</v>
      </c>
      <c r="O59" s="8">
        <v>45503</v>
      </c>
      <c r="P59" t="s">
        <v>350</v>
      </c>
      <c r="Q59">
        <v>1</v>
      </c>
      <c r="R59" s="8">
        <v>45503</v>
      </c>
      <c r="T59" t="s">
        <v>400</v>
      </c>
      <c r="W59" t="s">
        <v>238</v>
      </c>
      <c r="X59" t="s">
        <v>292</v>
      </c>
      <c r="AD59" s="9">
        <v>22000</v>
      </c>
      <c r="AE59" s="10">
        <v>0</v>
      </c>
      <c r="AF59" s="9">
        <f t="shared" si="1"/>
        <v>0</v>
      </c>
      <c r="AG59" s="10">
        <v>0.09</v>
      </c>
      <c r="AH59" s="9">
        <f t="shared" si="1"/>
        <v>1980</v>
      </c>
      <c r="AI59" s="10">
        <v>0.09</v>
      </c>
      <c r="AJ59" s="9">
        <f t="shared" ref="AJ59" si="113">$AD59*AI59</f>
        <v>1980</v>
      </c>
      <c r="AK59" s="10">
        <v>0</v>
      </c>
      <c r="AL59" s="9">
        <f t="shared" ref="AL59" si="114">$AD59*AK59</f>
        <v>0</v>
      </c>
      <c r="AM59" s="9">
        <v>0</v>
      </c>
      <c r="AN59" s="9">
        <f t="shared" si="62"/>
        <v>25960</v>
      </c>
      <c r="AO59" t="s">
        <v>148</v>
      </c>
      <c r="AP59" t="s">
        <v>148</v>
      </c>
      <c r="AQ59" s="15">
        <v>0.02</v>
      </c>
      <c r="AR59">
        <v>440</v>
      </c>
      <c r="AS59" t="s">
        <v>153</v>
      </c>
      <c r="BY59" t="s">
        <v>148</v>
      </c>
      <c r="CB59" t="s">
        <v>148</v>
      </c>
      <c r="CC59">
        <v>117001</v>
      </c>
      <c r="CD59" t="s">
        <v>273</v>
      </c>
      <c r="CE59" t="s">
        <v>295</v>
      </c>
      <c r="CF59" t="s">
        <v>295</v>
      </c>
      <c r="CG59" t="s">
        <v>295</v>
      </c>
      <c r="CN59" s="16" t="s">
        <v>272</v>
      </c>
      <c r="CO59" t="s">
        <v>148</v>
      </c>
      <c r="CP59">
        <v>117001</v>
      </c>
      <c r="CQ59" t="s">
        <v>273</v>
      </c>
      <c r="CR59" t="str">
        <f t="shared" si="4"/>
        <v>N</v>
      </c>
      <c r="DA59" t="s">
        <v>148</v>
      </c>
      <c r="DB59">
        <v>117001</v>
      </c>
      <c r="DC59" t="s">
        <v>273</v>
      </c>
      <c r="DD59" s="13">
        <f t="shared" si="5"/>
        <v>22000</v>
      </c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</row>
    <row r="60" spans="1:120" x14ac:dyDescent="0.35">
      <c r="A60" t="s">
        <v>111</v>
      </c>
      <c r="B60">
        <v>2024</v>
      </c>
      <c r="C60">
        <v>7</v>
      </c>
      <c r="D60" t="s">
        <v>159</v>
      </c>
      <c r="E60" t="s">
        <v>214</v>
      </c>
      <c r="F60" t="s">
        <v>117</v>
      </c>
      <c r="G60" t="s">
        <v>118</v>
      </c>
      <c r="H60" t="s">
        <v>119</v>
      </c>
      <c r="J60" t="s">
        <v>215</v>
      </c>
      <c r="K60" t="s">
        <v>107</v>
      </c>
      <c r="L60" t="s">
        <v>215</v>
      </c>
      <c r="M60" t="s">
        <v>107</v>
      </c>
      <c r="O60" s="8">
        <v>45503</v>
      </c>
      <c r="P60" t="s">
        <v>351</v>
      </c>
      <c r="Q60">
        <v>1</v>
      </c>
      <c r="R60" s="8">
        <v>45503</v>
      </c>
      <c r="T60" t="s">
        <v>401</v>
      </c>
      <c r="U60">
        <v>997212</v>
      </c>
      <c r="V60" t="s">
        <v>290</v>
      </c>
      <c r="W60" t="s">
        <v>237</v>
      </c>
      <c r="X60" t="s">
        <v>291</v>
      </c>
      <c r="AD60" s="9">
        <v>156000</v>
      </c>
      <c r="AE60" s="10">
        <v>0</v>
      </c>
      <c r="AF60" s="9">
        <f t="shared" si="1"/>
        <v>0</v>
      </c>
      <c r="AG60" s="10">
        <v>0.09</v>
      </c>
      <c r="AH60" s="9">
        <f t="shared" si="1"/>
        <v>14040</v>
      </c>
      <c r="AI60" s="10">
        <v>0.09</v>
      </c>
      <c r="AJ60" s="9">
        <f t="shared" ref="AJ60" si="115">$AD60*AI60</f>
        <v>14040</v>
      </c>
      <c r="AK60" s="10">
        <v>0</v>
      </c>
      <c r="AL60" s="9">
        <f t="shared" ref="AL60" si="116">$AD60*AK60</f>
        <v>0</v>
      </c>
      <c r="AM60" s="9">
        <v>0</v>
      </c>
      <c r="AN60" s="9">
        <f t="shared" si="62"/>
        <v>184080</v>
      </c>
      <c r="AO60" t="s">
        <v>149</v>
      </c>
      <c r="AP60" t="s">
        <v>149</v>
      </c>
      <c r="AQ60" s="15">
        <v>0.1</v>
      </c>
      <c r="AR60">
        <v>15600</v>
      </c>
      <c r="AS60" t="s">
        <v>154</v>
      </c>
      <c r="BY60" t="s">
        <v>149</v>
      </c>
      <c r="CB60" t="s">
        <v>294</v>
      </c>
      <c r="CC60">
        <v>118001</v>
      </c>
      <c r="CD60" t="s">
        <v>274</v>
      </c>
      <c r="CE60" t="s">
        <v>149</v>
      </c>
      <c r="CF60">
        <v>118001</v>
      </c>
      <c r="CG60" t="s">
        <v>274</v>
      </c>
      <c r="CN60" s="16" t="s">
        <v>272</v>
      </c>
      <c r="CO60" t="s">
        <v>149</v>
      </c>
      <c r="CP60">
        <v>118001</v>
      </c>
      <c r="CQ60" t="s">
        <v>274</v>
      </c>
      <c r="CR60" t="str">
        <f t="shared" si="4"/>
        <v>N</v>
      </c>
      <c r="DA60" t="s">
        <v>149</v>
      </c>
      <c r="DB60">
        <v>118001</v>
      </c>
      <c r="DC60" t="s">
        <v>274</v>
      </c>
      <c r="DD60" s="13">
        <f t="shared" si="5"/>
        <v>156000</v>
      </c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</row>
    <row r="61" spans="1:120" x14ac:dyDescent="0.35">
      <c r="A61" t="s">
        <v>111</v>
      </c>
      <c r="B61">
        <v>2024</v>
      </c>
      <c r="C61">
        <v>7</v>
      </c>
      <c r="D61" t="s">
        <v>159</v>
      </c>
      <c r="E61" t="s">
        <v>214</v>
      </c>
      <c r="F61" t="s">
        <v>117</v>
      </c>
      <c r="G61" t="s">
        <v>118</v>
      </c>
      <c r="H61" t="s">
        <v>119</v>
      </c>
      <c r="J61" t="s">
        <v>215</v>
      </c>
      <c r="K61" t="s">
        <v>107</v>
      </c>
      <c r="L61" t="s">
        <v>215</v>
      </c>
      <c r="M61" t="s">
        <v>107</v>
      </c>
      <c r="O61" s="8">
        <v>45503</v>
      </c>
      <c r="P61" t="s">
        <v>352</v>
      </c>
      <c r="Q61">
        <v>1</v>
      </c>
      <c r="R61" s="8">
        <v>45503</v>
      </c>
      <c r="T61" t="s">
        <v>402</v>
      </c>
      <c r="U61">
        <v>997212</v>
      </c>
      <c r="V61" t="s">
        <v>290</v>
      </c>
      <c r="W61" t="s">
        <v>237</v>
      </c>
      <c r="X61" t="s">
        <v>291</v>
      </c>
      <c r="AD61" s="9">
        <v>100000</v>
      </c>
      <c r="AE61" s="10">
        <v>0</v>
      </c>
      <c r="AF61" s="9">
        <f t="shared" si="1"/>
        <v>0</v>
      </c>
      <c r="AG61" s="10">
        <v>0.09</v>
      </c>
      <c r="AH61" s="9">
        <f t="shared" si="1"/>
        <v>9000</v>
      </c>
      <c r="AI61" s="10">
        <v>0.09</v>
      </c>
      <c r="AJ61" s="9">
        <f t="shared" ref="AJ61" si="117">$AD61*AI61</f>
        <v>9000</v>
      </c>
      <c r="AK61" s="10">
        <v>0</v>
      </c>
      <c r="AL61" s="9">
        <f t="shared" ref="AL61" si="118">$AD61*AK61</f>
        <v>0</v>
      </c>
      <c r="AM61" s="9">
        <v>0</v>
      </c>
      <c r="AN61" s="9">
        <f t="shared" si="62"/>
        <v>118000</v>
      </c>
      <c r="AO61" t="s">
        <v>149</v>
      </c>
      <c r="AP61" t="s">
        <v>149</v>
      </c>
      <c r="AQ61" s="15">
        <v>0.1</v>
      </c>
      <c r="AR61">
        <v>10000</v>
      </c>
      <c r="AS61" t="s">
        <v>154</v>
      </c>
      <c r="BY61" t="s">
        <v>149</v>
      </c>
      <c r="CB61" t="s">
        <v>294</v>
      </c>
      <c r="CC61">
        <v>118001</v>
      </c>
      <c r="CD61" t="s">
        <v>274</v>
      </c>
      <c r="CE61" t="s">
        <v>149</v>
      </c>
      <c r="CF61">
        <v>118001</v>
      </c>
      <c r="CG61" t="s">
        <v>274</v>
      </c>
      <c r="CN61" s="16" t="s">
        <v>272</v>
      </c>
      <c r="CO61" t="s">
        <v>149</v>
      </c>
      <c r="CP61">
        <v>118001</v>
      </c>
      <c r="CQ61" t="s">
        <v>274</v>
      </c>
      <c r="CR61" t="str">
        <f t="shared" si="4"/>
        <v>N</v>
      </c>
      <c r="DA61" t="s">
        <v>149</v>
      </c>
      <c r="DB61">
        <v>118001</v>
      </c>
      <c r="DC61" t="s">
        <v>274</v>
      </c>
      <c r="DD61" s="13">
        <f t="shared" si="5"/>
        <v>100000</v>
      </c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</row>
    <row r="62" spans="1:120" x14ac:dyDescent="0.35">
      <c r="A62" t="s">
        <v>111</v>
      </c>
      <c r="B62">
        <v>2024</v>
      </c>
      <c r="C62">
        <v>7</v>
      </c>
      <c r="D62" t="s">
        <v>159</v>
      </c>
      <c r="E62" t="s">
        <v>214</v>
      </c>
      <c r="F62" t="s">
        <v>184</v>
      </c>
      <c r="G62" t="s">
        <v>185</v>
      </c>
      <c r="H62" t="s">
        <v>186</v>
      </c>
      <c r="J62" t="s">
        <v>215</v>
      </c>
      <c r="K62" t="s">
        <v>107</v>
      </c>
      <c r="L62" t="s">
        <v>215</v>
      </c>
      <c r="M62" t="s">
        <v>107</v>
      </c>
      <c r="O62" s="8">
        <v>45503</v>
      </c>
      <c r="P62" t="s">
        <v>353</v>
      </c>
      <c r="Q62">
        <v>1</v>
      </c>
      <c r="R62" s="8">
        <v>45503</v>
      </c>
      <c r="T62" t="s">
        <v>403</v>
      </c>
      <c r="W62" t="s">
        <v>239</v>
      </c>
      <c r="X62" t="s">
        <v>293</v>
      </c>
      <c r="AD62" s="9">
        <v>18000</v>
      </c>
      <c r="AE62" s="10">
        <v>0</v>
      </c>
      <c r="AF62" s="9">
        <f t="shared" si="1"/>
        <v>0</v>
      </c>
      <c r="AG62" s="10">
        <v>0.09</v>
      </c>
      <c r="AH62" s="9">
        <f t="shared" si="1"/>
        <v>1620</v>
      </c>
      <c r="AI62" s="10">
        <v>0.09</v>
      </c>
      <c r="AJ62" s="9">
        <f t="shared" ref="AJ62" si="119">$AD62*AI62</f>
        <v>1620</v>
      </c>
      <c r="AK62" s="10">
        <v>0</v>
      </c>
      <c r="AL62" s="9">
        <f t="shared" ref="AL62" si="120">$AD62*AK62</f>
        <v>0</v>
      </c>
      <c r="AM62" s="9">
        <v>0</v>
      </c>
      <c r="AN62" s="9">
        <f t="shared" si="62"/>
        <v>21240</v>
      </c>
      <c r="AO62" t="s">
        <v>152</v>
      </c>
      <c r="AP62" t="s">
        <v>152</v>
      </c>
      <c r="AQ62" s="15">
        <v>0.1</v>
      </c>
      <c r="AR62">
        <v>1800</v>
      </c>
      <c r="AS62" t="s">
        <v>157</v>
      </c>
      <c r="BY62" t="s">
        <v>152</v>
      </c>
      <c r="CN62" s="16" t="s">
        <v>272</v>
      </c>
      <c r="CO62" t="s">
        <v>152</v>
      </c>
      <c r="CP62">
        <v>120001</v>
      </c>
      <c r="CQ62" t="s">
        <v>277</v>
      </c>
      <c r="CR62" t="str">
        <f t="shared" si="4"/>
        <v>N</v>
      </c>
      <c r="DA62" t="s">
        <v>152</v>
      </c>
      <c r="DB62">
        <v>120001</v>
      </c>
      <c r="DC62" t="s">
        <v>277</v>
      </c>
      <c r="DD62" s="13">
        <f t="shared" si="5"/>
        <v>18000</v>
      </c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</row>
    <row r="63" spans="1:120" x14ac:dyDescent="0.35">
      <c r="A63" t="s">
        <v>111</v>
      </c>
      <c r="B63">
        <v>2024</v>
      </c>
      <c r="C63">
        <v>7</v>
      </c>
      <c r="D63" t="s">
        <v>159</v>
      </c>
      <c r="E63" t="s">
        <v>214</v>
      </c>
      <c r="F63" t="s">
        <v>187</v>
      </c>
      <c r="G63" t="s">
        <v>188</v>
      </c>
      <c r="H63" t="s">
        <v>189</v>
      </c>
      <c r="J63" t="s">
        <v>215</v>
      </c>
      <c r="K63" t="s">
        <v>107</v>
      </c>
      <c r="L63" t="s">
        <v>215</v>
      </c>
      <c r="M63" t="s">
        <v>107</v>
      </c>
      <c r="O63" s="8">
        <v>45503</v>
      </c>
      <c r="P63" t="s">
        <v>354</v>
      </c>
      <c r="Q63">
        <v>1</v>
      </c>
      <c r="R63" s="8">
        <v>45503</v>
      </c>
      <c r="T63" t="s">
        <v>403</v>
      </c>
      <c r="W63" t="s">
        <v>239</v>
      </c>
      <c r="X63" t="s">
        <v>293</v>
      </c>
      <c r="AD63" s="9">
        <v>96000</v>
      </c>
      <c r="AE63" s="10">
        <v>0</v>
      </c>
      <c r="AF63" s="9">
        <f t="shared" si="1"/>
        <v>0</v>
      </c>
      <c r="AG63" s="10">
        <v>0.09</v>
      </c>
      <c r="AH63" s="9">
        <f t="shared" si="1"/>
        <v>8640</v>
      </c>
      <c r="AI63" s="10">
        <v>0.09</v>
      </c>
      <c r="AJ63" s="9">
        <f t="shared" ref="AJ63" si="121">$AD63*AI63</f>
        <v>8640</v>
      </c>
      <c r="AK63" s="10">
        <v>0</v>
      </c>
      <c r="AL63" s="9">
        <f t="shared" ref="AL63" si="122">$AD63*AK63</f>
        <v>0</v>
      </c>
      <c r="AM63" s="9">
        <v>0</v>
      </c>
      <c r="AN63" s="9">
        <f t="shared" si="62"/>
        <v>113280</v>
      </c>
      <c r="AO63" t="s">
        <v>152</v>
      </c>
      <c r="AP63" t="s">
        <v>152</v>
      </c>
      <c r="AQ63" s="15">
        <v>0.1</v>
      </c>
      <c r="AR63">
        <v>9600</v>
      </c>
      <c r="AS63" t="s">
        <v>157</v>
      </c>
      <c r="BY63" t="s">
        <v>152</v>
      </c>
      <c r="CN63" s="16" t="s">
        <v>272</v>
      </c>
      <c r="CO63" t="s">
        <v>152</v>
      </c>
      <c r="CP63">
        <v>120001</v>
      </c>
      <c r="CQ63" t="s">
        <v>277</v>
      </c>
      <c r="CR63" t="str">
        <f t="shared" si="4"/>
        <v>N</v>
      </c>
      <c r="DA63" t="s">
        <v>152</v>
      </c>
      <c r="DB63">
        <v>120001</v>
      </c>
      <c r="DC63" t="s">
        <v>277</v>
      </c>
      <c r="DD63" s="13">
        <f t="shared" si="5"/>
        <v>96000</v>
      </c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</row>
    <row r="64" spans="1:120" x14ac:dyDescent="0.35">
      <c r="A64" t="s">
        <v>111</v>
      </c>
      <c r="B64">
        <v>2024</v>
      </c>
      <c r="C64">
        <v>7</v>
      </c>
      <c r="D64" t="s">
        <v>159</v>
      </c>
      <c r="E64" t="s">
        <v>214</v>
      </c>
      <c r="F64" t="s">
        <v>190</v>
      </c>
      <c r="G64" t="s">
        <v>191</v>
      </c>
      <c r="H64" t="s">
        <v>192</v>
      </c>
      <c r="J64" t="s">
        <v>215</v>
      </c>
      <c r="K64" t="s">
        <v>107</v>
      </c>
      <c r="L64" t="s">
        <v>215</v>
      </c>
      <c r="M64" t="s">
        <v>107</v>
      </c>
      <c r="O64" s="8">
        <v>45503</v>
      </c>
      <c r="P64" t="s">
        <v>355</v>
      </c>
      <c r="Q64">
        <v>1</v>
      </c>
      <c r="R64" s="8">
        <v>45503</v>
      </c>
      <c r="T64" t="s">
        <v>403</v>
      </c>
      <c r="W64" t="s">
        <v>239</v>
      </c>
      <c r="X64" t="s">
        <v>293</v>
      </c>
      <c r="AD64" s="9">
        <v>30000</v>
      </c>
      <c r="AE64" s="10">
        <v>0</v>
      </c>
      <c r="AF64" s="9">
        <f t="shared" si="1"/>
        <v>0</v>
      </c>
      <c r="AG64" s="10">
        <v>0.09</v>
      </c>
      <c r="AH64" s="9">
        <f t="shared" si="1"/>
        <v>2700</v>
      </c>
      <c r="AI64" s="10">
        <v>0.09</v>
      </c>
      <c r="AJ64" s="9">
        <f t="shared" ref="AJ64" si="123">$AD64*AI64</f>
        <v>2700</v>
      </c>
      <c r="AK64" s="10">
        <v>0</v>
      </c>
      <c r="AL64" s="9">
        <f t="shared" ref="AL64" si="124">$AD64*AK64</f>
        <v>0</v>
      </c>
      <c r="AM64" s="9">
        <v>0</v>
      </c>
      <c r="AN64" s="9">
        <f t="shared" si="62"/>
        <v>35400</v>
      </c>
      <c r="AO64" t="s">
        <v>152</v>
      </c>
      <c r="AP64" t="s">
        <v>152</v>
      </c>
      <c r="AQ64" s="15">
        <v>0.1</v>
      </c>
      <c r="AR64">
        <v>3000</v>
      </c>
      <c r="AS64" t="s">
        <v>157</v>
      </c>
      <c r="BY64" t="s">
        <v>152</v>
      </c>
      <c r="CN64" s="16" t="s">
        <v>272</v>
      </c>
      <c r="CO64" t="s">
        <v>152</v>
      </c>
      <c r="CP64">
        <v>120001</v>
      </c>
      <c r="CQ64" t="s">
        <v>277</v>
      </c>
      <c r="CR64" t="str">
        <f t="shared" si="4"/>
        <v>N</v>
      </c>
      <c r="DA64" t="s">
        <v>152</v>
      </c>
      <c r="DB64">
        <v>120001</v>
      </c>
      <c r="DC64" t="s">
        <v>277</v>
      </c>
      <c r="DD64" s="13">
        <f t="shared" si="5"/>
        <v>30000</v>
      </c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</row>
    <row r="65" spans="1:120" x14ac:dyDescent="0.35">
      <c r="A65" t="s">
        <v>111</v>
      </c>
      <c r="B65">
        <v>2024</v>
      </c>
      <c r="C65">
        <v>7</v>
      </c>
      <c r="D65" t="s">
        <v>159</v>
      </c>
      <c r="E65" t="s">
        <v>214</v>
      </c>
      <c r="F65" t="s">
        <v>193</v>
      </c>
      <c r="G65" t="s">
        <v>194</v>
      </c>
      <c r="H65" t="s">
        <v>195</v>
      </c>
      <c r="J65" t="s">
        <v>215</v>
      </c>
      <c r="K65" t="s">
        <v>107</v>
      </c>
      <c r="L65" t="s">
        <v>215</v>
      </c>
      <c r="M65" t="s">
        <v>107</v>
      </c>
      <c r="O65" s="8">
        <v>45503</v>
      </c>
      <c r="P65" t="s">
        <v>356</v>
      </c>
      <c r="Q65">
        <v>1</v>
      </c>
      <c r="R65" s="8">
        <v>45503</v>
      </c>
      <c r="T65" t="s">
        <v>403</v>
      </c>
      <c r="W65" t="s">
        <v>239</v>
      </c>
      <c r="X65" t="s">
        <v>293</v>
      </c>
      <c r="AD65" s="9">
        <v>49000</v>
      </c>
      <c r="AE65" s="10">
        <v>0</v>
      </c>
      <c r="AF65" s="9">
        <f t="shared" si="1"/>
        <v>0</v>
      </c>
      <c r="AG65" s="10">
        <v>0.09</v>
      </c>
      <c r="AH65" s="9">
        <f t="shared" si="1"/>
        <v>4410</v>
      </c>
      <c r="AI65" s="10">
        <v>0.09</v>
      </c>
      <c r="AJ65" s="9">
        <f t="shared" ref="AJ65" si="125">$AD65*AI65</f>
        <v>4410</v>
      </c>
      <c r="AK65" s="10">
        <v>0</v>
      </c>
      <c r="AL65" s="9">
        <f t="shared" ref="AL65" si="126">$AD65*AK65</f>
        <v>0</v>
      </c>
      <c r="AM65" s="9">
        <v>0</v>
      </c>
      <c r="AN65" s="9">
        <f t="shared" si="62"/>
        <v>57820</v>
      </c>
      <c r="AO65" t="s">
        <v>152</v>
      </c>
      <c r="AP65" t="s">
        <v>152</v>
      </c>
      <c r="AQ65" s="15">
        <v>0.1</v>
      </c>
      <c r="AR65">
        <v>4900</v>
      </c>
      <c r="AS65" t="s">
        <v>157</v>
      </c>
      <c r="BY65" t="s">
        <v>152</v>
      </c>
      <c r="CN65" s="16" t="s">
        <v>272</v>
      </c>
      <c r="CO65" t="s">
        <v>152</v>
      </c>
      <c r="CP65">
        <v>120001</v>
      </c>
      <c r="CQ65" t="s">
        <v>277</v>
      </c>
      <c r="CR65" t="str">
        <f t="shared" si="4"/>
        <v>N</v>
      </c>
      <c r="DA65" t="s">
        <v>152</v>
      </c>
      <c r="DB65">
        <v>120001</v>
      </c>
      <c r="DC65" t="s">
        <v>277</v>
      </c>
      <c r="DD65" s="13">
        <f t="shared" si="5"/>
        <v>49000</v>
      </c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</row>
    <row r="66" spans="1:120" x14ac:dyDescent="0.35">
      <c r="A66" t="s">
        <v>111</v>
      </c>
      <c r="B66">
        <v>2024</v>
      </c>
      <c r="C66">
        <v>7</v>
      </c>
      <c r="D66" t="s">
        <v>159</v>
      </c>
      <c r="E66" t="s">
        <v>214</v>
      </c>
      <c r="F66" t="s">
        <v>196</v>
      </c>
      <c r="G66" t="s">
        <v>197</v>
      </c>
      <c r="H66" t="s">
        <v>198</v>
      </c>
      <c r="J66" t="s">
        <v>215</v>
      </c>
      <c r="K66" t="s">
        <v>107</v>
      </c>
      <c r="L66" t="s">
        <v>215</v>
      </c>
      <c r="M66" t="s">
        <v>107</v>
      </c>
      <c r="O66" s="8">
        <v>45503</v>
      </c>
      <c r="P66" t="s">
        <v>357</v>
      </c>
      <c r="Q66">
        <v>1</v>
      </c>
      <c r="R66" s="8">
        <v>45503</v>
      </c>
      <c r="T66" t="s">
        <v>403</v>
      </c>
      <c r="W66" t="s">
        <v>239</v>
      </c>
      <c r="X66" t="s">
        <v>293</v>
      </c>
      <c r="AD66" s="9">
        <v>87000</v>
      </c>
      <c r="AE66" s="10">
        <v>0</v>
      </c>
      <c r="AF66" s="9">
        <f t="shared" si="1"/>
        <v>0</v>
      </c>
      <c r="AG66" s="10">
        <v>0.09</v>
      </c>
      <c r="AH66" s="9">
        <f t="shared" si="1"/>
        <v>7830</v>
      </c>
      <c r="AI66" s="10">
        <v>0.09</v>
      </c>
      <c r="AJ66" s="9">
        <f t="shared" ref="AJ66" si="127">$AD66*AI66</f>
        <v>7830</v>
      </c>
      <c r="AK66" s="10">
        <v>0</v>
      </c>
      <c r="AL66" s="9">
        <f t="shared" ref="AL66" si="128">$AD66*AK66</f>
        <v>0</v>
      </c>
      <c r="AM66" s="9">
        <v>0</v>
      </c>
      <c r="AN66" s="9">
        <f t="shared" si="62"/>
        <v>102660</v>
      </c>
      <c r="AO66" t="s">
        <v>152</v>
      </c>
      <c r="AP66" t="s">
        <v>152</v>
      </c>
      <c r="AQ66" s="15">
        <v>0.1</v>
      </c>
      <c r="AR66">
        <v>8700</v>
      </c>
      <c r="AS66" t="s">
        <v>157</v>
      </c>
      <c r="BY66" t="s">
        <v>152</v>
      </c>
      <c r="CN66" s="16" t="s">
        <v>272</v>
      </c>
      <c r="CO66" t="s">
        <v>152</v>
      </c>
      <c r="CP66">
        <v>120001</v>
      </c>
      <c r="CQ66" t="s">
        <v>277</v>
      </c>
      <c r="CR66" t="str">
        <f t="shared" si="4"/>
        <v>N</v>
      </c>
      <c r="DA66" t="s">
        <v>152</v>
      </c>
      <c r="DB66">
        <v>120001</v>
      </c>
      <c r="DC66" t="s">
        <v>277</v>
      </c>
      <c r="DD66" s="13">
        <f t="shared" si="5"/>
        <v>87000</v>
      </c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</row>
    <row r="67" spans="1:120" x14ac:dyDescent="0.35">
      <c r="A67" t="s">
        <v>111</v>
      </c>
      <c r="B67">
        <v>2024</v>
      </c>
      <c r="C67">
        <v>7</v>
      </c>
      <c r="D67" t="s">
        <v>159</v>
      </c>
      <c r="E67" t="s">
        <v>214</v>
      </c>
      <c r="F67" t="s">
        <v>199</v>
      </c>
      <c r="G67" t="s">
        <v>200</v>
      </c>
      <c r="H67" t="s">
        <v>201</v>
      </c>
      <c r="J67" t="s">
        <v>215</v>
      </c>
      <c r="K67" t="s">
        <v>107</v>
      </c>
      <c r="L67" t="s">
        <v>215</v>
      </c>
      <c r="M67" t="s">
        <v>107</v>
      </c>
      <c r="O67" s="8">
        <v>45503</v>
      </c>
      <c r="P67" t="s">
        <v>358</v>
      </c>
      <c r="Q67">
        <v>1</v>
      </c>
      <c r="R67" s="8">
        <v>45503</v>
      </c>
      <c r="T67" t="s">
        <v>403</v>
      </c>
      <c r="W67" t="s">
        <v>239</v>
      </c>
      <c r="X67" t="s">
        <v>293</v>
      </c>
      <c r="AD67" s="9">
        <v>40000</v>
      </c>
      <c r="AE67" s="10">
        <v>0</v>
      </c>
      <c r="AF67" s="9">
        <f t="shared" si="1"/>
        <v>0</v>
      </c>
      <c r="AG67" s="10">
        <v>0.09</v>
      </c>
      <c r="AH67" s="9">
        <f t="shared" si="1"/>
        <v>3600</v>
      </c>
      <c r="AI67" s="10">
        <v>0.09</v>
      </c>
      <c r="AJ67" s="9">
        <f t="shared" ref="AJ67" si="129">$AD67*AI67</f>
        <v>3600</v>
      </c>
      <c r="AK67" s="10">
        <v>0</v>
      </c>
      <c r="AL67" s="9">
        <f t="shared" ref="AL67" si="130">$AD67*AK67</f>
        <v>0</v>
      </c>
      <c r="AM67" s="9">
        <v>0</v>
      </c>
      <c r="AN67" s="9">
        <f t="shared" si="62"/>
        <v>47200</v>
      </c>
      <c r="AO67" t="s">
        <v>152</v>
      </c>
      <c r="AP67" t="s">
        <v>152</v>
      </c>
      <c r="AQ67" s="15">
        <v>0.1</v>
      </c>
      <c r="AR67">
        <v>4000</v>
      </c>
      <c r="AS67" t="s">
        <v>157</v>
      </c>
      <c r="BY67" t="s">
        <v>152</v>
      </c>
      <c r="CN67" s="16" t="s">
        <v>272</v>
      </c>
      <c r="CO67" t="s">
        <v>152</v>
      </c>
      <c r="CP67">
        <v>120001</v>
      </c>
      <c r="CQ67" t="s">
        <v>277</v>
      </c>
      <c r="CR67" t="str">
        <f t="shared" si="4"/>
        <v>N</v>
      </c>
      <c r="DA67" t="s">
        <v>152</v>
      </c>
      <c r="DB67">
        <v>120001</v>
      </c>
      <c r="DC67" t="s">
        <v>277</v>
      </c>
      <c r="DD67" s="13">
        <f t="shared" si="5"/>
        <v>40000</v>
      </c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</row>
    <row r="68" spans="1:120" x14ac:dyDescent="0.35">
      <c r="A68" t="s">
        <v>111</v>
      </c>
      <c r="B68">
        <v>2024</v>
      </c>
      <c r="C68">
        <v>7</v>
      </c>
      <c r="D68" t="s">
        <v>159</v>
      </c>
      <c r="E68" t="s">
        <v>214</v>
      </c>
      <c r="F68" t="s">
        <v>202</v>
      </c>
      <c r="G68" t="s">
        <v>203</v>
      </c>
      <c r="H68" t="s">
        <v>204</v>
      </c>
      <c r="J68" t="s">
        <v>215</v>
      </c>
      <c r="K68" t="s">
        <v>107</v>
      </c>
      <c r="L68" t="s">
        <v>215</v>
      </c>
      <c r="M68" t="s">
        <v>107</v>
      </c>
      <c r="O68" s="8">
        <v>45503</v>
      </c>
      <c r="P68" t="s">
        <v>359</v>
      </c>
      <c r="Q68">
        <v>1</v>
      </c>
      <c r="R68" s="8">
        <v>45503</v>
      </c>
      <c r="T68" t="s">
        <v>403</v>
      </c>
      <c r="W68" t="s">
        <v>239</v>
      </c>
      <c r="X68" t="s">
        <v>293</v>
      </c>
      <c r="AD68" s="9">
        <v>48000</v>
      </c>
      <c r="AE68" s="10">
        <v>0</v>
      </c>
      <c r="AF68" s="9">
        <f t="shared" si="1"/>
        <v>0</v>
      </c>
      <c r="AG68" s="10">
        <v>0.09</v>
      </c>
      <c r="AH68" s="9">
        <f t="shared" si="1"/>
        <v>4320</v>
      </c>
      <c r="AI68" s="10">
        <v>0.09</v>
      </c>
      <c r="AJ68" s="9">
        <f t="shared" ref="AJ68" si="131">$AD68*AI68</f>
        <v>4320</v>
      </c>
      <c r="AK68" s="10">
        <v>0</v>
      </c>
      <c r="AL68" s="9">
        <f t="shared" ref="AL68" si="132">$AD68*AK68</f>
        <v>0</v>
      </c>
      <c r="AM68" s="9">
        <v>0</v>
      </c>
      <c r="AN68" s="9">
        <f t="shared" si="62"/>
        <v>56640</v>
      </c>
      <c r="AO68" t="s">
        <v>152</v>
      </c>
      <c r="AP68" t="s">
        <v>152</v>
      </c>
      <c r="AQ68" s="15">
        <v>0.1</v>
      </c>
      <c r="AR68">
        <v>4800</v>
      </c>
      <c r="AS68" t="s">
        <v>157</v>
      </c>
      <c r="BY68" t="s">
        <v>152</v>
      </c>
      <c r="CN68" s="16" t="s">
        <v>272</v>
      </c>
      <c r="CO68" t="s">
        <v>152</v>
      </c>
      <c r="CP68">
        <v>120001</v>
      </c>
      <c r="CQ68" t="s">
        <v>277</v>
      </c>
      <c r="CR68" t="str">
        <f t="shared" si="4"/>
        <v>N</v>
      </c>
      <c r="DA68" t="s">
        <v>152</v>
      </c>
      <c r="DB68">
        <v>120001</v>
      </c>
      <c r="DC68" t="s">
        <v>277</v>
      </c>
      <c r="DD68" s="13">
        <f t="shared" si="5"/>
        <v>48000</v>
      </c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</row>
    <row r="69" spans="1:120" x14ac:dyDescent="0.35">
      <c r="A69" t="s">
        <v>111</v>
      </c>
      <c r="B69">
        <v>2024</v>
      </c>
      <c r="C69">
        <v>7</v>
      </c>
      <c r="D69" t="s">
        <v>159</v>
      </c>
      <c r="E69" t="s">
        <v>214</v>
      </c>
      <c r="F69" t="s">
        <v>205</v>
      </c>
      <c r="G69" t="s">
        <v>206</v>
      </c>
      <c r="H69" t="s">
        <v>207</v>
      </c>
      <c r="J69" t="s">
        <v>215</v>
      </c>
      <c r="K69" t="s">
        <v>107</v>
      </c>
      <c r="L69" t="s">
        <v>215</v>
      </c>
      <c r="M69" t="s">
        <v>107</v>
      </c>
      <c r="O69" s="8">
        <v>45503</v>
      </c>
      <c r="P69" t="s">
        <v>360</v>
      </c>
      <c r="Q69">
        <v>1</v>
      </c>
      <c r="R69" s="8">
        <v>45503</v>
      </c>
      <c r="T69" t="s">
        <v>403</v>
      </c>
      <c r="W69" t="s">
        <v>239</v>
      </c>
      <c r="X69" t="s">
        <v>293</v>
      </c>
      <c r="AD69" s="9">
        <v>89000</v>
      </c>
      <c r="AE69" s="10">
        <v>0</v>
      </c>
      <c r="AF69" s="9">
        <f t="shared" ref="AF69:AH71" si="133">$AD69*AE69</f>
        <v>0</v>
      </c>
      <c r="AG69" s="10">
        <v>0.09</v>
      </c>
      <c r="AH69" s="9">
        <f t="shared" si="133"/>
        <v>8010</v>
      </c>
      <c r="AI69" s="10">
        <v>0.09</v>
      </c>
      <c r="AJ69" s="9">
        <f t="shared" ref="AJ69" si="134">$AD69*AI69</f>
        <v>8010</v>
      </c>
      <c r="AK69" s="10">
        <v>0</v>
      </c>
      <c r="AL69" s="9">
        <f t="shared" ref="AL69" si="135">$AD69*AK69</f>
        <v>0</v>
      </c>
      <c r="AM69" s="9">
        <v>0</v>
      </c>
      <c r="AN69" s="9">
        <f t="shared" si="62"/>
        <v>105020</v>
      </c>
      <c r="AO69" t="s">
        <v>152</v>
      </c>
      <c r="AP69" t="s">
        <v>152</v>
      </c>
      <c r="AQ69" s="15">
        <v>0.1</v>
      </c>
      <c r="AR69">
        <v>8900</v>
      </c>
      <c r="AS69" t="s">
        <v>157</v>
      </c>
      <c r="BY69" t="s">
        <v>152</v>
      </c>
      <c r="CN69" s="16" t="s">
        <v>272</v>
      </c>
      <c r="CO69" t="s">
        <v>152</v>
      </c>
      <c r="CP69">
        <v>120001</v>
      </c>
      <c r="CQ69" t="s">
        <v>277</v>
      </c>
      <c r="CR69" t="str">
        <f t="shared" ref="CR69:CR92" si="136">IF(CO69=AP69,"N","Y")</f>
        <v>N</v>
      </c>
      <c r="DA69" t="s">
        <v>152</v>
      </c>
      <c r="DB69">
        <v>120001</v>
      </c>
      <c r="DC69" t="s">
        <v>277</v>
      </c>
      <c r="DD69" s="13">
        <f t="shared" ref="DD69:DD92" si="137">AD69</f>
        <v>89000</v>
      </c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</row>
    <row r="70" spans="1:120" x14ac:dyDescent="0.35">
      <c r="A70" t="s">
        <v>111</v>
      </c>
      <c r="B70">
        <v>2024</v>
      </c>
      <c r="C70">
        <v>7</v>
      </c>
      <c r="D70" t="s">
        <v>159</v>
      </c>
      <c r="E70" t="s">
        <v>214</v>
      </c>
      <c r="F70" t="s">
        <v>208</v>
      </c>
      <c r="G70" t="s">
        <v>209</v>
      </c>
      <c r="H70" t="s">
        <v>210</v>
      </c>
      <c r="J70" t="s">
        <v>215</v>
      </c>
      <c r="K70" t="s">
        <v>107</v>
      </c>
      <c r="L70" t="s">
        <v>215</v>
      </c>
      <c r="M70" t="s">
        <v>107</v>
      </c>
      <c r="O70" s="8">
        <v>45503</v>
      </c>
      <c r="P70" t="s">
        <v>361</v>
      </c>
      <c r="Q70">
        <v>1</v>
      </c>
      <c r="R70" s="8">
        <v>45503</v>
      </c>
      <c r="T70" t="s">
        <v>403</v>
      </c>
      <c r="W70" t="s">
        <v>239</v>
      </c>
      <c r="X70" t="s">
        <v>293</v>
      </c>
      <c r="Z70" t="s">
        <v>384</v>
      </c>
      <c r="AA70">
        <v>1</v>
      </c>
      <c r="AB70" s="8">
        <v>45383</v>
      </c>
      <c r="AC70" s="8" t="s">
        <v>389</v>
      </c>
      <c r="AD70" s="9">
        <v>49000</v>
      </c>
      <c r="AE70" s="10">
        <v>0</v>
      </c>
      <c r="AF70" s="9">
        <f t="shared" si="133"/>
        <v>0</v>
      </c>
      <c r="AG70" s="10">
        <v>0.09</v>
      </c>
      <c r="AH70" s="9">
        <f t="shared" si="133"/>
        <v>4410</v>
      </c>
      <c r="AI70" s="10">
        <v>0.09</v>
      </c>
      <c r="AJ70" s="9">
        <f t="shared" ref="AJ70" si="138">$AD70*AI70</f>
        <v>4410</v>
      </c>
      <c r="AK70" s="10">
        <v>0</v>
      </c>
      <c r="AL70" s="9">
        <f t="shared" ref="AL70" si="139">$AD70*AK70</f>
        <v>0</v>
      </c>
      <c r="AM70" s="9">
        <v>0</v>
      </c>
      <c r="AN70" s="9">
        <f t="shared" si="62"/>
        <v>57820</v>
      </c>
      <c r="AO70" t="s">
        <v>152</v>
      </c>
      <c r="AP70" t="s">
        <v>152</v>
      </c>
      <c r="AQ70" s="15">
        <v>0.1</v>
      </c>
      <c r="AR70">
        <v>4900</v>
      </c>
      <c r="AS70" t="s">
        <v>157</v>
      </c>
      <c r="BY70" t="s">
        <v>152</v>
      </c>
      <c r="CN70" s="16" t="s">
        <v>272</v>
      </c>
      <c r="CO70" t="s">
        <v>152</v>
      </c>
      <c r="CP70">
        <v>120001</v>
      </c>
      <c r="CQ70" t="s">
        <v>277</v>
      </c>
      <c r="CR70" t="str">
        <f t="shared" si="136"/>
        <v>N</v>
      </c>
      <c r="DA70" t="s">
        <v>152</v>
      </c>
      <c r="DB70">
        <v>120001</v>
      </c>
      <c r="DC70" t="s">
        <v>277</v>
      </c>
      <c r="DD70" s="13">
        <f t="shared" si="137"/>
        <v>49000</v>
      </c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</row>
    <row r="71" spans="1:120" x14ac:dyDescent="0.35">
      <c r="A71" t="s">
        <v>111</v>
      </c>
      <c r="B71">
        <v>2024</v>
      </c>
      <c r="C71">
        <v>7</v>
      </c>
      <c r="D71" t="s">
        <v>159</v>
      </c>
      <c r="E71" t="s">
        <v>214</v>
      </c>
      <c r="F71" t="s">
        <v>208</v>
      </c>
      <c r="G71" t="s">
        <v>209</v>
      </c>
      <c r="H71" t="s">
        <v>210</v>
      </c>
      <c r="J71" t="s">
        <v>215</v>
      </c>
      <c r="K71" t="s">
        <v>107</v>
      </c>
      <c r="L71" t="s">
        <v>215</v>
      </c>
      <c r="M71" t="s">
        <v>107</v>
      </c>
      <c r="O71" s="8">
        <v>45503</v>
      </c>
      <c r="P71" t="s">
        <v>362</v>
      </c>
      <c r="Q71">
        <v>1</v>
      </c>
      <c r="R71" s="8">
        <v>45503</v>
      </c>
      <c r="T71" t="s">
        <v>403</v>
      </c>
      <c r="W71" t="s">
        <v>239</v>
      </c>
      <c r="X71" t="s">
        <v>293</v>
      </c>
      <c r="Z71" t="s">
        <v>385</v>
      </c>
      <c r="AA71">
        <v>1</v>
      </c>
      <c r="AB71" s="8">
        <v>45383</v>
      </c>
      <c r="AC71" s="8" t="s">
        <v>389</v>
      </c>
      <c r="AD71" s="9">
        <v>75000</v>
      </c>
      <c r="AE71" s="10">
        <v>0</v>
      </c>
      <c r="AF71" s="9">
        <f t="shared" si="133"/>
        <v>0</v>
      </c>
      <c r="AG71" s="10">
        <v>0.09</v>
      </c>
      <c r="AH71" s="9">
        <f t="shared" si="133"/>
        <v>6750</v>
      </c>
      <c r="AI71" s="10">
        <v>0.09</v>
      </c>
      <c r="AJ71" s="9">
        <f t="shared" ref="AJ71" si="140">$AD71*AI71</f>
        <v>6750</v>
      </c>
      <c r="AK71" s="10">
        <v>0</v>
      </c>
      <c r="AL71" s="9">
        <f t="shared" ref="AL71" si="141">$AD71*AK71</f>
        <v>0</v>
      </c>
      <c r="AM71" s="9">
        <v>0</v>
      </c>
      <c r="AN71" s="9">
        <f t="shared" si="62"/>
        <v>88500</v>
      </c>
      <c r="AO71" t="s">
        <v>152</v>
      </c>
      <c r="AP71" t="s">
        <v>152</v>
      </c>
      <c r="AQ71" s="15">
        <v>0.1</v>
      </c>
      <c r="AR71">
        <v>8600</v>
      </c>
      <c r="AS71" t="s">
        <v>157</v>
      </c>
      <c r="BY71" t="s">
        <v>152</v>
      </c>
      <c r="CN71" s="16" t="s">
        <v>272</v>
      </c>
      <c r="CO71" t="s">
        <v>152</v>
      </c>
      <c r="CP71">
        <v>120001</v>
      </c>
      <c r="CQ71" t="s">
        <v>277</v>
      </c>
      <c r="CR71" t="str">
        <f t="shared" si="136"/>
        <v>N</v>
      </c>
      <c r="DA71" t="s">
        <v>152</v>
      </c>
      <c r="DB71">
        <v>120001</v>
      </c>
      <c r="DC71" t="s">
        <v>277</v>
      </c>
      <c r="DD71" s="13">
        <f t="shared" si="137"/>
        <v>75000</v>
      </c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</row>
    <row r="72" spans="1:120" x14ac:dyDescent="0.35">
      <c r="A72" t="s">
        <v>111</v>
      </c>
      <c r="B72">
        <v>2024</v>
      </c>
      <c r="C72">
        <v>7</v>
      </c>
      <c r="D72" t="s">
        <v>159</v>
      </c>
      <c r="E72" t="s">
        <v>214</v>
      </c>
      <c r="F72" t="s">
        <v>208</v>
      </c>
      <c r="G72" t="s">
        <v>209</v>
      </c>
      <c r="H72" t="s">
        <v>210</v>
      </c>
      <c r="J72" t="s">
        <v>215</v>
      </c>
      <c r="K72" t="s">
        <v>107</v>
      </c>
      <c r="L72" t="s">
        <v>215</v>
      </c>
      <c r="M72" t="s">
        <v>107</v>
      </c>
      <c r="O72" s="8">
        <v>45503</v>
      </c>
      <c r="P72" t="s">
        <v>380</v>
      </c>
      <c r="Q72">
        <v>1</v>
      </c>
      <c r="R72" s="8">
        <v>45503</v>
      </c>
      <c r="T72" t="s">
        <v>403</v>
      </c>
      <c r="W72" t="s">
        <v>239</v>
      </c>
      <c r="X72" t="s">
        <v>293</v>
      </c>
      <c r="Z72" t="s">
        <v>384</v>
      </c>
      <c r="AA72">
        <v>1</v>
      </c>
      <c r="AB72" s="8">
        <v>45383</v>
      </c>
      <c r="AC72" s="8" t="s">
        <v>389</v>
      </c>
      <c r="AD72" s="9">
        <v>34000</v>
      </c>
      <c r="AE72" s="10">
        <v>0</v>
      </c>
      <c r="AF72" s="9">
        <f t="shared" ref="AF72:AF75" si="142">$AD72*AE72</f>
        <v>0</v>
      </c>
      <c r="AG72" s="10">
        <v>0.09</v>
      </c>
      <c r="AH72" s="9">
        <f t="shared" ref="AH72:AH75" si="143">$AD72*AG72</f>
        <v>3060</v>
      </c>
      <c r="AI72" s="10">
        <v>0.09</v>
      </c>
      <c r="AJ72" s="9">
        <f t="shared" ref="AJ72:AJ75" si="144">$AD72*AI72</f>
        <v>3060</v>
      </c>
      <c r="AK72" s="10">
        <v>0</v>
      </c>
      <c r="AL72" s="9">
        <f t="shared" ref="AL72:AL75" si="145">$AD72*AK72</f>
        <v>0</v>
      </c>
      <c r="AM72" s="9">
        <v>0</v>
      </c>
      <c r="AN72" s="9">
        <f t="shared" ref="AN72:AN75" si="146">AD72+AF72+AH72+AJ72+AL72-AM72</f>
        <v>40120</v>
      </c>
      <c r="AO72" t="s">
        <v>152</v>
      </c>
      <c r="AP72" t="s">
        <v>152</v>
      </c>
      <c r="AQ72" s="15">
        <v>0.1</v>
      </c>
      <c r="AR72">
        <v>8600</v>
      </c>
      <c r="AS72" t="s">
        <v>157</v>
      </c>
      <c r="BY72" t="s">
        <v>152</v>
      </c>
      <c r="CN72" s="16" t="s">
        <v>272</v>
      </c>
      <c r="CO72" t="s">
        <v>152</v>
      </c>
      <c r="CP72">
        <v>120001</v>
      </c>
      <c r="CQ72" t="s">
        <v>277</v>
      </c>
      <c r="CR72" t="str">
        <f t="shared" ref="CR72:CR75" si="147">IF(CO72=AP72,"N","Y")</f>
        <v>N</v>
      </c>
      <c r="DA72" t="s">
        <v>152</v>
      </c>
      <c r="DB72">
        <v>120001</v>
      </c>
      <c r="DC72" t="s">
        <v>277</v>
      </c>
      <c r="DD72" s="13">
        <f t="shared" ref="DD72:DD75" si="148">AD72</f>
        <v>34000</v>
      </c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</row>
    <row r="73" spans="1:120" x14ac:dyDescent="0.35">
      <c r="A73" t="s">
        <v>111</v>
      </c>
      <c r="B73">
        <v>2024</v>
      </c>
      <c r="C73">
        <v>7</v>
      </c>
      <c r="D73" t="s">
        <v>159</v>
      </c>
      <c r="E73" t="s">
        <v>214</v>
      </c>
      <c r="F73" t="s">
        <v>211</v>
      </c>
      <c r="G73" t="s">
        <v>212</v>
      </c>
      <c r="H73" t="s">
        <v>213</v>
      </c>
      <c r="J73" t="s">
        <v>215</v>
      </c>
      <c r="K73" t="s">
        <v>107</v>
      </c>
      <c r="L73" t="s">
        <v>215</v>
      </c>
      <c r="M73" t="s">
        <v>107</v>
      </c>
      <c r="O73" s="8">
        <v>45503</v>
      </c>
      <c r="P73" t="s">
        <v>381</v>
      </c>
      <c r="Q73">
        <v>1</v>
      </c>
      <c r="R73" s="8">
        <v>45503</v>
      </c>
      <c r="T73" t="s">
        <v>403</v>
      </c>
      <c r="W73" t="s">
        <v>239</v>
      </c>
      <c r="X73" t="s">
        <v>293</v>
      </c>
      <c r="Z73" t="s">
        <v>386</v>
      </c>
      <c r="AA73">
        <v>1</v>
      </c>
      <c r="AB73" s="8">
        <v>45383</v>
      </c>
      <c r="AC73" s="8" t="s">
        <v>389</v>
      </c>
      <c r="AD73" s="9">
        <v>86000</v>
      </c>
      <c r="AE73" s="10">
        <v>0</v>
      </c>
      <c r="AF73" s="9">
        <f t="shared" si="142"/>
        <v>0</v>
      </c>
      <c r="AG73" s="10">
        <v>0.09</v>
      </c>
      <c r="AH73" s="9">
        <f t="shared" si="143"/>
        <v>7740</v>
      </c>
      <c r="AI73" s="10">
        <v>0.09</v>
      </c>
      <c r="AJ73" s="9">
        <f t="shared" si="144"/>
        <v>7740</v>
      </c>
      <c r="AK73" s="10">
        <v>0</v>
      </c>
      <c r="AL73" s="9">
        <f t="shared" si="145"/>
        <v>0</v>
      </c>
      <c r="AM73" s="9">
        <v>0</v>
      </c>
      <c r="AN73" s="9">
        <f t="shared" si="146"/>
        <v>101480</v>
      </c>
      <c r="AO73" t="s">
        <v>152</v>
      </c>
      <c r="AP73" t="s">
        <v>152</v>
      </c>
      <c r="AQ73" s="15">
        <v>0.1</v>
      </c>
      <c r="AR73">
        <v>8600</v>
      </c>
      <c r="AS73" t="s">
        <v>157</v>
      </c>
      <c r="BY73" t="s">
        <v>152</v>
      </c>
      <c r="CN73" s="16" t="s">
        <v>272</v>
      </c>
      <c r="CO73" t="s">
        <v>152</v>
      </c>
      <c r="CP73">
        <v>120001</v>
      </c>
      <c r="CQ73" t="s">
        <v>277</v>
      </c>
      <c r="CR73" t="str">
        <f t="shared" si="147"/>
        <v>N</v>
      </c>
      <c r="DA73" t="s">
        <v>152</v>
      </c>
      <c r="DB73">
        <v>120001</v>
      </c>
      <c r="DC73" t="s">
        <v>277</v>
      </c>
      <c r="DD73" s="13">
        <f t="shared" si="148"/>
        <v>86000</v>
      </c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</row>
    <row r="74" spans="1:120" x14ac:dyDescent="0.35">
      <c r="A74" t="s">
        <v>111</v>
      </c>
      <c r="B74">
        <v>2024</v>
      </c>
      <c r="C74">
        <v>7</v>
      </c>
      <c r="D74" t="s">
        <v>159</v>
      </c>
      <c r="E74" t="s">
        <v>214</v>
      </c>
      <c r="F74" t="s">
        <v>211</v>
      </c>
      <c r="G74" t="s">
        <v>212</v>
      </c>
      <c r="H74" t="s">
        <v>213</v>
      </c>
      <c r="J74" t="s">
        <v>215</v>
      </c>
      <c r="K74" t="s">
        <v>107</v>
      </c>
      <c r="L74" t="s">
        <v>215</v>
      </c>
      <c r="M74" t="s">
        <v>107</v>
      </c>
      <c r="O74" s="8">
        <v>45503</v>
      </c>
      <c r="P74" t="s">
        <v>382</v>
      </c>
      <c r="Q74">
        <v>1</v>
      </c>
      <c r="R74" s="8">
        <v>45503</v>
      </c>
      <c r="T74" t="s">
        <v>403</v>
      </c>
      <c r="W74" t="s">
        <v>239</v>
      </c>
      <c r="X74" t="s">
        <v>293</v>
      </c>
      <c r="Z74" t="s">
        <v>387</v>
      </c>
      <c r="AA74">
        <v>1</v>
      </c>
      <c r="AB74" s="8">
        <v>45383</v>
      </c>
      <c r="AC74" s="8" t="s">
        <v>389</v>
      </c>
      <c r="AD74" s="9">
        <v>100000</v>
      </c>
      <c r="AE74" s="10">
        <v>0</v>
      </c>
      <c r="AF74" s="9">
        <f t="shared" si="142"/>
        <v>0</v>
      </c>
      <c r="AG74" s="10">
        <v>0.09</v>
      </c>
      <c r="AH74" s="9">
        <f t="shared" si="143"/>
        <v>9000</v>
      </c>
      <c r="AI74" s="10">
        <v>0.09</v>
      </c>
      <c r="AJ74" s="9">
        <f t="shared" si="144"/>
        <v>9000</v>
      </c>
      <c r="AK74" s="10">
        <v>0</v>
      </c>
      <c r="AL74" s="9">
        <f t="shared" si="145"/>
        <v>0</v>
      </c>
      <c r="AM74" s="9">
        <v>0</v>
      </c>
      <c r="AN74" s="9">
        <f t="shared" si="146"/>
        <v>118000</v>
      </c>
      <c r="AO74" t="s">
        <v>152</v>
      </c>
      <c r="AP74" t="s">
        <v>152</v>
      </c>
      <c r="AQ74" s="15">
        <v>0.1</v>
      </c>
      <c r="AR74">
        <v>8600</v>
      </c>
      <c r="AS74" t="s">
        <v>157</v>
      </c>
      <c r="BY74" t="s">
        <v>152</v>
      </c>
      <c r="CN74" s="16" t="s">
        <v>272</v>
      </c>
      <c r="CO74" t="s">
        <v>152</v>
      </c>
      <c r="CP74">
        <v>120001</v>
      </c>
      <c r="CQ74" t="s">
        <v>277</v>
      </c>
      <c r="CR74" t="str">
        <f t="shared" si="147"/>
        <v>N</v>
      </c>
      <c r="DA74" t="s">
        <v>152</v>
      </c>
      <c r="DB74">
        <v>120001</v>
      </c>
      <c r="DC74" t="s">
        <v>277</v>
      </c>
      <c r="DD74" s="13">
        <f t="shared" si="148"/>
        <v>100000</v>
      </c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</row>
    <row r="75" spans="1:120" x14ac:dyDescent="0.35">
      <c r="A75" t="s">
        <v>111</v>
      </c>
      <c r="B75">
        <v>2024</v>
      </c>
      <c r="C75">
        <v>7</v>
      </c>
      <c r="D75" t="s">
        <v>159</v>
      </c>
      <c r="E75" t="s">
        <v>214</v>
      </c>
      <c r="F75" t="s">
        <v>211</v>
      </c>
      <c r="G75" t="s">
        <v>212</v>
      </c>
      <c r="H75" t="s">
        <v>213</v>
      </c>
      <c r="J75" t="s">
        <v>215</v>
      </c>
      <c r="K75" t="s">
        <v>107</v>
      </c>
      <c r="L75" t="s">
        <v>215</v>
      </c>
      <c r="M75" t="s">
        <v>107</v>
      </c>
      <c r="O75" s="8">
        <v>45503</v>
      </c>
      <c r="P75" t="s">
        <v>383</v>
      </c>
      <c r="Q75">
        <v>1</v>
      </c>
      <c r="R75" s="8">
        <v>45503</v>
      </c>
      <c r="T75" t="s">
        <v>403</v>
      </c>
      <c r="W75" t="s">
        <v>239</v>
      </c>
      <c r="X75" t="s">
        <v>293</v>
      </c>
      <c r="Z75" t="s">
        <v>388</v>
      </c>
      <c r="AA75">
        <v>1</v>
      </c>
      <c r="AB75" s="8">
        <v>45383</v>
      </c>
      <c r="AC75" s="8" t="s">
        <v>389</v>
      </c>
      <c r="AD75" s="9">
        <v>50000</v>
      </c>
      <c r="AE75" s="10">
        <v>0</v>
      </c>
      <c r="AF75" s="9">
        <f t="shared" si="142"/>
        <v>0</v>
      </c>
      <c r="AG75" s="10">
        <v>0.09</v>
      </c>
      <c r="AH75" s="9">
        <f t="shared" si="143"/>
        <v>4500</v>
      </c>
      <c r="AI75" s="10">
        <v>0.09</v>
      </c>
      <c r="AJ75" s="9">
        <f t="shared" si="144"/>
        <v>4500</v>
      </c>
      <c r="AK75" s="10">
        <v>0</v>
      </c>
      <c r="AL75" s="9">
        <f t="shared" si="145"/>
        <v>0</v>
      </c>
      <c r="AM75" s="9">
        <v>0</v>
      </c>
      <c r="AN75" s="9">
        <f t="shared" si="146"/>
        <v>59000</v>
      </c>
      <c r="AO75" t="s">
        <v>152</v>
      </c>
      <c r="AP75" t="s">
        <v>152</v>
      </c>
      <c r="AQ75" s="15">
        <v>0.1</v>
      </c>
      <c r="AR75">
        <v>8600</v>
      </c>
      <c r="AS75" t="s">
        <v>157</v>
      </c>
      <c r="BY75" t="s">
        <v>152</v>
      </c>
      <c r="CN75" s="16" t="s">
        <v>272</v>
      </c>
      <c r="CO75" t="s">
        <v>152</v>
      </c>
      <c r="CP75">
        <v>120001</v>
      </c>
      <c r="CQ75" t="s">
        <v>277</v>
      </c>
      <c r="CR75" t="str">
        <f t="shared" si="147"/>
        <v>N</v>
      </c>
      <c r="DA75" t="s">
        <v>152</v>
      </c>
      <c r="DB75">
        <v>120001</v>
      </c>
      <c r="DC75" t="s">
        <v>277</v>
      </c>
      <c r="DD75" s="13">
        <f t="shared" si="148"/>
        <v>50000</v>
      </c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</row>
    <row r="76" spans="1:120" x14ac:dyDescent="0.35">
      <c r="A76" t="s">
        <v>111</v>
      </c>
      <c r="B76">
        <v>2024</v>
      </c>
      <c r="C76">
        <v>7</v>
      </c>
      <c r="D76" t="s">
        <v>240</v>
      </c>
      <c r="E76" t="s">
        <v>241</v>
      </c>
      <c r="F76" t="s">
        <v>242</v>
      </c>
      <c r="G76" t="s">
        <v>243</v>
      </c>
      <c r="H76" t="s">
        <v>244</v>
      </c>
      <c r="J76" t="s">
        <v>263</v>
      </c>
      <c r="K76" t="s">
        <v>107</v>
      </c>
      <c r="L76" t="s">
        <v>263</v>
      </c>
      <c r="M76" t="s">
        <v>107</v>
      </c>
      <c r="O76" s="8">
        <v>45503</v>
      </c>
      <c r="P76" t="s">
        <v>363</v>
      </c>
      <c r="Q76">
        <v>1</v>
      </c>
      <c r="R76" s="8">
        <v>45503</v>
      </c>
      <c r="T76" t="s">
        <v>266</v>
      </c>
      <c r="AD76" s="13">
        <v>100000</v>
      </c>
      <c r="AO76" t="s">
        <v>149</v>
      </c>
      <c r="AP76" t="s">
        <v>149</v>
      </c>
      <c r="AQ76" s="15">
        <v>0.1</v>
      </c>
      <c r="AR76">
        <v>10000</v>
      </c>
      <c r="AS76" t="s">
        <v>154</v>
      </c>
      <c r="BY76" t="s">
        <v>149</v>
      </c>
      <c r="CN76" s="16" t="s">
        <v>272</v>
      </c>
      <c r="CO76" t="s">
        <v>149</v>
      </c>
      <c r="CP76">
        <v>118001</v>
      </c>
      <c r="CQ76" t="s">
        <v>274</v>
      </c>
      <c r="CR76" t="str">
        <f t="shared" si="136"/>
        <v>N</v>
      </c>
      <c r="DA76" t="s">
        <v>149</v>
      </c>
      <c r="DB76">
        <v>118001</v>
      </c>
      <c r="DC76" t="s">
        <v>274</v>
      </c>
      <c r="DD76" s="13">
        <f t="shared" si="137"/>
        <v>100000</v>
      </c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</row>
    <row r="77" spans="1:120" x14ac:dyDescent="0.35">
      <c r="A77" t="s">
        <v>111</v>
      </c>
      <c r="B77">
        <v>2024</v>
      </c>
      <c r="C77">
        <v>7</v>
      </c>
      <c r="D77" t="s">
        <v>240</v>
      </c>
      <c r="E77" t="s">
        <v>241</v>
      </c>
      <c r="F77" t="s">
        <v>242</v>
      </c>
      <c r="G77" t="s">
        <v>243</v>
      </c>
      <c r="H77" t="s">
        <v>244</v>
      </c>
      <c r="J77" t="s">
        <v>263</v>
      </c>
      <c r="K77" t="s">
        <v>106</v>
      </c>
      <c r="L77" t="s">
        <v>263</v>
      </c>
      <c r="M77" t="s">
        <v>106</v>
      </c>
      <c r="O77" s="8">
        <v>45503</v>
      </c>
      <c r="P77" t="s">
        <v>364</v>
      </c>
      <c r="Q77">
        <v>1</v>
      </c>
      <c r="R77" s="8">
        <v>45503</v>
      </c>
      <c r="T77" t="s">
        <v>267</v>
      </c>
      <c r="AD77" s="13">
        <v>100000</v>
      </c>
      <c r="AO77" t="s">
        <v>149</v>
      </c>
      <c r="AP77" t="s">
        <v>149</v>
      </c>
      <c r="AQ77" s="15">
        <v>0.1</v>
      </c>
      <c r="AR77">
        <v>10000</v>
      </c>
      <c r="AS77" t="s">
        <v>154</v>
      </c>
      <c r="AY77" t="s">
        <v>264</v>
      </c>
      <c r="AZ77" s="8">
        <v>45412</v>
      </c>
      <c r="BY77" t="s">
        <v>149</v>
      </c>
      <c r="CN77" s="16" t="s">
        <v>272</v>
      </c>
      <c r="CO77" t="s">
        <v>149</v>
      </c>
      <c r="CP77">
        <v>118001</v>
      </c>
      <c r="CQ77" t="s">
        <v>274</v>
      </c>
      <c r="CR77" t="str">
        <f t="shared" si="136"/>
        <v>N</v>
      </c>
      <c r="DA77" t="s">
        <v>149</v>
      </c>
      <c r="DB77">
        <v>118001</v>
      </c>
      <c r="DC77" t="s">
        <v>274</v>
      </c>
      <c r="DD77" s="13">
        <f t="shared" si="137"/>
        <v>100000</v>
      </c>
      <c r="DE77" s="13"/>
      <c r="DF77" s="13"/>
      <c r="DG77" s="13"/>
      <c r="DH77" s="13"/>
      <c r="DI77" s="13"/>
      <c r="DJ77" s="13"/>
      <c r="DL77" s="13"/>
      <c r="DM77" s="13"/>
      <c r="DN77" s="13"/>
      <c r="DO77" s="13"/>
      <c r="DP77" s="13"/>
    </row>
    <row r="78" spans="1:120" x14ac:dyDescent="0.35">
      <c r="A78" t="s">
        <v>111</v>
      </c>
      <c r="B78">
        <v>2024</v>
      </c>
      <c r="C78">
        <v>7</v>
      </c>
      <c r="D78" t="s">
        <v>240</v>
      </c>
      <c r="E78" t="s">
        <v>241</v>
      </c>
      <c r="F78" t="s">
        <v>242</v>
      </c>
      <c r="G78" t="s">
        <v>243</v>
      </c>
      <c r="H78" t="s">
        <v>244</v>
      </c>
      <c r="J78" t="s">
        <v>263</v>
      </c>
      <c r="K78" t="s">
        <v>107</v>
      </c>
      <c r="L78" t="s">
        <v>263</v>
      </c>
      <c r="M78" t="s">
        <v>107</v>
      </c>
      <c r="O78" s="8">
        <v>45503</v>
      </c>
      <c r="P78" t="s">
        <v>365</v>
      </c>
      <c r="Q78">
        <v>1</v>
      </c>
      <c r="R78" s="8">
        <v>45503</v>
      </c>
      <c r="T78" t="s">
        <v>404</v>
      </c>
      <c r="Z78" t="s">
        <v>270</v>
      </c>
      <c r="AA78">
        <v>1</v>
      </c>
      <c r="AB78" s="8">
        <v>45383</v>
      </c>
      <c r="AC78" t="s">
        <v>283</v>
      </c>
      <c r="AD78" s="13">
        <v>250000</v>
      </c>
      <c r="AO78" t="s">
        <v>149</v>
      </c>
      <c r="AP78" t="s">
        <v>149</v>
      </c>
      <c r="AQ78" s="15">
        <v>0.1</v>
      </c>
      <c r="AR78">
        <v>25000</v>
      </c>
      <c r="AS78" t="s">
        <v>154</v>
      </c>
      <c r="BY78" t="s">
        <v>149</v>
      </c>
      <c r="CN78" s="16" t="s">
        <v>272</v>
      </c>
      <c r="CO78" t="s">
        <v>149</v>
      </c>
      <c r="CP78">
        <v>118001</v>
      </c>
      <c r="CQ78" t="s">
        <v>274</v>
      </c>
      <c r="CR78" t="str">
        <f t="shared" si="136"/>
        <v>N</v>
      </c>
      <c r="DA78" t="s">
        <v>149</v>
      </c>
      <c r="DB78">
        <v>118001</v>
      </c>
      <c r="DC78" t="s">
        <v>274</v>
      </c>
      <c r="DD78" s="13">
        <f t="shared" si="137"/>
        <v>250000</v>
      </c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</row>
    <row r="79" spans="1:120" x14ac:dyDescent="0.35">
      <c r="A79" t="s">
        <v>111</v>
      </c>
      <c r="B79">
        <v>2024</v>
      </c>
      <c r="C79">
        <v>7</v>
      </c>
      <c r="D79" t="s">
        <v>240</v>
      </c>
      <c r="E79" t="s">
        <v>241</v>
      </c>
      <c r="F79" t="s">
        <v>245</v>
      </c>
      <c r="G79" t="s">
        <v>246</v>
      </c>
      <c r="H79" t="s">
        <v>247</v>
      </c>
      <c r="J79" t="s">
        <v>263</v>
      </c>
      <c r="K79" t="s">
        <v>107</v>
      </c>
      <c r="L79" t="s">
        <v>263</v>
      </c>
      <c r="M79" t="s">
        <v>107</v>
      </c>
      <c r="O79" s="8">
        <v>45503</v>
      </c>
      <c r="P79" t="s">
        <v>366</v>
      </c>
      <c r="Q79">
        <v>1</v>
      </c>
      <c r="R79" s="8">
        <v>45503</v>
      </c>
      <c r="T79" t="s">
        <v>268</v>
      </c>
      <c r="Z79" t="s">
        <v>271</v>
      </c>
      <c r="AA79">
        <v>1</v>
      </c>
      <c r="AB79" s="8">
        <v>45383</v>
      </c>
      <c r="AC79" t="s">
        <v>284</v>
      </c>
      <c r="AD79" s="13">
        <v>45000</v>
      </c>
      <c r="AO79" t="s">
        <v>150</v>
      </c>
      <c r="AP79" t="s">
        <v>150</v>
      </c>
      <c r="AQ79" s="15">
        <v>0.02</v>
      </c>
      <c r="AR79">
        <v>900</v>
      </c>
      <c r="AS79" t="s">
        <v>155</v>
      </c>
      <c r="BY79" t="s">
        <v>150</v>
      </c>
      <c r="CN79" s="16" t="s">
        <v>272</v>
      </c>
      <c r="CO79" t="s">
        <v>150</v>
      </c>
      <c r="CP79">
        <v>109001</v>
      </c>
      <c r="CQ79" t="s">
        <v>275</v>
      </c>
      <c r="CR79" t="str">
        <f t="shared" si="136"/>
        <v>N</v>
      </c>
      <c r="DA79" t="s">
        <v>150</v>
      </c>
      <c r="DB79">
        <v>109001</v>
      </c>
      <c r="DC79" t="s">
        <v>275</v>
      </c>
      <c r="DD79" s="13">
        <f t="shared" si="137"/>
        <v>45000</v>
      </c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</row>
    <row r="80" spans="1:120" x14ac:dyDescent="0.35">
      <c r="A80" t="s">
        <v>111</v>
      </c>
      <c r="B80">
        <v>2024</v>
      </c>
      <c r="C80">
        <v>7</v>
      </c>
      <c r="D80" t="s">
        <v>240</v>
      </c>
      <c r="E80" t="s">
        <v>241</v>
      </c>
      <c r="F80" t="s">
        <v>245</v>
      </c>
      <c r="G80" t="s">
        <v>246</v>
      </c>
      <c r="H80" t="s">
        <v>247</v>
      </c>
      <c r="J80" t="s">
        <v>263</v>
      </c>
      <c r="K80" t="s">
        <v>108</v>
      </c>
      <c r="L80" t="s">
        <v>263</v>
      </c>
      <c r="M80" t="s">
        <v>108</v>
      </c>
      <c r="O80" s="8">
        <v>45503</v>
      </c>
      <c r="P80" t="s">
        <v>367</v>
      </c>
      <c r="Q80">
        <v>1</v>
      </c>
      <c r="R80" s="8">
        <v>45503</v>
      </c>
      <c r="T80" t="s">
        <v>269</v>
      </c>
      <c r="Z80" t="s">
        <v>271</v>
      </c>
      <c r="AA80">
        <v>1</v>
      </c>
      <c r="AB80" s="8">
        <v>45383</v>
      </c>
      <c r="AC80" t="s">
        <v>284</v>
      </c>
      <c r="AD80" s="13">
        <v>20000</v>
      </c>
      <c r="AO80" t="s">
        <v>150</v>
      </c>
      <c r="AP80" t="s">
        <v>150</v>
      </c>
      <c r="AQ80" s="15">
        <v>0.02</v>
      </c>
      <c r="AR80">
        <v>400</v>
      </c>
      <c r="AS80" t="s">
        <v>155</v>
      </c>
      <c r="AY80" t="s">
        <v>265</v>
      </c>
      <c r="AZ80" s="8">
        <v>45412</v>
      </c>
      <c r="BY80" t="s">
        <v>150</v>
      </c>
      <c r="CN80" s="16" t="s">
        <v>272</v>
      </c>
      <c r="CO80" t="s">
        <v>150</v>
      </c>
      <c r="CP80">
        <v>109001</v>
      </c>
      <c r="CQ80" t="s">
        <v>275</v>
      </c>
      <c r="CR80" t="str">
        <f t="shared" si="136"/>
        <v>N</v>
      </c>
      <c r="DA80" t="s">
        <v>150</v>
      </c>
      <c r="DB80">
        <v>109001</v>
      </c>
      <c r="DC80" t="s">
        <v>275</v>
      </c>
      <c r="DD80" s="13">
        <f t="shared" si="137"/>
        <v>20000</v>
      </c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</row>
    <row r="81" spans="1:120" x14ac:dyDescent="0.35">
      <c r="A81" t="s">
        <v>111</v>
      </c>
      <c r="B81">
        <v>2024</v>
      </c>
      <c r="C81">
        <v>7</v>
      </c>
      <c r="D81" t="s">
        <v>240</v>
      </c>
      <c r="E81" t="s">
        <v>241</v>
      </c>
      <c r="F81" t="s">
        <v>248</v>
      </c>
      <c r="G81" t="s">
        <v>249</v>
      </c>
      <c r="H81" t="s">
        <v>250</v>
      </c>
      <c r="J81" t="s">
        <v>263</v>
      </c>
      <c r="K81" t="s">
        <v>107</v>
      </c>
      <c r="L81" t="s">
        <v>263</v>
      </c>
      <c r="M81" t="s">
        <v>107</v>
      </c>
      <c r="O81" s="8">
        <v>45503</v>
      </c>
      <c r="P81" t="s">
        <v>368</v>
      </c>
      <c r="Q81">
        <v>1</v>
      </c>
      <c r="R81" s="8">
        <v>45503</v>
      </c>
      <c r="AD81" s="13">
        <v>25000</v>
      </c>
      <c r="AO81" t="s">
        <v>152</v>
      </c>
      <c r="AP81" t="s">
        <v>152</v>
      </c>
      <c r="AQ81" s="15">
        <v>0.1</v>
      </c>
      <c r="AR81">
        <v>2500</v>
      </c>
      <c r="AS81" t="s">
        <v>157</v>
      </c>
      <c r="BY81" t="s">
        <v>152</v>
      </c>
      <c r="CN81" s="16" t="s">
        <v>272</v>
      </c>
      <c r="CO81" t="s">
        <v>152</v>
      </c>
      <c r="CP81">
        <v>120001</v>
      </c>
      <c r="CQ81" t="s">
        <v>277</v>
      </c>
      <c r="CR81" t="str">
        <f t="shared" si="136"/>
        <v>N</v>
      </c>
      <c r="DA81" t="s">
        <v>152</v>
      </c>
      <c r="DB81">
        <v>120001</v>
      </c>
      <c r="DC81" t="s">
        <v>277</v>
      </c>
      <c r="DD81" s="13">
        <f t="shared" si="137"/>
        <v>25000</v>
      </c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</row>
    <row r="82" spans="1:120" x14ac:dyDescent="0.35">
      <c r="A82" t="s">
        <v>111</v>
      </c>
      <c r="B82">
        <v>2024</v>
      </c>
      <c r="C82">
        <v>7</v>
      </c>
      <c r="D82" t="s">
        <v>240</v>
      </c>
      <c r="E82" t="s">
        <v>241</v>
      </c>
      <c r="F82" t="s">
        <v>248</v>
      </c>
      <c r="G82" t="s">
        <v>249</v>
      </c>
      <c r="H82" t="s">
        <v>250</v>
      </c>
      <c r="J82" t="s">
        <v>263</v>
      </c>
      <c r="K82" t="s">
        <v>108</v>
      </c>
      <c r="L82" t="s">
        <v>263</v>
      </c>
      <c r="M82" t="s">
        <v>108</v>
      </c>
      <c r="O82" s="8">
        <v>45503</v>
      </c>
      <c r="P82" t="s">
        <v>369</v>
      </c>
      <c r="Q82">
        <v>1</v>
      </c>
      <c r="R82" s="8">
        <v>45503</v>
      </c>
      <c r="AD82" s="13">
        <v>5000</v>
      </c>
      <c r="AO82" t="s">
        <v>152</v>
      </c>
      <c r="AP82" t="s">
        <v>152</v>
      </c>
      <c r="AQ82" s="15">
        <v>0.1</v>
      </c>
      <c r="AR82">
        <v>500</v>
      </c>
      <c r="AS82" t="s">
        <v>157</v>
      </c>
      <c r="BY82" t="s">
        <v>152</v>
      </c>
      <c r="CN82" s="16" t="s">
        <v>272</v>
      </c>
      <c r="CO82" t="s">
        <v>152</v>
      </c>
      <c r="CP82">
        <v>120001</v>
      </c>
      <c r="CQ82" t="s">
        <v>277</v>
      </c>
      <c r="CR82" t="str">
        <f t="shared" si="136"/>
        <v>N</v>
      </c>
      <c r="DA82" t="s">
        <v>152</v>
      </c>
      <c r="DB82">
        <v>120001</v>
      </c>
      <c r="DC82" t="s">
        <v>277</v>
      </c>
      <c r="DD82" s="13">
        <f t="shared" si="137"/>
        <v>5000</v>
      </c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</row>
    <row r="83" spans="1:120" x14ac:dyDescent="0.35">
      <c r="A83" t="s">
        <v>111</v>
      </c>
      <c r="B83">
        <v>2024</v>
      </c>
      <c r="C83">
        <v>7</v>
      </c>
      <c r="D83" t="s">
        <v>240</v>
      </c>
      <c r="E83" t="s">
        <v>241</v>
      </c>
      <c r="F83" t="s">
        <v>248</v>
      </c>
      <c r="G83" t="s">
        <v>249</v>
      </c>
      <c r="H83" t="s">
        <v>250</v>
      </c>
      <c r="J83" t="s">
        <v>263</v>
      </c>
      <c r="K83" t="s">
        <v>108</v>
      </c>
      <c r="L83" t="s">
        <v>263</v>
      </c>
      <c r="M83" t="s">
        <v>108</v>
      </c>
      <c r="O83" s="8">
        <v>45503</v>
      </c>
      <c r="P83" t="s">
        <v>370</v>
      </c>
      <c r="Q83">
        <v>1</v>
      </c>
      <c r="R83" s="8">
        <v>45503</v>
      </c>
      <c r="AD83" s="13">
        <v>20000</v>
      </c>
      <c r="AO83" t="s">
        <v>152</v>
      </c>
      <c r="AP83" t="s">
        <v>152</v>
      </c>
      <c r="AQ83" s="15">
        <v>0.1</v>
      </c>
      <c r="AR83">
        <v>2000</v>
      </c>
      <c r="AS83" t="s">
        <v>157</v>
      </c>
      <c r="BY83" t="s">
        <v>152</v>
      </c>
      <c r="CN83" s="16" t="s">
        <v>272</v>
      </c>
      <c r="CO83" t="s">
        <v>152</v>
      </c>
      <c r="CP83">
        <v>120001</v>
      </c>
      <c r="CQ83" t="s">
        <v>277</v>
      </c>
      <c r="CR83" t="str">
        <f t="shared" si="136"/>
        <v>N</v>
      </c>
      <c r="DA83" t="s">
        <v>152</v>
      </c>
      <c r="DB83">
        <v>120001</v>
      </c>
      <c r="DC83" t="s">
        <v>277</v>
      </c>
      <c r="DD83" s="13">
        <f t="shared" si="137"/>
        <v>20000</v>
      </c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</row>
    <row r="84" spans="1:120" x14ac:dyDescent="0.35">
      <c r="A84" t="s">
        <v>111</v>
      </c>
      <c r="B84">
        <v>2024</v>
      </c>
      <c r="C84">
        <v>7</v>
      </c>
      <c r="D84" t="s">
        <v>240</v>
      </c>
      <c r="E84" t="s">
        <v>241</v>
      </c>
      <c r="F84" t="s">
        <v>251</v>
      </c>
      <c r="G84" t="s">
        <v>252</v>
      </c>
      <c r="H84" t="s">
        <v>253</v>
      </c>
      <c r="J84" t="s">
        <v>263</v>
      </c>
      <c r="K84" t="s">
        <v>107</v>
      </c>
      <c r="L84" t="s">
        <v>263</v>
      </c>
      <c r="M84" t="s">
        <v>107</v>
      </c>
      <c r="O84" s="8">
        <v>45503</v>
      </c>
      <c r="P84" t="s">
        <v>371</v>
      </c>
      <c r="Q84">
        <v>1</v>
      </c>
      <c r="R84" s="8">
        <v>45503</v>
      </c>
      <c r="AD84" s="13">
        <v>45000</v>
      </c>
      <c r="AO84" t="s">
        <v>150</v>
      </c>
      <c r="AP84" t="s">
        <v>150</v>
      </c>
      <c r="AQ84" s="15">
        <v>0.02</v>
      </c>
      <c r="AR84">
        <v>900</v>
      </c>
      <c r="AS84" t="s">
        <v>155</v>
      </c>
      <c r="BY84" t="s">
        <v>150</v>
      </c>
      <c r="CN84" s="16" t="s">
        <v>272</v>
      </c>
      <c r="CO84" t="s">
        <v>150</v>
      </c>
      <c r="CP84">
        <v>109001</v>
      </c>
      <c r="CQ84" t="s">
        <v>275</v>
      </c>
      <c r="CR84" t="str">
        <f t="shared" si="136"/>
        <v>N</v>
      </c>
      <c r="DA84" t="s">
        <v>150</v>
      </c>
      <c r="DB84">
        <v>109001</v>
      </c>
      <c r="DC84" t="s">
        <v>275</v>
      </c>
      <c r="DD84" s="13">
        <f t="shared" si="137"/>
        <v>45000</v>
      </c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</row>
    <row r="85" spans="1:120" x14ac:dyDescent="0.35">
      <c r="A85" t="s">
        <v>111</v>
      </c>
      <c r="B85">
        <v>2024</v>
      </c>
      <c r="C85">
        <v>7</v>
      </c>
      <c r="D85" t="s">
        <v>240</v>
      </c>
      <c r="E85" t="s">
        <v>241</v>
      </c>
      <c r="F85" t="s">
        <v>251</v>
      </c>
      <c r="G85" t="s">
        <v>252</v>
      </c>
      <c r="H85" t="s">
        <v>253</v>
      </c>
      <c r="J85" t="s">
        <v>263</v>
      </c>
      <c r="K85" t="s">
        <v>107</v>
      </c>
      <c r="L85" t="s">
        <v>263</v>
      </c>
      <c r="M85" t="s">
        <v>107</v>
      </c>
      <c r="O85" s="8">
        <v>45503</v>
      </c>
      <c r="P85" t="s">
        <v>372</v>
      </c>
      <c r="Q85">
        <v>1</v>
      </c>
      <c r="R85" s="8">
        <v>45503</v>
      </c>
      <c r="AD85" s="13">
        <v>23000</v>
      </c>
      <c r="AO85" t="s">
        <v>150</v>
      </c>
      <c r="AP85" t="s">
        <v>150</v>
      </c>
      <c r="AQ85" s="15">
        <v>0.02</v>
      </c>
      <c r="AR85">
        <v>460</v>
      </c>
      <c r="AS85" t="s">
        <v>155</v>
      </c>
      <c r="BY85" t="s">
        <v>150</v>
      </c>
      <c r="CN85" s="16" t="s">
        <v>272</v>
      </c>
      <c r="CO85" t="s">
        <v>150</v>
      </c>
      <c r="CP85">
        <v>109001</v>
      </c>
      <c r="CQ85" t="s">
        <v>275</v>
      </c>
      <c r="CR85" t="str">
        <f t="shared" si="136"/>
        <v>N</v>
      </c>
      <c r="DA85" t="s">
        <v>150</v>
      </c>
      <c r="DB85">
        <v>109001</v>
      </c>
      <c r="DC85" t="s">
        <v>275</v>
      </c>
      <c r="DD85" s="13">
        <f t="shared" si="137"/>
        <v>23000</v>
      </c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</row>
    <row r="86" spans="1:120" x14ac:dyDescent="0.35">
      <c r="A86" t="s">
        <v>111</v>
      </c>
      <c r="B86">
        <v>2024</v>
      </c>
      <c r="C86">
        <v>7</v>
      </c>
      <c r="D86" t="s">
        <v>240</v>
      </c>
      <c r="E86" t="s">
        <v>241</v>
      </c>
      <c r="F86" t="s">
        <v>251</v>
      </c>
      <c r="G86" t="s">
        <v>252</v>
      </c>
      <c r="H86" t="s">
        <v>253</v>
      </c>
      <c r="J86" t="s">
        <v>263</v>
      </c>
      <c r="K86" t="s">
        <v>108</v>
      </c>
      <c r="L86" t="s">
        <v>263</v>
      </c>
      <c r="M86" t="s">
        <v>108</v>
      </c>
      <c r="O86" s="8">
        <v>45503</v>
      </c>
      <c r="P86" t="s">
        <v>373</v>
      </c>
      <c r="Q86">
        <v>1</v>
      </c>
      <c r="R86" s="8">
        <v>45503</v>
      </c>
      <c r="AD86" s="13">
        <v>60000</v>
      </c>
      <c r="AO86" t="s">
        <v>150</v>
      </c>
      <c r="AP86" t="s">
        <v>150</v>
      </c>
      <c r="AQ86" s="15">
        <v>0.02</v>
      </c>
      <c r="AR86">
        <v>400</v>
      </c>
      <c r="AS86" t="s">
        <v>155</v>
      </c>
      <c r="BY86" t="s">
        <v>150</v>
      </c>
      <c r="CN86" s="16" t="s">
        <v>272</v>
      </c>
      <c r="CO86" t="s">
        <v>150</v>
      </c>
      <c r="CP86">
        <v>109001</v>
      </c>
      <c r="CQ86" t="s">
        <v>275</v>
      </c>
      <c r="CR86" t="str">
        <f t="shared" si="136"/>
        <v>N</v>
      </c>
      <c r="DA86" t="s">
        <v>150</v>
      </c>
      <c r="DB86">
        <v>109001</v>
      </c>
      <c r="DC86" t="s">
        <v>275</v>
      </c>
      <c r="DD86" s="13">
        <f t="shared" si="137"/>
        <v>60000</v>
      </c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</row>
    <row r="87" spans="1:120" x14ac:dyDescent="0.35">
      <c r="A87" t="s">
        <v>111</v>
      </c>
      <c r="B87">
        <v>2024</v>
      </c>
      <c r="C87">
        <v>7</v>
      </c>
      <c r="D87" t="s">
        <v>240</v>
      </c>
      <c r="E87" t="s">
        <v>241</v>
      </c>
      <c r="F87" t="s">
        <v>254</v>
      </c>
      <c r="G87" t="s">
        <v>255</v>
      </c>
      <c r="H87" t="s">
        <v>256</v>
      </c>
      <c r="J87" t="s">
        <v>263</v>
      </c>
      <c r="K87" t="s">
        <v>107</v>
      </c>
      <c r="L87" t="s">
        <v>263</v>
      </c>
      <c r="M87" t="s">
        <v>107</v>
      </c>
      <c r="O87" s="8">
        <v>45503</v>
      </c>
      <c r="P87" t="s">
        <v>374</v>
      </c>
      <c r="Q87">
        <v>1</v>
      </c>
      <c r="R87" s="8">
        <v>45503</v>
      </c>
      <c r="AD87" s="13">
        <v>2000</v>
      </c>
      <c r="AO87" t="s">
        <v>152</v>
      </c>
      <c r="AP87" t="s">
        <v>152</v>
      </c>
      <c r="AQ87" s="15">
        <v>0.1</v>
      </c>
      <c r="AR87">
        <v>200</v>
      </c>
      <c r="AS87" t="s">
        <v>157</v>
      </c>
      <c r="BY87" t="s">
        <v>152</v>
      </c>
      <c r="CN87" s="16" t="s">
        <v>272</v>
      </c>
      <c r="CO87" t="s">
        <v>152</v>
      </c>
      <c r="CP87">
        <v>120001</v>
      </c>
      <c r="CQ87" t="s">
        <v>277</v>
      </c>
      <c r="CR87" t="str">
        <f t="shared" si="136"/>
        <v>N</v>
      </c>
      <c r="DA87" t="s">
        <v>152</v>
      </c>
      <c r="DB87">
        <v>120001</v>
      </c>
      <c r="DC87" t="s">
        <v>277</v>
      </c>
      <c r="DD87" s="13">
        <f t="shared" si="137"/>
        <v>2000</v>
      </c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</row>
    <row r="88" spans="1:120" x14ac:dyDescent="0.35">
      <c r="A88" t="s">
        <v>111</v>
      </c>
      <c r="B88">
        <v>2024</v>
      </c>
      <c r="C88">
        <v>7</v>
      </c>
      <c r="D88" t="s">
        <v>240</v>
      </c>
      <c r="E88" t="s">
        <v>241</v>
      </c>
      <c r="F88" t="s">
        <v>257</v>
      </c>
      <c r="G88" t="s">
        <v>258</v>
      </c>
      <c r="H88" t="s">
        <v>259</v>
      </c>
      <c r="J88" t="s">
        <v>263</v>
      </c>
      <c r="K88" t="s">
        <v>107</v>
      </c>
      <c r="L88" t="s">
        <v>263</v>
      </c>
      <c r="M88" t="s">
        <v>107</v>
      </c>
      <c r="O88" s="8">
        <v>45503</v>
      </c>
      <c r="P88" t="s">
        <v>375</v>
      </c>
      <c r="Q88">
        <v>1</v>
      </c>
      <c r="R88" s="8">
        <v>45503</v>
      </c>
      <c r="AD88" s="13">
        <v>33000</v>
      </c>
      <c r="AO88" t="s">
        <v>152</v>
      </c>
      <c r="AP88" t="s">
        <v>152</v>
      </c>
      <c r="AQ88" s="15">
        <v>0.1</v>
      </c>
      <c r="AR88">
        <v>3300</v>
      </c>
      <c r="AS88" t="s">
        <v>157</v>
      </c>
      <c r="BY88" t="s">
        <v>152</v>
      </c>
      <c r="CN88" s="16" t="s">
        <v>272</v>
      </c>
      <c r="CO88" t="s">
        <v>152</v>
      </c>
      <c r="CP88">
        <v>120001</v>
      </c>
      <c r="CQ88" t="s">
        <v>277</v>
      </c>
      <c r="CR88" t="str">
        <f t="shared" si="136"/>
        <v>N</v>
      </c>
      <c r="DA88" t="s">
        <v>152</v>
      </c>
      <c r="DB88">
        <v>120001</v>
      </c>
      <c r="DC88" t="s">
        <v>277</v>
      </c>
      <c r="DD88" s="13">
        <f t="shared" si="137"/>
        <v>33000</v>
      </c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</row>
    <row r="89" spans="1:120" x14ac:dyDescent="0.35">
      <c r="A89" t="s">
        <v>111</v>
      </c>
      <c r="B89">
        <v>2024</v>
      </c>
      <c r="C89">
        <v>7</v>
      </c>
      <c r="D89" t="s">
        <v>240</v>
      </c>
      <c r="E89" t="s">
        <v>241</v>
      </c>
      <c r="F89" t="s">
        <v>260</v>
      </c>
      <c r="G89" t="s">
        <v>261</v>
      </c>
      <c r="H89" t="s">
        <v>262</v>
      </c>
      <c r="J89" t="s">
        <v>263</v>
      </c>
      <c r="K89" t="s">
        <v>107</v>
      </c>
      <c r="L89" t="s">
        <v>263</v>
      </c>
      <c r="M89" t="s">
        <v>107</v>
      </c>
      <c r="O89" s="8">
        <v>45503</v>
      </c>
      <c r="P89" t="s">
        <v>376</v>
      </c>
      <c r="Q89">
        <v>1</v>
      </c>
      <c r="R89" s="8">
        <v>45503</v>
      </c>
      <c r="AD89" s="13">
        <v>93000</v>
      </c>
      <c r="AO89" t="s">
        <v>152</v>
      </c>
      <c r="AP89" t="s">
        <v>152</v>
      </c>
      <c r="AQ89" s="15">
        <v>0.1</v>
      </c>
      <c r="AR89">
        <v>9300</v>
      </c>
      <c r="AS89" t="s">
        <v>157</v>
      </c>
      <c r="BY89" t="s">
        <v>152</v>
      </c>
      <c r="CN89" s="16" t="s">
        <v>272</v>
      </c>
      <c r="CO89" t="s">
        <v>152</v>
      </c>
      <c r="CP89">
        <v>120001</v>
      </c>
      <c r="CQ89" t="s">
        <v>277</v>
      </c>
      <c r="CR89" t="str">
        <f t="shared" si="136"/>
        <v>N</v>
      </c>
      <c r="DA89" t="s">
        <v>152</v>
      </c>
      <c r="DB89">
        <v>120001</v>
      </c>
      <c r="DC89" t="s">
        <v>277</v>
      </c>
      <c r="DD89" s="13">
        <f t="shared" si="137"/>
        <v>93000</v>
      </c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</row>
    <row r="90" spans="1:120" x14ac:dyDescent="0.35">
      <c r="A90" t="s">
        <v>111</v>
      </c>
      <c r="B90">
        <v>2024</v>
      </c>
      <c r="C90">
        <v>7</v>
      </c>
      <c r="D90" t="s">
        <v>240</v>
      </c>
      <c r="E90" t="s">
        <v>241</v>
      </c>
      <c r="F90" t="s">
        <v>166</v>
      </c>
      <c r="G90" t="s">
        <v>167</v>
      </c>
      <c r="H90" t="s">
        <v>168</v>
      </c>
      <c r="J90" t="s">
        <v>263</v>
      </c>
      <c r="K90" t="s">
        <v>107</v>
      </c>
      <c r="L90" t="s">
        <v>263</v>
      </c>
      <c r="M90" t="s">
        <v>107</v>
      </c>
      <c r="O90" s="8">
        <v>45503</v>
      </c>
      <c r="P90" t="s">
        <v>377</v>
      </c>
      <c r="Q90">
        <v>1</v>
      </c>
      <c r="R90" s="8">
        <v>45503</v>
      </c>
      <c r="AD90" s="13">
        <v>83000</v>
      </c>
      <c r="AO90" s="14" t="s">
        <v>152</v>
      </c>
      <c r="AP90" s="14" t="s">
        <v>152</v>
      </c>
      <c r="AQ90" s="15">
        <v>0.1</v>
      </c>
      <c r="AR90">
        <v>8300</v>
      </c>
      <c r="AS90" t="s">
        <v>157</v>
      </c>
      <c r="BY90" t="s">
        <v>152</v>
      </c>
      <c r="CN90" s="16" t="s">
        <v>272</v>
      </c>
      <c r="CO90" t="s">
        <v>152</v>
      </c>
      <c r="CP90">
        <v>120001</v>
      </c>
      <c r="CQ90" t="s">
        <v>277</v>
      </c>
      <c r="CR90" t="str">
        <f t="shared" si="136"/>
        <v>N</v>
      </c>
      <c r="DA90" t="s">
        <v>152</v>
      </c>
      <c r="DB90">
        <v>120001</v>
      </c>
      <c r="DC90" t="s">
        <v>277</v>
      </c>
      <c r="DD90" s="13">
        <f t="shared" si="137"/>
        <v>83000</v>
      </c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</row>
    <row r="91" spans="1:120" x14ac:dyDescent="0.35">
      <c r="A91" t="s">
        <v>111</v>
      </c>
      <c r="B91">
        <v>2024</v>
      </c>
      <c r="C91">
        <v>7</v>
      </c>
      <c r="D91" t="s">
        <v>240</v>
      </c>
      <c r="E91" t="s">
        <v>241</v>
      </c>
      <c r="F91" t="s">
        <v>169</v>
      </c>
      <c r="G91" t="s">
        <v>170</v>
      </c>
      <c r="H91" t="s">
        <v>171</v>
      </c>
      <c r="J91" t="s">
        <v>263</v>
      </c>
      <c r="K91" t="s">
        <v>107</v>
      </c>
      <c r="L91" t="s">
        <v>263</v>
      </c>
      <c r="M91" t="s">
        <v>107</v>
      </c>
      <c r="O91" s="8">
        <v>45503</v>
      </c>
      <c r="P91" t="s">
        <v>378</v>
      </c>
      <c r="Q91">
        <v>1</v>
      </c>
      <c r="R91" s="8">
        <v>45503</v>
      </c>
      <c r="AD91" s="13">
        <v>89000</v>
      </c>
      <c r="AO91" s="14" t="s">
        <v>152</v>
      </c>
      <c r="AP91" s="14" t="s">
        <v>152</v>
      </c>
      <c r="AQ91" s="15">
        <v>0.1</v>
      </c>
      <c r="AR91">
        <v>8900</v>
      </c>
      <c r="AS91" t="s">
        <v>157</v>
      </c>
      <c r="BY91" t="s">
        <v>152</v>
      </c>
      <c r="CN91" s="16" t="s">
        <v>272</v>
      </c>
      <c r="CO91" t="s">
        <v>152</v>
      </c>
      <c r="CP91">
        <v>120001</v>
      </c>
      <c r="CQ91" t="s">
        <v>277</v>
      </c>
      <c r="CR91" t="str">
        <f t="shared" si="136"/>
        <v>N</v>
      </c>
      <c r="DA91" t="s">
        <v>152</v>
      </c>
      <c r="DB91">
        <v>120001</v>
      </c>
      <c r="DC91" t="s">
        <v>277</v>
      </c>
      <c r="DD91" s="13">
        <f t="shared" si="137"/>
        <v>89000</v>
      </c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</row>
    <row r="92" spans="1:120" x14ac:dyDescent="0.35">
      <c r="A92" t="s">
        <v>111</v>
      </c>
      <c r="B92">
        <v>2024</v>
      </c>
      <c r="C92">
        <v>7</v>
      </c>
      <c r="D92" t="s">
        <v>240</v>
      </c>
      <c r="E92" t="s">
        <v>241</v>
      </c>
      <c r="F92" t="s">
        <v>172</v>
      </c>
      <c r="G92" t="s">
        <v>173</v>
      </c>
      <c r="H92" t="s">
        <v>174</v>
      </c>
      <c r="J92" t="s">
        <v>263</v>
      </c>
      <c r="K92" t="s">
        <v>107</v>
      </c>
      <c r="L92" t="s">
        <v>263</v>
      </c>
      <c r="M92" t="s">
        <v>107</v>
      </c>
      <c r="O92" s="8">
        <v>45503</v>
      </c>
      <c r="P92" t="s">
        <v>379</v>
      </c>
      <c r="Q92">
        <v>1</v>
      </c>
      <c r="R92" s="8">
        <v>45503</v>
      </c>
      <c r="AD92" s="13">
        <v>89000</v>
      </c>
      <c r="AO92" s="14" t="s">
        <v>152</v>
      </c>
      <c r="AP92" s="14" t="s">
        <v>152</v>
      </c>
      <c r="AQ92" s="15">
        <v>0.1</v>
      </c>
      <c r="AR92">
        <v>8900</v>
      </c>
      <c r="AS92" t="s">
        <v>157</v>
      </c>
      <c r="BY92" t="s">
        <v>152</v>
      </c>
      <c r="CN92" s="16" t="s">
        <v>272</v>
      </c>
      <c r="CO92" t="s">
        <v>152</v>
      </c>
      <c r="CP92">
        <v>120001</v>
      </c>
      <c r="CQ92" t="s">
        <v>277</v>
      </c>
      <c r="CR92" t="str">
        <f t="shared" si="136"/>
        <v>N</v>
      </c>
      <c r="DA92" t="s">
        <v>152</v>
      </c>
      <c r="DB92">
        <v>120001</v>
      </c>
      <c r="DC92" t="s">
        <v>277</v>
      </c>
      <c r="DD92" s="13">
        <f t="shared" si="137"/>
        <v>89000</v>
      </c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</row>
  </sheetData>
  <autoFilter ref="A3:DP92" xr:uid="{6ED70255-A753-43F7-A64E-C0C0F38E37EE}"/>
  <mergeCells count="12">
    <mergeCell ref="A2:E2"/>
    <mergeCell ref="F2:BX2"/>
    <mergeCell ref="BY2:CA2"/>
    <mergeCell ref="CB2:CD2"/>
    <mergeCell ref="CE2:CG2"/>
    <mergeCell ref="CH2:CJ2"/>
    <mergeCell ref="CK2:CM2"/>
    <mergeCell ref="BY1:CQ1"/>
    <mergeCell ref="CO2:CQ2"/>
    <mergeCell ref="DD2:DP2"/>
    <mergeCell ref="CR2:CZ2"/>
    <mergeCell ref="DA2:D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Jain2</dc:creator>
  <cp:lastModifiedBy>Dhruv Jain2</cp:lastModifiedBy>
  <dcterms:created xsi:type="dcterms:W3CDTF">2024-05-23T16:13:21Z</dcterms:created>
  <dcterms:modified xsi:type="dcterms:W3CDTF">2024-06-18T03:24:18Z</dcterms:modified>
</cp:coreProperties>
</file>