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FIFO - ABC Motors/"/>
    </mc:Choice>
  </mc:AlternateContent>
  <xr:revisionPtr revIDLastSave="652" documentId="13_ncr:1_{23883679-727F-4AC6-B544-E9841D108EBC}" xr6:coauthVersionLast="47" xr6:coauthVersionMax="47" xr10:uidLastSave="{BDEE3563-5276-482F-A93E-F767BFD4D625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1" l="1"/>
  <c r="AB16" i="1" s="1"/>
  <c r="AA17" i="1"/>
  <c r="AB17" i="1" s="1"/>
  <c r="W17" i="1"/>
  <c r="W16" i="1"/>
  <c r="AB14" i="1"/>
  <c r="AC14" i="1"/>
  <c r="AB15" i="1"/>
  <c r="AC15" i="1"/>
  <c r="AA14" i="1"/>
  <c r="AA15" i="1"/>
  <c r="W14" i="1"/>
  <c r="W15" i="1"/>
  <c r="AA13" i="1"/>
  <c r="AB13" i="1" s="1"/>
  <c r="W13" i="1"/>
  <c r="AA9" i="1"/>
  <c r="AB9" i="1" s="1"/>
  <c r="AA10" i="1"/>
  <c r="AB10" i="1" s="1"/>
  <c r="AA11" i="1"/>
  <c r="AB11" i="1" s="1"/>
  <c r="AA12" i="1"/>
  <c r="AB12" i="1" s="1"/>
  <c r="AA8" i="1"/>
  <c r="AC8" i="1" s="1"/>
  <c r="W9" i="1"/>
  <c r="W10" i="1"/>
  <c r="W11" i="1"/>
  <c r="W12" i="1"/>
  <c r="W8" i="1"/>
  <c r="AC17" i="1" l="1"/>
  <c r="AC16" i="1"/>
  <c r="AC12" i="1"/>
  <c r="AC13" i="1"/>
  <c r="AC11" i="1"/>
  <c r="AC10" i="1"/>
  <c r="AC9" i="1"/>
  <c r="AB8" i="1"/>
</calcChain>
</file>

<file path=xl/sharedStrings.xml><?xml version="1.0" encoding="utf-8"?>
<sst xmlns="http://schemas.openxmlformats.org/spreadsheetml/2006/main" count="196" uniqueCount="105">
  <si>
    <t>Year</t>
  </si>
  <si>
    <t>Month</t>
  </si>
  <si>
    <t>Basic Details</t>
  </si>
  <si>
    <t>Vendor Details</t>
  </si>
  <si>
    <t>Adjustment Details</t>
  </si>
  <si>
    <t>Advance Document Details</t>
  </si>
  <si>
    <t>Vendor Code</t>
  </si>
  <si>
    <t>Vendor Name</t>
  </si>
  <si>
    <t>Vendor PAN</t>
  </si>
  <si>
    <t>Final TDS Section</t>
  </si>
  <si>
    <t>Posting Date</t>
  </si>
  <si>
    <t>Document Number</t>
  </si>
  <si>
    <t>Document Date</t>
  </si>
  <si>
    <t>Line Number</t>
  </si>
  <si>
    <t>PO Number</t>
  </si>
  <si>
    <t>PO Description</t>
  </si>
  <si>
    <t>PO Line Number</t>
  </si>
  <si>
    <t>PO Date</t>
  </si>
  <si>
    <t>Tax Base Amount</t>
  </si>
  <si>
    <t>Invoice Details</t>
  </si>
  <si>
    <t>Inv/Adv/Prov Description</t>
  </si>
  <si>
    <t>HSN or SAC Code</t>
  </si>
  <si>
    <t>GL Code</t>
  </si>
  <si>
    <t>GL Description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</si>
  <si>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</si>
  <si>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</si>
  <si>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</si>
  <si>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</si>
  <si>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</si>
  <si>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</si>
  <si>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</si>
  <si>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</si>
  <si>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</si>
  <si>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</si>
  <si>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Adjustment Method</t>
  </si>
  <si>
    <t>Sub NOP ID</t>
  </si>
  <si>
    <t>Sub Nature of Payment</t>
  </si>
  <si>
    <t>Payment Date</t>
  </si>
  <si>
    <t>Tax Base Amount (A)</t>
  </si>
  <si>
    <t>Cancellation Adjustment (B)</t>
  </si>
  <si>
    <t>Reversal Adjustment (C)</t>
  </si>
  <si>
    <t>Taxable Amount After Adjustment (D=A-B-C)</t>
  </si>
  <si>
    <t>Invoice Amount Available for Adjustment (F)</t>
  </si>
  <si>
    <t>Adjustment Amount (G=MIN(E,F))</t>
  </si>
  <si>
    <t>Invoice Amount After Adjustment (I=F-G)</t>
  </si>
  <si>
    <t>Advance Amount Available For Adjustment (E)</t>
  </si>
  <si>
    <t>Advance Unadjusted Balance (H=E-G)</t>
  </si>
  <si>
    <t>Financial Year</t>
  </si>
  <si>
    <t>2024-25</t>
  </si>
  <si>
    <t>V0029</t>
  </si>
  <si>
    <t>Vendor 29</t>
  </si>
  <si>
    <t>AADCF1170E</t>
  </si>
  <si>
    <t>194-I(a)</t>
  </si>
  <si>
    <t>Payment or credit of rent for the use of any machinery or plant or equipment</t>
  </si>
  <si>
    <t>ADVDOC1001</t>
  </si>
  <si>
    <t>ADVDOC1015</t>
  </si>
  <si>
    <t>ADVDOC1020</t>
  </si>
  <si>
    <t>ADVDOC1024</t>
  </si>
  <si>
    <t>ADVDOC1028</t>
  </si>
  <si>
    <t>Advance for machinery rent for 1st week of July</t>
  </si>
  <si>
    <t>Advance for machinery rent for 2nd week of July</t>
  </si>
  <si>
    <t>Advance for machinery rent for 3rd week of July</t>
  </si>
  <si>
    <t>Advance for machinery rent for 4th week of July</t>
  </si>
  <si>
    <t>Advance for machinery rent for 5th week of July</t>
  </si>
  <si>
    <t>FIFO</t>
  </si>
  <si>
    <t>INVDOC1023</t>
  </si>
  <si>
    <t>Rent for Machinery for the month of July</t>
  </si>
  <si>
    <t>GL00075590</t>
  </si>
  <si>
    <t>Machinery Rent</t>
  </si>
  <si>
    <t>V0030</t>
  </si>
  <si>
    <t>Vendor 30</t>
  </si>
  <si>
    <t>AAGCC2784G</t>
  </si>
  <si>
    <t>194-I(b)</t>
  </si>
  <si>
    <t>Payment or credit of rent or the use of any land or building (including factory building) or land appurtenant to a
building (including factory building) or furniture or fittings</t>
  </si>
  <si>
    <t>ADVDOC1019</t>
  </si>
  <si>
    <t>Advance for July for Building 1</t>
  </si>
  <si>
    <t>INVDOC1022</t>
  </si>
  <si>
    <t>Rent for Building 1 For the month of July</t>
  </si>
  <si>
    <t>GL00089459</t>
  </si>
  <si>
    <t>Office Rent</t>
  </si>
  <si>
    <t>ADVDOC1002</t>
  </si>
  <si>
    <t>V0031</t>
  </si>
  <si>
    <t>Vendor 31</t>
  </si>
  <si>
    <t>AAACQ0935H</t>
  </si>
  <si>
    <t>Advance for Rent of July for Builkding 4 &amp; 5</t>
  </si>
  <si>
    <t>INVDOC1024</t>
  </si>
  <si>
    <t>INVDOC1025</t>
  </si>
  <si>
    <t>Rent for Building 4 For the month of July</t>
  </si>
  <si>
    <t>Rent for Building 5 For the month of July</t>
  </si>
  <si>
    <t>V0081</t>
  </si>
  <si>
    <t>Vendor 81</t>
  </si>
  <si>
    <t>BHQPD3192J</t>
  </si>
  <si>
    <t>194J(b)</t>
  </si>
  <si>
    <t>Payment or credit of any income by way of fees for professional services</t>
  </si>
  <si>
    <t>ADVDOC0001</t>
  </si>
  <si>
    <t>PO0000043326</t>
  </si>
  <si>
    <t>Consulting Charges</t>
  </si>
  <si>
    <t>Advance for Consulting Fees</t>
  </si>
  <si>
    <t>INVDOC1034</t>
  </si>
  <si>
    <t>INVDOC1035</t>
  </si>
  <si>
    <t>Consulting charges for the month of July 2024</t>
  </si>
  <si>
    <t>GL00052550</t>
  </si>
  <si>
    <t>Consulting Fees</t>
  </si>
  <si>
    <t>PO0000046901</t>
  </si>
  <si>
    <t>Advance Adjustment Report: July 2024
Deductor Name: ABC Motors
Deductor PAN: BKICD9828K
Deductor Branch Name: Head Office
Deductor Branch TAN: PDMS01068F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</si>
</sst>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472C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tabSelected="1" workbookViewId="0">
      <selection activeCell="A6" sqref="A6:C6"/>
    </sheetView>
  </sheetViews>
  <sheetFormatPr defaultRowHeight="14.5" x14ac:dyDescent="0.35"/>
  <cols>
    <col min="1" max="1" width="12.26953125" bestFit="1" customWidth="1"/>
    <col min="2" max="2" width="4.81640625" bestFit="1" customWidth="1"/>
    <col min="3" max="3" width="6.54296875" bestFit="1" customWidth="1"/>
    <col min="4" max="4" width="11.7265625" bestFit="1" customWidth="1"/>
    <col min="5" max="5" width="12.36328125" bestFit="1" customWidth="1"/>
    <col min="6" max="6" width="11" bestFit="1" customWidth="1"/>
    <col min="7" max="7" width="15" bestFit="1" customWidth="1"/>
    <col min="8" max="8" width="10.36328125" bestFit="1" customWidth="1"/>
    <col min="9" max="9" width="20.453125" bestFit="1" customWidth="1"/>
    <col min="10" max="10" width="11.453125" bestFit="1" customWidth="1"/>
    <col min="11" max="11" width="12.7265625" bestFit="1" customWidth="1"/>
    <col min="12" max="12" width="14.08984375" bestFit="1" customWidth="1"/>
    <col min="13" max="13" width="17" bestFit="1" customWidth="1"/>
    <col min="14" max="14" width="11.453125" bestFit="1" customWidth="1"/>
    <col min="15" max="15" width="22.26953125" bestFit="1" customWidth="1"/>
    <col min="16" max="16" width="10.54296875" bestFit="1" customWidth="1"/>
    <col min="17" max="17" width="14.453125" bestFit="1" customWidth="1"/>
    <col min="18" max="18" width="7.7265625" bestFit="1" customWidth="1"/>
    <col min="19" max="19" width="13.36328125" bestFit="1" customWidth="1"/>
    <col min="20" max="20" width="18.453125" bestFit="1" customWidth="1"/>
    <col min="21" max="21" width="24.54296875" bestFit="1" customWidth="1"/>
    <col min="22" max="22" width="21.26953125" bestFit="1" customWidth="1"/>
    <col min="23" max="23" width="38.90625" bestFit="1" customWidth="1"/>
    <col min="24" max="24" width="18.08984375" bestFit="1" customWidth="1"/>
    <col min="25" max="25" width="40.7265625" bestFit="1" customWidth="1"/>
    <col min="26" max="26" width="38.54296875" bestFit="1" customWidth="1"/>
    <col min="27" max="27" width="29.7265625" bestFit="1" customWidth="1"/>
    <col min="28" max="28" width="33" bestFit="1" customWidth="1"/>
    <col min="29" max="29" width="35.7265625" bestFit="1" customWidth="1"/>
    <col min="30" max="30" width="11.453125" bestFit="1" customWidth="1"/>
    <col min="31" max="31" width="14.08984375" bestFit="1" customWidth="1"/>
    <col min="32" max="32" width="17" bestFit="1" customWidth="1"/>
    <col min="33" max="33" width="11.453125" bestFit="1" customWidth="1"/>
    <col min="34" max="34" width="22.26953125" bestFit="1" customWidth="1"/>
    <col min="35" max="35" width="15" bestFit="1" customWidth="1"/>
    <col min="36" max="36" width="7.6328125" bestFit="1" customWidth="1"/>
    <col min="37" max="37" width="13" bestFit="1" customWidth="1"/>
    <col min="38" max="38" width="10.54296875" bestFit="1" customWidth="1"/>
    <col min="39" max="39" width="14.453125" bestFit="1" customWidth="1"/>
    <col min="40" max="40" width="7.7265625" bestFit="1" customWidth="1"/>
    <col min="41" max="41" width="13.36328125" bestFit="1" customWidth="1"/>
    <col min="42" max="42" width="15.453125" bestFit="1" customWidth="1"/>
    <col min="43" max="43" width="8.81640625" bestFit="1" customWidth="1"/>
    <col min="44" max="44" width="11.81640625" bestFit="1" customWidth="1"/>
    <col min="45" max="45" width="9.36328125" bestFit="1" customWidth="1"/>
    <col min="46" max="46" width="12.36328125" bestFit="1" customWidth="1"/>
    <col min="47" max="47" width="9.1796875" bestFit="1" customWidth="1"/>
    <col min="48" max="48" width="12.1796875" bestFit="1" customWidth="1"/>
    <col min="49" max="49" width="9" bestFit="1" customWidth="1"/>
    <col min="50" max="50" width="12" bestFit="1" customWidth="1"/>
    <col min="51" max="51" width="8.1796875" bestFit="1" customWidth="1"/>
    <col min="52" max="52" width="11.90625" bestFit="1" customWidth="1"/>
    <col min="53" max="53" width="14.08984375" bestFit="1" customWidth="1"/>
    <col min="54" max="54" width="14.7265625" bestFit="1" customWidth="1"/>
    <col min="55" max="55" width="13.26953125" bestFit="1" customWidth="1"/>
    <col min="56" max="56" width="34.54296875" bestFit="1" customWidth="1"/>
    <col min="57" max="57" width="12" bestFit="1" customWidth="1"/>
    <col min="58" max="58" width="8.90625" bestFit="1" customWidth="1"/>
    <col min="59" max="59" width="8.7265625" bestFit="1" customWidth="1"/>
    <col min="60" max="60" width="8.36328125" bestFit="1" customWidth="1"/>
    <col min="61" max="61" width="11.90625" bestFit="1" customWidth="1"/>
    <col min="62" max="62" width="11.7265625" bestFit="1" customWidth="1"/>
    <col min="63" max="63" width="11.36328125" bestFit="1" customWidth="1"/>
    <col min="64" max="64" width="8.26953125" bestFit="1" customWidth="1"/>
    <col min="65" max="65" width="11.453125" bestFit="1" customWidth="1"/>
    <col min="66" max="66" width="14.453125" bestFit="1" customWidth="1"/>
    <col min="67" max="67" width="7.81640625" bestFit="1" customWidth="1"/>
    <col min="68" max="68" width="10.81640625" bestFit="1" customWidth="1"/>
  </cols>
  <sheetData>
    <row r="1" spans="1:52" x14ac:dyDescent="0.35">
      <c r="A1" s="12" t="s">
        <v>104</v>
      </c>
      <c r="B1" s="12"/>
      <c r="C1" s="13"/>
      <c r="D1" s="13"/>
      <c r="E1" s="13"/>
      <c r="F1" s="13"/>
      <c r="G1" s="13"/>
      <c r="H1" s="13"/>
      <c r="I1" s="13"/>
    </row>
    <row r="2" spans="1:52" x14ac:dyDescent="0.35">
      <c r="A2" s="13"/>
      <c r="B2" s="13"/>
      <c r="C2" s="13"/>
      <c r="D2" s="13"/>
      <c r="E2" s="13"/>
      <c r="F2" s="13"/>
      <c r="G2" s="13"/>
      <c r="H2" s="13"/>
      <c r="I2" s="13"/>
    </row>
    <row r="3" spans="1:52" x14ac:dyDescent="0.35">
      <c r="A3" s="13"/>
      <c r="B3" s="13"/>
      <c r="C3" s="13"/>
      <c r="D3" s="13"/>
      <c r="E3" s="13"/>
      <c r="F3" s="13"/>
      <c r="G3" s="13"/>
      <c r="H3" s="13"/>
      <c r="I3" s="13"/>
    </row>
    <row r="4" spans="1:52" x14ac:dyDescent="0.35">
      <c r="A4" s="13"/>
      <c r="B4" s="13"/>
      <c r="C4" s="13"/>
      <c r="D4" s="13"/>
      <c r="E4" s="13"/>
      <c r="F4" s="13"/>
      <c r="G4" s="13"/>
      <c r="H4" s="13"/>
      <c r="I4" s="13"/>
    </row>
    <row r="5" spans="1:52" x14ac:dyDescent="0.35">
      <c r="A5" s="14"/>
      <c r="B5" s="14"/>
      <c r="C5" s="14"/>
      <c r="D5" s="14"/>
      <c r="E5" s="14"/>
      <c r="F5" s="14"/>
      <c r="G5" s="14"/>
      <c r="H5" s="14"/>
      <c r="I5" s="14"/>
    </row>
    <row r="6" spans="1:52" x14ac:dyDescent="0.35">
      <c r="A6" s="17" t="s">
        <v>2</v>
      </c>
      <c r="B6" s="17"/>
      <c r="C6" s="17"/>
      <c r="D6" s="21" t="s">
        <v>3</v>
      </c>
      <c r="E6" s="22"/>
      <c r="F6" s="22"/>
      <c r="G6" s="22"/>
      <c r="H6" s="22"/>
      <c r="I6" s="23"/>
      <c r="J6" s="24" t="s">
        <v>5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18" t="s">
        <v>4</v>
      </c>
      <c r="Y6" s="19"/>
      <c r="Z6" s="19"/>
      <c r="AA6" s="19"/>
      <c r="AB6" s="19"/>
      <c r="AC6" s="20"/>
      <c r="AD6" s="15" t="s">
        <v>19</v>
      </c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x14ac:dyDescent="0.35">
      <c r="A7" s="2" t="s">
        <v>47</v>
      </c>
      <c r="B7" s="2" t="s">
        <v>0</v>
      </c>
      <c r="C7" s="2" t="s">
        <v>1</v>
      </c>
      <c r="D7" s="3" t="s">
        <v>6</v>
      </c>
      <c r="E7" s="3" t="s">
        <v>7</v>
      </c>
      <c r="F7" s="3" t="s">
        <v>8</v>
      </c>
      <c r="G7" s="3" t="s">
        <v>9</v>
      </c>
      <c r="H7" s="6" t="s">
        <v>35</v>
      </c>
      <c r="I7" s="7" t="s">
        <v>36</v>
      </c>
      <c r="J7" s="1" t="s">
        <v>10</v>
      </c>
      <c r="K7" s="1" t="s">
        <v>37</v>
      </c>
      <c r="L7" s="1" t="s">
        <v>12</v>
      </c>
      <c r="M7" s="1" t="s">
        <v>11</v>
      </c>
      <c r="N7" s="1" t="s">
        <v>13</v>
      </c>
      <c r="O7" s="1" t="s">
        <v>20</v>
      </c>
      <c r="P7" s="1" t="s">
        <v>14</v>
      </c>
      <c r="Q7" s="1" t="s">
        <v>16</v>
      </c>
      <c r="R7" s="1" t="s">
        <v>17</v>
      </c>
      <c r="S7" s="1" t="s">
        <v>15</v>
      </c>
      <c r="T7" s="1" t="s">
        <v>38</v>
      </c>
      <c r="U7" s="1" t="s">
        <v>39</v>
      </c>
      <c r="V7" s="1" t="s">
        <v>40</v>
      </c>
      <c r="W7" s="1" t="s">
        <v>41</v>
      </c>
      <c r="X7" s="4" t="s">
        <v>34</v>
      </c>
      <c r="Y7" s="8" t="s">
        <v>45</v>
      </c>
      <c r="Z7" s="8" t="s">
        <v>42</v>
      </c>
      <c r="AA7" s="8" t="s">
        <v>43</v>
      </c>
      <c r="AB7" s="8" t="s">
        <v>46</v>
      </c>
      <c r="AC7" s="8" t="s">
        <v>44</v>
      </c>
      <c r="AD7" s="5" t="s">
        <v>10</v>
      </c>
      <c r="AE7" s="5" t="s">
        <v>12</v>
      </c>
      <c r="AF7" s="5" t="s">
        <v>11</v>
      </c>
      <c r="AG7" s="5" t="s">
        <v>13</v>
      </c>
      <c r="AH7" s="5" t="s">
        <v>20</v>
      </c>
      <c r="AI7" s="5" t="s">
        <v>21</v>
      </c>
      <c r="AJ7" s="5" t="s">
        <v>22</v>
      </c>
      <c r="AK7" s="5" t="s">
        <v>23</v>
      </c>
      <c r="AL7" s="5" t="s">
        <v>14</v>
      </c>
      <c r="AM7" s="5" t="s">
        <v>16</v>
      </c>
      <c r="AN7" s="5" t="s">
        <v>17</v>
      </c>
      <c r="AO7" s="5" t="s">
        <v>15</v>
      </c>
      <c r="AP7" s="5" t="s">
        <v>18</v>
      </c>
      <c r="AQ7" s="5" t="s">
        <v>24</v>
      </c>
      <c r="AR7" s="5" t="s">
        <v>25</v>
      </c>
      <c r="AS7" s="5" t="s">
        <v>26</v>
      </c>
      <c r="AT7" s="5" t="s">
        <v>27</v>
      </c>
      <c r="AU7" s="5" t="s">
        <v>28</v>
      </c>
      <c r="AV7" s="5" t="s">
        <v>29</v>
      </c>
      <c r="AW7" s="5" t="s">
        <v>30</v>
      </c>
      <c r="AX7" s="5" t="s">
        <v>31</v>
      </c>
      <c r="AY7" s="5" t="s">
        <v>32</v>
      </c>
      <c r="AZ7" s="5" t="s">
        <v>33</v>
      </c>
    </row>
    <row r="8" spans="1:52" x14ac:dyDescent="0.35">
      <c r="A8" t="s">
        <v>48</v>
      </c>
      <c r="B8">
        <v>2024</v>
      </c>
      <c r="C8">
        <v>7</v>
      </c>
      <c r="D8" t="s">
        <v>49</v>
      </c>
      <c r="E8" t="s">
        <v>50</v>
      </c>
      <c r="F8" t="s">
        <v>51</v>
      </c>
      <c r="G8" t="s">
        <v>52</v>
      </c>
      <c r="H8">
        <v>117001</v>
      </c>
      <c r="I8" t="s">
        <v>53</v>
      </c>
      <c r="J8" s="9">
        <v>45474</v>
      </c>
      <c r="K8" s="9">
        <v>45474</v>
      </c>
      <c r="L8" s="9">
        <v>45474</v>
      </c>
      <c r="M8" t="s">
        <v>54</v>
      </c>
      <c r="N8">
        <v>1</v>
      </c>
      <c r="O8" t="s">
        <v>59</v>
      </c>
      <c r="T8" s="10">
        <v>5000</v>
      </c>
      <c r="U8" s="10">
        <v>0</v>
      </c>
      <c r="V8" s="10">
        <v>0</v>
      </c>
      <c r="W8" s="10">
        <f>T8-U8-V8</f>
        <v>5000</v>
      </c>
      <c r="X8" t="s">
        <v>64</v>
      </c>
      <c r="Y8" s="10">
        <v>5000</v>
      </c>
      <c r="Z8" s="10">
        <v>22000</v>
      </c>
      <c r="AA8" s="10">
        <f>MIN(Y8:Z8)</f>
        <v>5000</v>
      </c>
      <c r="AB8" s="10">
        <f>Y8-AA8</f>
        <v>0</v>
      </c>
      <c r="AC8" s="10">
        <f>Z8-AA8</f>
        <v>17000</v>
      </c>
      <c r="AD8" s="9">
        <v>45503</v>
      </c>
      <c r="AE8" s="9">
        <v>45503</v>
      </c>
      <c r="AF8" t="s">
        <v>65</v>
      </c>
      <c r="AG8">
        <v>1</v>
      </c>
      <c r="AH8" t="s">
        <v>66</v>
      </c>
      <c r="AJ8" t="s">
        <v>67</v>
      </c>
      <c r="AK8" t="s">
        <v>68</v>
      </c>
      <c r="AP8" s="10">
        <v>22000</v>
      </c>
      <c r="AQ8" s="11">
        <v>0</v>
      </c>
      <c r="AR8" s="10">
        <v>0</v>
      </c>
      <c r="AS8" s="11">
        <v>0.09</v>
      </c>
      <c r="AT8" s="10">
        <v>1980</v>
      </c>
      <c r="AU8" s="11">
        <v>0.09</v>
      </c>
      <c r="AV8" s="10">
        <v>1980</v>
      </c>
      <c r="AW8" s="11">
        <v>0</v>
      </c>
      <c r="AX8" s="10">
        <v>0</v>
      </c>
      <c r="AY8" s="10">
        <v>0</v>
      </c>
      <c r="AZ8" s="10">
        <v>25960</v>
      </c>
    </row>
    <row r="9" spans="1:52" x14ac:dyDescent="0.35">
      <c r="A9" t="s">
        <v>48</v>
      </c>
      <c r="B9">
        <v>2024</v>
      </c>
      <c r="C9">
        <v>7</v>
      </c>
      <c r="D9" t="s">
        <v>49</v>
      </c>
      <c r="E9" t="s">
        <v>50</v>
      </c>
      <c r="F9" t="s">
        <v>51</v>
      </c>
      <c r="G9" t="s">
        <v>52</v>
      </c>
      <c r="H9">
        <v>117001</v>
      </c>
      <c r="I9" t="s">
        <v>53</v>
      </c>
      <c r="J9" s="9">
        <v>45481</v>
      </c>
      <c r="K9" s="9">
        <v>45481</v>
      </c>
      <c r="L9" s="9">
        <v>45481</v>
      </c>
      <c r="M9" t="s">
        <v>55</v>
      </c>
      <c r="N9">
        <v>1</v>
      </c>
      <c r="O9" t="s">
        <v>60</v>
      </c>
      <c r="T9" s="10">
        <v>5000</v>
      </c>
      <c r="U9" s="10">
        <v>0</v>
      </c>
      <c r="V9" s="10">
        <v>0</v>
      </c>
      <c r="W9" s="10">
        <f t="shared" ref="W9:W12" si="0">T9-U9-V9</f>
        <v>5000</v>
      </c>
      <c r="X9" t="s">
        <v>64</v>
      </c>
      <c r="Y9" s="10">
        <v>5000</v>
      </c>
      <c r="Z9" s="10">
        <v>17000</v>
      </c>
      <c r="AA9" s="10">
        <f t="shared" ref="AA9:AA12" si="1">MIN(Y9:Z9)</f>
        <v>5000</v>
      </c>
      <c r="AB9" s="10">
        <f t="shared" ref="AB9:AB12" si="2">Y9-AA9</f>
        <v>0</v>
      </c>
      <c r="AC9" s="10">
        <f t="shared" ref="AC9:AC12" si="3">Z9-AA9</f>
        <v>12000</v>
      </c>
      <c r="AD9" s="9">
        <v>45503</v>
      </c>
      <c r="AE9" s="9">
        <v>45503</v>
      </c>
      <c r="AF9" t="s">
        <v>65</v>
      </c>
      <c r="AG9">
        <v>1</v>
      </c>
      <c r="AH9" t="s">
        <v>66</v>
      </c>
      <c r="AJ9" t="s">
        <v>67</v>
      </c>
      <c r="AK9" t="s">
        <v>68</v>
      </c>
      <c r="AP9" s="10">
        <v>22000</v>
      </c>
      <c r="AQ9" s="11">
        <v>0</v>
      </c>
      <c r="AR9" s="10">
        <v>0</v>
      </c>
      <c r="AS9" s="11">
        <v>0.09</v>
      </c>
      <c r="AT9" s="10">
        <v>1980</v>
      </c>
      <c r="AU9" s="11">
        <v>0.09</v>
      </c>
      <c r="AV9" s="10">
        <v>1980</v>
      </c>
      <c r="AW9" s="11">
        <v>0</v>
      </c>
      <c r="AX9" s="10">
        <v>0</v>
      </c>
      <c r="AY9" s="10">
        <v>0</v>
      </c>
      <c r="AZ9" s="10">
        <v>25960</v>
      </c>
    </row>
    <row r="10" spans="1:52" x14ac:dyDescent="0.35">
      <c r="A10" t="s">
        <v>48</v>
      </c>
      <c r="B10">
        <v>2024</v>
      </c>
      <c r="C10">
        <v>7</v>
      </c>
      <c r="D10" t="s">
        <v>49</v>
      </c>
      <c r="E10" t="s">
        <v>50</v>
      </c>
      <c r="F10" t="s">
        <v>51</v>
      </c>
      <c r="G10" t="s">
        <v>52</v>
      </c>
      <c r="H10">
        <v>117001</v>
      </c>
      <c r="I10" t="s">
        <v>53</v>
      </c>
      <c r="J10" s="9">
        <v>45488</v>
      </c>
      <c r="K10" s="9">
        <v>45488</v>
      </c>
      <c r="L10" s="9">
        <v>45488</v>
      </c>
      <c r="M10" t="s">
        <v>56</v>
      </c>
      <c r="N10">
        <v>1</v>
      </c>
      <c r="O10" t="s">
        <v>61</v>
      </c>
      <c r="T10" s="10">
        <v>5000</v>
      </c>
      <c r="U10" s="10">
        <v>0</v>
      </c>
      <c r="V10" s="10">
        <v>0</v>
      </c>
      <c r="W10" s="10">
        <f t="shared" si="0"/>
        <v>5000</v>
      </c>
      <c r="X10" t="s">
        <v>64</v>
      </c>
      <c r="Y10" s="10">
        <v>5000</v>
      </c>
      <c r="Z10" s="10">
        <v>12000</v>
      </c>
      <c r="AA10" s="10">
        <f t="shared" si="1"/>
        <v>5000</v>
      </c>
      <c r="AB10" s="10">
        <f t="shared" si="2"/>
        <v>0</v>
      </c>
      <c r="AC10" s="10">
        <f t="shared" si="3"/>
        <v>7000</v>
      </c>
      <c r="AD10" s="9">
        <v>45503</v>
      </c>
      <c r="AE10" s="9">
        <v>45503</v>
      </c>
      <c r="AF10" t="s">
        <v>65</v>
      </c>
      <c r="AG10">
        <v>1</v>
      </c>
      <c r="AH10" t="s">
        <v>66</v>
      </c>
      <c r="AJ10" t="s">
        <v>67</v>
      </c>
      <c r="AK10" t="s">
        <v>68</v>
      </c>
      <c r="AP10" s="10">
        <v>22000</v>
      </c>
      <c r="AQ10" s="11">
        <v>0</v>
      </c>
      <c r="AR10" s="10">
        <v>0</v>
      </c>
      <c r="AS10" s="11">
        <v>0.09</v>
      </c>
      <c r="AT10" s="10">
        <v>1980</v>
      </c>
      <c r="AU10" s="11">
        <v>0.09</v>
      </c>
      <c r="AV10" s="10">
        <v>1980</v>
      </c>
      <c r="AW10" s="11">
        <v>0</v>
      </c>
      <c r="AX10" s="10">
        <v>0</v>
      </c>
      <c r="AY10" s="10">
        <v>0</v>
      </c>
      <c r="AZ10" s="10">
        <v>25960</v>
      </c>
    </row>
    <row r="11" spans="1:52" x14ac:dyDescent="0.35">
      <c r="A11" t="s">
        <v>48</v>
      </c>
      <c r="B11">
        <v>2024</v>
      </c>
      <c r="C11">
        <v>7</v>
      </c>
      <c r="D11" t="s">
        <v>49</v>
      </c>
      <c r="E11" t="s">
        <v>50</v>
      </c>
      <c r="F11" t="s">
        <v>51</v>
      </c>
      <c r="G11" t="s">
        <v>52</v>
      </c>
      <c r="H11">
        <v>117001</v>
      </c>
      <c r="I11" t="s">
        <v>53</v>
      </c>
      <c r="J11" s="9">
        <v>45495</v>
      </c>
      <c r="K11" s="9">
        <v>45495</v>
      </c>
      <c r="L11" s="9">
        <v>45495</v>
      </c>
      <c r="M11" t="s">
        <v>57</v>
      </c>
      <c r="N11">
        <v>1</v>
      </c>
      <c r="O11" t="s">
        <v>62</v>
      </c>
      <c r="T11" s="10">
        <v>5000</v>
      </c>
      <c r="U11" s="10">
        <v>0</v>
      </c>
      <c r="V11" s="10">
        <v>0</v>
      </c>
      <c r="W11" s="10">
        <f t="shared" si="0"/>
        <v>5000</v>
      </c>
      <c r="X11" t="s">
        <v>64</v>
      </c>
      <c r="Y11" s="10">
        <v>5000</v>
      </c>
      <c r="Z11" s="10">
        <v>7000</v>
      </c>
      <c r="AA11" s="10">
        <f t="shared" si="1"/>
        <v>5000</v>
      </c>
      <c r="AB11" s="10">
        <f t="shared" si="2"/>
        <v>0</v>
      </c>
      <c r="AC11" s="10">
        <f t="shared" si="3"/>
        <v>2000</v>
      </c>
      <c r="AD11" s="9">
        <v>45503</v>
      </c>
      <c r="AE11" s="9">
        <v>45503</v>
      </c>
      <c r="AF11" t="s">
        <v>65</v>
      </c>
      <c r="AG11">
        <v>1</v>
      </c>
      <c r="AH11" t="s">
        <v>66</v>
      </c>
      <c r="AJ11" t="s">
        <v>67</v>
      </c>
      <c r="AK11" t="s">
        <v>68</v>
      </c>
      <c r="AP11" s="10">
        <v>22000</v>
      </c>
      <c r="AQ11" s="11">
        <v>0</v>
      </c>
      <c r="AR11" s="10">
        <v>0</v>
      </c>
      <c r="AS11" s="11">
        <v>0.09</v>
      </c>
      <c r="AT11" s="10">
        <v>1980</v>
      </c>
      <c r="AU11" s="11">
        <v>0.09</v>
      </c>
      <c r="AV11" s="10">
        <v>1980</v>
      </c>
      <c r="AW11" s="11">
        <v>0</v>
      </c>
      <c r="AX11" s="10">
        <v>0</v>
      </c>
      <c r="AY11" s="10">
        <v>0</v>
      </c>
      <c r="AZ11" s="10">
        <v>25960</v>
      </c>
    </row>
    <row r="12" spans="1:52" x14ac:dyDescent="0.35">
      <c r="A12" t="s">
        <v>48</v>
      </c>
      <c r="B12">
        <v>2024</v>
      </c>
      <c r="C12">
        <v>7</v>
      </c>
      <c r="D12" t="s">
        <v>49</v>
      </c>
      <c r="E12" t="s">
        <v>50</v>
      </c>
      <c r="F12" t="s">
        <v>51</v>
      </c>
      <c r="G12" t="s">
        <v>52</v>
      </c>
      <c r="H12">
        <v>117001</v>
      </c>
      <c r="I12" t="s">
        <v>53</v>
      </c>
      <c r="J12" s="9">
        <v>45502</v>
      </c>
      <c r="K12" s="9">
        <v>45502</v>
      </c>
      <c r="L12" s="9">
        <v>45502</v>
      </c>
      <c r="M12" t="s">
        <v>58</v>
      </c>
      <c r="N12">
        <v>1</v>
      </c>
      <c r="O12" t="s">
        <v>63</v>
      </c>
      <c r="T12" s="10">
        <v>5000</v>
      </c>
      <c r="U12" s="10">
        <v>0</v>
      </c>
      <c r="V12" s="10">
        <v>0</v>
      </c>
      <c r="W12" s="10">
        <f t="shared" si="0"/>
        <v>5000</v>
      </c>
      <c r="X12" t="s">
        <v>64</v>
      </c>
      <c r="Y12" s="10">
        <v>5000</v>
      </c>
      <c r="Z12" s="10">
        <v>2000</v>
      </c>
      <c r="AA12" s="10">
        <f t="shared" si="1"/>
        <v>2000</v>
      </c>
      <c r="AB12" s="10">
        <f t="shared" si="2"/>
        <v>3000</v>
      </c>
      <c r="AC12" s="10">
        <f t="shared" si="3"/>
        <v>0</v>
      </c>
      <c r="AD12" s="9">
        <v>45503</v>
      </c>
      <c r="AE12" s="9">
        <v>45503</v>
      </c>
      <c r="AF12" t="s">
        <v>65</v>
      </c>
      <c r="AG12">
        <v>1</v>
      </c>
      <c r="AH12" t="s">
        <v>66</v>
      </c>
      <c r="AJ12" t="s">
        <v>67</v>
      </c>
      <c r="AK12" t="s">
        <v>68</v>
      </c>
      <c r="AP12" s="10">
        <v>22000</v>
      </c>
      <c r="AQ12" s="11">
        <v>0</v>
      </c>
      <c r="AR12" s="10">
        <v>0</v>
      </c>
      <c r="AS12" s="11">
        <v>0.09</v>
      </c>
      <c r="AT12" s="10">
        <v>1980</v>
      </c>
      <c r="AU12" s="11">
        <v>0.09</v>
      </c>
      <c r="AV12" s="10">
        <v>1980</v>
      </c>
      <c r="AW12" s="11">
        <v>0</v>
      </c>
      <c r="AX12" s="10">
        <v>0</v>
      </c>
      <c r="AY12" s="10">
        <v>0</v>
      </c>
      <c r="AZ12" s="10">
        <v>25960</v>
      </c>
    </row>
    <row r="13" spans="1:52" x14ac:dyDescent="0.35">
      <c r="A13" t="s">
        <v>48</v>
      </c>
      <c r="B13">
        <v>2024</v>
      </c>
      <c r="C13">
        <v>7</v>
      </c>
      <c r="D13" t="s">
        <v>69</v>
      </c>
      <c r="E13" t="s">
        <v>70</v>
      </c>
      <c r="F13" t="s">
        <v>71</v>
      </c>
      <c r="G13" t="s">
        <v>72</v>
      </c>
      <c r="H13">
        <v>118001</v>
      </c>
      <c r="I13" t="s">
        <v>73</v>
      </c>
      <c r="J13" s="9">
        <v>45487</v>
      </c>
      <c r="K13" s="9">
        <v>45487</v>
      </c>
      <c r="L13" s="9">
        <v>45487</v>
      </c>
      <c r="M13" t="s">
        <v>74</v>
      </c>
      <c r="N13">
        <v>1</v>
      </c>
      <c r="O13" t="s">
        <v>75</v>
      </c>
      <c r="T13" s="10">
        <v>100000</v>
      </c>
      <c r="U13" s="10">
        <v>0</v>
      </c>
      <c r="V13" s="10">
        <v>0</v>
      </c>
      <c r="W13" s="10">
        <f t="shared" ref="W13" si="4">T13-U13-V13</f>
        <v>100000</v>
      </c>
      <c r="X13" t="s">
        <v>64</v>
      </c>
      <c r="Y13" s="10">
        <v>100000</v>
      </c>
      <c r="Z13" s="10">
        <v>100000</v>
      </c>
      <c r="AA13" s="10">
        <f t="shared" ref="AA13:AA15" si="5">MIN(Y13:Z13)</f>
        <v>100000</v>
      </c>
      <c r="AB13" s="10">
        <f t="shared" ref="AB13" si="6">Y13-AA13</f>
        <v>0</v>
      </c>
      <c r="AC13" s="10">
        <f t="shared" ref="AC13" si="7">Z13-AA13</f>
        <v>0</v>
      </c>
      <c r="AD13" s="9">
        <v>45503</v>
      </c>
      <c r="AE13" s="9">
        <v>45503</v>
      </c>
      <c r="AF13" t="s">
        <v>76</v>
      </c>
      <c r="AG13">
        <v>1</v>
      </c>
      <c r="AH13" t="s">
        <v>77</v>
      </c>
      <c r="AJ13" t="s">
        <v>78</v>
      </c>
      <c r="AK13" t="s">
        <v>79</v>
      </c>
      <c r="AP13" s="10">
        <v>100000</v>
      </c>
      <c r="AQ13" s="11">
        <v>0</v>
      </c>
      <c r="AR13" s="10">
        <v>0</v>
      </c>
      <c r="AS13" s="11">
        <v>0.09</v>
      </c>
      <c r="AT13" s="10">
        <v>9000</v>
      </c>
      <c r="AU13" s="11">
        <v>0.09</v>
      </c>
      <c r="AV13" s="10">
        <v>9000</v>
      </c>
      <c r="AW13" s="11">
        <v>0</v>
      </c>
      <c r="AX13" s="10">
        <v>0</v>
      </c>
      <c r="AY13" s="10">
        <v>0</v>
      </c>
      <c r="AZ13" s="10">
        <v>118000</v>
      </c>
    </row>
    <row r="14" spans="1:52" x14ac:dyDescent="0.35">
      <c r="A14" t="s">
        <v>48</v>
      </c>
      <c r="B14">
        <v>2024</v>
      </c>
      <c r="C14">
        <v>7</v>
      </c>
      <c r="D14" t="s">
        <v>81</v>
      </c>
      <c r="E14" t="s">
        <v>82</v>
      </c>
      <c r="F14" t="s">
        <v>83</v>
      </c>
      <c r="G14" t="s">
        <v>72</v>
      </c>
      <c r="H14">
        <v>118001</v>
      </c>
      <c r="I14" t="s">
        <v>73</v>
      </c>
      <c r="J14" s="9">
        <v>45474</v>
      </c>
      <c r="K14" s="9">
        <v>45474</v>
      </c>
      <c r="L14" s="9">
        <v>45474</v>
      </c>
      <c r="M14" t="s">
        <v>80</v>
      </c>
      <c r="N14">
        <v>1</v>
      </c>
      <c r="O14" t="s">
        <v>84</v>
      </c>
      <c r="T14" s="10">
        <v>256000</v>
      </c>
      <c r="U14" s="10">
        <v>0</v>
      </c>
      <c r="V14" s="10">
        <v>0</v>
      </c>
      <c r="W14" s="10">
        <f t="shared" ref="W14:W17" si="8">T14-U14-V14</f>
        <v>256000</v>
      </c>
      <c r="X14" t="s">
        <v>64</v>
      </c>
      <c r="Y14" s="10">
        <v>256000</v>
      </c>
      <c r="Z14" s="10">
        <v>156000</v>
      </c>
      <c r="AA14" s="10">
        <f t="shared" si="5"/>
        <v>156000</v>
      </c>
      <c r="AB14" s="10">
        <f t="shared" ref="AB14:AB15" si="9">Y14-AA14</f>
        <v>100000</v>
      </c>
      <c r="AC14" s="10">
        <f t="shared" ref="AC14:AC15" si="10">Z14-AA14</f>
        <v>0</v>
      </c>
      <c r="AD14" s="9">
        <v>45503</v>
      </c>
      <c r="AE14" s="9">
        <v>45503</v>
      </c>
      <c r="AF14" t="s">
        <v>85</v>
      </c>
      <c r="AG14">
        <v>1</v>
      </c>
      <c r="AH14" t="s">
        <v>87</v>
      </c>
      <c r="AI14">
        <v>997212</v>
      </c>
      <c r="AJ14" t="s">
        <v>78</v>
      </c>
      <c r="AK14" t="s">
        <v>79</v>
      </c>
      <c r="AP14" s="10">
        <v>156000</v>
      </c>
      <c r="AQ14" s="11">
        <v>0</v>
      </c>
      <c r="AR14" s="10">
        <v>0</v>
      </c>
      <c r="AS14" s="11">
        <v>0.09</v>
      </c>
      <c r="AT14" s="10">
        <v>14040</v>
      </c>
      <c r="AU14" s="11">
        <v>0.09</v>
      </c>
      <c r="AV14" s="10">
        <v>14040</v>
      </c>
      <c r="AW14" s="11">
        <v>0</v>
      </c>
      <c r="AX14" s="10">
        <v>0</v>
      </c>
      <c r="AY14" s="10">
        <v>0</v>
      </c>
      <c r="AZ14" s="10">
        <v>184080</v>
      </c>
    </row>
    <row r="15" spans="1:52" x14ac:dyDescent="0.35">
      <c r="A15" t="s">
        <v>48</v>
      </c>
      <c r="B15">
        <v>2024</v>
      </c>
      <c r="C15">
        <v>7</v>
      </c>
      <c r="D15" t="s">
        <v>81</v>
      </c>
      <c r="E15" t="s">
        <v>82</v>
      </c>
      <c r="F15" t="s">
        <v>83</v>
      </c>
      <c r="G15" t="s">
        <v>72</v>
      </c>
      <c r="H15">
        <v>118001</v>
      </c>
      <c r="I15" t="s">
        <v>73</v>
      </c>
      <c r="J15" s="9">
        <v>45474</v>
      </c>
      <c r="K15" s="9">
        <v>45474</v>
      </c>
      <c r="L15" s="9">
        <v>45474</v>
      </c>
      <c r="M15" t="s">
        <v>80</v>
      </c>
      <c r="N15">
        <v>1</v>
      </c>
      <c r="O15" t="s">
        <v>84</v>
      </c>
      <c r="T15" s="10">
        <v>256000</v>
      </c>
      <c r="U15" s="10">
        <v>0</v>
      </c>
      <c r="V15" s="10">
        <v>0</v>
      </c>
      <c r="W15" s="10">
        <f t="shared" si="8"/>
        <v>256000</v>
      </c>
      <c r="X15" t="s">
        <v>64</v>
      </c>
      <c r="Y15" s="10">
        <v>100000</v>
      </c>
      <c r="Z15" s="10">
        <v>100000</v>
      </c>
      <c r="AA15" s="10">
        <f t="shared" si="5"/>
        <v>100000</v>
      </c>
      <c r="AB15" s="10">
        <f t="shared" si="9"/>
        <v>0</v>
      </c>
      <c r="AC15" s="10">
        <f t="shared" si="10"/>
        <v>0</v>
      </c>
      <c r="AD15" s="9">
        <v>45503</v>
      </c>
      <c r="AE15" s="9">
        <v>45503</v>
      </c>
      <c r="AF15" t="s">
        <v>86</v>
      </c>
      <c r="AG15">
        <v>1</v>
      </c>
      <c r="AH15" t="s">
        <v>88</v>
      </c>
      <c r="AI15">
        <v>997212</v>
      </c>
      <c r="AJ15" t="s">
        <v>78</v>
      </c>
      <c r="AK15" t="s">
        <v>79</v>
      </c>
      <c r="AP15" s="10">
        <v>100000</v>
      </c>
      <c r="AQ15" s="11">
        <v>0</v>
      </c>
      <c r="AR15" s="10">
        <v>0</v>
      </c>
      <c r="AS15" s="11">
        <v>0.09</v>
      </c>
      <c r="AT15" s="10">
        <v>9000</v>
      </c>
      <c r="AU15" s="11">
        <v>0.09</v>
      </c>
      <c r="AV15" s="10">
        <v>9000</v>
      </c>
      <c r="AW15" s="11">
        <v>0</v>
      </c>
      <c r="AX15" s="10">
        <v>0</v>
      </c>
      <c r="AY15" s="10">
        <v>0</v>
      </c>
      <c r="AZ15" s="10">
        <v>118000</v>
      </c>
    </row>
    <row r="16" spans="1:52" x14ac:dyDescent="0.35">
      <c r="A16" t="s">
        <v>48</v>
      </c>
      <c r="B16">
        <v>2024</v>
      </c>
      <c r="C16">
        <v>7</v>
      </c>
      <c r="D16" t="s">
        <v>89</v>
      </c>
      <c r="E16" t="s">
        <v>90</v>
      </c>
      <c r="F16" t="s">
        <v>91</v>
      </c>
      <c r="G16" t="s">
        <v>92</v>
      </c>
      <c r="H16">
        <v>120001</v>
      </c>
      <c r="I16" t="s">
        <v>93</v>
      </c>
      <c r="J16" s="9">
        <v>45383</v>
      </c>
      <c r="K16" s="9">
        <v>45383</v>
      </c>
      <c r="L16" s="9">
        <v>45383</v>
      </c>
      <c r="M16" t="s">
        <v>94</v>
      </c>
      <c r="N16">
        <v>1</v>
      </c>
      <c r="O16" t="s">
        <v>97</v>
      </c>
      <c r="P16" t="s">
        <v>95</v>
      </c>
      <c r="Q16">
        <v>1</v>
      </c>
      <c r="R16">
        <v>45383</v>
      </c>
      <c r="S16" t="s">
        <v>96</v>
      </c>
      <c r="T16" s="10">
        <v>70000</v>
      </c>
      <c r="U16" s="10">
        <v>0</v>
      </c>
      <c r="V16" s="10">
        <v>0</v>
      </c>
      <c r="W16" s="10">
        <f t="shared" si="8"/>
        <v>70000</v>
      </c>
      <c r="X16" t="s">
        <v>64</v>
      </c>
      <c r="Y16" s="10">
        <v>70000</v>
      </c>
      <c r="Z16" s="10">
        <v>49000</v>
      </c>
      <c r="AA16" s="10">
        <f t="shared" ref="AA16:AA17" si="11">MIN(Y16:Z16)</f>
        <v>49000</v>
      </c>
      <c r="AB16" s="10">
        <f t="shared" ref="AB16:AB17" si="12">Y16-AA16</f>
        <v>21000</v>
      </c>
      <c r="AC16" s="10">
        <f t="shared" ref="AC16:AC17" si="13">Z16-AA16</f>
        <v>0</v>
      </c>
      <c r="AD16" s="9">
        <v>45503</v>
      </c>
      <c r="AE16" s="9">
        <v>45503</v>
      </c>
      <c r="AF16" t="s">
        <v>98</v>
      </c>
      <c r="AG16">
        <v>1</v>
      </c>
      <c r="AH16" t="s">
        <v>100</v>
      </c>
      <c r="AJ16" t="s">
        <v>101</v>
      </c>
      <c r="AK16" t="s">
        <v>102</v>
      </c>
      <c r="AL16" t="s">
        <v>95</v>
      </c>
      <c r="AM16">
        <v>1</v>
      </c>
      <c r="AN16">
        <v>45383</v>
      </c>
      <c r="AO16" t="s">
        <v>96</v>
      </c>
      <c r="AP16" s="10">
        <v>49000</v>
      </c>
      <c r="AQ16" s="11">
        <v>0</v>
      </c>
      <c r="AR16" s="10">
        <v>0</v>
      </c>
      <c r="AS16" s="11">
        <v>0.09</v>
      </c>
      <c r="AT16" s="10">
        <v>4410</v>
      </c>
      <c r="AU16" s="11">
        <v>0.09</v>
      </c>
      <c r="AV16" s="10">
        <v>4410</v>
      </c>
      <c r="AW16" s="11">
        <v>0</v>
      </c>
      <c r="AX16" s="10">
        <v>0</v>
      </c>
      <c r="AY16" s="10">
        <v>0</v>
      </c>
      <c r="AZ16" s="10">
        <v>57820</v>
      </c>
    </row>
    <row r="17" spans="1:52" x14ac:dyDescent="0.35">
      <c r="A17" t="s">
        <v>48</v>
      </c>
      <c r="B17">
        <v>2024</v>
      </c>
      <c r="C17">
        <v>7</v>
      </c>
      <c r="D17" t="s">
        <v>89</v>
      </c>
      <c r="E17" t="s">
        <v>90</v>
      </c>
      <c r="F17" t="s">
        <v>91</v>
      </c>
      <c r="G17" t="s">
        <v>92</v>
      </c>
      <c r="H17">
        <v>120001</v>
      </c>
      <c r="I17" t="s">
        <v>93</v>
      </c>
      <c r="J17" s="9">
        <v>45383</v>
      </c>
      <c r="K17" s="9">
        <v>45383</v>
      </c>
      <c r="L17" s="9">
        <v>45383</v>
      </c>
      <c r="M17" t="s">
        <v>94</v>
      </c>
      <c r="N17">
        <v>1</v>
      </c>
      <c r="O17" t="s">
        <v>97</v>
      </c>
      <c r="P17" t="s">
        <v>95</v>
      </c>
      <c r="Q17">
        <v>1</v>
      </c>
      <c r="R17">
        <v>45383</v>
      </c>
      <c r="S17" t="s">
        <v>96</v>
      </c>
      <c r="T17" s="10">
        <v>70000</v>
      </c>
      <c r="U17" s="10">
        <v>0</v>
      </c>
      <c r="V17" s="10">
        <v>0</v>
      </c>
      <c r="W17" s="10">
        <f t="shared" si="8"/>
        <v>70000</v>
      </c>
      <c r="X17" t="s">
        <v>64</v>
      </c>
      <c r="Y17" s="10">
        <v>21000</v>
      </c>
      <c r="Z17" s="10">
        <v>75000</v>
      </c>
      <c r="AA17" s="10">
        <f t="shared" si="11"/>
        <v>21000</v>
      </c>
      <c r="AB17" s="10">
        <f t="shared" si="12"/>
        <v>0</v>
      </c>
      <c r="AC17" s="10">
        <f t="shared" si="13"/>
        <v>54000</v>
      </c>
      <c r="AD17" s="9">
        <v>45503</v>
      </c>
      <c r="AE17" s="9">
        <v>45503</v>
      </c>
      <c r="AF17" t="s">
        <v>99</v>
      </c>
      <c r="AG17">
        <v>1</v>
      </c>
      <c r="AH17" t="s">
        <v>100</v>
      </c>
      <c r="AJ17" t="s">
        <v>101</v>
      </c>
      <c r="AK17" t="s">
        <v>102</v>
      </c>
      <c r="AL17" t="s">
        <v>103</v>
      </c>
      <c r="AM17">
        <v>1</v>
      </c>
      <c r="AN17">
        <v>45383</v>
      </c>
      <c r="AO17" t="s">
        <v>96</v>
      </c>
      <c r="AP17" s="10">
        <v>75000</v>
      </c>
      <c r="AQ17" s="11">
        <v>0</v>
      </c>
      <c r="AR17" s="10">
        <v>0</v>
      </c>
      <c r="AS17" s="11">
        <v>0.09</v>
      </c>
      <c r="AT17" s="10">
        <v>6750</v>
      </c>
      <c r="AU17" s="11">
        <v>0.09</v>
      </c>
      <c r="AV17" s="10">
        <v>6750</v>
      </c>
      <c r="AW17" s="11">
        <v>0</v>
      </c>
      <c r="AX17" s="10">
        <v>0</v>
      </c>
      <c r="AY17" s="10">
        <v>0</v>
      </c>
      <c r="AZ17" s="10">
        <v>88500</v>
      </c>
    </row>
  </sheetData>
  <mergeCells count="6">
    <mergeCell ref="A1:I5"/>
    <mergeCell ref="AD6:AZ6"/>
    <mergeCell ref="A6:C6"/>
    <mergeCell ref="X6:AC6"/>
    <mergeCell ref="D6:I6"/>
    <mergeCell ref="J6:W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2024-06-18T02:17:37Z</dcterms:modified>
</cp:coreProperties>
</file>