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Data/"/>
    </mc:Choice>
  </mc:AlternateContent>
  <xr:revisionPtr revIDLastSave="573" documentId="8_{729C713A-7354-4DBB-9A7F-E23B56035B8B}" xr6:coauthVersionLast="47" xr6:coauthVersionMax="47" xr10:uidLastSave="{BCE3C212-7F13-4297-A64D-6275C5F1E298}"/>
  <bookViews>
    <workbookView xWindow="-110" yWindow="-110" windowWidth="19420" windowHeight="11020" xr2:uid="{00000000-000D-0000-FFFF-FFFF00000000}"/>
  </bookViews>
  <sheets>
    <sheet name="Sheet1" sheetId="1" r:id="rId1"/>
    <sheet name="Legends" sheetId="2" state="hidden" r:id="rId2"/>
  </sheets>
  <externalReferences>
    <externalReference r:id="rId3"/>
  </externalReferences>
  <definedNames>
    <definedName name="_xlnm._FilterDatabase" localSheetId="0" hidden="1">Sheet1!$A$1:$BC$54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4" i="1" l="1"/>
  <c r="Z36" i="1"/>
  <c r="X38" i="1"/>
  <c r="X40" i="1"/>
  <c r="AB32" i="1"/>
  <c r="X33" i="1"/>
  <c r="Z33" i="1"/>
  <c r="AB33" i="1"/>
  <c r="AD33" i="1"/>
  <c r="X34" i="1"/>
  <c r="AB34" i="1"/>
  <c r="X35" i="1"/>
  <c r="Z35" i="1"/>
  <c r="AB35" i="1"/>
  <c r="AD35" i="1"/>
  <c r="X36" i="1"/>
  <c r="AB36" i="1"/>
  <c r="X37" i="1"/>
  <c r="Z37" i="1"/>
  <c r="AB37" i="1"/>
  <c r="AD37" i="1"/>
  <c r="Z38" i="1"/>
  <c r="X39" i="1"/>
  <c r="Z39" i="1"/>
  <c r="AB39" i="1"/>
  <c r="AD39" i="1"/>
  <c r="X41" i="1"/>
  <c r="Z41" i="1"/>
  <c r="AB41" i="1"/>
  <c r="AD41" i="1"/>
  <c r="AI33" i="1"/>
  <c r="AI35" i="1"/>
  <c r="AI37" i="1"/>
  <c r="AI39" i="1"/>
  <c r="AI41" i="1"/>
  <c r="AI31" i="1"/>
  <c r="AI30" i="1"/>
  <c r="X30" i="1"/>
  <c r="Z30" i="1"/>
  <c r="AB30" i="1"/>
  <c r="AD30" i="1"/>
  <c r="X31" i="1"/>
  <c r="Z31" i="1"/>
  <c r="AB31" i="1"/>
  <c r="AD31" i="1"/>
  <c r="X29" i="1"/>
  <c r="Z29" i="1"/>
  <c r="AB29" i="1"/>
  <c r="AD29" i="1"/>
  <c r="AI29" i="1"/>
  <c r="AI28" i="1"/>
  <c r="X28" i="1"/>
  <c r="Z28" i="1"/>
  <c r="AB28" i="1"/>
  <c r="AD28" i="1"/>
  <c r="AF29" i="1" l="1"/>
  <c r="AF28" i="1"/>
  <c r="AF31" i="1"/>
  <c r="AF30" i="1"/>
  <c r="AF33" i="1"/>
  <c r="AF41" i="1"/>
  <c r="AF39" i="1"/>
  <c r="AI36" i="1"/>
  <c r="AI34" i="1"/>
  <c r="AB40" i="1"/>
  <c r="AF37" i="1"/>
  <c r="Z40" i="1"/>
  <c r="AD38" i="1"/>
  <c r="AF35" i="1"/>
  <c r="AD40" i="1"/>
  <c r="AI40" i="1"/>
  <c r="AB38" i="1"/>
  <c r="AD36" i="1"/>
  <c r="AF36" i="1" s="1"/>
  <c r="AD34" i="1"/>
  <c r="AF34" i="1" s="1"/>
  <c r="AI38" i="1"/>
  <c r="Z32" i="1"/>
  <c r="X32" i="1"/>
  <c r="AI32" i="1"/>
  <c r="AD32" i="1"/>
  <c r="X25" i="1"/>
  <c r="Z25" i="1"/>
  <c r="AB25" i="1"/>
  <c r="AD25" i="1"/>
  <c r="AI25" i="1"/>
  <c r="X26" i="1"/>
  <c r="Z26" i="1"/>
  <c r="AB26" i="1"/>
  <c r="AD26" i="1"/>
  <c r="AI26" i="1"/>
  <c r="X27" i="1"/>
  <c r="Z27" i="1"/>
  <c r="AB27" i="1"/>
  <c r="AD27" i="1"/>
  <c r="AI27" i="1"/>
  <c r="X23" i="1"/>
  <c r="Z23" i="1"/>
  <c r="AB23" i="1"/>
  <c r="AD23" i="1"/>
  <c r="AI23" i="1"/>
  <c r="X24" i="1"/>
  <c r="Z24" i="1"/>
  <c r="AB24" i="1"/>
  <c r="AD24" i="1"/>
  <c r="AI24" i="1"/>
  <c r="X22" i="1"/>
  <c r="Z22" i="1"/>
  <c r="AB22" i="1"/>
  <c r="AD22" i="1"/>
  <c r="AI22" i="1"/>
  <c r="X18" i="1"/>
  <c r="Z18" i="1"/>
  <c r="AB18" i="1"/>
  <c r="AD18" i="1"/>
  <c r="AI18" i="1"/>
  <c r="X19" i="1"/>
  <c r="Z19" i="1"/>
  <c r="AB19" i="1"/>
  <c r="AD19" i="1"/>
  <c r="AI19" i="1"/>
  <c r="X20" i="1"/>
  <c r="Z20" i="1"/>
  <c r="AB20" i="1"/>
  <c r="AD20" i="1"/>
  <c r="AI20" i="1"/>
  <c r="X21" i="1"/>
  <c r="Z21" i="1"/>
  <c r="AB21" i="1"/>
  <c r="AD21" i="1"/>
  <c r="AI21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X15" i="1"/>
  <c r="Z15" i="1"/>
  <c r="AB15" i="1"/>
  <c r="AD15" i="1"/>
  <c r="AI15" i="1"/>
  <c r="X16" i="1"/>
  <c r="Z16" i="1"/>
  <c r="AB16" i="1"/>
  <c r="AD16" i="1"/>
  <c r="AI16" i="1"/>
  <c r="X17" i="1"/>
  <c r="Z17" i="1"/>
  <c r="AB17" i="1"/>
  <c r="AD17" i="1"/>
  <c r="AI17" i="1"/>
  <c r="X11" i="1"/>
  <c r="Z11" i="1"/>
  <c r="AB11" i="1"/>
  <c r="AD11" i="1"/>
  <c r="AI11" i="1"/>
  <c r="X12" i="1"/>
  <c r="Z12" i="1"/>
  <c r="AB12" i="1"/>
  <c r="AD12" i="1"/>
  <c r="AI12" i="1"/>
  <c r="X13" i="1"/>
  <c r="Z13" i="1"/>
  <c r="AB13" i="1"/>
  <c r="AD13" i="1"/>
  <c r="AI13" i="1"/>
  <c r="X14" i="1"/>
  <c r="Z14" i="1"/>
  <c r="AB14" i="1"/>
  <c r="AD14" i="1"/>
  <c r="AI14" i="1"/>
  <c r="B11" i="1"/>
  <c r="B9" i="1"/>
  <c r="C9" i="1"/>
  <c r="X9" i="1"/>
  <c r="Z9" i="1"/>
  <c r="AB9" i="1"/>
  <c r="AD9" i="1"/>
  <c r="AI9" i="1"/>
  <c r="X10" i="1"/>
  <c r="Z10" i="1"/>
  <c r="AB10" i="1"/>
  <c r="AD10" i="1"/>
  <c r="AI10" i="1"/>
  <c r="X8" i="1"/>
  <c r="Z8" i="1"/>
  <c r="AB8" i="1"/>
  <c r="AD8" i="1"/>
  <c r="AI8" i="1"/>
  <c r="B8" i="1"/>
  <c r="C8" i="1"/>
  <c r="B10" i="1"/>
  <c r="C10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AF16" i="1" l="1"/>
  <c r="AF40" i="1"/>
  <c r="AF22" i="1"/>
  <c r="AF9" i="1"/>
  <c r="AF12" i="1"/>
  <c r="AF23" i="1"/>
  <c r="AF18" i="1"/>
  <c r="AF26" i="1"/>
  <c r="AF24" i="1"/>
  <c r="AF38" i="1"/>
  <c r="AF32" i="1"/>
  <c r="AF27" i="1"/>
  <c r="AF25" i="1"/>
  <c r="AF21" i="1"/>
  <c r="AF20" i="1"/>
  <c r="AF19" i="1"/>
  <c r="AF17" i="1"/>
  <c r="AF15" i="1"/>
  <c r="AF14" i="1"/>
  <c r="AF13" i="1"/>
  <c r="AF11" i="1"/>
  <c r="AF8" i="1"/>
  <c r="AF10" i="1"/>
  <c r="B4" i="1" l="1"/>
  <c r="C4" i="1"/>
  <c r="X4" i="1"/>
  <c r="Z4" i="1"/>
  <c r="AB4" i="1"/>
  <c r="AD4" i="1"/>
  <c r="AI4" i="1"/>
  <c r="X7" i="1"/>
  <c r="X6" i="1"/>
  <c r="X5" i="1"/>
  <c r="X3" i="1"/>
  <c r="X2" i="1"/>
  <c r="Z7" i="1"/>
  <c r="Z6" i="1"/>
  <c r="Z5" i="1"/>
  <c r="Z3" i="1"/>
  <c r="Z2" i="1"/>
  <c r="AB7" i="1"/>
  <c r="AB6" i="1"/>
  <c r="AB5" i="1"/>
  <c r="AB3" i="1"/>
  <c r="AB2" i="1"/>
  <c r="AD3" i="1"/>
  <c r="AD5" i="1"/>
  <c r="AD6" i="1"/>
  <c r="AD7" i="1"/>
  <c r="AD2" i="1"/>
  <c r="AF4" i="1" l="1"/>
  <c r="AF5" i="1"/>
  <c r="AF7" i="1"/>
  <c r="AF6" i="1"/>
  <c r="AF2" i="1"/>
  <c r="AF3" i="1"/>
  <c r="AI3" i="1"/>
  <c r="AI5" i="1"/>
  <c r="AI6" i="1"/>
  <c r="AI7" i="1"/>
  <c r="AI2" i="1"/>
  <c r="B3" i="1"/>
  <c r="C3" i="1"/>
  <c r="B5" i="1"/>
  <c r="C5" i="1"/>
  <c r="B6" i="1"/>
  <c r="C6" i="1"/>
  <c r="B7" i="1"/>
  <c r="C7" i="1"/>
  <c r="C2" i="1"/>
  <c r="B2" i="1"/>
</calcChain>
</file>

<file path=xl/sharedStrings.xml><?xml version="1.0" encoding="utf-8"?>
<sst xmlns="http://schemas.openxmlformats.org/spreadsheetml/2006/main" count="442" uniqueCount="199">
  <si>
    <t>POS</t>
  </si>
  <si>
    <t>INV</t>
  </si>
  <si>
    <t>Plant</t>
  </si>
  <si>
    <t>TAX</t>
  </si>
  <si>
    <t>194C</t>
  </si>
  <si>
    <t>TDS Sections</t>
  </si>
  <si>
    <t>Y</t>
  </si>
  <si>
    <t>N</t>
  </si>
  <si>
    <t>H</t>
  </si>
  <si>
    <t>S</t>
  </si>
  <si>
    <t>194A</t>
  </si>
  <si>
    <t>194B</t>
  </si>
  <si>
    <t>194BB</t>
  </si>
  <si>
    <t>194D</t>
  </si>
  <si>
    <t>194DA</t>
  </si>
  <si>
    <t>194E</t>
  </si>
  <si>
    <t>194EE</t>
  </si>
  <si>
    <t>194F</t>
  </si>
  <si>
    <t>194G</t>
  </si>
  <si>
    <t>194H</t>
  </si>
  <si>
    <t>194I(a)</t>
  </si>
  <si>
    <t>194I(b)</t>
  </si>
  <si>
    <t>194IA</t>
  </si>
  <si>
    <t>194IB</t>
  </si>
  <si>
    <t>194IC</t>
  </si>
  <si>
    <t>194J</t>
  </si>
  <si>
    <t>194J(a)</t>
  </si>
  <si>
    <t>194J(b)</t>
  </si>
  <si>
    <t>194K</t>
  </si>
  <si>
    <t>194LA</t>
  </si>
  <si>
    <t>194LB</t>
  </si>
  <si>
    <t>194LBA</t>
  </si>
  <si>
    <t>194LBA(2)</t>
  </si>
  <si>
    <t>194LBA(a)</t>
  </si>
  <si>
    <t>194LBA(b)</t>
  </si>
  <si>
    <t>194LBA(c)</t>
  </si>
  <si>
    <t>194LBB</t>
  </si>
  <si>
    <t>194LBC</t>
  </si>
  <si>
    <t>194LD</t>
  </si>
  <si>
    <t>194M</t>
  </si>
  <si>
    <t>194O</t>
  </si>
  <si>
    <t>194Q</t>
  </si>
  <si>
    <t>196A</t>
  </si>
  <si>
    <t>196B</t>
  </si>
  <si>
    <t>196C</t>
  </si>
  <si>
    <t>196D</t>
  </si>
  <si>
    <t>NOTDS</t>
  </si>
  <si>
    <t>194R</t>
  </si>
  <si>
    <t>Document Number</t>
  </si>
  <si>
    <t>Vendor TDS Section Code</t>
  </si>
  <si>
    <t>Advance Link Indicator</t>
  </si>
  <si>
    <t>Provision Link Indicator</t>
  </si>
  <si>
    <t>Credit Note Link Indicator</t>
  </si>
  <si>
    <t>Vendor Code</t>
  </si>
  <si>
    <t>Vendor Name</t>
  </si>
  <si>
    <t>Vendor PAN</t>
  </si>
  <si>
    <t>Vendor GSTIN</t>
  </si>
  <si>
    <t>Document Type</t>
  </si>
  <si>
    <t>Supply Type</t>
  </si>
  <si>
    <t>Document Date</t>
  </si>
  <si>
    <t>Line Number</t>
  </si>
  <si>
    <t>Posting Date</t>
  </si>
  <si>
    <t>PO Number</t>
  </si>
  <si>
    <t>Invoice Value</t>
  </si>
  <si>
    <t>Discount</t>
  </si>
  <si>
    <t>Special G/L Indicator</t>
  </si>
  <si>
    <t>Tax Base Amount</t>
  </si>
  <si>
    <t>Debit(S)/Credit(H) Indicator</t>
  </si>
  <si>
    <t>PO Date</t>
  </si>
  <si>
    <t>Original Document Number</t>
  </si>
  <si>
    <t>Original Document Date</t>
  </si>
  <si>
    <t>MIGO Number</t>
  </si>
  <si>
    <t>MIRO Number</t>
  </si>
  <si>
    <t>Business Place</t>
  </si>
  <si>
    <t>Business Area</t>
  </si>
  <si>
    <t>Profit Center</t>
  </si>
  <si>
    <t>Cost Center</t>
  </si>
  <si>
    <t>User Name</t>
  </si>
  <si>
    <t>PO Description</t>
  </si>
  <si>
    <t>Invoice UDF 1</t>
  </si>
  <si>
    <t>Invoice UDF 2</t>
  </si>
  <si>
    <t>Invoice UDF 3</t>
  </si>
  <si>
    <t>Invoice UDF 4</t>
  </si>
  <si>
    <t>Invoice UDF 5</t>
  </si>
  <si>
    <t>IGST Rate</t>
  </si>
  <si>
    <t>CGST Rate</t>
  </si>
  <si>
    <t>SGST Rate</t>
  </si>
  <si>
    <t>IGST Amount</t>
  </si>
  <si>
    <t>CGST Amount</t>
  </si>
  <si>
    <t>SGST Amount</t>
  </si>
  <si>
    <t>PO Line Number</t>
  </si>
  <si>
    <t>TDS Section</t>
  </si>
  <si>
    <t>TDS Rate</t>
  </si>
  <si>
    <t>TDS Amount</t>
  </si>
  <si>
    <t>CESS Rate</t>
  </si>
  <si>
    <t>CESS Amount</t>
  </si>
  <si>
    <t>Inv/Adv/Prov Description</t>
  </si>
  <si>
    <t>GL Code</t>
  </si>
  <si>
    <t>GL Description</t>
  </si>
  <si>
    <t>HSN SAC Code</t>
  </si>
  <si>
    <t>HSN SAC Description</t>
  </si>
  <si>
    <t>CAN</t>
  </si>
  <si>
    <t>V0003</t>
  </si>
  <si>
    <t>4JB</t>
  </si>
  <si>
    <t>INVDOC0001</t>
  </si>
  <si>
    <t>INVDOC0004</t>
  </si>
  <si>
    <t>Doc Review</t>
  </si>
  <si>
    <t>Court Representation Fees</t>
  </si>
  <si>
    <t>GL00071228</t>
  </si>
  <si>
    <t>PO0000014272</t>
  </si>
  <si>
    <t>GL00023832</t>
  </si>
  <si>
    <t>V0076</t>
  </si>
  <si>
    <t>New Financial Year Office Party for Finance Team</t>
  </si>
  <si>
    <t>94C</t>
  </si>
  <si>
    <t>V0087</t>
  </si>
  <si>
    <t>REV</t>
  </si>
  <si>
    <t>94Q</t>
  </si>
  <si>
    <t>GL00031497</t>
  </si>
  <si>
    <t>PO0000026838</t>
  </si>
  <si>
    <t>INVDOC0007</t>
  </si>
  <si>
    <t>Wood Planks-Teak</t>
  </si>
  <si>
    <t>V0088</t>
  </si>
  <si>
    <t>PO0000023884</t>
  </si>
  <si>
    <t>Oakwook Planks</t>
  </si>
  <si>
    <t>V0089</t>
  </si>
  <si>
    <t>Wood Planks-Mahogany</t>
  </si>
  <si>
    <t>PO0000032349</t>
  </si>
  <si>
    <t>V0098</t>
  </si>
  <si>
    <t>CR</t>
  </si>
  <si>
    <t>PO0000036883</t>
  </si>
  <si>
    <t>Teak Woods Planks</t>
  </si>
  <si>
    <t>V0099</t>
  </si>
  <si>
    <t>PO0000040598</t>
  </si>
  <si>
    <t>V0100</t>
  </si>
  <si>
    <t>PO0000031095</t>
  </si>
  <si>
    <t>V0030</t>
  </si>
  <si>
    <t>GL00089459</t>
  </si>
  <si>
    <t>194-I(b)</t>
  </si>
  <si>
    <t>4IB</t>
  </si>
  <si>
    <t>Rent for Building 1 For the month of April</t>
  </si>
  <si>
    <t>V0029</t>
  </si>
  <si>
    <t>194-I(a)</t>
  </si>
  <si>
    <t>4IA</t>
  </si>
  <si>
    <t>Rent for Machinery for the month of April</t>
  </si>
  <si>
    <t>Rent for Building 4 For the month of April</t>
  </si>
  <si>
    <t>Rent for Building 5 For the month of April</t>
  </si>
  <si>
    <t>V0031</t>
  </si>
  <si>
    <t>V0071</t>
  </si>
  <si>
    <t>V0072</t>
  </si>
  <si>
    <t>V0073</t>
  </si>
  <si>
    <t>V0074</t>
  </si>
  <si>
    <t>V0075</t>
  </si>
  <si>
    <t>V0077</t>
  </si>
  <si>
    <t>V0079</t>
  </si>
  <si>
    <t>V0080</t>
  </si>
  <si>
    <t>V0081</t>
  </si>
  <si>
    <t>V0082</t>
  </si>
  <si>
    <t>Consulting charges for the month of April 2024</t>
  </si>
  <si>
    <t>GL00052550</t>
  </si>
  <si>
    <t>GL00075590</t>
  </si>
  <si>
    <t>INVDOC1001</t>
  </si>
  <si>
    <t>INVDOC1002</t>
  </si>
  <si>
    <t>INVDOC1003</t>
  </si>
  <si>
    <t>INVDOC1004</t>
  </si>
  <si>
    <t>INVDOC1005</t>
  </si>
  <si>
    <t>INVDOC1006</t>
  </si>
  <si>
    <t>INVDOC1007</t>
  </si>
  <si>
    <t>INVDOC1008</t>
  </si>
  <si>
    <t>INVDOC1009</t>
  </si>
  <si>
    <t>INVDOC1010</t>
  </si>
  <si>
    <t>INVDOC1011</t>
  </si>
  <si>
    <t>INVDOC1012</t>
  </si>
  <si>
    <t>INVDOC1013</t>
  </si>
  <si>
    <t>INVDOC1014</t>
  </si>
  <si>
    <t>INVDOC1015</t>
  </si>
  <si>
    <t>INVDOC1016</t>
  </si>
  <si>
    <t>CRDOC1001</t>
  </si>
  <si>
    <t>INVDOC1017</t>
  </si>
  <si>
    <t>INVDOC1018</t>
  </si>
  <si>
    <t>INVDOC1019</t>
  </si>
  <si>
    <t>CRDOC1002</t>
  </si>
  <si>
    <t>CRDOC1003</t>
  </si>
  <si>
    <t>INVDOC1020</t>
  </si>
  <si>
    <t>INVDOC1021</t>
  </si>
  <si>
    <t>CRDOC1004</t>
  </si>
  <si>
    <t>INVDOC1022</t>
  </si>
  <si>
    <t>INVDOC1023</t>
  </si>
  <si>
    <t>INVDOC1024</t>
  </si>
  <si>
    <t>INVDOC1025</t>
  </si>
  <si>
    <t>INVDOC1026</t>
  </si>
  <si>
    <t>INVDOC1027</t>
  </si>
  <si>
    <t>INVDOC1028</t>
  </si>
  <si>
    <t>INVDOC1029</t>
  </si>
  <si>
    <t>INVDOC1030</t>
  </si>
  <si>
    <t>INVDOC1031</t>
  </si>
  <si>
    <t>INVDOC1032</t>
  </si>
  <si>
    <t>INVDOC1033</t>
  </si>
  <si>
    <t>INVDOC1034</t>
  </si>
  <si>
    <t>INVDOC1035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</si>
</sst>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9" fillId="34" borderId="10" xfId="0" applyFont="1" applyFill="1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1" fillId="35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9" fontId="21" fillId="35" borderId="10" xfId="42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/>
    </xf>
    <xf numFmtId="0" fontId="21" fillId="36" borderId="10" xfId="0" applyFont="1" applyFill="1" applyBorder="1" applyAlignment="1">
      <alignment horizontal="center" vertical="center"/>
    </xf>
    <xf numFmtId="0" fontId="20" fillId="0" borderId="0" xfId="0" applyFont="1"/>
    <xf numFmtId="43" fontId="20" fillId="0" borderId="0" xfId="44" applyFont="1"/>
    <xf numFmtId="10" fontId="20" fillId="0" borderId="0" xfId="0" applyNumberFormat="1" applyFont="1"/>
    <xf numFmtId="14" fontId="20" fillId="0" borderId="0" xfId="0" applyNumberFormat="1" applyFont="1"/>
    <xf numFmtId="10" fontId="20" fillId="0" borderId="0" xfId="45" applyNumberFormat="1" applyFont="1"/>
    <xf numFmtId="49" fontId="22" fillId="0" borderId="0" xfId="0" applyNumberFormat="1" applyFont="1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3 3" xfId="43" xr:uid="{00000000-0005-0000-0000-000026000000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gt-my.sharepoint.com/personal/dhruv_jain2_walkerchandiok_in/Documents/Documents/My%20Work/TDS/Sample%20Data/Sample%20Data%20V1.3/Client%20Masters/Vendor%20Master.xlsx" TargetMode="External"/><Relationship Id="rId1" Type="http://schemas.openxmlformats.org/officeDocument/2006/relationships/externalLinkPath" Target="/personal/dhruv_jain2_walkerchandiok_in/Documents/Documents/My%20Work/TDS/Sample%20Data/Sample%20Data%20V1.3/Client%20Masters/Vendo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Vendor Code</v>
          </cell>
          <cell r="C1" t="str">
            <v>Vendor Name</v>
          </cell>
          <cell r="D1" t="str">
            <v>Vendor PAN</v>
          </cell>
        </row>
        <row r="2">
          <cell r="A2" t="str">
            <v>V0001</v>
          </cell>
          <cell r="C2" t="str">
            <v>Vendor 1</v>
          </cell>
          <cell r="D2" t="str">
            <v>AAAAI0559H</v>
          </cell>
        </row>
        <row r="3">
          <cell r="A3" t="str">
            <v>V0002</v>
          </cell>
          <cell r="C3" t="str">
            <v>Vendor 2</v>
          </cell>
          <cell r="D3" t="str">
            <v>AAACB2894G</v>
          </cell>
        </row>
        <row r="4">
          <cell r="A4" t="str">
            <v>V0003</v>
          </cell>
          <cell r="C4" t="str">
            <v>Vendor 3</v>
          </cell>
          <cell r="D4" t="str">
            <v>AAATP1145P</v>
          </cell>
        </row>
        <row r="5">
          <cell r="A5" t="str">
            <v>V0004</v>
          </cell>
          <cell r="C5" t="str">
            <v>Vendor 4</v>
          </cell>
          <cell r="D5" t="str">
            <v>AADCH0248R</v>
          </cell>
        </row>
        <row r="6">
          <cell r="A6" t="str">
            <v>V0005</v>
          </cell>
          <cell r="C6" t="str">
            <v>Vendor 5</v>
          </cell>
          <cell r="D6" t="str">
            <v>AAHCK0224A</v>
          </cell>
        </row>
        <row r="7">
          <cell r="A7" t="str">
            <v>V0006</v>
          </cell>
          <cell r="C7" t="str">
            <v>Vendor 6</v>
          </cell>
          <cell r="D7" t="str">
            <v>AAATL1944N</v>
          </cell>
        </row>
        <row r="8">
          <cell r="A8" t="str">
            <v>V0007</v>
          </cell>
          <cell r="C8" t="str">
            <v>Vendor 7</v>
          </cell>
          <cell r="D8" t="str">
            <v>AABCI6363G</v>
          </cell>
        </row>
        <row r="9">
          <cell r="A9" t="str">
            <v>V0008</v>
          </cell>
          <cell r="C9" t="str">
            <v>Vendor 8</v>
          </cell>
          <cell r="D9" t="str">
            <v>AAACZ3443K</v>
          </cell>
        </row>
        <row r="10">
          <cell r="A10" t="str">
            <v>V0009</v>
          </cell>
          <cell r="C10" t="str">
            <v>Vendor 9</v>
          </cell>
          <cell r="D10" t="str">
            <v>PANNOTAVBL</v>
          </cell>
        </row>
        <row r="11">
          <cell r="A11" t="str">
            <v>V0010</v>
          </cell>
          <cell r="C11" t="str">
            <v>Vendor 10</v>
          </cell>
          <cell r="D11" t="str">
            <v>PANNOTAVBL</v>
          </cell>
        </row>
        <row r="12">
          <cell r="A12" t="str">
            <v>V0011</v>
          </cell>
          <cell r="C12" t="str">
            <v>Vendor 11</v>
          </cell>
          <cell r="D12" t="str">
            <v>AADCE9533C</v>
          </cell>
        </row>
        <row r="13">
          <cell r="A13" t="str">
            <v>V0012</v>
          </cell>
          <cell r="C13" t="str">
            <v>Vendor 12</v>
          </cell>
          <cell r="D13" t="str">
            <v>AAFCA8810L</v>
          </cell>
        </row>
        <row r="14">
          <cell r="A14" t="str">
            <v>V0013</v>
          </cell>
          <cell r="C14" t="str">
            <v>Vendor 13</v>
          </cell>
          <cell r="D14" t="str">
            <v>AAICG1223E</v>
          </cell>
        </row>
        <row r="15">
          <cell r="A15" t="str">
            <v>V0014</v>
          </cell>
          <cell r="C15" t="str">
            <v>Vendor 14</v>
          </cell>
          <cell r="D15" t="str">
            <v>AAFCN6274K</v>
          </cell>
        </row>
        <row r="16">
          <cell r="A16" t="str">
            <v>V0015</v>
          </cell>
          <cell r="C16" t="str">
            <v>Vendor 15</v>
          </cell>
          <cell r="D16" t="str">
            <v>AAFCH8077G</v>
          </cell>
        </row>
        <row r="17">
          <cell r="A17" t="str">
            <v>V0016</v>
          </cell>
          <cell r="C17" t="str">
            <v>Vendor 16</v>
          </cell>
          <cell r="D17" t="str">
            <v>AADCT8075C</v>
          </cell>
        </row>
        <row r="18">
          <cell r="A18" t="str">
            <v>V0017</v>
          </cell>
          <cell r="C18" t="str">
            <v>Vendor 17</v>
          </cell>
          <cell r="D18" t="str">
            <v>AADCM9907E</v>
          </cell>
        </row>
        <row r="19">
          <cell r="A19" t="str">
            <v>V0018</v>
          </cell>
          <cell r="C19" t="str">
            <v>Vendor 18</v>
          </cell>
          <cell r="D19" t="str">
            <v>AAACA5443N</v>
          </cell>
        </row>
        <row r="20">
          <cell r="A20" t="str">
            <v>V0019</v>
          </cell>
          <cell r="C20" t="str">
            <v>Vendor 19</v>
          </cell>
          <cell r="D20" t="str">
            <v>AAACG8036B</v>
          </cell>
        </row>
        <row r="21">
          <cell r="A21" t="str">
            <v>V0020</v>
          </cell>
          <cell r="C21" t="str">
            <v>Vendor 20</v>
          </cell>
          <cell r="D21" t="str">
            <v>AAACB0446L</v>
          </cell>
        </row>
        <row r="22">
          <cell r="A22" t="str">
            <v>V0021</v>
          </cell>
          <cell r="C22" t="str">
            <v>Vendor 21</v>
          </cell>
          <cell r="D22" t="str">
            <v>AABCA7624C</v>
          </cell>
        </row>
        <row r="23">
          <cell r="A23" t="str">
            <v>V0022</v>
          </cell>
          <cell r="C23" t="str">
            <v>Vendor 22</v>
          </cell>
          <cell r="D23" t="str">
            <v>AAFCA1980M</v>
          </cell>
        </row>
        <row r="24">
          <cell r="A24" t="str">
            <v>V0023</v>
          </cell>
          <cell r="C24" t="str">
            <v>Vendor 23</v>
          </cell>
          <cell r="D24" t="str">
            <v>AADCS9911L</v>
          </cell>
        </row>
        <row r="25">
          <cell r="A25" t="str">
            <v>V0024</v>
          </cell>
          <cell r="C25" t="str">
            <v>Vendor 24</v>
          </cell>
          <cell r="D25" t="str">
            <v>AAGCM7426F</v>
          </cell>
        </row>
        <row r="26">
          <cell r="A26" t="str">
            <v>V0025</v>
          </cell>
          <cell r="C26" t="str">
            <v>Vendor 25</v>
          </cell>
          <cell r="D26" t="str">
            <v>AAACC4175D</v>
          </cell>
        </row>
        <row r="27">
          <cell r="A27" t="str">
            <v>V0026</v>
          </cell>
          <cell r="C27" t="str">
            <v>Vendor 26</v>
          </cell>
          <cell r="D27" t="str">
            <v>AAACQ3417G</v>
          </cell>
        </row>
        <row r="28">
          <cell r="A28" t="str">
            <v>V0027</v>
          </cell>
          <cell r="C28" t="str">
            <v>Vendor 27</v>
          </cell>
          <cell r="D28" t="str">
            <v>AAACM2931R</v>
          </cell>
        </row>
        <row r="29">
          <cell r="A29" t="str">
            <v>V0028</v>
          </cell>
          <cell r="C29" t="str">
            <v>Vendor 28</v>
          </cell>
          <cell r="D29" t="str">
            <v>AABCD6597K</v>
          </cell>
        </row>
        <row r="30">
          <cell r="A30" t="str">
            <v>V0029</v>
          </cell>
          <cell r="C30" t="str">
            <v>Vendor 29</v>
          </cell>
          <cell r="D30" t="str">
            <v>AADCF1170E</v>
          </cell>
        </row>
        <row r="31">
          <cell r="A31" t="str">
            <v>V0030</v>
          </cell>
          <cell r="C31" t="str">
            <v>Vendor 30</v>
          </cell>
          <cell r="D31" t="str">
            <v>AAGCC2784G</v>
          </cell>
        </row>
        <row r="32">
          <cell r="A32" t="str">
            <v>V0031</v>
          </cell>
          <cell r="C32" t="str">
            <v>Vendor 31</v>
          </cell>
          <cell r="D32" t="str">
            <v>AAACQ0935H</v>
          </cell>
        </row>
        <row r="33">
          <cell r="A33" t="str">
            <v>V0032</v>
          </cell>
          <cell r="C33" t="str">
            <v>Vendor 32</v>
          </cell>
          <cell r="D33" t="str">
            <v>AADCK1115A</v>
          </cell>
        </row>
        <row r="34">
          <cell r="A34" t="str">
            <v>V0033</v>
          </cell>
          <cell r="C34" t="str">
            <v>Vendor 33</v>
          </cell>
          <cell r="D34" t="str">
            <v>AACCK9680M</v>
          </cell>
        </row>
        <row r="35">
          <cell r="A35" t="str">
            <v>V0034</v>
          </cell>
          <cell r="C35" t="str">
            <v>Vendor 34</v>
          </cell>
          <cell r="D35" t="str">
            <v>AACCI2146Q</v>
          </cell>
        </row>
        <row r="36">
          <cell r="A36" t="str">
            <v>V0035</v>
          </cell>
          <cell r="C36" t="str">
            <v>Vendor 35</v>
          </cell>
          <cell r="D36" t="str">
            <v>AABCU3941Q</v>
          </cell>
        </row>
        <row r="37">
          <cell r="A37" t="str">
            <v>V0036</v>
          </cell>
          <cell r="C37" t="str">
            <v>Vendor 36</v>
          </cell>
          <cell r="D37" t="str">
            <v>AAQCS9903F</v>
          </cell>
        </row>
        <row r="38">
          <cell r="A38" t="str">
            <v>V0037</v>
          </cell>
          <cell r="C38" t="str">
            <v>Vendor 37</v>
          </cell>
          <cell r="D38" t="str">
            <v>AAFCA0924K</v>
          </cell>
        </row>
        <row r="39">
          <cell r="A39" t="str">
            <v>V0038</v>
          </cell>
          <cell r="C39" t="str">
            <v>Vendor 38</v>
          </cell>
          <cell r="D39" t="str">
            <v>AABCD3611Q</v>
          </cell>
        </row>
        <row r="40">
          <cell r="A40" t="str">
            <v>V0039</v>
          </cell>
          <cell r="C40" t="str">
            <v>Vendor 39</v>
          </cell>
          <cell r="D40" t="str">
            <v>AALCP7562J</v>
          </cell>
        </row>
        <row r="41">
          <cell r="A41" t="str">
            <v>V0040</v>
          </cell>
          <cell r="C41" t="str">
            <v>Vendor 40</v>
          </cell>
          <cell r="D41" t="str">
            <v>ABCCS2022E</v>
          </cell>
        </row>
        <row r="42">
          <cell r="A42" t="str">
            <v>V0041</v>
          </cell>
          <cell r="C42" t="str">
            <v>Vendor 41</v>
          </cell>
          <cell r="D42" t="str">
            <v>ABACS2561C</v>
          </cell>
        </row>
        <row r="43">
          <cell r="A43" t="str">
            <v>V0042</v>
          </cell>
          <cell r="C43" t="str">
            <v>Vendor 42</v>
          </cell>
          <cell r="D43" t="str">
            <v>AAVCS3843H</v>
          </cell>
        </row>
        <row r="44">
          <cell r="A44" t="str">
            <v>V0043</v>
          </cell>
          <cell r="C44" t="str">
            <v>Vendor 43</v>
          </cell>
          <cell r="D44" t="str">
            <v>AACCP1781G</v>
          </cell>
        </row>
        <row r="45">
          <cell r="A45" t="str">
            <v>V0044</v>
          </cell>
          <cell r="C45" t="str">
            <v>Vendor 44</v>
          </cell>
          <cell r="D45" t="str">
            <v>AAACC7991B</v>
          </cell>
        </row>
        <row r="46">
          <cell r="A46" t="str">
            <v>V0045</v>
          </cell>
          <cell r="C46" t="str">
            <v>Vendor 45</v>
          </cell>
          <cell r="D46" t="str">
            <v>AAACB0457D</v>
          </cell>
        </row>
        <row r="47">
          <cell r="A47" t="str">
            <v>V0046</v>
          </cell>
          <cell r="C47" t="str">
            <v>Vendor 46</v>
          </cell>
          <cell r="D47" t="str">
            <v>AABCA7322F</v>
          </cell>
        </row>
        <row r="48">
          <cell r="A48" t="str">
            <v>V0047</v>
          </cell>
          <cell r="C48" t="str">
            <v>Vendor 47</v>
          </cell>
          <cell r="D48" t="str">
            <v>ABACS3297H</v>
          </cell>
        </row>
        <row r="49">
          <cell r="A49" t="str">
            <v>V0048</v>
          </cell>
          <cell r="C49" t="str">
            <v>Vendor 48</v>
          </cell>
          <cell r="D49" t="str">
            <v>AAMCS1219C</v>
          </cell>
        </row>
        <row r="50">
          <cell r="A50" t="str">
            <v>V0049</v>
          </cell>
          <cell r="C50" t="str">
            <v>Vendor 49</v>
          </cell>
          <cell r="D50" t="str">
            <v>AAACO6352Q</v>
          </cell>
        </row>
        <row r="51">
          <cell r="A51" t="str">
            <v>V0050</v>
          </cell>
          <cell r="C51" t="str">
            <v>Vendor 50</v>
          </cell>
          <cell r="D51" t="str">
            <v>AAECD5911A</v>
          </cell>
        </row>
        <row r="52">
          <cell r="A52" t="str">
            <v>V0051</v>
          </cell>
          <cell r="C52" t="str">
            <v>Vendor 51</v>
          </cell>
          <cell r="D52" t="str">
            <v>AAMCA9601N</v>
          </cell>
        </row>
        <row r="53">
          <cell r="A53" t="str">
            <v>V0052</v>
          </cell>
          <cell r="C53" t="str">
            <v>Vendor 52</v>
          </cell>
          <cell r="D53" t="str">
            <v>AAACL9752D</v>
          </cell>
        </row>
        <row r="54">
          <cell r="A54" t="str">
            <v>V0053</v>
          </cell>
          <cell r="C54" t="str">
            <v>Vendor 53</v>
          </cell>
          <cell r="D54" t="str">
            <v>AAACC2818B</v>
          </cell>
        </row>
        <row r="55">
          <cell r="A55" t="str">
            <v>V0054</v>
          </cell>
          <cell r="C55" t="str">
            <v>Vendor 54</v>
          </cell>
          <cell r="D55" t="str">
            <v>AAACH1925Q</v>
          </cell>
        </row>
        <row r="56">
          <cell r="A56" t="str">
            <v>V0055</v>
          </cell>
          <cell r="C56" t="str">
            <v>Vendor 55</v>
          </cell>
          <cell r="D56" t="str">
            <v>AABCK6444J</v>
          </cell>
        </row>
        <row r="57">
          <cell r="A57" t="str">
            <v>V0056</v>
          </cell>
          <cell r="C57" t="str">
            <v>Vendor 56</v>
          </cell>
          <cell r="D57" t="str">
            <v>AAKCG3199D</v>
          </cell>
        </row>
        <row r="58">
          <cell r="A58" t="str">
            <v>V0057</v>
          </cell>
          <cell r="C58" t="str">
            <v>Vendor 57</v>
          </cell>
          <cell r="D58" t="str">
            <v>AAFCA0130M</v>
          </cell>
        </row>
        <row r="59">
          <cell r="A59" t="str">
            <v>V0058</v>
          </cell>
          <cell r="C59" t="str">
            <v>Vendor 58</v>
          </cell>
          <cell r="D59" t="str">
            <v>AACCC4239Q</v>
          </cell>
        </row>
        <row r="60">
          <cell r="A60" t="str">
            <v>V0059</v>
          </cell>
          <cell r="C60" t="str">
            <v>Vendor 59</v>
          </cell>
          <cell r="D60" t="str">
            <v>AABCT5458K</v>
          </cell>
        </row>
        <row r="61">
          <cell r="A61" t="str">
            <v>V0060</v>
          </cell>
          <cell r="C61" t="str">
            <v>Vendor 60</v>
          </cell>
          <cell r="D61" t="str">
            <v>AAACO2416R</v>
          </cell>
        </row>
        <row r="62">
          <cell r="A62" t="str">
            <v>V0061</v>
          </cell>
          <cell r="C62" t="str">
            <v>Vendor 61</v>
          </cell>
          <cell r="D62" t="str">
            <v>AAGCH2875M</v>
          </cell>
        </row>
        <row r="63">
          <cell r="A63" t="str">
            <v>V0062</v>
          </cell>
          <cell r="C63" t="str">
            <v>Vendor 62</v>
          </cell>
          <cell r="D63" t="str">
            <v>AACCV2964K</v>
          </cell>
        </row>
        <row r="64">
          <cell r="A64" t="str">
            <v>V0063</v>
          </cell>
          <cell r="C64" t="str">
            <v>Vendor 63</v>
          </cell>
          <cell r="D64" t="str">
            <v>AABCC6721A</v>
          </cell>
        </row>
        <row r="65">
          <cell r="A65" t="str">
            <v>V0064</v>
          </cell>
          <cell r="C65" t="str">
            <v>Vendor 64</v>
          </cell>
          <cell r="D65" t="str">
            <v>AAFCG5409D</v>
          </cell>
        </row>
        <row r="66">
          <cell r="A66" t="str">
            <v>V0065</v>
          </cell>
          <cell r="C66" t="str">
            <v>Vendor 65</v>
          </cell>
          <cell r="D66" t="str">
            <v>AAAAW1735H</v>
          </cell>
        </row>
        <row r="67">
          <cell r="A67" t="str">
            <v>V0066</v>
          </cell>
          <cell r="C67" t="str">
            <v>Vendor 66</v>
          </cell>
          <cell r="D67" t="str">
            <v>AAATI0440C</v>
          </cell>
        </row>
        <row r="68">
          <cell r="A68" t="str">
            <v>V0067</v>
          </cell>
          <cell r="C68" t="str">
            <v>Vendor 67</v>
          </cell>
          <cell r="D68" t="str">
            <v>AGEPK8363N</v>
          </cell>
        </row>
        <row r="69">
          <cell r="A69" t="str">
            <v>V0068</v>
          </cell>
          <cell r="C69" t="str">
            <v>Vendor 68</v>
          </cell>
          <cell r="D69" t="str">
            <v>GGLPS1703R</v>
          </cell>
        </row>
        <row r="70">
          <cell r="A70" t="str">
            <v>V0069</v>
          </cell>
          <cell r="C70" t="str">
            <v>Vendor 69</v>
          </cell>
          <cell r="D70" t="str">
            <v>BLVPS7192G</v>
          </cell>
        </row>
        <row r="71">
          <cell r="A71" t="str">
            <v>V0070</v>
          </cell>
          <cell r="C71" t="str">
            <v>Vendor 70</v>
          </cell>
          <cell r="D71" t="str">
            <v>AESPJ7686K</v>
          </cell>
        </row>
        <row r="72">
          <cell r="A72" t="str">
            <v>V0071</v>
          </cell>
          <cell r="C72" t="str">
            <v>Vendor 71</v>
          </cell>
          <cell r="D72" t="str">
            <v>BLPPS6948J</v>
          </cell>
        </row>
        <row r="73">
          <cell r="A73" t="str">
            <v>V0072</v>
          </cell>
          <cell r="C73" t="str">
            <v>Vendor 72</v>
          </cell>
          <cell r="D73" t="str">
            <v>ALSPP1043P</v>
          </cell>
        </row>
        <row r="74">
          <cell r="A74" t="str">
            <v>V0073</v>
          </cell>
          <cell r="C74" t="str">
            <v>Vendor 73</v>
          </cell>
          <cell r="D74" t="str">
            <v>AHDPG3956D</v>
          </cell>
        </row>
        <row r="75">
          <cell r="A75" t="str">
            <v>V0074</v>
          </cell>
          <cell r="C75" t="str">
            <v>Vendor 74</v>
          </cell>
          <cell r="D75" t="str">
            <v>ACGPM7790P</v>
          </cell>
        </row>
        <row r="76">
          <cell r="A76" t="str">
            <v>V0075</v>
          </cell>
          <cell r="C76" t="str">
            <v>Vendor 75</v>
          </cell>
          <cell r="D76" t="str">
            <v>APOPS3188J</v>
          </cell>
        </row>
        <row r="77">
          <cell r="A77" t="str">
            <v>V0076</v>
          </cell>
          <cell r="C77" t="str">
            <v>Vendor 76</v>
          </cell>
          <cell r="D77" t="str">
            <v>AFZPT8800P</v>
          </cell>
        </row>
        <row r="78">
          <cell r="A78" t="str">
            <v>V0077</v>
          </cell>
          <cell r="C78" t="str">
            <v>Vendor 77</v>
          </cell>
          <cell r="D78" t="str">
            <v>CFMPD8332K</v>
          </cell>
        </row>
        <row r="79">
          <cell r="A79" t="str">
            <v>V0078</v>
          </cell>
          <cell r="C79" t="str">
            <v>Vendor 78</v>
          </cell>
          <cell r="D79" t="str">
            <v>AABTS4366E</v>
          </cell>
        </row>
        <row r="80">
          <cell r="A80" t="str">
            <v>V0079</v>
          </cell>
          <cell r="C80" t="str">
            <v>Vendor 79</v>
          </cell>
          <cell r="D80" t="str">
            <v>AFQPB6894Q</v>
          </cell>
        </row>
        <row r="81">
          <cell r="A81" t="str">
            <v>V0080</v>
          </cell>
          <cell r="C81" t="str">
            <v>Vendor 80</v>
          </cell>
          <cell r="D81" t="str">
            <v>BCMPA7116C</v>
          </cell>
        </row>
        <row r="82">
          <cell r="A82" t="str">
            <v>V0081</v>
          </cell>
          <cell r="C82" t="str">
            <v>Vendor 81</v>
          </cell>
          <cell r="D82" t="str">
            <v>BHQPD3192J</v>
          </cell>
        </row>
        <row r="83">
          <cell r="A83" t="str">
            <v>V0082</v>
          </cell>
          <cell r="C83" t="str">
            <v>Vendor 82</v>
          </cell>
          <cell r="D83" t="str">
            <v>AUDPB8482E</v>
          </cell>
        </row>
        <row r="84">
          <cell r="A84" t="str">
            <v>V0083</v>
          </cell>
          <cell r="C84" t="str">
            <v>Vendor 83</v>
          </cell>
          <cell r="D84" t="str">
            <v>AAZFM2552L</v>
          </cell>
        </row>
        <row r="85">
          <cell r="A85" t="str">
            <v>V0084</v>
          </cell>
          <cell r="C85" t="str">
            <v>Vendor 84</v>
          </cell>
          <cell r="D85" t="str">
            <v>AAAAK4509K</v>
          </cell>
        </row>
        <row r="86">
          <cell r="A86" t="str">
            <v>V0085</v>
          </cell>
          <cell r="C86" t="str">
            <v>Vendor 85</v>
          </cell>
          <cell r="D86" t="str">
            <v>AAATG1779Q</v>
          </cell>
        </row>
        <row r="87">
          <cell r="A87" t="str">
            <v>V0086</v>
          </cell>
          <cell r="C87" t="str">
            <v>Vendor 86</v>
          </cell>
          <cell r="D87" t="str">
            <v>AAABI0496G</v>
          </cell>
        </row>
        <row r="88">
          <cell r="A88" t="str">
            <v>V0087</v>
          </cell>
          <cell r="C88" t="str">
            <v>Vendor 87</v>
          </cell>
          <cell r="D88" t="str">
            <v>MIUPS4004E</v>
          </cell>
        </row>
        <row r="89">
          <cell r="A89" t="str">
            <v>V0088</v>
          </cell>
          <cell r="C89" t="str">
            <v>Vendor 88</v>
          </cell>
          <cell r="D89" t="str">
            <v>APKPP2961A</v>
          </cell>
        </row>
        <row r="90">
          <cell r="A90" t="str">
            <v>V0089</v>
          </cell>
          <cell r="C90" t="str">
            <v>Vendor 89</v>
          </cell>
          <cell r="D90" t="str">
            <v>AAFFL8935J</v>
          </cell>
        </row>
        <row r="91">
          <cell r="A91" t="str">
            <v>V0090</v>
          </cell>
          <cell r="C91" t="str">
            <v>Vendor 90</v>
          </cell>
          <cell r="D91" t="str">
            <v>AAATR2385M</v>
          </cell>
        </row>
        <row r="92">
          <cell r="A92" t="str">
            <v>V0091</v>
          </cell>
          <cell r="C92" t="str">
            <v>Vendor 91</v>
          </cell>
          <cell r="D92" t="str">
            <v>AAATC2259F</v>
          </cell>
        </row>
        <row r="93">
          <cell r="A93" t="str">
            <v>V0092</v>
          </cell>
          <cell r="C93" t="str">
            <v>Vendor 92</v>
          </cell>
          <cell r="D93" t="str">
            <v>ANCPS0893E</v>
          </cell>
        </row>
        <row r="94">
          <cell r="A94" t="str">
            <v>V0093</v>
          </cell>
          <cell r="C94" t="str">
            <v>Vendor 93</v>
          </cell>
          <cell r="D94" t="str">
            <v>AAFPC5389K</v>
          </cell>
        </row>
        <row r="95">
          <cell r="A95" t="str">
            <v>V0094</v>
          </cell>
          <cell r="C95" t="str">
            <v>Vendor 94</v>
          </cell>
          <cell r="D95" t="str">
            <v>AXDPK1298E</v>
          </cell>
        </row>
        <row r="96">
          <cell r="A96" t="str">
            <v>V0095</v>
          </cell>
          <cell r="C96" t="str">
            <v>Vendor 95</v>
          </cell>
          <cell r="D96" t="str">
            <v>AXXPD9294R</v>
          </cell>
        </row>
        <row r="97">
          <cell r="A97" t="str">
            <v>V0096</v>
          </cell>
          <cell r="C97" t="str">
            <v>Vendor 96</v>
          </cell>
          <cell r="D97" t="str">
            <v>DQHPM6776D</v>
          </cell>
        </row>
        <row r="98">
          <cell r="A98" t="str">
            <v>V0097</v>
          </cell>
          <cell r="C98" t="str">
            <v>Vendor 97</v>
          </cell>
          <cell r="D98" t="str">
            <v>AGOPK5640G</v>
          </cell>
        </row>
        <row r="99">
          <cell r="A99" t="str">
            <v>V0098</v>
          </cell>
          <cell r="C99" t="str">
            <v>Vendor 98</v>
          </cell>
          <cell r="D99" t="str">
            <v>AABAM6757E</v>
          </cell>
        </row>
        <row r="100">
          <cell r="A100" t="str">
            <v>V0099</v>
          </cell>
          <cell r="C100" t="str">
            <v>Vendor 99</v>
          </cell>
          <cell r="D100" t="str">
            <v>AZGPK0923M</v>
          </cell>
        </row>
        <row r="101">
          <cell r="A101" t="str">
            <v>V0100</v>
          </cell>
          <cell r="C101" t="str">
            <v>Vendor 100</v>
          </cell>
          <cell r="D101" t="str">
            <v>AADFO9493J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4"/>
  <sheetViews>
    <sheetView tabSelected="1" topLeftCell="C1" zoomScaleNormal="100" workbookViewId="0">
      <pane ySplit="1" topLeftCell="A2" activePane="bottomLeft" state="frozen"/>
      <selection pane="bottomLeft" activeCell="I2" sqref="I2"/>
    </sheetView>
  </sheetViews>
  <sheetFormatPr defaultColWidth="8.90625" defaultRowHeight="12.5" x14ac:dyDescent="0.25"/>
  <cols>
    <col min="1" max="1" width="12" style="10" bestFit="1" customWidth="1"/>
    <col min="2" max="2" width="12.36328125" style="10" bestFit="1" customWidth="1"/>
    <col min="3" max="3" width="12.26953125" style="10" bestFit="1" customWidth="1"/>
    <col min="4" max="4" width="13.1796875" style="10" bestFit="1" customWidth="1"/>
    <col min="5" max="5" width="14.453125" style="10" bestFit="1" customWidth="1"/>
    <col min="6" max="6" width="11.54296875" style="10" bestFit="1" customWidth="1"/>
    <col min="7" max="7" width="18.90625" style="10" bestFit="1" customWidth="1"/>
    <col min="8" max="8" width="14.08984375" style="10" bestFit="1" customWidth="1"/>
    <col min="9" max="9" width="17" style="10" bestFit="1" customWidth="1"/>
    <col min="10" max="10" width="11.7265625" style="10" bestFit="1" customWidth="1"/>
    <col min="11" max="11" width="11.81640625" style="10" bestFit="1" customWidth="1"/>
    <col min="12" max="12" width="41.7265625" style="10" bestFit="1" customWidth="1"/>
    <col min="13" max="13" width="13.81640625" style="10" bestFit="1" customWidth="1"/>
    <col min="14" max="14" width="19.26953125" style="10" bestFit="1" customWidth="1"/>
    <col min="15" max="15" width="11.26953125" style="10" bestFit="1" customWidth="1"/>
    <col min="16" max="16" width="13.81640625" style="10" bestFit="1" customWidth="1"/>
    <col min="17" max="17" width="24.36328125" style="10" bestFit="1" customWidth="1"/>
    <col min="18" max="18" width="13.54296875" style="10" bestFit="1" customWidth="1"/>
    <col min="19" max="19" width="15" style="10" bestFit="1" customWidth="1"/>
    <col min="20" max="20" width="7.90625" style="10" bestFit="1" customWidth="1"/>
    <col min="21" max="21" width="13.90625" style="10" bestFit="1" customWidth="1"/>
    <col min="22" max="22" width="16.08984375" style="10" bestFit="1" customWidth="1"/>
    <col min="23" max="23" width="9.54296875" style="10" bestFit="1" customWidth="1"/>
    <col min="24" max="24" width="12.26953125" style="10" bestFit="1" customWidth="1"/>
    <col min="25" max="25" width="10.36328125" style="10" bestFit="1" customWidth="1"/>
    <col min="26" max="26" width="13.1796875" style="10" bestFit="1" customWidth="1"/>
    <col min="27" max="27" width="10.26953125" style="10" bestFit="1" customWidth="1"/>
    <col min="28" max="28" width="13.08984375" style="10" bestFit="1" customWidth="1"/>
    <col min="29" max="29" width="10.08984375" style="10" bestFit="1" customWidth="1"/>
    <col min="30" max="30" width="12.90625" style="10" bestFit="1" customWidth="1"/>
    <col min="31" max="31" width="8.453125" style="10" bestFit="1" customWidth="1"/>
    <col min="32" max="32" width="12.54296875" style="10" bestFit="1" customWidth="1"/>
    <col min="33" max="33" width="11.453125" style="10" bestFit="1" customWidth="1"/>
    <col min="34" max="34" width="8.90625" style="10" bestFit="1" customWidth="1"/>
    <col min="35" max="35" width="11.6328125" style="10" bestFit="1" customWidth="1"/>
    <col min="36" max="36" width="23.453125" style="10" bestFit="1" customWidth="1"/>
    <col min="37" max="37" width="20.6328125" style="10" bestFit="1" customWidth="1"/>
    <col min="38" max="38" width="21.453125" style="10" bestFit="1" customWidth="1"/>
    <col min="39" max="39" width="23.08984375" style="10" bestFit="1" customWidth="1"/>
    <col min="40" max="40" width="24.36328125" style="10" bestFit="1" customWidth="1"/>
    <col min="41" max="41" width="21.54296875" style="10" bestFit="1" customWidth="1"/>
    <col min="42" max="42" width="13.08984375" style="10" bestFit="1" customWidth="1"/>
    <col min="43" max="43" width="12.90625" style="10" bestFit="1" customWidth="1"/>
    <col min="44" max="44" width="14" style="10" bestFit="1" customWidth="1"/>
    <col min="45" max="45" width="13.26953125" style="10" bestFit="1" customWidth="1"/>
    <col min="46" max="46" width="5.1796875" style="10" bestFit="1" customWidth="1"/>
    <col min="47" max="47" width="11.81640625" style="10" bestFit="1" customWidth="1"/>
    <col min="48" max="48" width="11.08984375" style="10" bestFit="1" customWidth="1"/>
    <col min="49" max="49" width="4.6328125" style="10" bestFit="1" customWidth="1"/>
    <col min="50" max="50" width="10.1796875" style="10" bestFit="1" customWidth="1"/>
    <col min="51" max="55" width="12.6328125" style="10" bestFit="1" customWidth="1"/>
    <col min="56" max="16384" width="8.90625" style="10"/>
  </cols>
  <sheetData>
    <row r="1" spans="1:55" customFormat="1" ht="14.5" x14ac:dyDescent="0.35">
      <c r="A1" s="5" t="s">
        <v>53</v>
      </c>
      <c r="B1" s="4" t="s">
        <v>54</v>
      </c>
      <c r="C1" s="4" t="s">
        <v>55</v>
      </c>
      <c r="D1" s="4" t="s">
        <v>56</v>
      </c>
      <c r="E1" s="5" t="s">
        <v>57</v>
      </c>
      <c r="F1" s="5" t="s">
        <v>58</v>
      </c>
      <c r="G1" s="4" t="s">
        <v>65</v>
      </c>
      <c r="H1" s="5" t="s">
        <v>59</v>
      </c>
      <c r="I1" s="5" t="s">
        <v>48</v>
      </c>
      <c r="J1" s="5" t="s">
        <v>60</v>
      </c>
      <c r="K1" s="5" t="s">
        <v>61</v>
      </c>
      <c r="L1" s="4" t="s">
        <v>96</v>
      </c>
      <c r="M1" s="4" t="s">
        <v>99</v>
      </c>
      <c r="N1" s="4" t="s">
        <v>100</v>
      </c>
      <c r="O1" s="4" t="s">
        <v>97</v>
      </c>
      <c r="P1" s="4" t="s">
        <v>98</v>
      </c>
      <c r="Q1" s="4" t="s">
        <v>67</v>
      </c>
      <c r="R1" s="9" t="s">
        <v>62</v>
      </c>
      <c r="S1" s="9" t="s">
        <v>90</v>
      </c>
      <c r="T1" s="6" t="s">
        <v>68</v>
      </c>
      <c r="U1" s="4" t="s">
        <v>78</v>
      </c>
      <c r="V1" s="5" t="s">
        <v>66</v>
      </c>
      <c r="W1" s="4" t="s">
        <v>84</v>
      </c>
      <c r="X1" s="4" t="s">
        <v>87</v>
      </c>
      <c r="Y1" s="4" t="s">
        <v>85</v>
      </c>
      <c r="Z1" s="4" t="s">
        <v>88</v>
      </c>
      <c r="AA1" s="4" t="s">
        <v>86</v>
      </c>
      <c r="AB1" s="4" t="s">
        <v>89</v>
      </c>
      <c r="AC1" s="4" t="s">
        <v>94</v>
      </c>
      <c r="AD1" s="4" t="s">
        <v>95</v>
      </c>
      <c r="AE1" s="4" t="s">
        <v>64</v>
      </c>
      <c r="AF1" s="5" t="s">
        <v>63</v>
      </c>
      <c r="AG1" s="4" t="s">
        <v>91</v>
      </c>
      <c r="AH1" s="4" t="s">
        <v>92</v>
      </c>
      <c r="AI1" s="4" t="s">
        <v>93</v>
      </c>
      <c r="AJ1" s="9" t="s">
        <v>49</v>
      </c>
      <c r="AK1" s="6" t="s">
        <v>50</v>
      </c>
      <c r="AL1" s="6" t="s">
        <v>51</v>
      </c>
      <c r="AM1" s="6" t="s">
        <v>52</v>
      </c>
      <c r="AN1" s="6" t="s">
        <v>69</v>
      </c>
      <c r="AO1" s="6" t="s">
        <v>70</v>
      </c>
      <c r="AP1" s="6" t="s">
        <v>71</v>
      </c>
      <c r="AQ1" s="6" t="s">
        <v>72</v>
      </c>
      <c r="AR1" s="7" t="s">
        <v>73</v>
      </c>
      <c r="AS1" s="7" t="s">
        <v>74</v>
      </c>
      <c r="AT1" s="8" t="s">
        <v>2</v>
      </c>
      <c r="AU1" s="8" t="s">
        <v>75</v>
      </c>
      <c r="AV1" s="8" t="s">
        <v>76</v>
      </c>
      <c r="AW1" s="4" t="s">
        <v>0</v>
      </c>
      <c r="AX1" s="4" t="s">
        <v>77</v>
      </c>
      <c r="AY1" s="4" t="s">
        <v>79</v>
      </c>
      <c r="AZ1" s="4" t="s">
        <v>80</v>
      </c>
      <c r="BA1" s="4" t="s">
        <v>81</v>
      </c>
      <c r="BB1" s="4" t="s">
        <v>82</v>
      </c>
      <c r="BC1" s="4" t="s">
        <v>83</v>
      </c>
    </row>
    <row r="2" spans="1:55" x14ac:dyDescent="0.25">
      <c r="A2" s="10" t="s">
        <v>111</v>
      </c>
      <c r="B2" s="10" t="str">
        <f>_xlfn.XLOOKUP($A2,[1]Sheet1!$A:$A,[1]Sheet1!C:C)</f>
        <v>Vendor 76</v>
      </c>
      <c r="C2" s="10" t="str">
        <f>_xlfn.XLOOKUP($A2,[1]Sheet1!$A:$A,[1]Sheet1!D:D)</f>
        <v>AFZPT8800P</v>
      </c>
      <c r="E2" s="10" t="s">
        <v>1</v>
      </c>
      <c r="F2" s="10" t="s">
        <v>3</v>
      </c>
      <c r="H2" s="13">
        <v>45474</v>
      </c>
      <c r="I2" s="10" t="s">
        <v>160</v>
      </c>
      <c r="J2" s="10">
        <v>1</v>
      </c>
      <c r="K2" s="13">
        <v>45474</v>
      </c>
      <c r="L2" s="10" t="s">
        <v>112</v>
      </c>
      <c r="M2" s="10">
        <v>9963</v>
      </c>
      <c r="O2" s="10" t="s">
        <v>110</v>
      </c>
      <c r="V2" s="11">
        <v>27860</v>
      </c>
      <c r="W2" s="14">
        <v>0</v>
      </c>
      <c r="X2" s="11">
        <f>$V2*W2</f>
        <v>0</v>
      </c>
      <c r="Y2" s="14">
        <v>2.5000000000000001E-2</v>
      </c>
      <c r="Z2" s="11">
        <f>$V2*Y2</f>
        <v>696.5</v>
      </c>
      <c r="AA2" s="14">
        <v>2.5000000000000001E-2</v>
      </c>
      <c r="AB2" s="11">
        <f>$V2*AA2</f>
        <v>696.5</v>
      </c>
      <c r="AC2" s="14">
        <v>0</v>
      </c>
      <c r="AD2" s="11">
        <f>$V2*AC2</f>
        <v>0</v>
      </c>
      <c r="AE2" s="11">
        <v>0</v>
      </c>
      <c r="AF2" s="11">
        <f>V2+X2+Z2+AB2+AD2-AE2</f>
        <v>29253</v>
      </c>
      <c r="AG2" s="10" t="s">
        <v>4</v>
      </c>
      <c r="AH2" s="12">
        <v>0.1</v>
      </c>
      <c r="AI2" s="11">
        <f>V2*AH2</f>
        <v>2786</v>
      </c>
      <c r="AJ2" s="10" t="s">
        <v>113</v>
      </c>
    </row>
    <row r="3" spans="1:55" x14ac:dyDescent="0.25">
      <c r="A3" s="10" t="s">
        <v>111</v>
      </c>
      <c r="B3" s="10" t="str">
        <f>_xlfn.XLOOKUP($A3,[1]Sheet1!$A:$A,[1]Sheet1!C:C)</f>
        <v>Vendor 76</v>
      </c>
      <c r="C3" s="10" t="str">
        <f>_xlfn.XLOOKUP($A3,[1]Sheet1!$A:$A,[1]Sheet1!D:D)</f>
        <v>AFZPT8800P</v>
      </c>
      <c r="E3" s="10" t="s">
        <v>1</v>
      </c>
      <c r="F3" s="10" t="s">
        <v>101</v>
      </c>
      <c r="H3" s="13">
        <v>45474</v>
      </c>
      <c r="I3" s="10" t="s">
        <v>161</v>
      </c>
      <c r="J3" s="10">
        <v>1</v>
      </c>
      <c r="K3" s="13">
        <v>45474</v>
      </c>
      <c r="M3" s="10">
        <v>9963</v>
      </c>
      <c r="O3" s="10" t="s">
        <v>110</v>
      </c>
      <c r="V3" s="11">
        <v>27860</v>
      </c>
      <c r="W3" s="14">
        <v>0</v>
      </c>
      <c r="X3" s="11">
        <f t="shared" ref="X3" si="0">$V3*W3</f>
        <v>0</v>
      </c>
      <c r="Y3" s="14">
        <v>2.5000000000000001E-2</v>
      </c>
      <c r="Z3" s="11">
        <f t="shared" ref="Z3" si="1">$V3*Y3</f>
        <v>696.5</v>
      </c>
      <c r="AA3" s="14">
        <v>2.5000000000000001E-2</v>
      </c>
      <c r="AB3" s="11">
        <f t="shared" ref="AB3:AD7" si="2">$V3*AA3</f>
        <v>696.5</v>
      </c>
      <c r="AC3" s="14">
        <v>0</v>
      </c>
      <c r="AD3" s="11">
        <f t="shared" si="2"/>
        <v>0</v>
      </c>
      <c r="AE3" s="11">
        <v>0</v>
      </c>
      <c r="AF3" s="11">
        <f t="shared" ref="AF3:AF7" si="3">V3+X3+Z3+AB3+AD3-AE3</f>
        <v>29253</v>
      </c>
      <c r="AG3" s="10" t="s">
        <v>4</v>
      </c>
      <c r="AH3" s="12">
        <v>0.1</v>
      </c>
      <c r="AI3" s="11">
        <f t="shared" ref="AI3:AI8" si="4">V3*AH3</f>
        <v>2786</v>
      </c>
      <c r="AJ3" s="10" t="s">
        <v>113</v>
      </c>
      <c r="AN3" s="10" t="s">
        <v>104</v>
      </c>
      <c r="AO3" s="13">
        <v>45383</v>
      </c>
    </row>
    <row r="4" spans="1:55" x14ac:dyDescent="0.25">
      <c r="A4" s="10" t="s">
        <v>111</v>
      </c>
      <c r="B4" s="10" t="str">
        <f>_xlfn.XLOOKUP($A4,[1]Sheet1!$A:$A,[1]Sheet1!C:C)</f>
        <v>Vendor 76</v>
      </c>
      <c r="C4" s="10" t="str">
        <f>_xlfn.XLOOKUP($A4,[1]Sheet1!$A:$A,[1]Sheet1!D:D)</f>
        <v>AFZPT8800P</v>
      </c>
      <c r="E4" s="10" t="s">
        <v>1</v>
      </c>
      <c r="F4" s="10" t="s">
        <v>3</v>
      </c>
      <c r="H4" s="13">
        <v>45474</v>
      </c>
      <c r="I4" s="10" t="s">
        <v>162</v>
      </c>
      <c r="J4" s="10">
        <v>1</v>
      </c>
      <c r="K4" s="13">
        <v>45474</v>
      </c>
      <c r="L4" s="10" t="s">
        <v>112</v>
      </c>
      <c r="M4" s="10">
        <v>9963</v>
      </c>
      <c r="O4" s="10" t="s">
        <v>110</v>
      </c>
      <c r="V4" s="11">
        <v>29750</v>
      </c>
      <c r="W4" s="14">
        <v>0</v>
      </c>
      <c r="X4" s="11">
        <f t="shared" ref="X4" si="5">$V4*W4</f>
        <v>0</v>
      </c>
      <c r="Y4" s="14">
        <v>2.5000000000000001E-2</v>
      </c>
      <c r="Z4" s="11">
        <f t="shared" ref="Z4" si="6">$V4*Y4</f>
        <v>743.75</v>
      </c>
      <c r="AA4" s="14">
        <v>2.5000000000000001E-2</v>
      </c>
      <c r="AB4" s="11">
        <f t="shared" ref="AB4" si="7">$V4*AA4</f>
        <v>743.75</v>
      </c>
      <c r="AC4" s="14">
        <v>0</v>
      </c>
      <c r="AD4" s="11">
        <f t="shared" ref="AD4" si="8">$V4*AC4</f>
        <v>0</v>
      </c>
      <c r="AE4" s="11">
        <v>0</v>
      </c>
      <c r="AF4" s="11">
        <f t="shared" ref="AF4" si="9">V4+X4+Z4+AB4+AD4-AE4</f>
        <v>31237.5</v>
      </c>
      <c r="AG4" s="10" t="s">
        <v>4</v>
      </c>
      <c r="AH4" s="12">
        <v>0.1</v>
      </c>
      <c r="AI4" s="11">
        <f t="shared" ref="AI4" si="10">V4*AH4</f>
        <v>2975</v>
      </c>
      <c r="AJ4" s="10" t="s">
        <v>113</v>
      </c>
    </row>
    <row r="5" spans="1:55" x14ac:dyDescent="0.25">
      <c r="A5" s="10" t="s">
        <v>102</v>
      </c>
      <c r="B5" s="10" t="str">
        <f>_xlfn.XLOOKUP($A5,[1]Sheet1!$A:$A,[1]Sheet1!C:C)</f>
        <v>Vendor 3</v>
      </c>
      <c r="C5" s="10" t="str">
        <f>_xlfn.XLOOKUP($A5,[1]Sheet1!$A:$A,[1]Sheet1!D:D)</f>
        <v>AAATP1145P</v>
      </c>
      <c r="E5" s="10" t="s">
        <v>1</v>
      </c>
      <c r="F5" s="10" t="s">
        <v>3</v>
      </c>
      <c r="H5" s="13">
        <v>45474</v>
      </c>
      <c r="I5" s="10" t="s">
        <v>163</v>
      </c>
      <c r="J5" s="10">
        <v>1</v>
      </c>
      <c r="K5" s="13">
        <v>45474</v>
      </c>
      <c r="L5" s="10" t="s">
        <v>106</v>
      </c>
      <c r="M5" s="10">
        <v>9982</v>
      </c>
      <c r="O5" s="10" t="s">
        <v>108</v>
      </c>
      <c r="R5" s="10" t="s">
        <v>109</v>
      </c>
      <c r="S5" s="10">
        <v>1</v>
      </c>
      <c r="V5" s="11">
        <v>20000</v>
      </c>
      <c r="W5" s="14">
        <v>0</v>
      </c>
      <c r="X5" s="11">
        <f t="shared" ref="X5" si="11">$V5*W5</f>
        <v>0</v>
      </c>
      <c r="Y5" s="14">
        <v>0.09</v>
      </c>
      <c r="Z5" s="11">
        <f t="shared" ref="Z5" si="12">$V5*Y5</f>
        <v>1800</v>
      </c>
      <c r="AA5" s="14">
        <v>0.09</v>
      </c>
      <c r="AB5" s="11">
        <f t="shared" si="2"/>
        <v>1800</v>
      </c>
      <c r="AC5" s="14">
        <v>0</v>
      </c>
      <c r="AD5" s="11">
        <f t="shared" si="2"/>
        <v>0</v>
      </c>
      <c r="AE5" s="11">
        <v>0</v>
      </c>
      <c r="AF5" s="11">
        <f t="shared" si="3"/>
        <v>23600</v>
      </c>
      <c r="AG5" s="10" t="s">
        <v>27</v>
      </c>
      <c r="AH5" s="12">
        <v>0.1</v>
      </c>
      <c r="AI5" s="11">
        <f t="shared" si="4"/>
        <v>2000</v>
      </c>
      <c r="AJ5" s="10" t="s">
        <v>103</v>
      </c>
    </row>
    <row r="6" spans="1:55" x14ac:dyDescent="0.25">
      <c r="A6" s="10" t="s">
        <v>102</v>
      </c>
      <c r="B6" s="10" t="str">
        <f>_xlfn.XLOOKUP($A6,[1]Sheet1!$A:$A,[1]Sheet1!C:C)</f>
        <v>Vendor 3</v>
      </c>
      <c r="C6" s="10" t="str">
        <f>_xlfn.XLOOKUP($A6,[1]Sheet1!$A:$A,[1]Sheet1!D:D)</f>
        <v>AAATP1145P</v>
      </c>
      <c r="E6" s="10" t="s">
        <v>1</v>
      </c>
      <c r="F6" s="10" t="s">
        <v>3</v>
      </c>
      <c r="H6" s="13">
        <v>45474</v>
      </c>
      <c r="I6" s="10" t="s">
        <v>163</v>
      </c>
      <c r="J6" s="10">
        <v>2</v>
      </c>
      <c r="K6" s="13">
        <v>45474</v>
      </c>
      <c r="L6" s="10" t="s">
        <v>107</v>
      </c>
      <c r="M6" s="10">
        <v>9982</v>
      </c>
      <c r="O6" s="10" t="s">
        <v>108</v>
      </c>
      <c r="R6" s="10" t="s">
        <v>109</v>
      </c>
      <c r="S6" s="10">
        <v>1</v>
      </c>
      <c r="V6" s="11">
        <v>5000</v>
      </c>
      <c r="W6" s="14">
        <v>0</v>
      </c>
      <c r="X6" s="11">
        <f t="shared" ref="X6" si="13">$V6*W6</f>
        <v>0</v>
      </c>
      <c r="Y6" s="14">
        <v>0.09</v>
      </c>
      <c r="Z6" s="11">
        <f t="shared" ref="Z6" si="14">$V6*Y6</f>
        <v>450</v>
      </c>
      <c r="AA6" s="14">
        <v>0.09</v>
      </c>
      <c r="AB6" s="11">
        <f t="shared" si="2"/>
        <v>450</v>
      </c>
      <c r="AC6" s="14">
        <v>0</v>
      </c>
      <c r="AD6" s="11">
        <f t="shared" si="2"/>
        <v>0</v>
      </c>
      <c r="AE6" s="11">
        <v>0</v>
      </c>
      <c r="AF6" s="11">
        <f t="shared" si="3"/>
        <v>5900</v>
      </c>
      <c r="AG6" s="10" t="s">
        <v>27</v>
      </c>
      <c r="AH6" s="12">
        <v>0.1</v>
      </c>
      <c r="AI6" s="11">
        <f t="shared" si="4"/>
        <v>500</v>
      </c>
      <c r="AJ6" s="10" t="s">
        <v>103</v>
      </c>
    </row>
    <row r="7" spans="1:55" x14ac:dyDescent="0.25">
      <c r="A7" s="10" t="s">
        <v>102</v>
      </c>
      <c r="B7" s="10" t="str">
        <f>_xlfn.XLOOKUP($A7,[1]Sheet1!$A:$A,[1]Sheet1!C:C)</f>
        <v>Vendor 3</v>
      </c>
      <c r="C7" s="10" t="str">
        <f>_xlfn.XLOOKUP($A7,[1]Sheet1!$A:$A,[1]Sheet1!D:D)</f>
        <v>AAATP1145P</v>
      </c>
      <c r="E7" s="10" t="s">
        <v>1</v>
      </c>
      <c r="F7" s="10" t="s">
        <v>101</v>
      </c>
      <c r="H7" s="13">
        <v>45474</v>
      </c>
      <c r="I7" s="10" t="s">
        <v>164</v>
      </c>
      <c r="J7" s="10">
        <v>1</v>
      </c>
      <c r="K7" s="13">
        <v>45474</v>
      </c>
      <c r="M7" s="10">
        <v>9982</v>
      </c>
      <c r="O7" s="10" t="s">
        <v>108</v>
      </c>
      <c r="V7" s="11">
        <v>25000</v>
      </c>
      <c r="W7" s="14">
        <v>0</v>
      </c>
      <c r="X7" s="11">
        <f t="shared" ref="X7" si="15">$V7*W7</f>
        <v>0</v>
      </c>
      <c r="Y7" s="14">
        <v>0.09</v>
      </c>
      <c r="Z7" s="11">
        <f t="shared" ref="Z7" si="16">$V7*Y7</f>
        <v>2250</v>
      </c>
      <c r="AA7" s="14">
        <v>0.09</v>
      </c>
      <c r="AB7" s="11">
        <f t="shared" si="2"/>
        <v>2250</v>
      </c>
      <c r="AC7" s="14">
        <v>0</v>
      </c>
      <c r="AD7" s="11">
        <f t="shared" si="2"/>
        <v>0</v>
      </c>
      <c r="AE7" s="11">
        <v>0</v>
      </c>
      <c r="AF7" s="11">
        <f t="shared" si="3"/>
        <v>29500</v>
      </c>
      <c r="AG7" s="10" t="s">
        <v>27</v>
      </c>
      <c r="AH7" s="12">
        <v>0.1</v>
      </c>
      <c r="AI7" s="11">
        <f t="shared" si="4"/>
        <v>2500</v>
      </c>
      <c r="AJ7" s="10" t="s">
        <v>103</v>
      </c>
      <c r="AN7" s="10" t="s">
        <v>105</v>
      </c>
      <c r="AO7" s="13">
        <v>45383</v>
      </c>
    </row>
    <row r="8" spans="1:55" ht="14.5" x14ac:dyDescent="0.35">
      <c r="A8" s="10" t="s">
        <v>114</v>
      </c>
      <c r="B8" s="10" t="str">
        <f>_xlfn.XLOOKUP($A8,[1]Sheet1!$A:$A,[1]Sheet1!C:C)</f>
        <v>Vendor 87</v>
      </c>
      <c r="C8" s="10" t="str">
        <f>_xlfn.XLOOKUP($A8,[1]Sheet1!$A:$A,[1]Sheet1!D:D)</f>
        <v>MIUPS4004E</v>
      </c>
      <c r="E8" s="10" t="s">
        <v>1</v>
      </c>
      <c r="F8" s="10" t="s">
        <v>3</v>
      </c>
      <c r="H8" s="13">
        <v>45475</v>
      </c>
      <c r="I8" s="10" t="s">
        <v>165</v>
      </c>
      <c r="J8" s="10">
        <v>1</v>
      </c>
      <c r="K8" s="13">
        <v>45475</v>
      </c>
      <c r="L8" s="10" t="s">
        <v>120</v>
      </c>
      <c r="M8" s="10">
        <v>4407</v>
      </c>
      <c r="O8" s="10" t="s">
        <v>117</v>
      </c>
      <c r="R8" s="10" t="s">
        <v>118</v>
      </c>
      <c r="S8" s="10">
        <v>1</v>
      </c>
      <c r="V8" s="11">
        <v>259000</v>
      </c>
      <c r="W8" s="14">
        <v>0</v>
      </c>
      <c r="X8" s="11">
        <f t="shared" ref="X8" si="17">$V8*W8</f>
        <v>0</v>
      </c>
      <c r="Y8" s="14">
        <v>0.09</v>
      </c>
      <c r="Z8" s="11">
        <f t="shared" ref="Z8" si="18">$V8*Y8</f>
        <v>23310</v>
      </c>
      <c r="AA8" s="14">
        <v>0.09</v>
      </c>
      <c r="AB8" s="11">
        <f t="shared" ref="AB8" si="19">$V8*AA8</f>
        <v>23310</v>
      </c>
      <c r="AC8" s="14">
        <v>0</v>
      </c>
      <c r="AD8" s="11">
        <f t="shared" ref="AD8" si="20">$V8*AC8</f>
        <v>0</v>
      </c>
      <c r="AE8" s="11">
        <v>0</v>
      </c>
      <c r="AF8" s="11">
        <f t="shared" ref="AF8" si="21">V8+X8+Z8+AB8+AD8-AE8</f>
        <v>305620</v>
      </c>
      <c r="AG8" s="15" t="s">
        <v>41</v>
      </c>
      <c r="AH8" s="12">
        <v>1E-3</v>
      </c>
      <c r="AI8" s="11">
        <f t="shared" si="4"/>
        <v>259</v>
      </c>
      <c r="AJ8" t="s">
        <v>116</v>
      </c>
    </row>
    <row r="9" spans="1:55" ht="14.5" x14ac:dyDescent="0.35">
      <c r="A9" s="10" t="s">
        <v>114</v>
      </c>
      <c r="B9" s="10" t="str">
        <f>_xlfn.XLOOKUP($A9,[1]Sheet1!$A:$A,[1]Sheet1!C:C)</f>
        <v>Vendor 87</v>
      </c>
      <c r="C9" s="10" t="str">
        <f>_xlfn.XLOOKUP($A9,[1]Sheet1!$A:$A,[1]Sheet1!D:D)</f>
        <v>MIUPS4004E</v>
      </c>
      <c r="E9" s="10" t="s">
        <v>1</v>
      </c>
      <c r="F9" s="10" t="s">
        <v>3</v>
      </c>
      <c r="H9" s="13">
        <v>45475</v>
      </c>
      <c r="I9" s="10" t="s">
        <v>166</v>
      </c>
      <c r="J9" s="10">
        <v>1</v>
      </c>
      <c r="K9" s="13">
        <v>45475</v>
      </c>
      <c r="L9" s="10" t="s">
        <v>120</v>
      </c>
      <c r="M9" s="10">
        <v>4407</v>
      </c>
      <c r="O9" s="10" t="s">
        <v>117</v>
      </c>
      <c r="R9" s="10" t="s">
        <v>118</v>
      </c>
      <c r="S9" s="10">
        <v>1</v>
      </c>
      <c r="V9" s="11">
        <v>60000</v>
      </c>
      <c r="W9" s="14">
        <v>0</v>
      </c>
      <c r="X9" s="11">
        <f t="shared" ref="X9" si="22">$V9*W9</f>
        <v>0</v>
      </c>
      <c r="Y9" s="14">
        <v>0.09</v>
      </c>
      <c r="Z9" s="11">
        <f t="shared" ref="Z9" si="23">$V9*Y9</f>
        <v>5400</v>
      </c>
      <c r="AA9" s="14">
        <v>0.09</v>
      </c>
      <c r="AB9" s="11">
        <f t="shared" ref="AB9" si="24">$V9*AA9</f>
        <v>5400</v>
      </c>
      <c r="AC9" s="14">
        <v>0</v>
      </c>
      <c r="AD9" s="11">
        <f t="shared" ref="AD9" si="25">$V9*AC9</f>
        <v>0</v>
      </c>
      <c r="AE9" s="11">
        <v>0</v>
      </c>
      <c r="AF9" s="11">
        <f t="shared" ref="AF9" si="26">V9+X9+Z9+AB9+AD9-AE9</f>
        <v>70800</v>
      </c>
      <c r="AG9" s="15" t="s">
        <v>41</v>
      </c>
      <c r="AH9" s="12">
        <v>1E-3</v>
      </c>
      <c r="AI9" s="11">
        <f t="shared" ref="AI9" si="27">V9*AH9</f>
        <v>60</v>
      </c>
      <c r="AJ9" t="s">
        <v>116</v>
      </c>
    </row>
    <row r="10" spans="1:55" ht="14.5" x14ac:dyDescent="0.35">
      <c r="A10" s="10" t="s">
        <v>114</v>
      </c>
      <c r="B10" s="10" t="str">
        <f>_xlfn.XLOOKUP($A10,[1]Sheet1!$A:$A,[1]Sheet1!C:C)</f>
        <v>Vendor 87</v>
      </c>
      <c r="C10" s="10" t="str">
        <f>_xlfn.XLOOKUP($A10,[1]Sheet1!$A:$A,[1]Sheet1!D:D)</f>
        <v>MIUPS4004E</v>
      </c>
      <c r="E10" s="10" t="s">
        <v>1</v>
      </c>
      <c r="F10" s="10" t="s">
        <v>115</v>
      </c>
      <c r="H10" s="13">
        <v>45476</v>
      </c>
      <c r="I10" s="10" t="s">
        <v>167</v>
      </c>
      <c r="J10" s="10">
        <v>1</v>
      </c>
      <c r="K10" s="13">
        <v>45476</v>
      </c>
      <c r="L10" s="10" t="s">
        <v>120</v>
      </c>
      <c r="M10" s="10">
        <v>4407</v>
      </c>
      <c r="O10" s="10" t="s">
        <v>117</v>
      </c>
      <c r="R10" s="10" t="s">
        <v>118</v>
      </c>
      <c r="S10" s="10">
        <v>1</v>
      </c>
      <c r="V10" s="11">
        <v>50000</v>
      </c>
      <c r="W10" s="14">
        <v>0</v>
      </c>
      <c r="X10" s="11">
        <f t="shared" ref="X10" si="28">$V10*W10</f>
        <v>0</v>
      </c>
      <c r="Y10" s="14">
        <v>0.09</v>
      </c>
      <c r="Z10" s="11">
        <f t="shared" ref="Z10" si="29">$V10*Y10</f>
        <v>4500</v>
      </c>
      <c r="AA10" s="14">
        <v>0.09</v>
      </c>
      <c r="AB10" s="11">
        <f t="shared" ref="AB10" si="30">$V10*AA10</f>
        <v>4500</v>
      </c>
      <c r="AC10" s="14">
        <v>0</v>
      </c>
      <c r="AD10" s="11">
        <f t="shared" ref="AD10" si="31">$V10*AC10</f>
        <v>0</v>
      </c>
      <c r="AE10" s="11">
        <v>0</v>
      </c>
      <c r="AF10" s="11">
        <f t="shared" ref="AF10" si="32">V10+X10+Z10+AB10+AD10-AE10</f>
        <v>59000</v>
      </c>
      <c r="AG10" s="15" t="s">
        <v>41</v>
      </c>
      <c r="AH10" s="12">
        <v>1E-3</v>
      </c>
      <c r="AI10" s="11">
        <f t="shared" ref="AI10" si="33">V10*AH10</f>
        <v>50</v>
      </c>
      <c r="AJ10" t="s">
        <v>116</v>
      </c>
      <c r="AN10" s="10" t="s">
        <v>119</v>
      </c>
      <c r="AO10" s="13">
        <v>45384</v>
      </c>
    </row>
    <row r="11" spans="1:55" ht="14.5" x14ac:dyDescent="0.35">
      <c r="A11" s="10" t="s">
        <v>121</v>
      </c>
      <c r="B11" s="10" t="str">
        <f>_xlfn.XLOOKUP($A11,[1]Sheet1!$A:$A,[1]Sheet1!C:C)</f>
        <v>Vendor 88</v>
      </c>
      <c r="C11" s="10" t="str">
        <f>_xlfn.XLOOKUP($A11,[1]Sheet1!$A:$A,[1]Sheet1!D:D)</f>
        <v>APKPP2961A</v>
      </c>
      <c r="E11" s="10" t="s">
        <v>1</v>
      </c>
      <c r="F11" s="10" t="s">
        <v>3</v>
      </c>
      <c r="H11" s="13">
        <v>45476</v>
      </c>
      <c r="I11" s="10" t="s">
        <v>168</v>
      </c>
      <c r="J11" s="10">
        <v>1</v>
      </c>
      <c r="K11" s="13">
        <v>45476</v>
      </c>
      <c r="L11" s="10" t="s">
        <v>123</v>
      </c>
      <c r="M11" s="10">
        <v>4407</v>
      </c>
      <c r="O11" s="10" t="s">
        <v>117</v>
      </c>
      <c r="R11" s="10" t="s">
        <v>122</v>
      </c>
      <c r="S11" s="10">
        <v>1</v>
      </c>
      <c r="V11" s="11">
        <v>590000</v>
      </c>
      <c r="W11" s="14">
        <v>0</v>
      </c>
      <c r="X11" s="11">
        <f t="shared" ref="X11:X14" si="34">$V11*W11</f>
        <v>0</v>
      </c>
      <c r="Y11" s="14">
        <v>0.09</v>
      </c>
      <c r="Z11" s="11">
        <f t="shared" ref="Z11:Z14" si="35">$V11*Y11</f>
        <v>53100</v>
      </c>
      <c r="AA11" s="14">
        <v>0.09</v>
      </c>
      <c r="AB11" s="11">
        <f t="shared" ref="AB11:AB14" si="36">$V11*AA11</f>
        <v>53100</v>
      </c>
      <c r="AC11" s="14">
        <v>0</v>
      </c>
      <c r="AD11" s="11">
        <f t="shared" ref="AD11:AD14" si="37">$V11*AC11</f>
        <v>0</v>
      </c>
      <c r="AE11" s="11">
        <v>0</v>
      </c>
      <c r="AF11" s="11">
        <f t="shared" ref="AF11:AF14" si="38">V11+X11+Z11+AB11+AD11-AE11</f>
        <v>696200</v>
      </c>
      <c r="AG11" s="15" t="s">
        <v>41</v>
      </c>
      <c r="AH11" s="12">
        <v>1E-3</v>
      </c>
      <c r="AI11" s="11">
        <f t="shared" ref="AI11:AI14" si="39">V11*AH11</f>
        <v>590</v>
      </c>
      <c r="AJ11" t="s">
        <v>116</v>
      </c>
    </row>
    <row r="12" spans="1:55" ht="14.5" x14ac:dyDescent="0.35">
      <c r="A12" s="10" t="s">
        <v>121</v>
      </c>
      <c r="B12" s="10" t="str">
        <f>_xlfn.XLOOKUP($A12,[1]Sheet1!$A:$A,[1]Sheet1!C:C)</f>
        <v>Vendor 88</v>
      </c>
      <c r="C12" s="10" t="str">
        <f>_xlfn.XLOOKUP($A12,[1]Sheet1!$A:$A,[1]Sheet1!D:D)</f>
        <v>APKPP2961A</v>
      </c>
      <c r="E12" s="10" t="s">
        <v>1</v>
      </c>
      <c r="F12" s="10" t="s">
        <v>3</v>
      </c>
      <c r="H12" s="13">
        <v>45477</v>
      </c>
      <c r="I12" s="10" t="s">
        <v>169</v>
      </c>
      <c r="J12" s="10">
        <v>1</v>
      </c>
      <c r="K12" s="13">
        <v>45477</v>
      </c>
      <c r="L12" s="10" t="s">
        <v>123</v>
      </c>
      <c r="M12" s="10">
        <v>4407</v>
      </c>
      <c r="O12" s="10" t="s">
        <v>117</v>
      </c>
      <c r="R12" s="10" t="s">
        <v>122</v>
      </c>
      <c r="S12" s="10">
        <v>1</v>
      </c>
      <c r="V12" s="11">
        <v>890000</v>
      </c>
      <c r="W12" s="14">
        <v>0</v>
      </c>
      <c r="X12" s="11">
        <f t="shared" si="34"/>
        <v>0</v>
      </c>
      <c r="Y12" s="14">
        <v>0.09</v>
      </c>
      <c r="Z12" s="11">
        <f t="shared" si="35"/>
        <v>80100</v>
      </c>
      <c r="AA12" s="14">
        <v>0.09</v>
      </c>
      <c r="AB12" s="11">
        <f t="shared" si="36"/>
        <v>80100</v>
      </c>
      <c r="AC12" s="14">
        <v>0</v>
      </c>
      <c r="AD12" s="11">
        <f t="shared" si="37"/>
        <v>0</v>
      </c>
      <c r="AE12" s="11">
        <v>0</v>
      </c>
      <c r="AF12" s="11">
        <f t="shared" si="38"/>
        <v>1050200</v>
      </c>
      <c r="AG12" s="15" t="s">
        <v>41</v>
      </c>
      <c r="AH12" s="12">
        <v>1E-3</v>
      </c>
      <c r="AI12" s="11">
        <f t="shared" si="39"/>
        <v>890</v>
      </c>
      <c r="AJ12" t="s">
        <v>116</v>
      </c>
    </row>
    <row r="13" spans="1:55" ht="14.5" x14ac:dyDescent="0.35">
      <c r="A13" s="10" t="s">
        <v>121</v>
      </c>
      <c r="B13" s="10" t="str">
        <f>_xlfn.XLOOKUP($A13,[1]Sheet1!$A:$A,[1]Sheet1!C:C)</f>
        <v>Vendor 88</v>
      </c>
      <c r="C13" s="10" t="str">
        <f>_xlfn.XLOOKUP($A13,[1]Sheet1!$A:$A,[1]Sheet1!D:D)</f>
        <v>APKPP2961A</v>
      </c>
      <c r="E13" s="10" t="s">
        <v>1</v>
      </c>
      <c r="F13" s="10" t="s">
        <v>3</v>
      </c>
      <c r="H13" s="13">
        <v>45477</v>
      </c>
      <c r="I13" s="10" t="s">
        <v>170</v>
      </c>
      <c r="J13" s="10">
        <v>1</v>
      </c>
      <c r="K13" s="13">
        <v>45477</v>
      </c>
      <c r="L13" s="10" t="s">
        <v>123</v>
      </c>
      <c r="M13" s="10">
        <v>4407</v>
      </c>
      <c r="O13" s="10" t="s">
        <v>117</v>
      </c>
      <c r="R13" s="10" t="s">
        <v>122</v>
      </c>
      <c r="S13" s="10">
        <v>1</v>
      </c>
      <c r="V13" s="11">
        <v>684000</v>
      </c>
      <c r="W13" s="14">
        <v>0</v>
      </c>
      <c r="X13" s="11">
        <f t="shared" si="34"/>
        <v>0</v>
      </c>
      <c r="Y13" s="14">
        <v>0.09</v>
      </c>
      <c r="Z13" s="11">
        <f t="shared" si="35"/>
        <v>61560</v>
      </c>
      <c r="AA13" s="14">
        <v>0.09</v>
      </c>
      <c r="AB13" s="11">
        <f t="shared" si="36"/>
        <v>61560</v>
      </c>
      <c r="AC13" s="14">
        <v>0</v>
      </c>
      <c r="AD13" s="11">
        <f t="shared" si="37"/>
        <v>0</v>
      </c>
      <c r="AE13" s="11">
        <v>0</v>
      </c>
      <c r="AF13" s="11">
        <f t="shared" si="38"/>
        <v>807120</v>
      </c>
      <c r="AG13" s="15" t="s">
        <v>41</v>
      </c>
      <c r="AH13" s="12">
        <v>1E-3</v>
      </c>
      <c r="AI13" s="11">
        <f t="shared" si="39"/>
        <v>684</v>
      </c>
      <c r="AJ13" t="s">
        <v>116</v>
      </c>
    </row>
    <row r="14" spans="1:55" ht="14.5" x14ac:dyDescent="0.35">
      <c r="A14" s="10" t="s">
        <v>121</v>
      </c>
      <c r="B14" s="10" t="str">
        <f>_xlfn.XLOOKUP($A14,[1]Sheet1!$A:$A,[1]Sheet1!C:C)</f>
        <v>Vendor 88</v>
      </c>
      <c r="C14" s="10" t="str">
        <f>_xlfn.XLOOKUP($A14,[1]Sheet1!$A:$A,[1]Sheet1!D:D)</f>
        <v>APKPP2961A</v>
      </c>
      <c r="E14" s="10" t="s">
        <v>1</v>
      </c>
      <c r="F14" s="10" t="s">
        <v>115</v>
      </c>
      <c r="H14" s="13">
        <v>45478</v>
      </c>
      <c r="I14" s="10" t="s">
        <v>171</v>
      </c>
      <c r="J14" s="10">
        <v>1</v>
      </c>
      <c r="K14" s="13">
        <v>45478</v>
      </c>
      <c r="L14" s="10" t="s">
        <v>123</v>
      </c>
      <c r="M14" s="10">
        <v>4407</v>
      </c>
      <c r="O14" s="10" t="s">
        <v>117</v>
      </c>
      <c r="R14" s="10" t="s">
        <v>122</v>
      </c>
      <c r="S14" s="10">
        <v>1</v>
      </c>
      <c r="V14" s="11">
        <v>1590000</v>
      </c>
      <c r="W14" s="14">
        <v>0</v>
      </c>
      <c r="X14" s="11">
        <f t="shared" si="34"/>
        <v>0</v>
      </c>
      <c r="Y14" s="14">
        <v>0.09</v>
      </c>
      <c r="Z14" s="11">
        <f t="shared" si="35"/>
        <v>143100</v>
      </c>
      <c r="AA14" s="14">
        <v>0.09</v>
      </c>
      <c r="AB14" s="11">
        <f t="shared" si="36"/>
        <v>143100</v>
      </c>
      <c r="AC14" s="14">
        <v>0</v>
      </c>
      <c r="AD14" s="11">
        <f t="shared" si="37"/>
        <v>0</v>
      </c>
      <c r="AE14" s="11">
        <v>0</v>
      </c>
      <c r="AF14" s="11">
        <f t="shared" si="38"/>
        <v>1876200</v>
      </c>
      <c r="AG14" s="15" t="s">
        <v>41</v>
      </c>
      <c r="AH14" s="12">
        <v>1E-3</v>
      </c>
      <c r="AI14" s="11">
        <f t="shared" si="39"/>
        <v>1590</v>
      </c>
      <c r="AJ14" t="s">
        <v>116</v>
      </c>
    </row>
    <row r="15" spans="1:55" ht="14.5" x14ac:dyDescent="0.35">
      <c r="A15" s="10" t="s">
        <v>124</v>
      </c>
      <c r="B15" s="10" t="str">
        <f>_xlfn.XLOOKUP($A15,[1]Sheet1!$A:$A,[1]Sheet1!C:C)</f>
        <v>Vendor 89</v>
      </c>
      <c r="C15" s="10" t="str">
        <f>_xlfn.XLOOKUP($A15,[1]Sheet1!$A:$A,[1]Sheet1!D:D)</f>
        <v>AAFFL8935J</v>
      </c>
      <c r="E15" s="10" t="s">
        <v>1</v>
      </c>
      <c r="F15" s="10" t="s">
        <v>3</v>
      </c>
      <c r="H15" s="13">
        <v>45478</v>
      </c>
      <c r="I15" s="10" t="s">
        <v>172</v>
      </c>
      <c r="J15" s="10">
        <v>1</v>
      </c>
      <c r="K15" s="13">
        <v>45478</v>
      </c>
      <c r="L15" s="10" t="s">
        <v>125</v>
      </c>
      <c r="M15" s="10">
        <v>4407</v>
      </c>
      <c r="O15" s="10" t="s">
        <v>117</v>
      </c>
      <c r="R15" s="10" t="s">
        <v>126</v>
      </c>
      <c r="S15" s="10">
        <v>1</v>
      </c>
      <c r="V15" s="11">
        <v>560000</v>
      </c>
      <c r="W15" s="14">
        <v>0</v>
      </c>
      <c r="X15" s="11">
        <f t="shared" ref="X15:X17" si="40">$V15*W15</f>
        <v>0</v>
      </c>
      <c r="Y15" s="14">
        <v>0.09</v>
      </c>
      <c r="Z15" s="11">
        <f t="shared" ref="Z15:Z17" si="41">$V15*Y15</f>
        <v>50400</v>
      </c>
      <c r="AA15" s="14">
        <v>0.09</v>
      </c>
      <c r="AB15" s="11">
        <f t="shared" ref="AB15:AB17" si="42">$V15*AA15</f>
        <v>50400</v>
      </c>
      <c r="AC15" s="14">
        <v>0</v>
      </c>
      <c r="AD15" s="11">
        <f t="shared" ref="AD15:AD17" si="43">$V15*AC15</f>
        <v>0</v>
      </c>
      <c r="AE15" s="11">
        <v>0</v>
      </c>
      <c r="AF15" s="11">
        <f t="shared" ref="AF15:AF17" si="44">V15+X15+Z15+AB15+AD15-AE15</f>
        <v>660800</v>
      </c>
      <c r="AG15" s="15" t="s">
        <v>41</v>
      </c>
      <c r="AH15" s="12">
        <v>1E-3</v>
      </c>
      <c r="AI15" s="11">
        <f t="shared" ref="AI15:AI17" si="45">V15*AH15</f>
        <v>560</v>
      </c>
      <c r="AJ15" t="s">
        <v>116</v>
      </c>
    </row>
    <row r="16" spans="1:55" ht="14.5" x14ac:dyDescent="0.35">
      <c r="A16" s="10" t="s">
        <v>124</v>
      </c>
      <c r="B16" s="10" t="str">
        <f>_xlfn.XLOOKUP($A16,[1]Sheet1!$A:$A,[1]Sheet1!C:C)</f>
        <v>Vendor 89</v>
      </c>
      <c r="C16" s="10" t="str">
        <f>_xlfn.XLOOKUP($A16,[1]Sheet1!$A:$A,[1]Sheet1!D:D)</f>
        <v>AAFFL8935J</v>
      </c>
      <c r="E16" s="10" t="s">
        <v>1</v>
      </c>
      <c r="F16" s="10" t="s">
        <v>115</v>
      </c>
      <c r="H16" s="13">
        <v>45479</v>
      </c>
      <c r="I16" s="10" t="s">
        <v>173</v>
      </c>
      <c r="J16" s="10">
        <v>1</v>
      </c>
      <c r="K16" s="13">
        <v>45479</v>
      </c>
      <c r="L16" s="10" t="s">
        <v>125</v>
      </c>
      <c r="M16" s="10">
        <v>4407</v>
      </c>
      <c r="O16" s="10" t="s">
        <v>117</v>
      </c>
      <c r="R16" s="10" t="s">
        <v>126</v>
      </c>
      <c r="S16" s="10">
        <v>1</v>
      </c>
      <c r="V16" s="11">
        <v>280000</v>
      </c>
      <c r="W16" s="14">
        <v>0</v>
      </c>
      <c r="X16" s="11">
        <f t="shared" si="40"/>
        <v>0</v>
      </c>
      <c r="Y16" s="14">
        <v>0.09</v>
      </c>
      <c r="Z16" s="11">
        <f t="shared" si="41"/>
        <v>25200</v>
      </c>
      <c r="AA16" s="14">
        <v>0.09</v>
      </c>
      <c r="AB16" s="11">
        <f t="shared" si="42"/>
        <v>25200</v>
      </c>
      <c r="AC16" s="14">
        <v>0</v>
      </c>
      <c r="AD16" s="11">
        <f t="shared" si="43"/>
        <v>0</v>
      </c>
      <c r="AE16" s="11">
        <v>0</v>
      </c>
      <c r="AF16" s="11">
        <f t="shared" si="44"/>
        <v>330400</v>
      </c>
      <c r="AG16" s="15" t="s">
        <v>41</v>
      </c>
      <c r="AH16" s="12">
        <v>1E-3</v>
      </c>
      <c r="AI16" s="11">
        <f t="shared" si="45"/>
        <v>280</v>
      </c>
      <c r="AJ16" t="s">
        <v>116</v>
      </c>
    </row>
    <row r="17" spans="1:36" ht="14.5" x14ac:dyDescent="0.35">
      <c r="A17" s="10" t="s">
        <v>124</v>
      </c>
      <c r="B17" s="10" t="str">
        <f>_xlfn.XLOOKUP($A17,[1]Sheet1!$A:$A,[1]Sheet1!C:C)</f>
        <v>Vendor 89</v>
      </c>
      <c r="C17" s="10" t="str">
        <f>_xlfn.XLOOKUP($A17,[1]Sheet1!$A:$A,[1]Sheet1!D:D)</f>
        <v>AAFFL8935J</v>
      </c>
      <c r="E17" s="10" t="s">
        <v>1</v>
      </c>
      <c r="F17" s="10" t="s">
        <v>115</v>
      </c>
      <c r="H17" s="13">
        <v>45479</v>
      </c>
      <c r="I17" s="10" t="s">
        <v>174</v>
      </c>
      <c r="J17" s="10">
        <v>1</v>
      </c>
      <c r="K17" s="13">
        <v>45479</v>
      </c>
      <c r="L17" s="10" t="s">
        <v>125</v>
      </c>
      <c r="M17" s="10">
        <v>4407</v>
      </c>
      <c r="O17" s="10" t="s">
        <v>117</v>
      </c>
      <c r="R17" s="10" t="s">
        <v>126</v>
      </c>
      <c r="S17" s="10">
        <v>1</v>
      </c>
      <c r="V17" s="11">
        <v>200000</v>
      </c>
      <c r="W17" s="14">
        <v>0</v>
      </c>
      <c r="X17" s="11">
        <f t="shared" si="40"/>
        <v>0</v>
      </c>
      <c r="Y17" s="14">
        <v>0.09</v>
      </c>
      <c r="Z17" s="11">
        <f t="shared" si="41"/>
        <v>18000</v>
      </c>
      <c r="AA17" s="14">
        <v>0.09</v>
      </c>
      <c r="AB17" s="11">
        <f t="shared" si="42"/>
        <v>18000</v>
      </c>
      <c r="AC17" s="14">
        <v>0</v>
      </c>
      <c r="AD17" s="11">
        <f t="shared" si="43"/>
        <v>0</v>
      </c>
      <c r="AE17" s="11">
        <v>0</v>
      </c>
      <c r="AF17" s="11">
        <f t="shared" si="44"/>
        <v>236000</v>
      </c>
      <c r="AG17" s="15" t="s">
        <v>41</v>
      </c>
      <c r="AH17" s="12">
        <v>1E-3</v>
      </c>
      <c r="AI17" s="11">
        <f t="shared" si="45"/>
        <v>200</v>
      </c>
      <c r="AJ17" t="s">
        <v>116</v>
      </c>
    </row>
    <row r="18" spans="1:36" ht="14.5" x14ac:dyDescent="0.35">
      <c r="A18" s="10" t="s">
        <v>127</v>
      </c>
      <c r="B18" s="10" t="str">
        <f>_xlfn.XLOOKUP($A18,[1]Sheet1!$A:$A,[1]Sheet1!C:C)</f>
        <v>Vendor 98</v>
      </c>
      <c r="C18" s="10" t="str">
        <f>_xlfn.XLOOKUP($A18,[1]Sheet1!$A:$A,[1]Sheet1!D:D)</f>
        <v>AABAM6757E</v>
      </c>
      <c r="E18" s="10" t="s">
        <v>1</v>
      </c>
      <c r="F18" s="10" t="s">
        <v>3</v>
      </c>
      <c r="H18" s="13">
        <v>45479</v>
      </c>
      <c r="I18" s="10" t="s">
        <v>175</v>
      </c>
      <c r="J18" s="10">
        <v>1</v>
      </c>
      <c r="K18" s="13">
        <v>45479</v>
      </c>
      <c r="L18" s="10" t="s">
        <v>130</v>
      </c>
      <c r="M18" s="10">
        <v>4407</v>
      </c>
      <c r="O18" s="10" t="s">
        <v>117</v>
      </c>
      <c r="R18" s="10" t="s">
        <v>129</v>
      </c>
      <c r="S18" s="10">
        <v>1</v>
      </c>
      <c r="V18" s="11">
        <v>654320</v>
      </c>
      <c r="W18" s="14">
        <v>0</v>
      </c>
      <c r="X18" s="11">
        <f t="shared" ref="X18:X21" si="46">$V18*W18</f>
        <v>0</v>
      </c>
      <c r="Y18" s="14">
        <v>0.09</v>
      </c>
      <c r="Z18" s="11">
        <f t="shared" ref="Z18:Z21" si="47">$V18*Y18</f>
        <v>58888.799999999996</v>
      </c>
      <c r="AA18" s="14">
        <v>0.09</v>
      </c>
      <c r="AB18" s="11">
        <f t="shared" ref="AB18:AB21" si="48">$V18*AA18</f>
        <v>58888.799999999996</v>
      </c>
      <c r="AC18" s="14">
        <v>0</v>
      </c>
      <c r="AD18" s="11">
        <f t="shared" ref="AD18:AD21" si="49">$V18*AC18</f>
        <v>0</v>
      </c>
      <c r="AE18" s="11">
        <v>0</v>
      </c>
      <c r="AF18" s="11">
        <f t="shared" ref="AF18:AF21" si="50">V18+X18+Z18+AB18+AD18-AE18</f>
        <v>772097.60000000009</v>
      </c>
      <c r="AG18" s="15" t="s">
        <v>41</v>
      </c>
      <c r="AH18" s="12">
        <v>1E-3</v>
      </c>
      <c r="AI18" s="11">
        <f t="shared" ref="AI18:AI21" si="51">V18*AH18</f>
        <v>654.32000000000005</v>
      </c>
      <c r="AJ18" t="s">
        <v>116</v>
      </c>
    </row>
    <row r="19" spans="1:36" ht="14.5" x14ac:dyDescent="0.35">
      <c r="A19" s="10" t="s">
        <v>127</v>
      </c>
      <c r="B19" s="10" t="str">
        <f>_xlfn.XLOOKUP($A19,[1]Sheet1!$A:$A,[1]Sheet1!C:C)</f>
        <v>Vendor 98</v>
      </c>
      <c r="C19" s="10" t="str">
        <f>_xlfn.XLOOKUP($A19,[1]Sheet1!$A:$A,[1]Sheet1!D:D)</f>
        <v>AABAM6757E</v>
      </c>
      <c r="E19" s="10" t="s">
        <v>128</v>
      </c>
      <c r="F19" s="10" t="s">
        <v>3</v>
      </c>
      <c r="H19" s="13">
        <v>45479</v>
      </c>
      <c r="I19" s="10" t="s">
        <v>176</v>
      </c>
      <c r="J19" s="10">
        <v>1</v>
      </c>
      <c r="K19" s="13">
        <v>45479</v>
      </c>
      <c r="L19" s="10" t="s">
        <v>130</v>
      </c>
      <c r="M19" s="10">
        <v>4407</v>
      </c>
      <c r="O19" s="10" t="s">
        <v>117</v>
      </c>
      <c r="R19" s="10" t="s">
        <v>129</v>
      </c>
      <c r="S19" s="10">
        <v>1</v>
      </c>
      <c r="V19" s="11">
        <v>260000</v>
      </c>
      <c r="W19" s="14">
        <v>0</v>
      </c>
      <c r="X19" s="11">
        <f t="shared" si="46"/>
        <v>0</v>
      </c>
      <c r="Y19" s="14">
        <v>0.09</v>
      </c>
      <c r="Z19" s="11">
        <f t="shared" si="47"/>
        <v>23400</v>
      </c>
      <c r="AA19" s="14">
        <v>0.09</v>
      </c>
      <c r="AB19" s="11">
        <f t="shared" si="48"/>
        <v>23400</v>
      </c>
      <c r="AC19" s="14">
        <v>0</v>
      </c>
      <c r="AD19" s="11">
        <f t="shared" si="49"/>
        <v>0</v>
      </c>
      <c r="AE19" s="11">
        <v>0</v>
      </c>
      <c r="AF19" s="11">
        <f t="shared" si="50"/>
        <v>306800</v>
      </c>
      <c r="AG19" s="15" t="s">
        <v>41</v>
      </c>
      <c r="AH19" s="12">
        <v>1E-3</v>
      </c>
      <c r="AI19" s="11">
        <f t="shared" si="51"/>
        <v>260</v>
      </c>
      <c r="AJ19" t="s">
        <v>116</v>
      </c>
    </row>
    <row r="20" spans="1:36" ht="14.5" x14ac:dyDescent="0.35">
      <c r="A20" s="10" t="s">
        <v>127</v>
      </c>
      <c r="B20" s="10" t="str">
        <f>_xlfn.XLOOKUP($A20,[1]Sheet1!$A:$A,[1]Sheet1!C:C)</f>
        <v>Vendor 98</v>
      </c>
      <c r="C20" s="10" t="str">
        <f>_xlfn.XLOOKUP($A20,[1]Sheet1!$A:$A,[1]Sheet1!D:D)</f>
        <v>AABAM6757E</v>
      </c>
      <c r="E20" s="10" t="s">
        <v>1</v>
      </c>
      <c r="F20" s="10" t="s">
        <v>3</v>
      </c>
      <c r="H20" s="13">
        <v>45479</v>
      </c>
      <c r="I20" s="10" t="s">
        <v>177</v>
      </c>
      <c r="J20" s="10">
        <v>1</v>
      </c>
      <c r="K20" s="13">
        <v>45479</v>
      </c>
      <c r="L20" s="10" t="s">
        <v>130</v>
      </c>
      <c r="M20" s="10">
        <v>4407</v>
      </c>
      <c r="O20" s="10" t="s">
        <v>117</v>
      </c>
      <c r="R20" s="10" t="s">
        <v>129</v>
      </c>
      <c r="S20" s="10">
        <v>1</v>
      </c>
      <c r="V20" s="11">
        <v>2900000</v>
      </c>
      <c r="W20" s="14">
        <v>0</v>
      </c>
      <c r="X20" s="11">
        <f t="shared" si="46"/>
        <v>0</v>
      </c>
      <c r="Y20" s="14">
        <v>0.09</v>
      </c>
      <c r="Z20" s="11">
        <f t="shared" si="47"/>
        <v>261000</v>
      </c>
      <c r="AA20" s="14">
        <v>0.09</v>
      </c>
      <c r="AB20" s="11">
        <f t="shared" si="48"/>
        <v>261000</v>
      </c>
      <c r="AC20" s="14">
        <v>0</v>
      </c>
      <c r="AD20" s="11">
        <f t="shared" si="49"/>
        <v>0</v>
      </c>
      <c r="AE20" s="11">
        <v>0</v>
      </c>
      <c r="AF20" s="11">
        <f t="shared" si="50"/>
        <v>3422000</v>
      </c>
      <c r="AG20" s="15" t="s">
        <v>41</v>
      </c>
      <c r="AH20" s="12">
        <v>1E-3</v>
      </c>
      <c r="AI20" s="11">
        <f t="shared" si="51"/>
        <v>2900</v>
      </c>
      <c r="AJ20" t="s">
        <v>116</v>
      </c>
    </row>
    <row r="21" spans="1:36" ht="14.5" x14ac:dyDescent="0.35">
      <c r="A21" s="10" t="s">
        <v>127</v>
      </c>
      <c r="B21" s="10" t="str">
        <f>_xlfn.XLOOKUP($A21,[1]Sheet1!$A:$A,[1]Sheet1!C:C)</f>
        <v>Vendor 98</v>
      </c>
      <c r="C21" s="10" t="str">
        <f>_xlfn.XLOOKUP($A21,[1]Sheet1!$A:$A,[1]Sheet1!D:D)</f>
        <v>AABAM6757E</v>
      </c>
      <c r="E21" s="10" t="s">
        <v>1</v>
      </c>
      <c r="F21" s="10" t="s">
        <v>3</v>
      </c>
      <c r="H21" s="13">
        <v>45479</v>
      </c>
      <c r="I21" s="10" t="s">
        <v>178</v>
      </c>
      <c r="J21" s="10">
        <v>1</v>
      </c>
      <c r="K21" s="13">
        <v>45479</v>
      </c>
      <c r="L21" s="10" t="s">
        <v>130</v>
      </c>
      <c r="M21" s="10">
        <v>4407</v>
      </c>
      <c r="O21" s="10" t="s">
        <v>117</v>
      </c>
      <c r="R21" s="10" t="s">
        <v>129</v>
      </c>
      <c r="S21" s="10">
        <v>1</v>
      </c>
      <c r="V21" s="11">
        <v>3600000</v>
      </c>
      <c r="W21" s="14">
        <v>0</v>
      </c>
      <c r="X21" s="11">
        <f t="shared" si="46"/>
        <v>0</v>
      </c>
      <c r="Y21" s="14">
        <v>0.09</v>
      </c>
      <c r="Z21" s="11">
        <f t="shared" si="47"/>
        <v>324000</v>
      </c>
      <c r="AA21" s="14">
        <v>0.09</v>
      </c>
      <c r="AB21" s="11">
        <f t="shared" si="48"/>
        <v>324000</v>
      </c>
      <c r="AC21" s="14">
        <v>0</v>
      </c>
      <c r="AD21" s="11">
        <f t="shared" si="49"/>
        <v>0</v>
      </c>
      <c r="AE21" s="11">
        <v>0</v>
      </c>
      <c r="AF21" s="11">
        <f t="shared" si="50"/>
        <v>4248000</v>
      </c>
      <c r="AG21" s="15" t="s">
        <v>41</v>
      </c>
      <c r="AH21" s="12">
        <v>1E-3</v>
      </c>
      <c r="AI21" s="11">
        <f t="shared" si="51"/>
        <v>3600</v>
      </c>
      <c r="AJ21" t="s">
        <v>116</v>
      </c>
    </row>
    <row r="22" spans="1:36" ht="14.5" x14ac:dyDescent="0.35">
      <c r="A22" s="10" t="s">
        <v>131</v>
      </c>
      <c r="B22" s="10" t="str">
        <f>_xlfn.XLOOKUP($A22,[1]Sheet1!$A:$A,[1]Sheet1!C:C)</f>
        <v>Vendor 99</v>
      </c>
      <c r="C22" s="10" t="str">
        <f>_xlfn.XLOOKUP($A22,[1]Sheet1!$A:$A,[1]Sheet1!D:D)</f>
        <v>AZGPK0923M</v>
      </c>
      <c r="E22" s="10" t="s">
        <v>1</v>
      </c>
      <c r="F22" s="10" t="s">
        <v>3</v>
      </c>
      <c r="H22" s="13">
        <v>45480</v>
      </c>
      <c r="I22" s="10" t="s">
        <v>179</v>
      </c>
      <c r="J22" s="10">
        <v>1</v>
      </c>
      <c r="K22" s="13">
        <v>45480</v>
      </c>
      <c r="L22" s="10" t="s">
        <v>123</v>
      </c>
      <c r="M22" s="10">
        <v>4407</v>
      </c>
      <c r="O22" s="10" t="s">
        <v>117</v>
      </c>
      <c r="R22" s="10" t="s">
        <v>132</v>
      </c>
      <c r="S22" s="10">
        <v>1</v>
      </c>
      <c r="V22" s="11">
        <v>5960000</v>
      </c>
      <c r="W22" s="14">
        <v>0</v>
      </c>
      <c r="X22" s="11">
        <f t="shared" ref="X22" si="52">$V22*W22</f>
        <v>0</v>
      </c>
      <c r="Y22" s="14">
        <v>0.09</v>
      </c>
      <c r="Z22" s="11">
        <f t="shared" ref="Z22" si="53">$V22*Y22</f>
        <v>536400</v>
      </c>
      <c r="AA22" s="14">
        <v>0.09</v>
      </c>
      <c r="AB22" s="11">
        <f t="shared" ref="AB22" si="54">$V22*AA22</f>
        <v>536400</v>
      </c>
      <c r="AC22" s="14">
        <v>0</v>
      </c>
      <c r="AD22" s="11">
        <f t="shared" ref="AD22" si="55">$V22*AC22</f>
        <v>0</v>
      </c>
      <c r="AE22" s="11">
        <v>0</v>
      </c>
      <c r="AF22" s="11">
        <f t="shared" ref="AF22" si="56">V22+X22+Z22+AB22+AD22-AE22</f>
        <v>7032800</v>
      </c>
      <c r="AG22" s="15" t="s">
        <v>41</v>
      </c>
      <c r="AH22" s="12">
        <v>1E-3</v>
      </c>
      <c r="AI22" s="11">
        <f t="shared" ref="AI22" si="57">V22*AH22</f>
        <v>5960</v>
      </c>
      <c r="AJ22" t="s">
        <v>116</v>
      </c>
    </row>
    <row r="23" spans="1:36" ht="14.5" x14ac:dyDescent="0.35">
      <c r="A23" s="10" t="s">
        <v>131</v>
      </c>
      <c r="B23" s="10" t="str">
        <f>_xlfn.XLOOKUP($A23,[1]Sheet1!$A:$A,[1]Sheet1!C:C)</f>
        <v>Vendor 99</v>
      </c>
      <c r="C23" s="10" t="str">
        <f>_xlfn.XLOOKUP($A23,[1]Sheet1!$A:$A,[1]Sheet1!D:D)</f>
        <v>AZGPK0923M</v>
      </c>
      <c r="E23" s="10" t="s">
        <v>128</v>
      </c>
      <c r="F23" s="10" t="s">
        <v>3</v>
      </c>
      <c r="H23" s="13">
        <v>45480</v>
      </c>
      <c r="I23" s="10" t="s">
        <v>180</v>
      </c>
      <c r="J23" s="10">
        <v>1</v>
      </c>
      <c r="K23" s="13">
        <v>45480</v>
      </c>
      <c r="L23" s="10" t="s">
        <v>123</v>
      </c>
      <c r="M23" s="10">
        <v>4407</v>
      </c>
      <c r="O23" s="10" t="s">
        <v>117</v>
      </c>
      <c r="R23" s="10" t="s">
        <v>132</v>
      </c>
      <c r="S23" s="10">
        <v>1</v>
      </c>
      <c r="V23" s="11">
        <v>450000</v>
      </c>
      <c r="W23" s="14">
        <v>0</v>
      </c>
      <c r="X23" s="11">
        <f t="shared" ref="X23:X24" si="58">$V23*W23</f>
        <v>0</v>
      </c>
      <c r="Y23" s="14">
        <v>0.09</v>
      </c>
      <c r="Z23" s="11">
        <f t="shared" ref="Z23:Z24" si="59">$V23*Y23</f>
        <v>40500</v>
      </c>
      <c r="AA23" s="14">
        <v>0.09</v>
      </c>
      <c r="AB23" s="11">
        <f t="shared" ref="AB23:AB24" si="60">$V23*AA23</f>
        <v>40500</v>
      </c>
      <c r="AC23" s="14">
        <v>0</v>
      </c>
      <c r="AD23" s="11">
        <f t="shared" ref="AD23:AD24" si="61">$V23*AC23</f>
        <v>0</v>
      </c>
      <c r="AE23" s="11">
        <v>0</v>
      </c>
      <c r="AF23" s="11">
        <f t="shared" ref="AF23:AF24" si="62">V23+X23+Z23+AB23+AD23-AE23</f>
        <v>531000</v>
      </c>
      <c r="AG23" s="15" t="s">
        <v>41</v>
      </c>
      <c r="AH23" s="12">
        <v>1E-3</v>
      </c>
      <c r="AI23" s="11">
        <f t="shared" ref="AI23:AI24" si="63">V23*AH23</f>
        <v>450</v>
      </c>
      <c r="AJ23" t="s">
        <v>116</v>
      </c>
    </row>
    <row r="24" spans="1:36" ht="14.5" x14ac:dyDescent="0.35">
      <c r="A24" s="10" t="s">
        <v>131</v>
      </c>
      <c r="B24" s="10" t="str">
        <f>_xlfn.XLOOKUP($A24,[1]Sheet1!$A:$A,[1]Sheet1!C:C)</f>
        <v>Vendor 99</v>
      </c>
      <c r="C24" s="10" t="str">
        <f>_xlfn.XLOOKUP($A24,[1]Sheet1!$A:$A,[1]Sheet1!D:D)</f>
        <v>AZGPK0923M</v>
      </c>
      <c r="E24" s="10" t="s">
        <v>128</v>
      </c>
      <c r="F24" s="10" t="s">
        <v>3</v>
      </c>
      <c r="H24" s="13">
        <v>45481</v>
      </c>
      <c r="I24" s="10" t="s">
        <v>181</v>
      </c>
      <c r="J24" s="10">
        <v>1</v>
      </c>
      <c r="K24" s="13">
        <v>45481</v>
      </c>
      <c r="L24" s="10" t="s">
        <v>123</v>
      </c>
      <c r="M24" s="10">
        <v>4407</v>
      </c>
      <c r="O24" s="10" t="s">
        <v>117</v>
      </c>
      <c r="R24" s="10" t="s">
        <v>132</v>
      </c>
      <c r="S24" s="10">
        <v>1</v>
      </c>
      <c r="V24" s="11">
        <v>250000</v>
      </c>
      <c r="W24" s="14">
        <v>0</v>
      </c>
      <c r="X24" s="11">
        <f t="shared" si="58"/>
        <v>0</v>
      </c>
      <c r="Y24" s="14">
        <v>0.09</v>
      </c>
      <c r="Z24" s="11">
        <f t="shared" si="59"/>
        <v>22500</v>
      </c>
      <c r="AA24" s="14">
        <v>0.09</v>
      </c>
      <c r="AB24" s="11">
        <f t="shared" si="60"/>
        <v>22500</v>
      </c>
      <c r="AC24" s="14">
        <v>0</v>
      </c>
      <c r="AD24" s="11">
        <f t="shared" si="61"/>
        <v>0</v>
      </c>
      <c r="AE24" s="11">
        <v>0</v>
      </c>
      <c r="AF24" s="11">
        <f t="shared" si="62"/>
        <v>295000</v>
      </c>
      <c r="AG24" s="15" t="s">
        <v>41</v>
      </c>
      <c r="AH24" s="12">
        <v>1E-3</v>
      </c>
      <c r="AI24" s="11">
        <f t="shared" si="63"/>
        <v>250</v>
      </c>
      <c r="AJ24" t="s">
        <v>116</v>
      </c>
    </row>
    <row r="25" spans="1:36" ht="14.5" x14ac:dyDescent="0.35">
      <c r="A25" s="10" t="s">
        <v>133</v>
      </c>
      <c r="B25" s="10" t="str">
        <f>_xlfn.XLOOKUP($A25,[1]Sheet1!$A:$A,[1]Sheet1!C:C)</f>
        <v>Vendor 100</v>
      </c>
      <c r="C25" s="10" t="str">
        <f>_xlfn.XLOOKUP($A25,[1]Sheet1!$A:$A,[1]Sheet1!D:D)</f>
        <v>AADFO9493J</v>
      </c>
      <c r="E25" s="10" t="s">
        <v>1</v>
      </c>
      <c r="F25" s="10" t="s">
        <v>3</v>
      </c>
      <c r="H25" s="13">
        <v>45482</v>
      </c>
      <c r="I25" s="10" t="s">
        <v>182</v>
      </c>
      <c r="J25" s="10">
        <v>1</v>
      </c>
      <c r="K25" s="13">
        <v>45482</v>
      </c>
      <c r="L25" s="10" t="s">
        <v>123</v>
      </c>
      <c r="M25" s="10">
        <v>4407</v>
      </c>
      <c r="O25" s="10" t="s">
        <v>117</v>
      </c>
      <c r="R25" s="10" t="s">
        <v>134</v>
      </c>
      <c r="S25" s="10">
        <v>1</v>
      </c>
      <c r="V25" s="11">
        <v>450000</v>
      </c>
      <c r="W25" s="14">
        <v>0</v>
      </c>
      <c r="X25" s="11">
        <f t="shared" ref="X25:X27" si="64">$V25*W25</f>
        <v>0</v>
      </c>
      <c r="Y25" s="14">
        <v>0.09</v>
      </c>
      <c r="Z25" s="11">
        <f t="shared" ref="Z25:Z27" si="65">$V25*Y25</f>
        <v>40500</v>
      </c>
      <c r="AA25" s="14">
        <v>0.09</v>
      </c>
      <c r="AB25" s="11">
        <f t="shared" ref="AB25:AB27" si="66">$V25*AA25</f>
        <v>40500</v>
      </c>
      <c r="AC25" s="14">
        <v>0</v>
      </c>
      <c r="AD25" s="11">
        <f t="shared" ref="AD25:AD27" si="67">$V25*AC25</f>
        <v>0</v>
      </c>
      <c r="AE25" s="11">
        <v>0</v>
      </c>
      <c r="AF25" s="11">
        <f t="shared" ref="AF25:AF28" si="68">V25+X25+Z25+AB25+AD25-AE25</f>
        <v>531000</v>
      </c>
      <c r="AG25" s="15" t="s">
        <v>41</v>
      </c>
      <c r="AH25" s="12">
        <v>1E-3</v>
      </c>
      <c r="AI25" s="11">
        <f t="shared" ref="AI25:AI29" si="69">V25*AH25</f>
        <v>450</v>
      </c>
      <c r="AJ25" t="s">
        <v>116</v>
      </c>
    </row>
    <row r="26" spans="1:36" ht="14.5" x14ac:dyDescent="0.35">
      <c r="A26" s="10" t="s">
        <v>133</v>
      </c>
      <c r="B26" s="10" t="str">
        <f>_xlfn.XLOOKUP($A26,[1]Sheet1!$A:$A,[1]Sheet1!C:C)</f>
        <v>Vendor 100</v>
      </c>
      <c r="C26" s="10" t="str">
        <f>_xlfn.XLOOKUP($A26,[1]Sheet1!$A:$A,[1]Sheet1!D:D)</f>
        <v>AADFO9493J</v>
      </c>
      <c r="E26" s="10" t="s">
        <v>1</v>
      </c>
      <c r="F26" s="10" t="s">
        <v>3</v>
      </c>
      <c r="H26" s="13">
        <v>45483</v>
      </c>
      <c r="I26" s="10" t="s">
        <v>183</v>
      </c>
      <c r="J26" s="10">
        <v>1</v>
      </c>
      <c r="K26" s="13">
        <v>45483</v>
      </c>
      <c r="L26" s="10" t="s">
        <v>123</v>
      </c>
      <c r="M26" s="10">
        <v>4407</v>
      </c>
      <c r="O26" s="10" t="s">
        <v>117</v>
      </c>
      <c r="R26" s="10" t="s">
        <v>134</v>
      </c>
      <c r="S26" s="10">
        <v>1</v>
      </c>
      <c r="V26" s="11">
        <v>590000</v>
      </c>
      <c r="W26" s="14">
        <v>0</v>
      </c>
      <c r="X26" s="11">
        <f t="shared" si="64"/>
        <v>0</v>
      </c>
      <c r="Y26" s="14">
        <v>0.09</v>
      </c>
      <c r="Z26" s="11">
        <f t="shared" si="65"/>
        <v>53100</v>
      </c>
      <c r="AA26" s="14">
        <v>0.09</v>
      </c>
      <c r="AB26" s="11">
        <f t="shared" si="66"/>
        <v>53100</v>
      </c>
      <c r="AC26" s="14">
        <v>0</v>
      </c>
      <c r="AD26" s="11">
        <f t="shared" si="67"/>
        <v>0</v>
      </c>
      <c r="AE26" s="11">
        <v>0</v>
      </c>
      <c r="AF26" s="11">
        <f t="shared" si="68"/>
        <v>696200</v>
      </c>
      <c r="AG26" s="15" t="s">
        <v>41</v>
      </c>
      <c r="AH26" s="12">
        <v>1E-3</v>
      </c>
      <c r="AI26" s="11">
        <f t="shared" si="69"/>
        <v>590</v>
      </c>
      <c r="AJ26" t="s">
        <v>116</v>
      </c>
    </row>
    <row r="27" spans="1:36" ht="14.5" x14ac:dyDescent="0.35">
      <c r="A27" s="10" t="s">
        <v>133</v>
      </c>
      <c r="B27" s="10" t="str">
        <f>_xlfn.XLOOKUP($A27,[1]Sheet1!$A:$A,[1]Sheet1!C:C)</f>
        <v>Vendor 100</v>
      </c>
      <c r="C27" s="10" t="str">
        <f>_xlfn.XLOOKUP($A27,[1]Sheet1!$A:$A,[1]Sheet1!D:D)</f>
        <v>AADFO9493J</v>
      </c>
      <c r="E27" s="10" t="s">
        <v>128</v>
      </c>
      <c r="F27" s="10" t="s">
        <v>3</v>
      </c>
      <c r="H27" s="13">
        <v>45484</v>
      </c>
      <c r="I27" s="10" t="s">
        <v>184</v>
      </c>
      <c r="J27" s="10">
        <v>1</v>
      </c>
      <c r="K27" s="13">
        <v>45484</v>
      </c>
      <c r="L27" s="10" t="s">
        <v>123</v>
      </c>
      <c r="M27" s="10">
        <v>4407</v>
      </c>
      <c r="O27" s="10" t="s">
        <v>117</v>
      </c>
      <c r="R27" s="10" t="s">
        <v>134</v>
      </c>
      <c r="S27" s="10">
        <v>1</v>
      </c>
      <c r="V27" s="11">
        <v>900000</v>
      </c>
      <c r="W27" s="14">
        <v>0</v>
      </c>
      <c r="X27" s="11">
        <f t="shared" si="64"/>
        <v>0</v>
      </c>
      <c r="Y27" s="14">
        <v>0.09</v>
      </c>
      <c r="Z27" s="11">
        <f t="shared" si="65"/>
        <v>81000</v>
      </c>
      <c r="AA27" s="14">
        <v>0.09</v>
      </c>
      <c r="AB27" s="11">
        <f t="shared" si="66"/>
        <v>81000</v>
      </c>
      <c r="AC27" s="14">
        <v>0</v>
      </c>
      <c r="AD27" s="11">
        <f t="shared" si="67"/>
        <v>0</v>
      </c>
      <c r="AE27" s="11">
        <v>0</v>
      </c>
      <c r="AF27" s="11">
        <f t="shared" si="68"/>
        <v>1062000</v>
      </c>
      <c r="AG27" s="15" t="s">
        <v>41</v>
      </c>
      <c r="AH27" s="12">
        <v>1E-3</v>
      </c>
      <c r="AI27" s="11">
        <f t="shared" si="69"/>
        <v>900</v>
      </c>
      <c r="AJ27" t="s">
        <v>116</v>
      </c>
    </row>
    <row r="28" spans="1:36" x14ac:dyDescent="0.25">
      <c r="A28" s="10" t="s">
        <v>135</v>
      </c>
      <c r="B28" s="10" t="str">
        <f>_xlfn.XLOOKUP($A28,[1]Sheet1!$A:$A,[1]Sheet1!C:C)</f>
        <v>Vendor 30</v>
      </c>
      <c r="C28" s="10" t="str">
        <f>_xlfn.XLOOKUP($A28,[1]Sheet1!$A:$A,[1]Sheet1!D:D)</f>
        <v>AAGCC2784G</v>
      </c>
      <c r="E28" s="10" t="s">
        <v>1</v>
      </c>
      <c r="F28" s="10" t="s">
        <v>3</v>
      </c>
      <c r="H28" s="13">
        <v>45503</v>
      </c>
      <c r="I28" s="10" t="s">
        <v>185</v>
      </c>
      <c r="J28" s="10">
        <v>1</v>
      </c>
      <c r="K28" s="13">
        <v>45503</v>
      </c>
      <c r="L28" s="10" t="s">
        <v>139</v>
      </c>
      <c r="M28" s="10">
        <v>997212</v>
      </c>
      <c r="O28" s="10" t="s">
        <v>136</v>
      </c>
      <c r="V28" s="11">
        <v>100000</v>
      </c>
      <c r="W28" s="14">
        <v>0</v>
      </c>
      <c r="X28" s="11">
        <f t="shared" ref="X28" si="70">$V28*W28</f>
        <v>0</v>
      </c>
      <c r="Y28" s="14">
        <v>0.09</v>
      </c>
      <c r="Z28" s="11">
        <f t="shared" ref="Z28" si="71">$V28*Y28</f>
        <v>9000</v>
      </c>
      <c r="AA28" s="14">
        <v>0.09</v>
      </c>
      <c r="AB28" s="11">
        <f t="shared" ref="AB28" si="72">$V28*AA28</f>
        <v>9000</v>
      </c>
      <c r="AC28" s="14">
        <v>0</v>
      </c>
      <c r="AD28" s="11">
        <f t="shared" ref="AD28" si="73">$V28*AC28</f>
        <v>0</v>
      </c>
      <c r="AE28" s="11">
        <v>0</v>
      </c>
      <c r="AF28" s="11">
        <f t="shared" si="68"/>
        <v>118000</v>
      </c>
      <c r="AG28" s="10" t="s">
        <v>137</v>
      </c>
      <c r="AH28" s="12">
        <v>0.1</v>
      </c>
      <c r="AI28" s="11">
        <f t="shared" si="69"/>
        <v>10000</v>
      </c>
      <c r="AJ28" s="10" t="s">
        <v>138</v>
      </c>
    </row>
    <row r="29" spans="1:36" x14ac:dyDescent="0.25">
      <c r="A29" s="10" t="s">
        <v>140</v>
      </c>
      <c r="B29" s="10" t="str">
        <f>_xlfn.XLOOKUP($A29,[1]Sheet1!$A:$A,[1]Sheet1!C:C)</f>
        <v>Vendor 29</v>
      </c>
      <c r="C29" s="10" t="str">
        <f>_xlfn.XLOOKUP($A29,[1]Sheet1!$A:$A,[1]Sheet1!D:D)</f>
        <v>AADCF1170E</v>
      </c>
      <c r="E29" s="10" t="s">
        <v>1</v>
      </c>
      <c r="F29" s="10" t="s">
        <v>3</v>
      </c>
      <c r="H29" s="13">
        <v>45503</v>
      </c>
      <c r="I29" s="10" t="s">
        <v>186</v>
      </c>
      <c r="J29" s="10">
        <v>1</v>
      </c>
      <c r="K29" s="13">
        <v>45503</v>
      </c>
      <c r="L29" s="10" t="s">
        <v>143</v>
      </c>
      <c r="O29" s="10" t="s">
        <v>159</v>
      </c>
      <c r="V29" s="11">
        <v>22000</v>
      </c>
      <c r="W29" s="14">
        <v>0</v>
      </c>
      <c r="X29" s="11">
        <f t="shared" ref="X29" si="74">$V29*W29</f>
        <v>0</v>
      </c>
      <c r="Y29" s="14">
        <v>0.09</v>
      </c>
      <c r="Z29" s="11">
        <f t="shared" ref="Z29" si="75">$V29*Y29</f>
        <v>1980</v>
      </c>
      <c r="AA29" s="14">
        <v>0.09</v>
      </c>
      <c r="AB29" s="11">
        <f t="shared" ref="AB29" si="76">$V29*AA29</f>
        <v>1980</v>
      </c>
      <c r="AC29" s="14">
        <v>0</v>
      </c>
      <c r="AD29" s="11">
        <f t="shared" ref="AD29" si="77">$V29*AC29</f>
        <v>0</v>
      </c>
      <c r="AE29" s="11">
        <v>0</v>
      </c>
      <c r="AF29" s="11">
        <f t="shared" ref="AF29" si="78">V29+X29+Z29+AB29+AD29-AE29</f>
        <v>25960</v>
      </c>
      <c r="AG29" s="10" t="s">
        <v>141</v>
      </c>
      <c r="AH29" s="12">
        <v>0.02</v>
      </c>
      <c r="AI29" s="11">
        <f t="shared" si="69"/>
        <v>440</v>
      </c>
      <c r="AJ29" s="10" t="s">
        <v>142</v>
      </c>
    </row>
    <row r="30" spans="1:36" x14ac:dyDescent="0.25">
      <c r="A30" s="10" t="s">
        <v>146</v>
      </c>
      <c r="B30" s="10" t="str">
        <f>_xlfn.XLOOKUP($A30,[1]Sheet1!$A:$A,[1]Sheet1!C:C)</f>
        <v>Vendor 31</v>
      </c>
      <c r="C30" s="10" t="str">
        <f>_xlfn.XLOOKUP($A30,[1]Sheet1!$A:$A,[1]Sheet1!D:D)</f>
        <v>AAACQ0935H</v>
      </c>
      <c r="E30" s="10" t="s">
        <v>1</v>
      </c>
      <c r="F30" s="10" t="s">
        <v>3</v>
      </c>
      <c r="H30" s="13">
        <v>45503</v>
      </c>
      <c r="I30" s="10" t="s">
        <v>187</v>
      </c>
      <c r="J30" s="10">
        <v>1</v>
      </c>
      <c r="K30" s="13">
        <v>45503</v>
      </c>
      <c r="L30" s="10" t="s">
        <v>144</v>
      </c>
      <c r="M30" s="10">
        <v>997212</v>
      </c>
      <c r="O30" s="10" t="s">
        <v>136</v>
      </c>
      <c r="V30" s="11">
        <v>156000</v>
      </c>
      <c r="W30" s="14">
        <v>0</v>
      </c>
      <c r="X30" s="11">
        <f t="shared" ref="X30:X31" si="79">$V30*W30</f>
        <v>0</v>
      </c>
      <c r="Y30" s="14">
        <v>0.09</v>
      </c>
      <c r="Z30" s="11">
        <f t="shared" ref="Z30:Z31" si="80">$V30*Y30</f>
        <v>14040</v>
      </c>
      <c r="AA30" s="14">
        <v>0.09</v>
      </c>
      <c r="AB30" s="11">
        <f t="shared" ref="AB30:AB31" si="81">$V30*AA30</f>
        <v>14040</v>
      </c>
      <c r="AC30" s="14">
        <v>0</v>
      </c>
      <c r="AD30" s="11">
        <f t="shared" ref="AD30:AD31" si="82">$V30*AC30</f>
        <v>0</v>
      </c>
      <c r="AE30" s="11">
        <v>0</v>
      </c>
      <c r="AF30" s="11">
        <f t="shared" ref="AF30:AF31" si="83">V30+X30+Z30+AB30+AD30-AE30</f>
        <v>184080</v>
      </c>
      <c r="AG30" s="10" t="s">
        <v>137</v>
      </c>
      <c r="AH30" s="12">
        <v>0.1</v>
      </c>
      <c r="AI30" s="11">
        <f t="shared" ref="AI30:AI41" si="84">V30*AH30</f>
        <v>15600</v>
      </c>
      <c r="AJ30" s="10" t="s">
        <v>138</v>
      </c>
    </row>
    <row r="31" spans="1:36" x14ac:dyDescent="0.25">
      <c r="A31" s="10" t="s">
        <v>146</v>
      </c>
      <c r="B31" s="10" t="str">
        <f>_xlfn.XLOOKUP($A31,[1]Sheet1!$A:$A,[1]Sheet1!C:C)</f>
        <v>Vendor 31</v>
      </c>
      <c r="C31" s="10" t="str">
        <f>_xlfn.XLOOKUP($A31,[1]Sheet1!$A:$A,[1]Sheet1!D:D)</f>
        <v>AAACQ0935H</v>
      </c>
      <c r="E31" s="10" t="s">
        <v>1</v>
      </c>
      <c r="F31" s="10" t="s">
        <v>3</v>
      </c>
      <c r="H31" s="13">
        <v>45503</v>
      </c>
      <c r="I31" s="10" t="s">
        <v>188</v>
      </c>
      <c r="J31" s="10">
        <v>1</v>
      </c>
      <c r="K31" s="13">
        <v>45503</v>
      </c>
      <c r="L31" s="10" t="s">
        <v>145</v>
      </c>
      <c r="M31" s="10">
        <v>997212</v>
      </c>
      <c r="O31" s="10" t="s">
        <v>136</v>
      </c>
      <c r="V31" s="11">
        <v>100000</v>
      </c>
      <c r="W31" s="14">
        <v>0</v>
      </c>
      <c r="X31" s="11">
        <f t="shared" si="79"/>
        <v>0</v>
      </c>
      <c r="Y31" s="14">
        <v>0.09</v>
      </c>
      <c r="Z31" s="11">
        <f t="shared" si="80"/>
        <v>9000</v>
      </c>
      <c r="AA31" s="14">
        <v>0.09</v>
      </c>
      <c r="AB31" s="11">
        <f t="shared" si="81"/>
        <v>9000</v>
      </c>
      <c r="AC31" s="14">
        <v>0</v>
      </c>
      <c r="AD31" s="11">
        <f t="shared" si="82"/>
        <v>0</v>
      </c>
      <c r="AE31" s="11">
        <v>0</v>
      </c>
      <c r="AF31" s="11">
        <f t="shared" si="83"/>
        <v>118000</v>
      </c>
      <c r="AG31" s="10" t="s">
        <v>137</v>
      </c>
      <c r="AH31" s="12">
        <v>0.1</v>
      </c>
      <c r="AI31" s="11">
        <f t="shared" si="84"/>
        <v>10000</v>
      </c>
      <c r="AJ31" s="10" t="s">
        <v>138</v>
      </c>
    </row>
    <row r="32" spans="1:36" x14ac:dyDescent="0.25">
      <c r="A32" s="10" t="s">
        <v>147</v>
      </c>
      <c r="B32" s="10" t="str">
        <f>_xlfn.XLOOKUP($A32,[1]Sheet1!$A:$A,[1]Sheet1!C:C)</f>
        <v>Vendor 71</v>
      </c>
      <c r="C32" s="10" t="str">
        <f>_xlfn.XLOOKUP($A32,[1]Sheet1!$A:$A,[1]Sheet1!D:D)</f>
        <v>BLPPS6948J</v>
      </c>
      <c r="E32" s="10" t="s">
        <v>1</v>
      </c>
      <c r="F32" s="10" t="s">
        <v>3</v>
      </c>
      <c r="H32" s="13">
        <v>45503</v>
      </c>
      <c r="I32" s="10" t="s">
        <v>189</v>
      </c>
      <c r="J32" s="10">
        <v>1</v>
      </c>
      <c r="K32" s="13">
        <v>45503</v>
      </c>
      <c r="L32" s="10" t="s">
        <v>157</v>
      </c>
      <c r="O32" s="10" t="s">
        <v>158</v>
      </c>
      <c r="V32" s="11">
        <v>18000</v>
      </c>
      <c r="W32" s="14">
        <v>0</v>
      </c>
      <c r="X32" s="11">
        <f t="shared" ref="X32:X41" si="85">$V32*W32</f>
        <v>0</v>
      </c>
      <c r="Y32" s="14">
        <v>0.09</v>
      </c>
      <c r="Z32" s="11">
        <f t="shared" ref="Z32:Z41" si="86">$V32*Y32</f>
        <v>1620</v>
      </c>
      <c r="AA32" s="14">
        <v>0.09</v>
      </c>
      <c r="AB32" s="11">
        <f t="shared" ref="AB32:AB41" si="87">$V32*AA32</f>
        <v>1620</v>
      </c>
      <c r="AC32" s="14">
        <v>0</v>
      </c>
      <c r="AD32" s="11">
        <f t="shared" ref="AD32:AD41" si="88">$V32*AC32</f>
        <v>0</v>
      </c>
      <c r="AE32" s="11">
        <v>0</v>
      </c>
      <c r="AF32" s="11">
        <f t="shared" ref="AF32:AF41" si="89">V32+X32+Z32+AB32+AD32-AE32</f>
        <v>21240</v>
      </c>
      <c r="AG32" s="10" t="s">
        <v>27</v>
      </c>
      <c r="AH32" s="12">
        <v>0.1</v>
      </c>
      <c r="AI32" s="11">
        <f t="shared" si="84"/>
        <v>1800</v>
      </c>
      <c r="AJ32" s="10" t="s">
        <v>103</v>
      </c>
    </row>
    <row r="33" spans="1:36" x14ac:dyDescent="0.25">
      <c r="A33" s="10" t="s">
        <v>148</v>
      </c>
      <c r="B33" s="10" t="str">
        <f>_xlfn.XLOOKUP($A33,[1]Sheet1!$A:$A,[1]Sheet1!C:C)</f>
        <v>Vendor 72</v>
      </c>
      <c r="C33" s="10" t="str">
        <f>_xlfn.XLOOKUP($A33,[1]Sheet1!$A:$A,[1]Sheet1!D:D)</f>
        <v>ALSPP1043P</v>
      </c>
      <c r="E33" s="10" t="s">
        <v>1</v>
      </c>
      <c r="F33" s="10" t="s">
        <v>3</v>
      </c>
      <c r="H33" s="13">
        <v>45503</v>
      </c>
      <c r="I33" s="10" t="s">
        <v>190</v>
      </c>
      <c r="J33" s="10">
        <v>1</v>
      </c>
      <c r="K33" s="13">
        <v>45503</v>
      </c>
      <c r="L33" s="10" t="s">
        <v>157</v>
      </c>
      <c r="O33" s="10" t="s">
        <v>158</v>
      </c>
      <c r="V33" s="11">
        <v>96000</v>
      </c>
      <c r="W33" s="14">
        <v>0</v>
      </c>
      <c r="X33" s="11">
        <f t="shared" si="85"/>
        <v>0</v>
      </c>
      <c r="Y33" s="14">
        <v>0.09</v>
      </c>
      <c r="Z33" s="11">
        <f t="shared" si="86"/>
        <v>8640</v>
      </c>
      <c r="AA33" s="14">
        <v>0.09</v>
      </c>
      <c r="AB33" s="11">
        <f t="shared" si="87"/>
        <v>8640</v>
      </c>
      <c r="AC33" s="14">
        <v>0</v>
      </c>
      <c r="AD33" s="11">
        <f t="shared" si="88"/>
        <v>0</v>
      </c>
      <c r="AE33" s="11">
        <v>0</v>
      </c>
      <c r="AF33" s="11">
        <f t="shared" si="89"/>
        <v>113280</v>
      </c>
      <c r="AG33" s="10" t="s">
        <v>27</v>
      </c>
      <c r="AH33" s="12">
        <v>0.1</v>
      </c>
      <c r="AI33" s="11">
        <f t="shared" si="84"/>
        <v>9600</v>
      </c>
      <c r="AJ33" s="10" t="s">
        <v>103</v>
      </c>
    </row>
    <row r="34" spans="1:36" x14ac:dyDescent="0.25">
      <c r="A34" s="10" t="s">
        <v>149</v>
      </c>
      <c r="B34" s="10" t="str">
        <f>_xlfn.XLOOKUP($A34,[1]Sheet1!$A:$A,[1]Sheet1!C:C)</f>
        <v>Vendor 73</v>
      </c>
      <c r="C34" s="10" t="str">
        <f>_xlfn.XLOOKUP($A34,[1]Sheet1!$A:$A,[1]Sheet1!D:D)</f>
        <v>AHDPG3956D</v>
      </c>
      <c r="E34" s="10" t="s">
        <v>1</v>
      </c>
      <c r="F34" s="10" t="s">
        <v>3</v>
      </c>
      <c r="H34" s="13">
        <v>45503</v>
      </c>
      <c r="I34" s="10" t="s">
        <v>191</v>
      </c>
      <c r="J34" s="10">
        <v>1</v>
      </c>
      <c r="K34" s="13">
        <v>45503</v>
      </c>
      <c r="L34" s="10" t="s">
        <v>157</v>
      </c>
      <c r="O34" s="10" t="s">
        <v>158</v>
      </c>
      <c r="V34" s="11">
        <v>30000</v>
      </c>
      <c r="W34" s="14">
        <v>0</v>
      </c>
      <c r="X34" s="11">
        <f t="shared" si="85"/>
        <v>0</v>
      </c>
      <c r="Y34" s="14">
        <v>0.09</v>
      </c>
      <c r="Z34" s="11">
        <f t="shared" si="86"/>
        <v>2700</v>
      </c>
      <c r="AA34" s="14">
        <v>0.09</v>
      </c>
      <c r="AB34" s="11">
        <f t="shared" si="87"/>
        <v>2700</v>
      </c>
      <c r="AC34" s="14">
        <v>0</v>
      </c>
      <c r="AD34" s="11">
        <f t="shared" si="88"/>
        <v>0</v>
      </c>
      <c r="AE34" s="11">
        <v>0</v>
      </c>
      <c r="AF34" s="11">
        <f t="shared" si="89"/>
        <v>35400</v>
      </c>
      <c r="AG34" s="10" t="s">
        <v>27</v>
      </c>
      <c r="AH34" s="12">
        <v>0.1</v>
      </c>
      <c r="AI34" s="11">
        <f t="shared" si="84"/>
        <v>3000</v>
      </c>
      <c r="AJ34" s="10" t="s">
        <v>103</v>
      </c>
    </row>
    <row r="35" spans="1:36" x14ac:dyDescent="0.25">
      <c r="A35" s="10" t="s">
        <v>150</v>
      </c>
      <c r="B35" s="10" t="str">
        <f>_xlfn.XLOOKUP($A35,[1]Sheet1!$A:$A,[1]Sheet1!C:C)</f>
        <v>Vendor 74</v>
      </c>
      <c r="C35" s="10" t="str">
        <f>_xlfn.XLOOKUP($A35,[1]Sheet1!$A:$A,[1]Sheet1!D:D)</f>
        <v>ACGPM7790P</v>
      </c>
      <c r="E35" s="10" t="s">
        <v>1</v>
      </c>
      <c r="F35" s="10" t="s">
        <v>3</v>
      </c>
      <c r="H35" s="13">
        <v>45503</v>
      </c>
      <c r="I35" s="10" t="s">
        <v>192</v>
      </c>
      <c r="J35" s="10">
        <v>1</v>
      </c>
      <c r="K35" s="13">
        <v>45503</v>
      </c>
      <c r="L35" s="10" t="s">
        <v>157</v>
      </c>
      <c r="O35" s="10" t="s">
        <v>158</v>
      </c>
      <c r="V35" s="11">
        <v>49000</v>
      </c>
      <c r="W35" s="14">
        <v>0</v>
      </c>
      <c r="X35" s="11">
        <f t="shared" si="85"/>
        <v>0</v>
      </c>
      <c r="Y35" s="14">
        <v>0.09</v>
      </c>
      <c r="Z35" s="11">
        <f t="shared" si="86"/>
        <v>4410</v>
      </c>
      <c r="AA35" s="14">
        <v>0.09</v>
      </c>
      <c r="AB35" s="11">
        <f t="shared" si="87"/>
        <v>4410</v>
      </c>
      <c r="AC35" s="14">
        <v>0</v>
      </c>
      <c r="AD35" s="11">
        <f t="shared" si="88"/>
        <v>0</v>
      </c>
      <c r="AE35" s="11">
        <v>0</v>
      </c>
      <c r="AF35" s="11">
        <f t="shared" si="89"/>
        <v>57820</v>
      </c>
      <c r="AG35" s="10" t="s">
        <v>27</v>
      </c>
      <c r="AH35" s="12">
        <v>0.1</v>
      </c>
      <c r="AI35" s="11">
        <f t="shared" si="84"/>
        <v>4900</v>
      </c>
      <c r="AJ35" s="10" t="s">
        <v>103</v>
      </c>
    </row>
    <row r="36" spans="1:36" x14ac:dyDescent="0.25">
      <c r="A36" s="10" t="s">
        <v>151</v>
      </c>
      <c r="B36" s="10" t="str">
        <f>_xlfn.XLOOKUP($A36,[1]Sheet1!$A:$A,[1]Sheet1!C:C)</f>
        <v>Vendor 75</v>
      </c>
      <c r="C36" s="10" t="str">
        <f>_xlfn.XLOOKUP($A36,[1]Sheet1!$A:$A,[1]Sheet1!D:D)</f>
        <v>APOPS3188J</v>
      </c>
      <c r="E36" s="10" t="s">
        <v>1</v>
      </c>
      <c r="F36" s="10" t="s">
        <v>3</v>
      </c>
      <c r="H36" s="13">
        <v>45503</v>
      </c>
      <c r="I36" s="10" t="s">
        <v>193</v>
      </c>
      <c r="J36" s="10">
        <v>1</v>
      </c>
      <c r="K36" s="13">
        <v>45503</v>
      </c>
      <c r="L36" s="10" t="s">
        <v>157</v>
      </c>
      <c r="O36" s="10" t="s">
        <v>158</v>
      </c>
      <c r="V36" s="11">
        <v>87000</v>
      </c>
      <c r="W36" s="14">
        <v>0</v>
      </c>
      <c r="X36" s="11">
        <f t="shared" si="85"/>
        <v>0</v>
      </c>
      <c r="Y36" s="14">
        <v>0.09</v>
      </c>
      <c r="Z36" s="11">
        <f t="shared" si="86"/>
        <v>7830</v>
      </c>
      <c r="AA36" s="14">
        <v>0.09</v>
      </c>
      <c r="AB36" s="11">
        <f t="shared" si="87"/>
        <v>7830</v>
      </c>
      <c r="AC36" s="14">
        <v>0</v>
      </c>
      <c r="AD36" s="11">
        <f t="shared" si="88"/>
        <v>0</v>
      </c>
      <c r="AE36" s="11">
        <v>0</v>
      </c>
      <c r="AF36" s="11">
        <f t="shared" si="89"/>
        <v>102660</v>
      </c>
      <c r="AG36" s="10" t="s">
        <v>27</v>
      </c>
      <c r="AH36" s="12">
        <v>0.1</v>
      </c>
      <c r="AI36" s="11">
        <f t="shared" si="84"/>
        <v>8700</v>
      </c>
      <c r="AJ36" s="10" t="s">
        <v>103</v>
      </c>
    </row>
    <row r="37" spans="1:36" x14ac:dyDescent="0.25">
      <c r="A37" s="10" t="s">
        <v>152</v>
      </c>
      <c r="B37" s="10" t="str">
        <f>_xlfn.XLOOKUP($A37,[1]Sheet1!$A:$A,[1]Sheet1!C:C)</f>
        <v>Vendor 77</v>
      </c>
      <c r="C37" s="10" t="str">
        <f>_xlfn.XLOOKUP($A37,[1]Sheet1!$A:$A,[1]Sheet1!D:D)</f>
        <v>CFMPD8332K</v>
      </c>
      <c r="E37" s="10" t="s">
        <v>1</v>
      </c>
      <c r="F37" s="10" t="s">
        <v>3</v>
      </c>
      <c r="H37" s="13">
        <v>45503</v>
      </c>
      <c r="I37" s="10" t="s">
        <v>194</v>
      </c>
      <c r="J37" s="10">
        <v>1</v>
      </c>
      <c r="K37" s="13">
        <v>45503</v>
      </c>
      <c r="L37" s="10" t="s">
        <v>157</v>
      </c>
      <c r="O37" s="10" t="s">
        <v>158</v>
      </c>
      <c r="V37" s="11">
        <v>40000</v>
      </c>
      <c r="W37" s="14">
        <v>0</v>
      </c>
      <c r="X37" s="11">
        <f t="shared" si="85"/>
        <v>0</v>
      </c>
      <c r="Y37" s="14">
        <v>0.09</v>
      </c>
      <c r="Z37" s="11">
        <f t="shared" si="86"/>
        <v>3600</v>
      </c>
      <c r="AA37" s="14">
        <v>0.09</v>
      </c>
      <c r="AB37" s="11">
        <f t="shared" si="87"/>
        <v>3600</v>
      </c>
      <c r="AC37" s="14">
        <v>0</v>
      </c>
      <c r="AD37" s="11">
        <f t="shared" si="88"/>
        <v>0</v>
      </c>
      <c r="AE37" s="11">
        <v>0</v>
      </c>
      <c r="AF37" s="11">
        <f t="shared" si="89"/>
        <v>47200</v>
      </c>
      <c r="AG37" s="10" t="s">
        <v>27</v>
      </c>
      <c r="AH37" s="12">
        <v>0.1</v>
      </c>
      <c r="AI37" s="11">
        <f t="shared" si="84"/>
        <v>4000</v>
      </c>
      <c r="AJ37" s="10" t="s">
        <v>103</v>
      </c>
    </row>
    <row r="38" spans="1:36" x14ac:dyDescent="0.25">
      <c r="A38" s="10" t="s">
        <v>153</v>
      </c>
      <c r="B38" s="10" t="str">
        <f>_xlfn.XLOOKUP($A38,[1]Sheet1!$A:$A,[1]Sheet1!C:C)</f>
        <v>Vendor 79</v>
      </c>
      <c r="C38" s="10" t="str">
        <f>_xlfn.XLOOKUP($A38,[1]Sheet1!$A:$A,[1]Sheet1!D:D)</f>
        <v>AFQPB6894Q</v>
      </c>
      <c r="E38" s="10" t="s">
        <v>1</v>
      </c>
      <c r="F38" s="10" t="s">
        <v>3</v>
      </c>
      <c r="H38" s="13">
        <v>45503</v>
      </c>
      <c r="I38" s="10" t="s">
        <v>195</v>
      </c>
      <c r="J38" s="10">
        <v>1</v>
      </c>
      <c r="K38" s="13">
        <v>45503</v>
      </c>
      <c r="L38" s="10" t="s">
        <v>157</v>
      </c>
      <c r="O38" s="10" t="s">
        <v>158</v>
      </c>
      <c r="V38" s="11">
        <v>48000</v>
      </c>
      <c r="W38" s="14">
        <v>0</v>
      </c>
      <c r="X38" s="11">
        <f t="shared" si="85"/>
        <v>0</v>
      </c>
      <c r="Y38" s="14">
        <v>0.09</v>
      </c>
      <c r="Z38" s="11">
        <f t="shared" si="86"/>
        <v>4320</v>
      </c>
      <c r="AA38" s="14">
        <v>0.09</v>
      </c>
      <c r="AB38" s="11">
        <f t="shared" si="87"/>
        <v>4320</v>
      </c>
      <c r="AC38" s="14">
        <v>0</v>
      </c>
      <c r="AD38" s="11">
        <f t="shared" si="88"/>
        <v>0</v>
      </c>
      <c r="AE38" s="11">
        <v>0</v>
      </c>
      <c r="AF38" s="11">
        <f t="shared" si="89"/>
        <v>56640</v>
      </c>
      <c r="AG38" s="10" t="s">
        <v>27</v>
      </c>
      <c r="AH38" s="12">
        <v>0.1</v>
      </c>
      <c r="AI38" s="11">
        <f t="shared" si="84"/>
        <v>4800</v>
      </c>
      <c r="AJ38" s="10" t="s">
        <v>103</v>
      </c>
    </row>
    <row r="39" spans="1:36" x14ac:dyDescent="0.25">
      <c r="A39" s="10" t="s">
        <v>154</v>
      </c>
      <c r="B39" s="10" t="str">
        <f>_xlfn.XLOOKUP($A39,[1]Sheet1!$A:$A,[1]Sheet1!C:C)</f>
        <v>Vendor 80</v>
      </c>
      <c r="C39" s="10" t="str">
        <f>_xlfn.XLOOKUP($A39,[1]Sheet1!$A:$A,[1]Sheet1!D:D)</f>
        <v>BCMPA7116C</v>
      </c>
      <c r="E39" s="10" t="s">
        <v>1</v>
      </c>
      <c r="F39" s="10" t="s">
        <v>3</v>
      </c>
      <c r="H39" s="13">
        <v>45503</v>
      </c>
      <c r="I39" s="10" t="s">
        <v>196</v>
      </c>
      <c r="J39" s="10">
        <v>1</v>
      </c>
      <c r="K39" s="13">
        <v>45503</v>
      </c>
      <c r="L39" s="10" t="s">
        <v>157</v>
      </c>
      <c r="O39" s="10" t="s">
        <v>158</v>
      </c>
      <c r="V39" s="11">
        <v>89000</v>
      </c>
      <c r="W39" s="14">
        <v>0</v>
      </c>
      <c r="X39" s="11">
        <f t="shared" si="85"/>
        <v>0</v>
      </c>
      <c r="Y39" s="14">
        <v>0.09</v>
      </c>
      <c r="Z39" s="11">
        <f t="shared" si="86"/>
        <v>8010</v>
      </c>
      <c r="AA39" s="14">
        <v>0.09</v>
      </c>
      <c r="AB39" s="11">
        <f t="shared" si="87"/>
        <v>8010</v>
      </c>
      <c r="AC39" s="14">
        <v>0</v>
      </c>
      <c r="AD39" s="11">
        <f t="shared" si="88"/>
        <v>0</v>
      </c>
      <c r="AE39" s="11">
        <v>0</v>
      </c>
      <c r="AF39" s="11">
        <f t="shared" si="89"/>
        <v>105020</v>
      </c>
      <c r="AG39" s="10" t="s">
        <v>27</v>
      </c>
      <c r="AH39" s="12">
        <v>0.1</v>
      </c>
      <c r="AI39" s="11">
        <f t="shared" si="84"/>
        <v>8900</v>
      </c>
      <c r="AJ39" s="10" t="s">
        <v>103</v>
      </c>
    </row>
    <row r="40" spans="1:36" x14ac:dyDescent="0.25">
      <c r="A40" s="10" t="s">
        <v>155</v>
      </c>
      <c r="B40" s="10" t="str">
        <f>_xlfn.XLOOKUP($A40,[1]Sheet1!$A:$A,[1]Sheet1!C:C)</f>
        <v>Vendor 81</v>
      </c>
      <c r="C40" s="10" t="str">
        <f>_xlfn.XLOOKUP($A40,[1]Sheet1!$A:$A,[1]Sheet1!D:D)</f>
        <v>BHQPD3192J</v>
      </c>
      <c r="E40" s="10" t="s">
        <v>1</v>
      </c>
      <c r="F40" s="10" t="s">
        <v>3</v>
      </c>
      <c r="H40" s="13">
        <v>45503</v>
      </c>
      <c r="I40" s="10" t="s">
        <v>197</v>
      </c>
      <c r="J40" s="10">
        <v>1</v>
      </c>
      <c r="K40" s="13">
        <v>45503</v>
      </c>
      <c r="L40" s="10" t="s">
        <v>157</v>
      </c>
      <c r="O40" s="10" t="s">
        <v>158</v>
      </c>
      <c r="V40" s="11">
        <v>49000</v>
      </c>
      <c r="W40" s="14">
        <v>0</v>
      </c>
      <c r="X40" s="11">
        <f t="shared" si="85"/>
        <v>0</v>
      </c>
      <c r="Y40" s="14">
        <v>0.09</v>
      </c>
      <c r="Z40" s="11">
        <f t="shared" si="86"/>
        <v>4410</v>
      </c>
      <c r="AA40" s="14">
        <v>0.09</v>
      </c>
      <c r="AB40" s="11">
        <f t="shared" si="87"/>
        <v>4410</v>
      </c>
      <c r="AC40" s="14">
        <v>0</v>
      </c>
      <c r="AD40" s="11">
        <f t="shared" si="88"/>
        <v>0</v>
      </c>
      <c r="AE40" s="11">
        <v>0</v>
      </c>
      <c r="AF40" s="11">
        <f t="shared" si="89"/>
        <v>57820</v>
      </c>
      <c r="AG40" s="10" t="s">
        <v>27</v>
      </c>
      <c r="AH40" s="12">
        <v>0.1</v>
      </c>
      <c r="AI40" s="11">
        <f t="shared" si="84"/>
        <v>4900</v>
      </c>
      <c r="AJ40" s="10" t="s">
        <v>103</v>
      </c>
    </row>
    <row r="41" spans="1:36" x14ac:dyDescent="0.25">
      <c r="A41" s="10" t="s">
        <v>156</v>
      </c>
      <c r="B41" s="10" t="str">
        <f>_xlfn.XLOOKUP($A41,[1]Sheet1!$A:$A,[1]Sheet1!C:C)</f>
        <v>Vendor 82</v>
      </c>
      <c r="C41" s="10" t="str">
        <f>_xlfn.XLOOKUP($A41,[1]Sheet1!$A:$A,[1]Sheet1!D:D)</f>
        <v>AUDPB8482E</v>
      </c>
      <c r="E41" s="10" t="s">
        <v>1</v>
      </c>
      <c r="F41" s="10" t="s">
        <v>3</v>
      </c>
      <c r="H41" s="13">
        <v>45503</v>
      </c>
      <c r="I41" s="10" t="s">
        <v>198</v>
      </c>
      <c r="J41" s="10">
        <v>1</v>
      </c>
      <c r="K41" s="13">
        <v>45503</v>
      </c>
      <c r="L41" s="10" t="s">
        <v>157</v>
      </c>
      <c r="O41" s="10" t="s">
        <v>158</v>
      </c>
      <c r="V41" s="11">
        <v>86000</v>
      </c>
      <c r="W41" s="14">
        <v>0</v>
      </c>
      <c r="X41" s="11">
        <f t="shared" si="85"/>
        <v>0</v>
      </c>
      <c r="Y41" s="14">
        <v>0.09</v>
      </c>
      <c r="Z41" s="11">
        <f t="shared" si="86"/>
        <v>7740</v>
      </c>
      <c r="AA41" s="14">
        <v>0.09</v>
      </c>
      <c r="AB41" s="11">
        <f t="shared" si="87"/>
        <v>7740</v>
      </c>
      <c r="AC41" s="14">
        <v>0</v>
      </c>
      <c r="AD41" s="11">
        <f t="shared" si="88"/>
        <v>0</v>
      </c>
      <c r="AE41" s="11">
        <v>0</v>
      </c>
      <c r="AF41" s="11">
        <f t="shared" si="89"/>
        <v>101480</v>
      </c>
      <c r="AG41" s="10" t="s">
        <v>27</v>
      </c>
      <c r="AH41" s="12">
        <v>0.1</v>
      </c>
      <c r="AI41" s="11">
        <f t="shared" si="84"/>
        <v>8600</v>
      </c>
      <c r="AJ41" s="10" t="s">
        <v>103</v>
      </c>
    </row>
    <row r="42" spans="1:36" x14ac:dyDescent="0.25">
      <c r="B42" s="10">
        <f>_xlfn.XLOOKUP($A42,[1]Sheet1!$A:$A,[1]Sheet1!C:C)</f>
        <v>0</v>
      </c>
      <c r="C42" s="10">
        <f>_xlfn.XLOOKUP($A42,[1]Sheet1!$A:$A,[1]Sheet1!D:D)</f>
        <v>0</v>
      </c>
    </row>
    <row r="43" spans="1:36" x14ac:dyDescent="0.25">
      <c r="B43" s="10">
        <f>_xlfn.XLOOKUP($A43,[1]Sheet1!$A:$A,[1]Sheet1!C:C)</f>
        <v>0</v>
      </c>
      <c r="C43" s="10">
        <f>_xlfn.XLOOKUP($A43,[1]Sheet1!$A:$A,[1]Sheet1!D:D)</f>
        <v>0</v>
      </c>
    </row>
    <row r="44" spans="1:36" x14ac:dyDescent="0.25">
      <c r="B44" s="10">
        <f>_xlfn.XLOOKUP($A44,[1]Sheet1!$A:$A,[1]Sheet1!C:C)</f>
        <v>0</v>
      </c>
      <c r="C44" s="10">
        <f>_xlfn.XLOOKUP($A44,[1]Sheet1!$A:$A,[1]Sheet1!D:D)</f>
        <v>0</v>
      </c>
    </row>
    <row r="45" spans="1:36" x14ac:dyDescent="0.25">
      <c r="B45" s="10">
        <f>_xlfn.XLOOKUP($A45,[1]Sheet1!$A:$A,[1]Sheet1!C:C)</f>
        <v>0</v>
      </c>
      <c r="C45" s="10">
        <f>_xlfn.XLOOKUP($A45,[1]Sheet1!$A:$A,[1]Sheet1!D:D)</f>
        <v>0</v>
      </c>
    </row>
    <row r="46" spans="1:36" x14ac:dyDescent="0.25">
      <c r="B46" s="10">
        <f>_xlfn.XLOOKUP($A46,[1]Sheet1!$A:$A,[1]Sheet1!C:C)</f>
        <v>0</v>
      </c>
      <c r="C46" s="10">
        <f>_xlfn.XLOOKUP($A46,[1]Sheet1!$A:$A,[1]Sheet1!D:D)</f>
        <v>0</v>
      </c>
    </row>
    <row r="47" spans="1:36" x14ac:dyDescent="0.25">
      <c r="B47" s="10">
        <f>_xlfn.XLOOKUP($A47,[1]Sheet1!$A:$A,[1]Sheet1!C:C)</f>
        <v>0</v>
      </c>
      <c r="C47" s="10">
        <f>_xlfn.XLOOKUP($A47,[1]Sheet1!$A:$A,[1]Sheet1!D:D)</f>
        <v>0</v>
      </c>
    </row>
    <row r="48" spans="1:36" x14ac:dyDescent="0.25">
      <c r="B48" s="10">
        <f>_xlfn.XLOOKUP($A48,[1]Sheet1!$A:$A,[1]Sheet1!C:C)</f>
        <v>0</v>
      </c>
      <c r="C48" s="10">
        <f>_xlfn.XLOOKUP($A48,[1]Sheet1!$A:$A,[1]Sheet1!D:D)</f>
        <v>0</v>
      </c>
    </row>
    <row r="49" spans="2:3" x14ac:dyDescent="0.25">
      <c r="B49" s="10">
        <f>_xlfn.XLOOKUP($A49,[1]Sheet1!$A:$A,[1]Sheet1!C:C)</f>
        <v>0</v>
      </c>
      <c r="C49" s="10">
        <f>_xlfn.XLOOKUP($A49,[1]Sheet1!$A:$A,[1]Sheet1!D:D)</f>
        <v>0</v>
      </c>
    </row>
    <row r="50" spans="2:3" x14ac:dyDescent="0.25">
      <c r="B50" s="10">
        <f>_xlfn.XLOOKUP($A50,[1]Sheet1!$A:$A,[1]Sheet1!C:C)</f>
        <v>0</v>
      </c>
      <c r="C50" s="10">
        <f>_xlfn.XLOOKUP($A50,[1]Sheet1!$A:$A,[1]Sheet1!D:D)</f>
        <v>0</v>
      </c>
    </row>
    <row r="51" spans="2:3" x14ac:dyDescent="0.25">
      <c r="B51" s="10">
        <f>_xlfn.XLOOKUP($A51,[1]Sheet1!$A:$A,[1]Sheet1!C:C)</f>
        <v>0</v>
      </c>
      <c r="C51" s="10">
        <f>_xlfn.XLOOKUP($A51,[1]Sheet1!$A:$A,[1]Sheet1!D:D)</f>
        <v>0</v>
      </c>
    </row>
    <row r="52" spans="2:3" x14ac:dyDescent="0.25">
      <c r="B52" s="10">
        <f>_xlfn.XLOOKUP($A52,[1]Sheet1!$A:$A,[1]Sheet1!C:C)</f>
        <v>0</v>
      </c>
      <c r="C52" s="10">
        <f>_xlfn.XLOOKUP($A52,[1]Sheet1!$A:$A,[1]Sheet1!D:D)</f>
        <v>0</v>
      </c>
    </row>
    <row r="53" spans="2:3" x14ac:dyDescent="0.25">
      <c r="B53" s="10">
        <f>_xlfn.XLOOKUP($A53,[1]Sheet1!$A:$A,[1]Sheet1!C:C)</f>
        <v>0</v>
      </c>
      <c r="C53" s="10">
        <f>_xlfn.XLOOKUP($A53,[1]Sheet1!$A:$A,[1]Sheet1!D:D)</f>
        <v>0</v>
      </c>
    </row>
    <row r="54" spans="2:3" x14ac:dyDescent="0.25">
      <c r="B54" s="10">
        <f>_xlfn.XLOOKUP($A54,[1]Sheet1!$A:$A,[1]Sheet1!C:C)</f>
        <v>0</v>
      </c>
      <c r="C54" s="10">
        <f>_xlfn.XLOOKUP($A54,[1]Sheet1!$A:$A,[1]Sheet1!D:D)</f>
        <v>0</v>
      </c>
    </row>
  </sheetData>
  <autoFilter ref="A1:BC54" xr:uid="{00000000-0001-0000-0000-000000000000}"/>
  <phoneticPr fontId="2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224D-AFD2-47DB-A612-3380745AA0CA}">
  <dimension ref="B2:E43"/>
  <sheetViews>
    <sheetView workbookViewId="0">
      <selection activeCell="C2" sqref="C2"/>
    </sheetView>
  </sheetViews>
  <sheetFormatPr defaultRowHeight="14.5" x14ac:dyDescent="0.35"/>
  <cols>
    <col min="2" max="2" width="12.453125" bestFit="1" customWidth="1"/>
  </cols>
  <sheetData>
    <row r="2" spans="2:5" x14ac:dyDescent="0.35">
      <c r="B2" s="1" t="s">
        <v>5</v>
      </c>
      <c r="D2" t="s">
        <v>6</v>
      </c>
      <c r="E2" t="s">
        <v>8</v>
      </c>
    </row>
    <row r="3" spans="2:5" x14ac:dyDescent="0.35">
      <c r="B3" s="2">
        <v>193</v>
      </c>
      <c r="D3" t="s">
        <v>7</v>
      </c>
      <c r="E3" t="s">
        <v>9</v>
      </c>
    </row>
    <row r="4" spans="2:5" x14ac:dyDescent="0.35">
      <c r="B4" s="2">
        <v>195</v>
      </c>
    </row>
    <row r="5" spans="2:5" x14ac:dyDescent="0.35">
      <c r="B5" s="2" t="s">
        <v>10</v>
      </c>
    </row>
    <row r="6" spans="2:5" x14ac:dyDescent="0.35">
      <c r="B6" s="2" t="s">
        <v>11</v>
      </c>
    </row>
    <row r="7" spans="2:5" x14ac:dyDescent="0.35">
      <c r="B7" s="2" t="s">
        <v>12</v>
      </c>
    </row>
    <row r="8" spans="2:5" x14ac:dyDescent="0.35">
      <c r="B8" s="2" t="s">
        <v>4</v>
      </c>
    </row>
    <row r="9" spans="2:5" x14ac:dyDescent="0.35">
      <c r="B9" s="2" t="s">
        <v>13</v>
      </c>
    </row>
    <row r="10" spans="2:5" x14ac:dyDescent="0.35">
      <c r="B10" s="2" t="s">
        <v>14</v>
      </c>
    </row>
    <row r="11" spans="2:5" x14ac:dyDescent="0.35">
      <c r="B11" s="2" t="s">
        <v>15</v>
      </c>
    </row>
    <row r="12" spans="2:5" x14ac:dyDescent="0.35">
      <c r="B12" s="2" t="s">
        <v>16</v>
      </c>
    </row>
    <row r="13" spans="2:5" x14ac:dyDescent="0.35">
      <c r="B13" s="2" t="s">
        <v>17</v>
      </c>
    </row>
    <row r="14" spans="2:5" x14ac:dyDescent="0.35">
      <c r="B14" s="2" t="s">
        <v>18</v>
      </c>
    </row>
    <row r="15" spans="2:5" x14ac:dyDescent="0.35">
      <c r="B15" s="2" t="s">
        <v>19</v>
      </c>
    </row>
    <row r="16" spans="2:5" x14ac:dyDescent="0.35">
      <c r="B16" s="2" t="s">
        <v>20</v>
      </c>
    </row>
    <row r="17" spans="2:2" x14ac:dyDescent="0.35">
      <c r="B17" s="2" t="s">
        <v>21</v>
      </c>
    </row>
    <row r="18" spans="2:2" x14ac:dyDescent="0.35">
      <c r="B18" s="2" t="s">
        <v>22</v>
      </c>
    </row>
    <row r="19" spans="2:2" x14ac:dyDescent="0.35">
      <c r="B19" s="2" t="s">
        <v>23</v>
      </c>
    </row>
    <row r="20" spans="2:2" x14ac:dyDescent="0.35">
      <c r="B20" s="2" t="s">
        <v>24</v>
      </c>
    </row>
    <row r="21" spans="2:2" x14ac:dyDescent="0.35">
      <c r="B21" s="2" t="s">
        <v>25</v>
      </c>
    </row>
    <row r="22" spans="2:2" x14ac:dyDescent="0.35">
      <c r="B22" s="2" t="s">
        <v>26</v>
      </c>
    </row>
    <row r="23" spans="2:2" x14ac:dyDescent="0.35">
      <c r="B23" s="2" t="s">
        <v>27</v>
      </c>
    </row>
    <row r="24" spans="2:2" x14ac:dyDescent="0.35">
      <c r="B24" s="2" t="s">
        <v>28</v>
      </c>
    </row>
    <row r="25" spans="2:2" x14ac:dyDescent="0.35">
      <c r="B25" s="2" t="s">
        <v>29</v>
      </c>
    </row>
    <row r="26" spans="2:2" x14ac:dyDescent="0.35">
      <c r="B26" s="2" t="s">
        <v>30</v>
      </c>
    </row>
    <row r="27" spans="2:2" x14ac:dyDescent="0.35">
      <c r="B27" s="2" t="s">
        <v>31</v>
      </c>
    </row>
    <row r="28" spans="2:2" x14ac:dyDescent="0.35">
      <c r="B28" s="2" t="s">
        <v>32</v>
      </c>
    </row>
    <row r="29" spans="2:2" x14ac:dyDescent="0.35">
      <c r="B29" s="2" t="s">
        <v>33</v>
      </c>
    </row>
    <row r="30" spans="2:2" x14ac:dyDescent="0.35">
      <c r="B30" s="2" t="s">
        <v>34</v>
      </c>
    </row>
    <row r="31" spans="2:2" x14ac:dyDescent="0.35">
      <c r="B31" s="2" t="s">
        <v>35</v>
      </c>
    </row>
    <row r="32" spans="2:2" x14ac:dyDescent="0.35">
      <c r="B32" s="2" t="s">
        <v>36</v>
      </c>
    </row>
    <row r="33" spans="2:2" x14ac:dyDescent="0.35">
      <c r="B33" s="2" t="s">
        <v>37</v>
      </c>
    </row>
    <row r="34" spans="2:2" x14ac:dyDescent="0.35">
      <c r="B34" s="2" t="s">
        <v>38</v>
      </c>
    </row>
    <row r="35" spans="2:2" x14ac:dyDescent="0.35">
      <c r="B35" s="2" t="s">
        <v>39</v>
      </c>
    </row>
    <row r="36" spans="2:2" x14ac:dyDescent="0.35">
      <c r="B36" s="2" t="s">
        <v>40</v>
      </c>
    </row>
    <row r="37" spans="2:2" x14ac:dyDescent="0.35">
      <c r="B37" s="2" t="s">
        <v>41</v>
      </c>
    </row>
    <row r="38" spans="2:2" x14ac:dyDescent="0.35">
      <c r="B38" s="3" t="s">
        <v>47</v>
      </c>
    </row>
    <row r="39" spans="2:2" x14ac:dyDescent="0.35">
      <c r="B39" s="2" t="s">
        <v>42</v>
      </c>
    </row>
    <row r="40" spans="2:2" x14ac:dyDescent="0.35">
      <c r="B40" s="2" t="s">
        <v>43</v>
      </c>
    </row>
    <row r="41" spans="2:2" x14ac:dyDescent="0.35">
      <c r="B41" s="2" t="s">
        <v>44</v>
      </c>
    </row>
    <row r="42" spans="2:2" x14ac:dyDescent="0.35">
      <c r="B42" s="2" t="s">
        <v>45</v>
      </c>
    </row>
    <row r="43" spans="2:2" x14ac:dyDescent="0.35">
      <c r="B43" s="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Dhruv Jain2</cp:lastModifiedBy>
  <cp:lastPrinted>2024-03-08T07:26:16Z</cp:lastPrinted>
  <dcterms:created xsi:type="dcterms:W3CDTF">2021-03-25T13:11:34Z</dcterms:created>
  <dcterms:modified xsi:type="dcterms:W3CDTF">2024-06-17T00:53:54Z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