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bhfs.sharepoint.com/sites/WS23KRICKELONLY/Shared Documents/General/DABD/03 KLASSIFIKATION/Klassifikation/"/>
    </mc:Choice>
  </mc:AlternateContent>
  <xr:revisionPtr revIDLastSave="114" documentId="8_{92E05597-8C0B-45E3-B649-4B47F0E13019}" xr6:coauthVersionLast="47" xr6:coauthVersionMax="47" xr10:uidLastSave="{69F2CDCE-C38B-4B60-B67D-4748917A70CC}"/>
  <bookViews>
    <workbookView xWindow="1110" yWindow="-110" windowWidth="18200" windowHeight="11020" firstSheet="1" activeTab="1" xr2:uid="{B823689C-AB60-4432-94E0-B85E921C917C}"/>
  </bookViews>
  <sheets>
    <sheet name="Berechnung (tlw.)" sheetId="2" r:id="rId1"/>
    <sheet name="Berechnung" sheetId="1" r:id="rId2"/>
    <sheet name="Daten" sheetId="3" r:id="rId3"/>
  </sheets>
  <definedNames>
    <definedName name="_xlnm._FilterDatabase" localSheetId="1" hidden="1">Berechnung!$A$2:$O$11</definedName>
    <definedName name="_xlnm._FilterDatabase" localSheetId="0" hidden="1">'Berechnung (tlw.)'!$A$2:$O$11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B1" i="3"/>
  <c r="C1" i="3"/>
  <c r="D1" i="3"/>
  <c r="E1" i="3"/>
  <c r="F1" i="3"/>
  <c r="G1" i="3"/>
  <c r="B2" i="3"/>
  <c r="D2" i="3"/>
  <c r="E2" i="3"/>
  <c r="F2" i="3"/>
  <c r="G2" i="3"/>
  <c r="B3" i="3"/>
  <c r="C3" i="3"/>
  <c r="D3" i="3"/>
  <c r="E3" i="3"/>
  <c r="F3" i="3"/>
  <c r="G3" i="3"/>
  <c r="B4" i="3"/>
  <c r="D4" i="3"/>
  <c r="E4" i="3"/>
  <c r="F4" i="3"/>
  <c r="G4" i="3"/>
  <c r="B5" i="3"/>
  <c r="D5" i="3"/>
  <c r="E5" i="3"/>
  <c r="F5" i="3"/>
  <c r="G5" i="3"/>
  <c r="B6" i="3"/>
  <c r="D6" i="3"/>
  <c r="E6" i="3"/>
  <c r="F6" i="3"/>
  <c r="G6" i="3"/>
  <c r="B7" i="3"/>
  <c r="C7" i="3"/>
  <c r="D7" i="3"/>
  <c r="E7" i="3"/>
  <c r="F7" i="3"/>
  <c r="G7" i="3"/>
  <c r="B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A2" i="3"/>
  <c r="A3" i="3"/>
  <c r="A4" i="3"/>
  <c r="A5" i="3"/>
  <c r="A6" i="3"/>
  <c r="A7" i="3"/>
  <c r="A8" i="3"/>
  <c r="A9" i="3"/>
  <c r="A10" i="3"/>
  <c r="A1" i="3"/>
  <c r="C11" i="2"/>
  <c r="C10" i="2"/>
  <c r="C4" i="2"/>
  <c r="O4" i="2" s="1"/>
  <c r="C3" i="2"/>
  <c r="C2" i="3" s="1"/>
  <c r="C8" i="2"/>
  <c r="O8" i="2" s="1"/>
  <c r="C5" i="2"/>
  <c r="C4" i="3" s="1"/>
  <c r="C9" i="2"/>
  <c r="O9" i="2" s="1"/>
  <c r="C6" i="2"/>
  <c r="C5" i="3" s="1"/>
  <c r="C7" i="2"/>
  <c r="O7" i="2" s="1"/>
  <c r="K2" i="2"/>
  <c r="J2" i="2"/>
  <c r="I2" i="2"/>
  <c r="H2" i="2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2" i="1"/>
  <c r="J2" i="1"/>
  <c r="K2" i="1"/>
  <c r="H2" i="1"/>
  <c r="C8" i="3" l="1"/>
  <c r="C6" i="3"/>
  <c r="O3" i="2"/>
  <c r="O5" i="2"/>
  <c r="O10" i="2"/>
  <c r="O6" i="2"/>
  <c r="H7" i="1" l="1"/>
  <c r="L7" i="1" s="1"/>
  <c r="M7" i="1" s="1"/>
  <c r="H5" i="1"/>
  <c r="L5" i="1" s="1"/>
  <c r="M5" i="1" s="1"/>
  <c r="O3" i="1"/>
  <c r="H3" i="1"/>
  <c r="L3" i="1" s="1"/>
  <c r="M3" i="1" s="1"/>
  <c r="H10" i="1"/>
  <c r="L10" i="1" s="1"/>
  <c r="M10" i="1" s="1"/>
  <c r="H6" i="1"/>
  <c r="L6" i="1" s="1"/>
  <c r="M6" i="1" s="1"/>
  <c r="H9" i="1"/>
  <c r="L9" i="1" s="1"/>
  <c r="M9" i="1" s="1"/>
  <c r="H8" i="1"/>
  <c r="L8" i="1" s="1"/>
  <c r="M8" i="1" s="1"/>
  <c r="H4" i="1"/>
  <c r="L4" i="1" s="1"/>
  <c r="M4" i="1" s="1"/>
  <c r="O7" i="1"/>
  <c r="O10" i="1"/>
  <c r="O9" i="1"/>
  <c r="O5" i="1"/>
  <c r="O8" i="1"/>
  <c r="O6" i="1"/>
  <c r="O4" i="1"/>
  <c r="N4" i="1" l="1"/>
  <c r="N10" i="1"/>
  <c r="N3" i="1"/>
  <c r="N9" i="1"/>
  <c r="N8" i="1"/>
  <c r="N6" i="1"/>
  <c r="N5" i="1"/>
  <c r="N7" i="1"/>
</calcChain>
</file>

<file path=xl/sharedStrings.xml><?xml version="1.0" encoding="utf-8"?>
<sst xmlns="http://schemas.openxmlformats.org/spreadsheetml/2006/main" count="42" uniqueCount="19">
  <si>
    <t>Quadrat-Distanzen</t>
  </si>
  <si>
    <t>ID</t>
  </si>
  <si>
    <t>Alter</t>
  </si>
  <si>
    <t>Alter (gew.)</t>
  </si>
  <si>
    <t>Verhei-ratet</t>
  </si>
  <si>
    <t>Eigen-heim</t>
  </si>
  <si>
    <t>Akade-miker</t>
  </si>
  <si>
    <t>Einkommen</t>
  </si>
  <si>
    <t>Summe</t>
  </si>
  <si>
    <t>Wurzel</t>
  </si>
  <si>
    <t>Rank</t>
  </si>
  <si>
    <t>Euklidischer Abstand</t>
  </si>
  <si>
    <t>hoch</t>
  </si>
  <si>
    <t>mittel</t>
  </si>
  <si>
    <t>gering</t>
  </si>
  <si>
    <t>???</t>
  </si>
  <si>
    <t>Verheiratet</t>
  </si>
  <si>
    <t>Eigenheim</t>
  </si>
  <si>
    <t>Akademiker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</si>
</sst>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E02F-E358-4FA7-96D1-BAA8DE04964C}">
  <dimension ref="A1:Q11"/>
  <sheetViews>
    <sheetView zoomScale="90" zoomScaleNormal="90" workbookViewId="0">
      <selection activeCell="C2" sqref="C2:F11"/>
    </sheetView>
  </sheetViews>
  <sheetFormatPr defaultColWidth="11.42578125" defaultRowHeight="14.45"/>
  <cols>
    <col min="1" max="1" width="7.5703125" bestFit="1" customWidth="1"/>
    <col min="2" max="2" width="9.140625" customWidth="1"/>
    <col min="3" max="3" width="9.5703125" style="7" customWidth="1"/>
    <col min="4" max="4" width="9.140625" customWidth="1"/>
    <col min="5" max="5" width="9.5703125" customWidth="1"/>
    <col min="6" max="6" width="10.5703125" customWidth="1"/>
    <col min="7" max="7" width="14.5703125" customWidth="1"/>
    <col min="8" max="8" width="13.42578125" style="10" hidden="1" customWidth="1"/>
    <col min="9" max="9" width="13.140625" style="10" hidden="1" customWidth="1"/>
    <col min="10" max="10" width="12.5703125" style="10" hidden="1" customWidth="1"/>
    <col min="11" max="11" width="13.42578125" style="10" hidden="1" customWidth="1"/>
    <col min="12" max="12" width="10.42578125" style="10" hidden="1" customWidth="1"/>
    <col min="13" max="13" width="10.28515625" style="10" hidden="1" customWidth="1"/>
    <col min="14" max="14" width="9" style="10" hidden="1" customWidth="1"/>
    <col min="15" max="15" width="13.5703125" style="7" customWidth="1"/>
  </cols>
  <sheetData>
    <row r="1" spans="1:17">
      <c r="H1" s="24" t="s">
        <v>0</v>
      </c>
      <c r="I1" s="24"/>
      <c r="J1" s="24"/>
      <c r="K1" s="24"/>
    </row>
    <row r="2" spans="1:17" s="17" customFormat="1" ht="27.95" customHeight="1">
      <c r="A2" s="13" t="s">
        <v>1</v>
      </c>
      <c r="B2" s="13" t="s">
        <v>2</v>
      </c>
      <c r="C2" s="14" t="s">
        <v>3</v>
      </c>
      <c r="D2" s="13" t="s">
        <v>4</v>
      </c>
      <c r="E2" s="13" t="s">
        <v>5</v>
      </c>
      <c r="F2" s="13" t="s">
        <v>6</v>
      </c>
      <c r="G2" s="15" t="s">
        <v>7</v>
      </c>
      <c r="H2" s="16" t="str">
        <f>C2</f>
        <v>Alter (gew.)</v>
      </c>
      <c r="I2" s="16" t="str">
        <f t="shared" ref="I2:K2" si="0">D2</f>
        <v>Verhei-ratet</v>
      </c>
      <c r="J2" s="16" t="str">
        <f t="shared" si="0"/>
        <v>Eigen-heim</v>
      </c>
      <c r="K2" s="16" t="str">
        <f t="shared" si="0"/>
        <v>Akade-miker</v>
      </c>
      <c r="L2" s="16" t="s">
        <v>8</v>
      </c>
      <c r="M2" s="16" t="s">
        <v>9</v>
      </c>
      <c r="N2" s="16" t="s">
        <v>10</v>
      </c>
      <c r="O2" s="14" t="s">
        <v>11</v>
      </c>
      <c r="P2" s="13"/>
      <c r="Q2" s="13"/>
    </row>
    <row r="3" spans="1:17">
      <c r="A3" s="3">
        <v>6</v>
      </c>
      <c r="B3" s="3">
        <v>24</v>
      </c>
      <c r="C3" s="6">
        <f t="shared" ref="C3:C11" si="1">(B3-MIN($B$3:$B$10))/(MAX($B$3:$B$10)-MIN($B$3:$B$10))</f>
        <v>5.4054054054054057E-2</v>
      </c>
      <c r="D3" s="3">
        <v>1</v>
      </c>
      <c r="E3" s="3">
        <v>0</v>
      </c>
      <c r="F3" s="3">
        <v>0</v>
      </c>
      <c r="G3" s="4" t="s">
        <v>12</v>
      </c>
      <c r="H3" s="12"/>
      <c r="I3" s="12"/>
      <c r="J3" s="12"/>
      <c r="K3" s="12"/>
      <c r="L3" s="12"/>
      <c r="M3" s="12"/>
      <c r="N3" s="12"/>
      <c r="O3" s="8">
        <f t="shared" ref="O3:O10" si="2">SQRT(SUMXMY2(C3:F3,$C$11:$F$11))</f>
        <v>1.0014598547918325</v>
      </c>
      <c r="P3" s="3"/>
      <c r="Q3" s="3"/>
    </row>
    <row r="4" spans="1:17">
      <c r="A4" s="3">
        <v>7</v>
      </c>
      <c r="B4" s="3">
        <v>22</v>
      </c>
      <c r="C4" s="6">
        <f t="shared" si="1"/>
        <v>0</v>
      </c>
      <c r="D4" s="3">
        <v>1</v>
      </c>
      <c r="E4" s="3">
        <v>1</v>
      </c>
      <c r="F4" s="3">
        <v>1</v>
      </c>
      <c r="G4" s="4" t="s">
        <v>13</v>
      </c>
      <c r="H4" s="12"/>
      <c r="I4" s="12"/>
      <c r="J4" s="12"/>
      <c r="K4" s="12"/>
      <c r="L4" s="12"/>
      <c r="M4" s="12"/>
      <c r="N4" s="12"/>
      <c r="O4" s="8">
        <f t="shared" si="2"/>
        <v>1.0058267062663997</v>
      </c>
      <c r="P4" s="3"/>
      <c r="Q4" s="3"/>
    </row>
    <row r="5" spans="1:17">
      <c r="A5" s="3">
        <v>4</v>
      </c>
      <c r="B5" s="3">
        <v>37</v>
      </c>
      <c r="C5" s="6">
        <f t="shared" si="1"/>
        <v>0.40540540540540543</v>
      </c>
      <c r="D5" s="3">
        <v>1</v>
      </c>
      <c r="E5" s="3">
        <v>1</v>
      </c>
      <c r="F5" s="3">
        <v>1</v>
      </c>
      <c r="G5" s="4" t="s">
        <v>13</v>
      </c>
      <c r="H5" s="12"/>
      <c r="I5" s="12"/>
      <c r="J5" s="12"/>
      <c r="K5" s="12"/>
      <c r="L5" s="12"/>
      <c r="M5" s="12"/>
      <c r="N5" s="12"/>
      <c r="O5" s="8">
        <f t="shared" si="2"/>
        <v>1.0432572467902044</v>
      </c>
      <c r="P5" s="3"/>
      <c r="Q5" s="3"/>
    </row>
    <row r="6" spans="1:17">
      <c r="A6" s="3">
        <v>2</v>
      </c>
      <c r="B6" s="3">
        <v>55</v>
      </c>
      <c r="C6" s="6">
        <f t="shared" si="1"/>
        <v>0.89189189189189189</v>
      </c>
      <c r="D6" s="3">
        <v>1</v>
      </c>
      <c r="E6" s="3">
        <v>0</v>
      </c>
      <c r="F6" s="3">
        <v>0</v>
      </c>
      <c r="G6" s="4" t="s">
        <v>14</v>
      </c>
      <c r="H6" s="12"/>
      <c r="I6" s="12"/>
      <c r="J6" s="12"/>
      <c r="K6" s="12"/>
      <c r="L6" s="12"/>
      <c r="M6" s="12"/>
      <c r="N6" s="12"/>
      <c r="O6" s="8">
        <f t="shared" si="2"/>
        <v>1.270557759301963</v>
      </c>
      <c r="P6" s="3"/>
      <c r="Q6" s="3"/>
    </row>
    <row r="7" spans="1:17">
      <c r="A7" s="3">
        <v>1</v>
      </c>
      <c r="B7" s="3">
        <v>59</v>
      </c>
      <c r="C7" s="6">
        <f t="shared" si="1"/>
        <v>1</v>
      </c>
      <c r="D7" s="3">
        <v>1</v>
      </c>
      <c r="E7" s="3">
        <v>1</v>
      </c>
      <c r="F7" s="3">
        <v>1</v>
      </c>
      <c r="G7" s="4" t="s">
        <v>12</v>
      </c>
      <c r="H7" s="12"/>
      <c r="I7" s="12"/>
      <c r="J7" s="12"/>
      <c r="K7" s="12"/>
      <c r="L7" s="12"/>
      <c r="M7" s="12"/>
      <c r="N7" s="12"/>
      <c r="O7" s="8">
        <f t="shared" si="2"/>
        <v>1.3399519195935718</v>
      </c>
      <c r="P7" s="3"/>
      <c r="Q7" s="3"/>
    </row>
    <row r="8" spans="1:17">
      <c r="A8" s="3">
        <v>5</v>
      </c>
      <c r="B8" s="3">
        <v>26</v>
      </c>
      <c r="C8" s="6">
        <f t="shared" si="1"/>
        <v>0.10810810810810811</v>
      </c>
      <c r="D8" s="3">
        <v>0</v>
      </c>
      <c r="E8" s="3">
        <v>0</v>
      </c>
      <c r="F8" s="3">
        <v>0</v>
      </c>
      <c r="G8" s="4" t="s">
        <v>14</v>
      </c>
      <c r="H8" s="12"/>
      <c r="I8" s="12"/>
      <c r="J8" s="12"/>
      <c r="K8" s="12"/>
      <c r="L8" s="12"/>
      <c r="M8" s="12"/>
      <c r="N8" s="12"/>
      <c r="O8" s="8">
        <f t="shared" si="2"/>
        <v>1.4142135623730951</v>
      </c>
      <c r="P8" s="3"/>
      <c r="Q8" s="3"/>
    </row>
    <row r="9" spans="1:17">
      <c r="A9" s="3">
        <v>3</v>
      </c>
      <c r="B9" s="3">
        <v>40</v>
      </c>
      <c r="C9" s="6">
        <f t="shared" si="1"/>
        <v>0.48648648648648651</v>
      </c>
      <c r="D9" s="3">
        <v>0</v>
      </c>
      <c r="E9" s="3">
        <v>0</v>
      </c>
      <c r="F9" s="3">
        <v>0</v>
      </c>
      <c r="G9" s="4" t="s">
        <v>14</v>
      </c>
      <c r="H9" s="12"/>
      <c r="I9" s="12"/>
      <c r="J9" s="12"/>
      <c r="K9" s="12"/>
      <c r="L9" s="12"/>
      <c r="M9" s="12"/>
      <c r="N9" s="12"/>
      <c r="O9" s="8">
        <f t="shared" si="2"/>
        <v>1.4639570339406314</v>
      </c>
      <c r="P9" s="3"/>
      <c r="Q9" s="3"/>
    </row>
    <row r="10" spans="1:17">
      <c r="A10" s="3">
        <v>8</v>
      </c>
      <c r="B10" s="3">
        <v>53</v>
      </c>
      <c r="C10" s="6">
        <f t="shared" si="1"/>
        <v>0.83783783783783783</v>
      </c>
      <c r="D10" s="3">
        <v>0</v>
      </c>
      <c r="E10" s="3">
        <v>1</v>
      </c>
      <c r="F10" s="3">
        <v>0</v>
      </c>
      <c r="G10" s="4" t="s">
        <v>12</v>
      </c>
      <c r="H10" s="12"/>
      <c r="I10" s="12"/>
      <c r="J10" s="12"/>
      <c r="K10" s="12"/>
      <c r="L10" s="12"/>
      <c r="M10" s="12"/>
      <c r="N10" s="12"/>
      <c r="O10" s="8">
        <f t="shared" si="2"/>
        <v>1.8794960703474282</v>
      </c>
      <c r="P10" s="3"/>
      <c r="Q10" s="3"/>
    </row>
    <row r="11" spans="1:17">
      <c r="A11" s="3">
        <v>999</v>
      </c>
      <c r="B11" s="3">
        <v>26</v>
      </c>
      <c r="C11" s="6">
        <f t="shared" si="1"/>
        <v>0.10810810810810811</v>
      </c>
      <c r="D11" s="3">
        <v>1</v>
      </c>
      <c r="E11" s="3">
        <v>0</v>
      </c>
      <c r="F11" s="3">
        <v>1</v>
      </c>
      <c r="G11" s="4" t="s">
        <v>15</v>
      </c>
      <c r="H11" s="9"/>
      <c r="I11" s="9"/>
      <c r="J11" s="9"/>
      <c r="K11" s="9"/>
      <c r="L11" s="9"/>
      <c r="M11" s="9"/>
      <c r="N11" s="9"/>
      <c r="P11" s="3"/>
      <c r="Q11" s="3"/>
    </row>
  </sheetData>
  <autoFilter ref="A2:O11" xr:uid="{C525DB01-D6FB-42C3-BE6A-2E09E4082231}">
    <sortState xmlns:xlrd2="http://schemas.microsoft.com/office/spreadsheetml/2017/richdata2" ref="A3:O11">
      <sortCondition ref="O2:O11"/>
    </sortState>
  </autoFilter>
  <mergeCells count="1">
    <mergeCell ref="H1:K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DB01-D6FB-42C3-BE6A-2E09E4082231}">
  <dimension ref="A1:Q11"/>
  <sheetViews>
    <sheetView tabSelected="1" topLeftCell="B1" zoomScale="90" zoomScaleNormal="90" workbookViewId="0">
      <selection activeCell="C11" sqref="C11"/>
    </sheetView>
  </sheetViews>
  <sheetFormatPr defaultColWidth="11.42578125" defaultRowHeight="14.45"/>
  <cols>
    <col min="1" max="1" width="7.5703125" bestFit="1" customWidth="1"/>
    <col min="2" max="2" width="10.140625" bestFit="1" customWidth="1"/>
    <col min="3" max="3" width="15.5703125" style="7" bestFit="1" customWidth="1"/>
    <col min="4" max="4" width="15.5703125" bestFit="1" customWidth="1"/>
    <col min="5" max="5" width="14.7109375" bestFit="1" customWidth="1"/>
    <col min="6" max="6" width="15.85546875" bestFit="1" customWidth="1"/>
    <col min="7" max="7" width="16.28515625" bestFit="1" customWidth="1"/>
    <col min="8" max="8" width="13.42578125" style="10" bestFit="1" customWidth="1"/>
    <col min="9" max="9" width="13.140625" style="10" bestFit="1" customWidth="1"/>
    <col min="10" max="10" width="12.5703125" style="10" bestFit="1" customWidth="1"/>
    <col min="11" max="11" width="13.42578125" style="10" bestFit="1" customWidth="1"/>
    <col min="12" max="12" width="10.42578125" style="10" bestFit="1" customWidth="1"/>
    <col min="13" max="13" width="10.28515625" style="10" bestFit="1" customWidth="1"/>
    <col min="14" max="14" width="9" style="10" bestFit="1" customWidth="1"/>
    <col min="15" max="15" width="23.7109375" style="7" bestFit="1" customWidth="1"/>
  </cols>
  <sheetData>
    <row r="1" spans="1:17">
      <c r="H1" s="24" t="s">
        <v>0</v>
      </c>
      <c r="I1" s="24"/>
      <c r="J1" s="24"/>
      <c r="K1" s="24"/>
    </row>
    <row r="2" spans="1:17">
      <c r="A2" s="1" t="s">
        <v>1</v>
      </c>
      <c r="B2" s="1" t="s">
        <v>2</v>
      </c>
      <c r="C2" s="5" t="s">
        <v>3</v>
      </c>
      <c r="D2" s="1" t="s">
        <v>16</v>
      </c>
      <c r="E2" s="1" t="s">
        <v>17</v>
      </c>
      <c r="F2" s="1" t="s">
        <v>18</v>
      </c>
      <c r="G2" s="2" t="s">
        <v>7</v>
      </c>
      <c r="H2" s="11" t="str">
        <f>C2</f>
        <v>Alter (gew.)</v>
      </c>
      <c r="I2" s="11" t="str">
        <f t="shared" ref="I2:K2" si="0">D2</f>
        <v>Verheiratet</v>
      </c>
      <c r="J2" s="11" t="str">
        <f t="shared" si="0"/>
        <v>Eigenheim</v>
      </c>
      <c r="K2" s="11" t="str">
        <f t="shared" si="0"/>
        <v>Akademiker</v>
      </c>
      <c r="L2" s="11" t="s">
        <v>8</v>
      </c>
      <c r="M2" s="11" t="s">
        <v>9</v>
      </c>
      <c r="N2" s="11" t="s">
        <v>10</v>
      </c>
      <c r="O2" s="5" t="s">
        <v>11</v>
      </c>
      <c r="P2" s="1"/>
      <c r="Q2" s="1"/>
    </row>
    <row r="3" spans="1:17">
      <c r="A3" s="3">
        <v>1</v>
      </c>
      <c r="B3" s="3">
        <v>59</v>
      </c>
      <c r="C3" s="6">
        <f t="shared" ref="C3:C11" si="1">(B3-MIN($B$3:$B$10))/(MAX($B$3:$B$10)-MIN($B$3:$B$10))</f>
        <v>1</v>
      </c>
      <c r="D3" s="3">
        <v>1</v>
      </c>
      <c r="E3" s="3">
        <v>1</v>
      </c>
      <c r="F3" s="3">
        <v>1</v>
      </c>
      <c r="G3" s="4" t="s">
        <v>12</v>
      </c>
      <c r="H3" s="12">
        <f>(C3-C$11)^2</f>
        <v>0.7954711468224982</v>
      </c>
      <c r="I3" s="12">
        <f t="shared" ref="I3:K10" si="2">(D3-D$11)^2</f>
        <v>0</v>
      </c>
      <c r="J3" s="12">
        <f t="shared" si="2"/>
        <v>1</v>
      </c>
      <c r="K3" s="12">
        <f t="shared" si="2"/>
        <v>0</v>
      </c>
      <c r="L3" s="12">
        <f>SUM(H3:K3)</f>
        <v>1.7954711468224982</v>
      </c>
      <c r="M3" s="12">
        <f>SQRT(L3)</f>
        <v>1.3399519195935718</v>
      </c>
      <c r="N3" s="12">
        <f>_xlfn.RANK.EQ(M3,$M$3:$M$10,1)</f>
        <v>5</v>
      </c>
      <c r="O3" s="8">
        <f t="shared" ref="O3:O10" si="3">SQRT(SUMXMY2(C3:F3,$C$11:$F$11))</f>
        <v>1.3399519195935718</v>
      </c>
      <c r="P3" s="3"/>
      <c r="Q3" s="3"/>
    </row>
    <row r="4" spans="1:17">
      <c r="A4" s="3">
        <v>2</v>
      </c>
      <c r="B4" s="3">
        <v>55</v>
      </c>
      <c r="C4" s="6">
        <f t="shared" si="1"/>
        <v>0.89189189189189189</v>
      </c>
      <c r="D4" s="3">
        <v>1</v>
      </c>
      <c r="E4" s="3">
        <v>0</v>
      </c>
      <c r="F4" s="3">
        <v>0</v>
      </c>
      <c r="G4" s="4" t="s">
        <v>14</v>
      </c>
      <c r="H4" s="12">
        <f t="shared" ref="H4:H10" si="4">(C4-C$11)^2</f>
        <v>0.61431701972242514</v>
      </c>
      <c r="I4" s="12">
        <f t="shared" si="2"/>
        <v>0</v>
      </c>
      <c r="J4" s="12">
        <f t="shared" si="2"/>
        <v>0</v>
      </c>
      <c r="K4" s="12">
        <f t="shared" si="2"/>
        <v>1</v>
      </c>
      <c r="L4" s="12">
        <f t="shared" ref="L4:L10" si="5">SUM(H4:K4)</f>
        <v>1.6143170197224253</v>
      </c>
      <c r="M4" s="12">
        <f t="shared" ref="M4:M10" si="6">SQRT(L4)</f>
        <v>1.270557759301963</v>
      </c>
      <c r="N4" s="12">
        <f t="shared" ref="N4:N10" si="7">_xlfn.RANK.EQ(M4,$M$3:$M$10,1)</f>
        <v>4</v>
      </c>
      <c r="O4" s="8">
        <f t="shared" si="3"/>
        <v>1.270557759301963</v>
      </c>
      <c r="P4" s="3"/>
      <c r="Q4" s="3"/>
    </row>
    <row r="5" spans="1:17">
      <c r="A5" s="3">
        <v>3</v>
      </c>
      <c r="B5" s="3">
        <v>40</v>
      </c>
      <c r="C5" s="6">
        <f t="shared" si="1"/>
        <v>0.48648648648648651</v>
      </c>
      <c r="D5" s="3">
        <v>0</v>
      </c>
      <c r="E5" s="3">
        <v>0</v>
      </c>
      <c r="F5" s="3">
        <v>0</v>
      </c>
      <c r="G5" s="4" t="s">
        <v>14</v>
      </c>
      <c r="H5" s="12">
        <f t="shared" si="4"/>
        <v>0.14317019722425128</v>
      </c>
      <c r="I5" s="12">
        <f t="shared" si="2"/>
        <v>1</v>
      </c>
      <c r="J5" s="12">
        <f t="shared" si="2"/>
        <v>0</v>
      </c>
      <c r="K5" s="12">
        <f t="shared" si="2"/>
        <v>1</v>
      </c>
      <c r="L5" s="12">
        <f t="shared" si="5"/>
        <v>2.1431701972242512</v>
      </c>
      <c r="M5" s="12">
        <f t="shared" si="6"/>
        <v>1.4639570339406314</v>
      </c>
      <c r="N5" s="12">
        <f t="shared" si="7"/>
        <v>7</v>
      </c>
      <c r="O5" s="8">
        <f t="shared" si="3"/>
        <v>1.4639570339406314</v>
      </c>
      <c r="P5" s="3"/>
      <c r="Q5" s="3"/>
    </row>
    <row r="6" spans="1:17">
      <c r="A6" s="3">
        <v>4</v>
      </c>
      <c r="B6" s="3">
        <v>37</v>
      </c>
      <c r="C6" s="6">
        <f t="shared" si="1"/>
        <v>0.40540540540540543</v>
      </c>
      <c r="D6" s="3">
        <v>1</v>
      </c>
      <c r="E6" s="3">
        <v>1</v>
      </c>
      <c r="F6" s="3">
        <v>1</v>
      </c>
      <c r="G6" s="4" t="s">
        <v>13</v>
      </c>
      <c r="H6" s="12">
        <f t="shared" si="4"/>
        <v>8.8385682980277588E-2</v>
      </c>
      <c r="I6" s="12">
        <f t="shared" si="2"/>
        <v>0</v>
      </c>
      <c r="J6" s="12">
        <f t="shared" si="2"/>
        <v>1</v>
      </c>
      <c r="K6" s="12">
        <f t="shared" si="2"/>
        <v>0</v>
      </c>
      <c r="L6" s="12">
        <f t="shared" si="5"/>
        <v>1.0883856829802776</v>
      </c>
      <c r="M6" s="12">
        <f t="shared" si="6"/>
        <v>1.0432572467902044</v>
      </c>
      <c r="N6" s="12">
        <f t="shared" si="7"/>
        <v>3</v>
      </c>
      <c r="O6" s="8">
        <f t="shared" si="3"/>
        <v>1.0432572467902044</v>
      </c>
      <c r="P6" s="3"/>
      <c r="Q6" s="3"/>
    </row>
    <row r="7" spans="1:17">
      <c r="A7" s="3">
        <v>5</v>
      </c>
      <c r="B7" s="3">
        <v>26</v>
      </c>
      <c r="C7" s="6">
        <f t="shared" si="1"/>
        <v>0.10810810810810811</v>
      </c>
      <c r="D7" s="3">
        <v>0</v>
      </c>
      <c r="E7" s="3">
        <v>0</v>
      </c>
      <c r="F7" s="3">
        <v>0</v>
      </c>
      <c r="G7" s="4" t="s">
        <v>14</v>
      </c>
      <c r="H7" s="12">
        <f t="shared" si="4"/>
        <v>0</v>
      </c>
      <c r="I7" s="12">
        <f t="shared" si="2"/>
        <v>1</v>
      </c>
      <c r="J7" s="12">
        <f t="shared" si="2"/>
        <v>0</v>
      </c>
      <c r="K7" s="12">
        <f t="shared" si="2"/>
        <v>1</v>
      </c>
      <c r="L7" s="12">
        <f t="shared" si="5"/>
        <v>2</v>
      </c>
      <c r="M7" s="12">
        <f t="shared" si="6"/>
        <v>1.4142135623730951</v>
      </c>
      <c r="N7" s="12">
        <f t="shared" si="7"/>
        <v>6</v>
      </c>
      <c r="O7" s="8">
        <f t="shared" si="3"/>
        <v>1.4142135623730951</v>
      </c>
      <c r="P7" s="3"/>
      <c r="Q7" s="3"/>
    </row>
    <row r="8" spans="1:17">
      <c r="A8" s="3">
        <v>6</v>
      </c>
      <c r="B8" s="3">
        <v>24</v>
      </c>
      <c r="C8" s="6">
        <f t="shared" si="1"/>
        <v>5.4054054054054057E-2</v>
      </c>
      <c r="D8" s="3">
        <v>1</v>
      </c>
      <c r="E8" s="3">
        <v>0</v>
      </c>
      <c r="F8" s="3">
        <v>0</v>
      </c>
      <c r="G8" s="4" t="s">
        <v>12</v>
      </c>
      <c r="H8" s="12">
        <f t="shared" si="4"/>
        <v>2.921840759678598E-3</v>
      </c>
      <c r="I8" s="12">
        <f t="shared" si="2"/>
        <v>0</v>
      </c>
      <c r="J8" s="12">
        <f t="shared" si="2"/>
        <v>0</v>
      </c>
      <c r="K8" s="12">
        <f t="shared" si="2"/>
        <v>1</v>
      </c>
      <c r="L8" s="12">
        <f t="shared" si="5"/>
        <v>1.0029218407596785</v>
      </c>
      <c r="M8" s="12">
        <f t="shared" si="6"/>
        <v>1.0014598547918325</v>
      </c>
      <c r="N8" s="12">
        <f t="shared" si="7"/>
        <v>1</v>
      </c>
      <c r="O8" s="8">
        <f t="shared" si="3"/>
        <v>1.0014598547918325</v>
      </c>
      <c r="P8" s="3"/>
      <c r="Q8" s="3"/>
    </row>
    <row r="9" spans="1:17">
      <c r="A9" s="3">
        <v>7</v>
      </c>
      <c r="B9" s="3">
        <v>22</v>
      </c>
      <c r="C9" s="6">
        <f t="shared" si="1"/>
        <v>0</v>
      </c>
      <c r="D9" s="3">
        <v>1</v>
      </c>
      <c r="E9" s="3">
        <v>1</v>
      </c>
      <c r="F9" s="3">
        <v>1</v>
      </c>
      <c r="G9" s="4" t="s">
        <v>13</v>
      </c>
      <c r="H9" s="12">
        <f t="shared" si="4"/>
        <v>1.1687363038714392E-2</v>
      </c>
      <c r="I9" s="12">
        <f t="shared" si="2"/>
        <v>0</v>
      </c>
      <c r="J9" s="12">
        <f t="shared" si="2"/>
        <v>1</v>
      </c>
      <c r="K9" s="12">
        <f t="shared" si="2"/>
        <v>0</v>
      </c>
      <c r="L9" s="12">
        <f t="shared" si="5"/>
        <v>1.0116873630387144</v>
      </c>
      <c r="M9" s="12">
        <f t="shared" si="6"/>
        <v>1.0058267062663997</v>
      </c>
      <c r="N9" s="12">
        <f t="shared" si="7"/>
        <v>2</v>
      </c>
      <c r="O9" s="8">
        <f t="shared" si="3"/>
        <v>1.0058267062663997</v>
      </c>
      <c r="P9" s="3"/>
      <c r="Q9" s="3"/>
    </row>
    <row r="10" spans="1:17">
      <c r="A10" s="3">
        <v>8</v>
      </c>
      <c r="B10" s="3">
        <v>53</v>
      </c>
      <c r="C10" s="6">
        <f t="shared" si="1"/>
        <v>0.83783783783783783</v>
      </c>
      <c r="D10" s="3">
        <v>0</v>
      </c>
      <c r="E10" s="3">
        <v>1</v>
      </c>
      <c r="F10" s="3">
        <v>0</v>
      </c>
      <c r="G10" s="4" t="s">
        <v>12</v>
      </c>
      <c r="H10" s="12">
        <f t="shared" si="4"/>
        <v>0.53250547845142437</v>
      </c>
      <c r="I10" s="12">
        <f t="shared" si="2"/>
        <v>1</v>
      </c>
      <c r="J10" s="12">
        <f t="shared" si="2"/>
        <v>1</v>
      </c>
      <c r="K10" s="12">
        <f t="shared" si="2"/>
        <v>1</v>
      </c>
      <c r="L10" s="12">
        <f t="shared" si="5"/>
        <v>3.5325054784514243</v>
      </c>
      <c r="M10" s="12">
        <f t="shared" si="6"/>
        <v>1.8794960703474282</v>
      </c>
      <c r="N10" s="12">
        <f t="shared" si="7"/>
        <v>8</v>
      </c>
      <c r="O10" s="8">
        <f t="shared" si="3"/>
        <v>1.8794960703474282</v>
      </c>
      <c r="P10" s="3"/>
      <c r="Q10" s="3"/>
    </row>
    <row r="11" spans="1:17" s="23" customFormat="1">
      <c r="A11" s="18"/>
      <c r="B11" s="18">
        <v>26</v>
      </c>
      <c r="C11" s="19">
        <f t="shared" si="1"/>
        <v>0.10810810810810811</v>
      </c>
      <c r="D11" s="18">
        <v>1</v>
      </c>
      <c r="E11" s="18">
        <v>0</v>
      </c>
      <c r="F11" s="18">
        <v>1</v>
      </c>
      <c r="G11" s="20" t="s">
        <v>15</v>
      </c>
      <c r="H11" s="21"/>
      <c r="I11" s="21"/>
      <c r="J11" s="21"/>
      <c r="K11" s="21"/>
      <c r="L11" s="21"/>
      <c r="M11" s="21"/>
      <c r="N11" s="21"/>
      <c r="O11" s="22"/>
      <c r="P11" s="18"/>
      <c r="Q11" s="18"/>
    </row>
  </sheetData>
  <autoFilter ref="A2:O11" xr:uid="{C525DB01-D6FB-42C3-BE6A-2E09E4082231}">
    <sortState xmlns:xlrd2="http://schemas.microsoft.com/office/spreadsheetml/2017/richdata2" ref="A3:O11">
      <sortCondition ref="A2"/>
    </sortState>
  </autoFilter>
  <mergeCells count="1">
    <mergeCell ref="H1:K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24FC-DB57-44EE-97A0-D9EF88A87C76}">
  <dimension ref="A1:G10"/>
  <sheetViews>
    <sheetView workbookViewId="0">
      <selection activeCell="A10" sqref="A10"/>
    </sheetView>
  </sheetViews>
  <sheetFormatPr defaultColWidth="11.42578125" defaultRowHeight="14.45"/>
  <sheetData>
    <row r="1" spans="1:7">
      <c r="A1" t="str">
        <f>'Berechnung (tlw.)'!A2</f>
        <v>ID</v>
      </c>
      <c r="B1" t="str">
        <f>'Berechnung (tlw.)'!B2</f>
        <v>Alter</v>
      </c>
      <c r="C1" t="str">
        <f>'Berechnung (tlw.)'!C2</f>
        <v>Alter (gew.)</v>
      </c>
      <c r="D1" t="str">
        <f>'Berechnung (tlw.)'!D2</f>
        <v>Verhei-ratet</v>
      </c>
      <c r="E1" t="str">
        <f>'Berechnung (tlw.)'!E2</f>
        <v>Eigen-heim</v>
      </c>
      <c r="F1" t="str">
        <f>'Berechnung (tlw.)'!F2</f>
        <v>Akade-miker</v>
      </c>
      <c r="G1" t="str">
        <f>'Berechnung (tlw.)'!G2</f>
        <v>Einkommen</v>
      </c>
    </row>
    <row r="2" spans="1:7">
      <c r="A2">
        <f>'Berechnung (tlw.)'!A3</f>
        <v>6</v>
      </c>
      <c r="B2">
        <f>'Berechnung (tlw.)'!B3</f>
        <v>24</v>
      </c>
      <c r="C2">
        <f>'Berechnung (tlw.)'!C3</f>
        <v>5.4054054054054057E-2</v>
      </c>
      <c r="D2">
        <f>'Berechnung (tlw.)'!D3</f>
        <v>1</v>
      </c>
      <c r="E2">
        <f>'Berechnung (tlw.)'!E3</f>
        <v>0</v>
      </c>
      <c r="F2">
        <f>'Berechnung (tlw.)'!F3</f>
        <v>0</v>
      </c>
      <c r="G2" t="str">
        <f>'Berechnung (tlw.)'!G3</f>
        <v>hoch</v>
      </c>
    </row>
    <row r="3" spans="1:7">
      <c r="A3">
        <f>'Berechnung (tlw.)'!A4</f>
        <v>7</v>
      </c>
      <c r="B3">
        <f>'Berechnung (tlw.)'!B4</f>
        <v>22</v>
      </c>
      <c r="C3">
        <f>'Berechnung (tlw.)'!C4</f>
        <v>0</v>
      </c>
      <c r="D3">
        <f>'Berechnung (tlw.)'!D4</f>
        <v>1</v>
      </c>
      <c r="E3">
        <f>'Berechnung (tlw.)'!E4</f>
        <v>1</v>
      </c>
      <c r="F3">
        <f>'Berechnung (tlw.)'!F4</f>
        <v>1</v>
      </c>
      <c r="G3" t="str">
        <f>'Berechnung (tlw.)'!G4</f>
        <v>mittel</v>
      </c>
    </row>
    <row r="4" spans="1:7">
      <c r="A4">
        <f>'Berechnung (tlw.)'!A5</f>
        <v>4</v>
      </c>
      <c r="B4">
        <f>'Berechnung (tlw.)'!B5</f>
        <v>37</v>
      </c>
      <c r="C4">
        <f>'Berechnung (tlw.)'!C5</f>
        <v>0.40540540540540543</v>
      </c>
      <c r="D4">
        <f>'Berechnung (tlw.)'!D5</f>
        <v>1</v>
      </c>
      <c r="E4">
        <f>'Berechnung (tlw.)'!E5</f>
        <v>1</v>
      </c>
      <c r="F4">
        <f>'Berechnung (tlw.)'!F5</f>
        <v>1</v>
      </c>
      <c r="G4" t="str">
        <f>'Berechnung (tlw.)'!G5</f>
        <v>mittel</v>
      </c>
    </row>
    <row r="5" spans="1:7">
      <c r="A5">
        <f>'Berechnung (tlw.)'!A6</f>
        <v>2</v>
      </c>
      <c r="B5">
        <f>'Berechnung (tlw.)'!B6</f>
        <v>55</v>
      </c>
      <c r="C5">
        <f>'Berechnung (tlw.)'!C6</f>
        <v>0.89189189189189189</v>
      </c>
      <c r="D5">
        <f>'Berechnung (tlw.)'!D6</f>
        <v>1</v>
      </c>
      <c r="E5">
        <f>'Berechnung (tlw.)'!E6</f>
        <v>0</v>
      </c>
      <c r="F5">
        <f>'Berechnung (tlw.)'!F6</f>
        <v>0</v>
      </c>
      <c r="G5" t="str">
        <f>'Berechnung (tlw.)'!G6</f>
        <v>gering</v>
      </c>
    </row>
    <row r="6" spans="1:7">
      <c r="A6">
        <f>'Berechnung (tlw.)'!A7</f>
        <v>1</v>
      </c>
      <c r="B6">
        <f>'Berechnung (tlw.)'!B7</f>
        <v>59</v>
      </c>
      <c r="C6">
        <f>'Berechnung (tlw.)'!C7</f>
        <v>1</v>
      </c>
      <c r="D6">
        <f>'Berechnung (tlw.)'!D7</f>
        <v>1</v>
      </c>
      <c r="E6">
        <f>'Berechnung (tlw.)'!E7</f>
        <v>1</v>
      </c>
      <c r="F6">
        <f>'Berechnung (tlw.)'!F7</f>
        <v>1</v>
      </c>
      <c r="G6" t="str">
        <f>'Berechnung (tlw.)'!G7</f>
        <v>hoch</v>
      </c>
    </row>
    <row r="7" spans="1:7">
      <c r="A7">
        <f>'Berechnung (tlw.)'!A8</f>
        <v>5</v>
      </c>
      <c r="B7">
        <f>'Berechnung (tlw.)'!B8</f>
        <v>26</v>
      </c>
      <c r="C7">
        <f>'Berechnung (tlw.)'!C8</f>
        <v>0.10810810810810811</v>
      </c>
      <c r="D7">
        <f>'Berechnung (tlw.)'!D8</f>
        <v>0</v>
      </c>
      <c r="E7">
        <f>'Berechnung (tlw.)'!E8</f>
        <v>0</v>
      </c>
      <c r="F7">
        <f>'Berechnung (tlw.)'!F8</f>
        <v>0</v>
      </c>
      <c r="G7" t="str">
        <f>'Berechnung (tlw.)'!G8</f>
        <v>gering</v>
      </c>
    </row>
    <row r="8" spans="1:7">
      <c r="A8">
        <f>'Berechnung (tlw.)'!A9</f>
        <v>3</v>
      </c>
      <c r="B8">
        <f>'Berechnung (tlw.)'!B9</f>
        <v>40</v>
      </c>
      <c r="C8">
        <f>'Berechnung (tlw.)'!C9</f>
        <v>0.48648648648648651</v>
      </c>
      <c r="D8">
        <f>'Berechnung (tlw.)'!D9</f>
        <v>0</v>
      </c>
      <c r="E8">
        <f>'Berechnung (tlw.)'!E9</f>
        <v>0</v>
      </c>
      <c r="F8">
        <f>'Berechnung (tlw.)'!F9</f>
        <v>0</v>
      </c>
      <c r="G8" t="str">
        <f>'Berechnung (tlw.)'!G9</f>
        <v>gering</v>
      </c>
    </row>
    <row r="9" spans="1:7">
      <c r="A9">
        <f>'Berechnung (tlw.)'!A10</f>
        <v>8</v>
      </c>
      <c r="B9">
        <f>'Berechnung (tlw.)'!B10</f>
        <v>53</v>
      </c>
      <c r="C9">
        <f>'Berechnung (tlw.)'!C10</f>
        <v>0.83783783783783783</v>
      </c>
      <c r="D9">
        <f>'Berechnung (tlw.)'!D10</f>
        <v>0</v>
      </c>
      <c r="E9">
        <f>'Berechnung (tlw.)'!E10</f>
        <v>1</v>
      </c>
      <c r="F9">
        <f>'Berechnung (tlw.)'!F10</f>
        <v>0</v>
      </c>
      <c r="G9" t="str">
        <f>'Berechnung (tlw.)'!G10</f>
        <v>hoch</v>
      </c>
    </row>
    <row r="10" spans="1:7">
      <c r="A10">
        <f>'Berechnung (tlw.)'!A11</f>
        <v>999</v>
      </c>
      <c r="B10">
        <f>'Berechnung (tlw.)'!B11</f>
        <v>26</v>
      </c>
      <c r="C10">
        <f>'Berechnung (tlw.)'!C11</f>
        <v>0.10810810810810811</v>
      </c>
      <c r="D10">
        <f>'Berechnung (tlw.)'!D11</f>
        <v>1</v>
      </c>
      <c r="E10">
        <f>'Berechnung (tlw.)'!E11</f>
        <v>0</v>
      </c>
      <c r="F10">
        <f>'Berechnung (tlw.)'!F11</f>
        <v>1</v>
      </c>
      <c r="G10" t="str">
        <f>'Berechnung (tlw.)'!G11</f>
        <v>???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528AB69C1695479AA45CFA86907BEE" ma:contentTypeVersion="10" ma:contentTypeDescription="Ein neues Dokument erstellen." ma:contentTypeScope="" ma:versionID="8b37d14b05bb5a4fefdbd41051c175d4">
  <xsd:schema xmlns:xsd="http://www.w3.org/2001/XMLSchema" xmlns:xs="http://www.w3.org/2001/XMLSchema" xmlns:p="http://schemas.microsoft.com/office/2006/metadata/properties" xmlns:ns2="f94d0966-7c73-422c-b9d4-e7b39273b971" xmlns:ns3="e1727ea3-75ff-4b76-9d09-d82974a5994d" targetNamespace="http://schemas.microsoft.com/office/2006/metadata/properties" ma:root="true" ma:fieldsID="689eed3323b9972cdac3752aec2807d6" ns2:_="" ns3:_="">
    <xsd:import namespace="f94d0966-7c73-422c-b9d4-e7b39273b971"/>
    <xsd:import namespace="e1727ea3-75ff-4b76-9d09-d82974a5994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d0966-7c73-422c-b9d4-e7b39273b97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e9e705d6-38b3-4b97-b0df-0b3ae6773d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27ea3-75ff-4b76-9d09-d82974a5994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9cbec6-81ae-403d-8ae4-0bb9d3ea8b9b}" ma:internalName="TaxCatchAll" ma:showField="CatchAllData" ma:web="e1727ea3-75ff-4b76-9d09-d82974a599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4d0966-7c73-422c-b9d4-e7b39273b971">
      <Terms xmlns="http://schemas.microsoft.com/office/infopath/2007/PartnerControls"/>
    </lcf76f155ced4ddcb4097134ff3c332f>
    <TaxCatchAll xmlns="e1727ea3-75ff-4b76-9d09-d82974a5994d" xsi:nil="true"/>
  </documentManagement>
</p:properties>
</file>

<file path=customXml/itemProps1.xml><?xml version="1.0" encoding="utf-8"?>
<ds:datastoreItem xmlns:ds="http://schemas.openxmlformats.org/officeDocument/2006/customXml" ds:itemID="{EE470EAF-DFD8-45D2-8EB7-23FFDC6C7E8D}"/>
</file>

<file path=customXml/itemProps2.xml><?xml version="1.0" encoding="utf-8"?>
<ds:datastoreItem xmlns:ds="http://schemas.openxmlformats.org/officeDocument/2006/customXml" ds:itemID="{C581E5B8-8719-45B1-A042-950F85A7D294}"/>
</file>

<file path=customXml/itemProps3.xml><?xml version="1.0" encoding="utf-8"?>
<ds:datastoreItem xmlns:ds="http://schemas.openxmlformats.org/officeDocument/2006/customXml" ds:itemID="{DF2DD134-C174-4B09-9ACE-C59046D0F5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Krickel</dc:creator>
  <cp:keywords/>
  <dc:description/>
  <cp:lastModifiedBy>Patryk Hegenberg</cp:lastModifiedBy>
  <cp:revision/>
  <dcterms:created xsi:type="dcterms:W3CDTF">2023-08-18T07:08:55Z</dcterms:created>
  <dcterms:modified xsi:type="dcterms:W3CDTF">2024-11-07T15:14:13Z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0x0101007F528AB69C1695479AA45CFA86907BEE</vt:lpwstr>
  </property>
  <property fmtid="{D5CDD505-2E9C-101B-9397-08002B2CF9AE}" pid="3" name="MediaServiceImageTags">
    <vt:lpwstr/>
  </property>
</Properties>
</file>