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EED9E0FB-3BE7-4249-90E8-EEDBFDAC03F8}" xr6:coauthVersionLast="47" xr6:coauthVersionMax="47" xr10:uidLastSave="{00000000-0000-0000-0000-000000000000}"/>
  <bookViews>
    <workbookView xWindow="-120" yWindow="-120" windowWidth="38640" windowHeight="21240" tabRatio="769" activeTab="1" xr2:uid="{A1BD24B9-1795-480B-9592-5AE2E18FE68C}"/>
  </bookViews>
  <sheets>
    <sheet name="SYSC 4504" sheetId="1" r:id="rId1"/>
    <sheet name="SYSC 4502" sheetId="2" r:id="rId2"/>
    <sheet name="SYSC 4415" sheetId="3" r:id="rId3"/>
    <sheet name="TSES 4012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5" l="1"/>
  <c r="F30" i="5" s="1"/>
  <c r="E27" i="5"/>
  <c r="E26" i="5"/>
  <c r="F8" i="5"/>
  <c r="E9" i="5"/>
  <c r="E24" i="5"/>
  <c r="F23" i="5"/>
  <c r="E22" i="3"/>
  <c r="F8" i="3"/>
  <c r="E9" i="3"/>
  <c r="F15" i="3"/>
  <c r="F14" i="3"/>
  <c r="F13" i="3"/>
  <c r="F12" i="3"/>
  <c r="F16" i="3"/>
  <c r="E20" i="3"/>
  <c r="E23" i="2"/>
  <c r="F17" i="2"/>
  <c r="F16" i="2"/>
  <c r="F15" i="2"/>
  <c r="F14" i="2"/>
  <c r="E17" i="2"/>
  <c r="F21" i="2"/>
  <c r="C8" i="14"/>
  <c r="E27" i="1"/>
  <c r="F24" i="1"/>
  <c r="E17" i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17" i="10" s="1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18" i="3"/>
  <c r="E11" i="2"/>
  <c r="F17" i="5"/>
  <c r="F18" i="5"/>
  <c r="F19" i="5"/>
  <c r="F20" i="5"/>
  <c r="F21" i="5"/>
  <c r="F22" i="5"/>
  <c r="F7" i="5"/>
  <c r="F22" i="1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F9" i="3" l="1"/>
  <c r="F20" i="3"/>
  <c r="F11" i="1"/>
  <c r="F25" i="1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17" i="1" l="1"/>
  <c r="F27" i="1" s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C11" i="14" l="1"/>
  <c r="D11" i="14" s="1"/>
  <c r="G9" i="14"/>
  <c r="H9" i="14" s="1"/>
  <c r="H30" i="5" l="1"/>
  <c r="D8" i="14" l="1"/>
  <c r="D20" i="8" l="1"/>
  <c r="D22" i="8" l="1"/>
  <c r="E22" i="8" s="1"/>
  <c r="E24" i="8" l="1"/>
  <c r="F24" i="8" s="1"/>
  <c r="C9" i="14" l="1"/>
  <c r="D9" i="14" s="1"/>
  <c r="F24" i="3"/>
  <c r="G8" i="14" s="1"/>
  <c r="H8" i="14" s="1"/>
  <c r="H24" i="3" l="1"/>
</calcChain>
</file>

<file path=xl/sharedStrings.xml><?xml version="1.0" encoding="utf-8"?>
<sst xmlns="http://schemas.openxmlformats.org/spreadsheetml/2006/main" count="251" uniqueCount="114">
  <si>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</si>
  <si>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</si>
  <si>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</si>
  <si>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</si>
  <si>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</si>
  <si>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</si>
  <si>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</si>
  <si>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</si>
  <si>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</si>
  <si>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</si>
  <si>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</si>
  <si>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</si>
  <si>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</si>
  <si>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</si>
  <si>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</si>
  <si>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</si>
  <si>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</si>
  <si>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</si>
  <si>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</si>
  <si>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</si>
  <si>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</si>
  <si>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</si>
  <si>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</si>
  <si>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</si>
  <si>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</si>
  <si>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</si>
  <si>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</si>
  <si>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</si>
  <si>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</si>
  <si>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</si>
  <si>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</si>
  <si>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</si>
  <si>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</si>
  <si>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</si>
  <si>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</si>
  <si>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</si>
  <si>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</si>
  <si>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</si>
  <si>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</si>
  <si>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</si>
  <si>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</si>
  <si>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</si>
  <si>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</si>
  <si>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</si>
  <si>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</si>
  <si>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</si>
  <si>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</si>
  <si>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</si>
  <si>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</si>
  <si>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</si>
  <si>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</si>
  <si>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</si>
  <si>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</si>
  <si>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</si>
  <si>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</si>
  <si>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</si>
  <si>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</si>
  <si>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</si>
  <si>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</si>
  <si>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</si>
  <si>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</si>
  <si>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</si>
  <si>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</si>
  <si>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</si>
  <si>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</si>
  <si>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</si>
  <si>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</si>
  <si>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</si>
  <si>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</si>
  <si>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</si>
  <si>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TSES 4012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</si>
  <si>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</si>
  <si>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</si>
  <si>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</si>
  <si>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</si>
  <si>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</si>
  <si>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</si>
  <si>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</si>
  <si>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</si>
  <si>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</si>
  <si>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</si>
  <si>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</si>
  <si>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</si>
  <si>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</si>
  <si>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</si>
  <si>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</si>
  <si>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</si>
  <si>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</si>
  <si>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</si>
  <si>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</si>
  <si>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</si>
  <si>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</si>
  <si>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</si>
  <si>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</si>
  <si>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</si>
  <si>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</si>
  <si>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</si>
  <si>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</si>
  <si>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</si>
  <si>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Unhide winter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</si>
  <si>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</si>
  <si>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</si>
  <si>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</si>
  <si>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</si>
  <si>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</si>
  <si>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</si>
  <si>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</si>
  <si>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</si>
  <si>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</si>
  <si>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Week 13</t>
  </si>
  <si>
    <t>Essay 1</t>
  </si>
  <si>
    <t>Essay 2</t>
  </si>
  <si>
    <t>Lecture Summary 1</t>
  </si>
  <si>
    <t>Lecture Summary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</si>
</sst>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9" totalsRowShown="0">
  <autoFilter ref="F5:H9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1" totalsRowShown="0">
  <autoFilter ref="B5:D11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5" sqref="D5"/>
    </sheetView>
  </sheetViews>
  <sheetFormatPr defaultRowHeight="15" x14ac:dyDescent="0.25"/>
  <cols>
    <col min="2" max="2" width="9.140625" customWidth="1"/>
    <col min="3" max="3" width="19.7109375" bestFit="1" customWidth="1"/>
    <col min="4" max="4" width="7.4257812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102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/>
      <c r="E5" s="4">
        <v>0.03</v>
      </c>
      <c r="F5" s="4">
        <f>D5*E5</f>
        <v>0</v>
      </c>
    </row>
    <row r="6" spans="3:6" x14ac:dyDescent="0.25">
      <c r="C6" t="s">
        <v>9</v>
      </c>
      <c r="D6" s="4"/>
      <c r="E6" s="4">
        <v>0.03</v>
      </c>
      <c r="F6" s="4">
        <f t="shared" ref="F6:F10" si="0">D6*E6</f>
        <v>0</v>
      </c>
    </row>
    <row r="7" spans="3:6" x14ac:dyDescent="0.25">
      <c r="C7" t="s">
        <v>10</v>
      </c>
      <c r="D7" s="4"/>
      <c r="E7" s="4">
        <v>0.03</v>
      </c>
      <c r="F7" s="4">
        <f t="shared" si="0"/>
        <v>0</v>
      </c>
    </row>
    <row r="8" spans="3:6" x14ac:dyDescent="0.25">
      <c r="C8" t="s">
        <v>11</v>
      </c>
      <c r="D8" s="4"/>
      <c r="E8" s="4">
        <v>0.03</v>
      </c>
      <c r="F8" s="4">
        <f t="shared" si="0"/>
        <v>0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101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/>
      <c r="E14" s="4">
        <v>0.03</v>
      </c>
      <c r="F14" s="4">
        <f>D14*E14</f>
        <v>0</v>
      </c>
    </row>
    <row r="15" spans="3:6" x14ac:dyDescent="0.25">
      <c r="C15" t="s">
        <v>18</v>
      </c>
      <c r="D15" s="4"/>
      <c r="E15" s="4">
        <v>7.0000000000000007E-2</v>
      </c>
      <c r="F15" s="4">
        <f t="shared" ref="F15:F16" si="1"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si="1"/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0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103</v>
      </c>
      <c r="D21" s="4"/>
      <c r="E21" s="4"/>
    </row>
    <row r="22" spans="3:8" x14ac:dyDescent="0.25">
      <c r="C22" t="s">
        <v>24</v>
      </c>
      <c r="D22" s="4"/>
      <c r="E22" s="4">
        <v>0.2</v>
      </c>
      <c r="F22" s="4">
        <f>D22*E22</f>
        <v>0</v>
      </c>
    </row>
    <row r="23" spans="3:8" x14ac:dyDescent="0.25">
      <c r="D23" s="4"/>
      <c r="E23" s="4"/>
      <c r="F23" s="4"/>
    </row>
    <row r="24" spans="3:8" x14ac:dyDescent="0.25">
      <c r="C24" t="s">
        <v>78</v>
      </c>
      <c r="D24" s="4"/>
      <c r="E24" s="10">
        <v>0.05</v>
      </c>
      <c r="F24" s="4">
        <f>D24*E24</f>
        <v>0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(SUM(F11,F17,F24)/E27)</f>
        <v>0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I14" sqref="I14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J11"/>
  <sheetViews>
    <sheetView workbookViewId="0">
      <selection activeCell="F9" sqref="F9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10" ht="15.75" thickBot="1" x14ac:dyDescent="0.3">
      <c r="B4" s="11" t="s">
        <v>52</v>
      </c>
      <c r="F4" s="11" t="s">
        <v>51</v>
      </c>
    </row>
    <row r="5" spans="2:10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  <c r="J5" t="s">
        <v>99</v>
      </c>
    </row>
    <row r="6" spans="2:10" x14ac:dyDescent="0.25">
      <c r="B6" t="s">
        <v>71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104</v>
      </c>
      <c r="G6" s="1">
        <f>'SYSC 4504'!F31</f>
        <v>0</v>
      </c>
      <c r="H6" t="str">
        <f>LOOKUP(G6,'LetterGrade Lookup'!B3:C15,'LetterGrade Lookup'!C3:C15)</f>
        <v>F</v>
      </c>
    </row>
    <row r="7" spans="2:10" x14ac:dyDescent="0.25">
      <c r="B7" t="s">
        <v>72</v>
      </c>
      <c r="C7" s="1">
        <f>SYSC4805!E19</f>
        <v>0.41950000000000004</v>
      </c>
      <c r="D7" t="str">
        <f>LOOKUP(C7,'LetterGrade Lookup'!B3:C15,'LetterGrade Lookup'!C3:C15)</f>
        <v>F</v>
      </c>
      <c r="F7" t="s">
        <v>107</v>
      </c>
      <c r="G7" s="1">
        <f>'SYSC 4502'!F27</f>
        <v>0.03</v>
      </c>
      <c r="H7" t="str">
        <f>LOOKUP(G7,'LetterGrade Lookup'!B3:C15,'LetterGrade Lookup'!C3:C15)</f>
        <v>F</v>
      </c>
    </row>
    <row r="8" spans="2:10" x14ac:dyDescent="0.25">
      <c r="B8" t="s">
        <v>73</v>
      </c>
      <c r="C8" s="1">
        <f>'ELEC 4705'!C14</f>
        <v>0.92</v>
      </c>
      <c r="D8" t="str">
        <f>LOOKUP(C8,'LetterGrade Lookup'!B3:C15,'LetterGrade Lookup'!C3:C15)</f>
        <v>A+</v>
      </c>
      <c r="F8" t="s">
        <v>106</v>
      </c>
      <c r="G8" s="1">
        <f>'SYSC 4415'!F24</f>
        <v>0</v>
      </c>
      <c r="H8" t="str">
        <f>LOOKUP(G8,'LetterGrade Lookup'!B3:C15,'LetterGrade Lookup'!C3:C15)</f>
        <v>F</v>
      </c>
    </row>
    <row r="9" spans="2:10" x14ac:dyDescent="0.25">
      <c r="B9" t="s">
        <v>75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70</v>
      </c>
      <c r="G9" s="1">
        <f>'TSES 4012'!F30</f>
        <v>0</v>
      </c>
      <c r="H9" t="str">
        <f>LOOKUP(G9,'LetterGrade Lookup'!B3:C15,'LetterGrade Lookup'!C3:C15)</f>
        <v>F</v>
      </c>
    </row>
    <row r="10" spans="2:10" x14ac:dyDescent="0.25">
      <c r="B10" t="s">
        <v>74</v>
      </c>
      <c r="C10" s="1">
        <f>'SYSC 4602'!E24</f>
        <v>0.91900000000000004</v>
      </c>
      <c r="D10" t="str">
        <f>LOOKUP(C10,'LetterGrade Lookup'!B3:C15,'LetterGrade Lookup'!C3:C15)</f>
        <v>A+</v>
      </c>
    </row>
    <row r="11" spans="2:10" x14ac:dyDescent="0.25">
      <c r="B11" t="s">
        <v>76</v>
      </c>
      <c r="C11" s="1">
        <f>'SYSC 4907'!E25</f>
        <v>0</v>
      </c>
      <c r="D11" t="str">
        <f>LOOKUP(C11,'LetterGrade Lookup'!B3:C15,'LetterGrade Lookup'!C3:C15)</f>
        <v>F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abSelected="1" zoomScaleNormal="100" workbookViewId="0">
      <selection activeCell="E35" sqref="E35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102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/>
      <c r="E6" s="4">
        <v>0.03</v>
      </c>
      <c r="F6" s="4">
        <f t="shared" ref="F6:F10" si="0">D6*E6</f>
        <v>0</v>
      </c>
    </row>
    <row r="7" spans="3:6" x14ac:dyDescent="0.25">
      <c r="C7" t="s">
        <v>10</v>
      </c>
      <c r="D7" s="4"/>
      <c r="E7" s="4">
        <v>0.03</v>
      </c>
      <c r="F7" s="4">
        <f t="shared" si="0"/>
        <v>0</v>
      </c>
    </row>
    <row r="8" spans="3:6" x14ac:dyDescent="0.25">
      <c r="C8" t="s">
        <v>11</v>
      </c>
      <c r="D8" s="4"/>
      <c r="E8" s="4">
        <v>0.03</v>
      </c>
      <c r="F8" s="4">
        <f t="shared" si="0"/>
        <v>0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101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0.03</v>
      </c>
    </row>
    <row r="12" spans="3:6" ht="15.75" thickTop="1" x14ac:dyDescent="0.25"/>
    <row r="13" spans="3:6" ht="15.75" thickBot="1" x14ac:dyDescent="0.3">
      <c r="C13" s="11" t="s">
        <v>50</v>
      </c>
    </row>
    <row r="14" spans="3:6" x14ac:dyDescent="0.25">
      <c r="C14" t="s">
        <v>17</v>
      </c>
      <c r="E14" s="4">
        <v>0.03</v>
      </c>
      <c r="F14" s="4">
        <f t="shared" ref="F14:F16" si="1">D14*E14</f>
        <v>0</v>
      </c>
    </row>
    <row r="15" spans="3:6" x14ac:dyDescent="0.25">
      <c r="C15" t="s">
        <v>18</v>
      </c>
      <c r="E15" s="4">
        <v>0.05</v>
      </c>
      <c r="F15" s="4">
        <f t="shared" si="1"/>
        <v>0</v>
      </c>
    </row>
    <row r="16" spans="3:6" x14ac:dyDescent="0.25">
      <c r="C16" t="s">
        <v>19</v>
      </c>
      <c r="E16" s="4">
        <v>7.0000000000000007E-2</v>
      </c>
      <c r="F16" s="4">
        <f t="shared" si="1"/>
        <v>0</v>
      </c>
    </row>
    <row r="17" spans="3:8" x14ac:dyDescent="0.25">
      <c r="C17" t="s">
        <v>43</v>
      </c>
      <c r="E17" s="10">
        <f>SUM(E14:E16)</f>
        <v>0.15000000000000002</v>
      </c>
      <c r="F17" s="4">
        <f>SUM(F14:F16)</f>
        <v>0</v>
      </c>
    </row>
    <row r="19" spans="3:8" ht="15.75" thickBot="1" x14ac:dyDescent="0.3">
      <c r="C19" s="11" t="s">
        <v>103</v>
      </c>
      <c r="D19" s="4"/>
    </row>
    <row r="20" spans="3:8" x14ac:dyDescent="0.25">
      <c r="C20" t="s">
        <v>47</v>
      </c>
      <c r="E20" s="4">
        <v>0.2</v>
      </c>
      <c r="F20" s="4">
        <f>D19*E20</f>
        <v>0</v>
      </c>
    </row>
    <row r="21" spans="3:8" x14ac:dyDescent="0.25">
      <c r="C21" t="s">
        <v>48</v>
      </c>
      <c r="E21" s="4">
        <v>0.2</v>
      </c>
      <c r="F21" s="4">
        <f>D20*E21</f>
        <v>0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(SUM(F11,F20)/E23)</f>
        <v>4.1095890410958902E-2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0.03</v>
      </c>
      <c r="H27" t="str">
        <f>LOOKUP(F27,'LetterGrade Lookup'!B3:C15,'LetterGrade Lookup'!C3:C15)</f>
        <v>F</v>
      </c>
    </row>
    <row r="28" spans="3:8" ht="15.75" thickTop="1" x14ac:dyDescent="0.25"/>
    <row r="29" spans="3:8" x14ac:dyDescent="0.25">
      <c r="C29" t="s">
        <v>45</v>
      </c>
      <c r="D29" s="10"/>
    </row>
  </sheetData>
  <phoneticPr fontId="2" type="noConversion"/>
  <conditionalFormatting sqref="D5:D11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 D25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26"/>
  <sheetViews>
    <sheetView zoomScaleNormal="100" workbookViewId="0">
      <selection activeCell="D29" sqref="D29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/>
      <c r="E5" s="4">
        <v>0.05</v>
      </c>
      <c r="F5" s="4">
        <f>D5*E5</f>
        <v>0</v>
      </c>
    </row>
    <row r="6" spans="3:6" x14ac:dyDescent="0.25">
      <c r="C6" t="s">
        <v>18</v>
      </c>
      <c r="D6" s="4"/>
      <c r="E6" s="4">
        <v>0.05</v>
      </c>
      <c r="F6" s="4">
        <f>D6*E6</f>
        <v>0</v>
      </c>
    </row>
    <row r="7" spans="3:6" x14ac:dyDescent="0.25">
      <c r="C7" t="s">
        <v>19</v>
      </c>
      <c r="D7" s="4"/>
      <c r="E7" s="4">
        <v>0.05</v>
      </c>
      <c r="F7" s="4">
        <f>D7*E7</f>
        <v>0</v>
      </c>
    </row>
    <row r="8" spans="3:6" x14ac:dyDescent="0.25">
      <c r="C8" t="s">
        <v>20</v>
      </c>
      <c r="D8" s="4"/>
      <c r="E8" s="4">
        <v>0.05</v>
      </c>
      <c r="F8" s="4">
        <f>D8*E8</f>
        <v>0</v>
      </c>
    </row>
    <row r="9" spans="3:6" x14ac:dyDescent="0.25">
      <c r="C9" t="s">
        <v>43</v>
      </c>
      <c r="D9" s="4"/>
      <c r="E9" s="10">
        <f>SUM(E5:E8)</f>
        <v>0.2</v>
      </c>
      <c r="F9" s="4">
        <f>SUM(F5:F7)</f>
        <v>0</v>
      </c>
    </row>
    <row r="10" spans="3:6" x14ac:dyDescent="0.25">
      <c r="D10" s="4"/>
      <c r="E10" s="4"/>
    </row>
    <row r="11" spans="3:6" ht="15.75" thickBot="1" x14ac:dyDescent="0.3">
      <c r="C11" s="11" t="s">
        <v>105</v>
      </c>
    </row>
    <row r="12" spans="3:6" x14ac:dyDescent="0.25">
      <c r="C12" t="s">
        <v>21</v>
      </c>
      <c r="E12" s="4">
        <v>0.05</v>
      </c>
      <c r="F12" s="4">
        <f t="shared" ref="F12:F15" si="0">D12*E12</f>
        <v>0</v>
      </c>
    </row>
    <row r="13" spans="3:6" x14ac:dyDescent="0.25">
      <c r="C13" t="s">
        <v>22</v>
      </c>
      <c r="E13" s="4">
        <v>0.05</v>
      </c>
      <c r="F13" s="4">
        <f t="shared" si="0"/>
        <v>0</v>
      </c>
    </row>
    <row r="14" spans="3:6" x14ac:dyDescent="0.25">
      <c r="C14" t="s">
        <v>86</v>
      </c>
      <c r="E14" s="4">
        <v>0.05</v>
      </c>
      <c r="F14" s="4">
        <f t="shared" si="0"/>
        <v>0</v>
      </c>
    </row>
    <row r="15" spans="3:6" x14ac:dyDescent="0.25">
      <c r="C15" t="s">
        <v>87</v>
      </c>
      <c r="E15" s="4">
        <v>0.05</v>
      </c>
      <c r="F15" s="4">
        <f t="shared" si="0"/>
        <v>0</v>
      </c>
    </row>
    <row r="16" spans="3:6" x14ac:dyDescent="0.25">
      <c r="C16" t="s">
        <v>41</v>
      </c>
      <c r="E16" s="4">
        <v>0.2</v>
      </c>
      <c r="F16" s="4">
        <f>D16*E16</f>
        <v>0</v>
      </c>
    </row>
    <row r="18" spans="3:8" ht="15.75" thickBot="1" x14ac:dyDescent="0.3">
      <c r="C18" s="11" t="s">
        <v>24</v>
      </c>
      <c r="D18" s="4"/>
      <c r="E18" s="4">
        <v>0.25</v>
      </c>
      <c r="F18" s="4">
        <f>D18*E18</f>
        <v>0</v>
      </c>
    </row>
    <row r="20" spans="3:8" ht="15.75" thickBot="1" x14ac:dyDescent="0.3">
      <c r="C20" s="11" t="s">
        <v>14</v>
      </c>
      <c r="D20" s="3" t="s">
        <v>16</v>
      </c>
      <c r="E20" s="10">
        <f>SUM(E9,E16,E18)</f>
        <v>0.65</v>
      </c>
      <c r="F20" s="1">
        <f>(SUM(F9,F18)/E20)</f>
        <v>0</v>
      </c>
    </row>
    <row r="22" spans="3:8" ht="15.75" thickBot="1" x14ac:dyDescent="0.3">
      <c r="C22" s="11" t="s">
        <v>13</v>
      </c>
      <c r="D22" s="4"/>
      <c r="E22" s="4">
        <f>1-E20</f>
        <v>0.35</v>
      </c>
    </row>
    <row r="23" spans="3:8" ht="18" thickBot="1" x14ac:dyDescent="0.35">
      <c r="H23" s="12" t="s">
        <v>15</v>
      </c>
    </row>
    <row r="24" spans="3:8" ht="16.5" thickTop="1" thickBot="1" x14ac:dyDescent="0.3">
      <c r="C24" s="11" t="s">
        <v>15</v>
      </c>
      <c r="D24" s="3" t="s">
        <v>16</v>
      </c>
      <c r="E24" s="3" t="s">
        <v>16</v>
      </c>
      <c r="F24" s="1">
        <f>(F20*E20)+(F22*E22)</f>
        <v>0</v>
      </c>
      <c r="H24" t="str">
        <f>LOOKUP(F24,'LetterGrade Lookup'!B3:C15,'LetterGrade Lookup'!C3:C15)</f>
        <v>F</v>
      </c>
    </row>
    <row r="26" spans="3:8" x14ac:dyDescent="0.25">
      <c r="C26" t="s">
        <v>45</v>
      </c>
      <c r="D26" s="10"/>
    </row>
  </sheetData>
  <phoneticPr fontId="2" type="noConversion"/>
  <conditionalFormatting sqref="D7:D10 D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2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workbookViewId="0">
      <selection activeCell="F27" sqref="F27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110</v>
      </c>
      <c r="D5" s="4"/>
      <c r="E5" s="4">
        <v>0.2</v>
      </c>
      <c r="F5" s="4">
        <f>D5*E5</f>
        <v>0</v>
      </c>
    </row>
    <row r="6" spans="2:6" x14ac:dyDescent="0.25">
      <c r="B6" s="7"/>
      <c r="C6" t="s">
        <v>111</v>
      </c>
      <c r="D6" s="4"/>
      <c r="E6" s="4">
        <v>0.1</v>
      </c>
      <c r="F6" s="4">
        <f t="shared" ref="F6:F8" si="0">D6*E6</f>
        <v>0</v>
      </c>
    </row>
    <row r="7" spans="2:6" x14ac:dyDescent="0.25">
      <c r="B7" s="6"/>
      <c r="C7" t="s">
        <v>112</v>
      </c>
      <c r="D7" s="4"/>
      <c r="E7" s="10">
        <v>0.02</v>
      </c>
      <c r="F7" s="4">
        <f t="shared" si="0"/>
        <v>0</v>
      </c>
    </row>
    <row r="8" spans="2:6" x14ac:dyDescent="0.25">
      <c r="B8" s="6"/>
      <c r="C8" t="s">
        <v>113</v>
      </c>
      <c r="D8" s="4"/>
      <c r="E8" s="10">
        <v>0.02</v>
      </c>
      <c r="F8" s="4">
        <f t="shared" si="0"/>
        <v>0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SUM(F5:F7)</f>
        <v>0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108</v>
      </c>
      <c r="D11" s="4"/>
    </row>
    <row r="12" spans="2:6" x14ac:dyDescent="0.25">
      <c r="B12" s="6"/>
      <c r="C12" t="s">
        <v>58</v>
      </c>
      <c r="D12" s="4"/>
      <c r="E12" s="17">
        <v>5.0000000000000001E-3</v>
      </c>
      <c r="F12" s="4">
        <f>D12*E12</f>
        <v>0</v>
      </c>
    </row>
    <row r="13" spans="2:6" x14ac:dyDescent="0.25">
      <c r="C13" t="s">
        <v>59</v>
      </c>
      <c r="D13" s="4"/>
      <c r="E13" s="17">
        <v>5.0000000000000001E-3</v>
      </c>
      <c r="F13" s="4">
        <f t="shared" ref="F13:F22" si="1">D13*E13</f>
        <v>0</v>
      </c>
    </row>
    <row r="14" spans="2:6" x14ac:dyDescent="0.25">
      <c r="C14" t="s">
        <v>60</v>
      </c>
      <c r="D14" s="4"/>
      <c r="E14" s="17">
        <v>5.0000000000000001E-3</v>
      </c>
      <c r="F14" s="4">
        <f t="shared" si="1"/>
        <v>0</v>
      </c>
    </row>
    <row r="15" spans="2:6" x14ac:dyDescent="0.25">
      <c r="C15" t="s">
        <v>61</v>
      </c>
      <c r="D15" s="4"/>
      <c r="E15" s="17">
        <v>5.0000000000000001E-3</v>
      </c>
      <c r="F15" s="4">
        <f t="shared" si="1"/>
        <v>0</v>
      </c>
    </row>
    <row r="16" spans="2:6" x14ac:dyDescent="0.25">
      <c r="C16" t="s">
        <v>62</v>
      </c>
      <c r="D16" s="4"/>
      <c r="E16" s="17">
        <v>5.0000000000000001E-3</v>
      </c>
      <c r="F16" s="4">
        <f t="shared" si="1"/>
        <v>0</v>
      </c>
    </row>
    <row r="17" spans="3:8" x14ac:dyDescent="0.25">
      <c r="C17" t="s">
        <v>63</v>
      </c>
      <c r="D17" s="4"/>
      <c r="E17" s="17">
        <v>5.0000000000000001E-3</v>
      </c>
      <c r="F17" s="4">
        <f t="shared" si="1"/>
        <v>0</v>
      </c>
    </row>
    <row r="18" spans="3:8" x14ac:dyDescent="0.25">
      <c r="C18" t="s">
        <v>64</v>
      </c>
      <c r="D18" s="4"/>
      <c r="E18" s="17">
        <v>5.0000000000000001E-3</v>
      </c>
      <c r="F18" s="4">
        <f t="shared" si="1"/>
        <v>0</v>
      </c>
    </row>
    <row r="19" spans="3:8" x14ac:dyDescent="0.25">
      <c r="C19" t="s">
        <v>65</v>
      </c>
      <c r="D19" s="4"/>
      <c r="E19" s="17">
        <v>5.0000000000000001E-3</v>
      </c>
      <c r="F19" s="4">
        <f t="shared" si="1"/>
        <v>0</v>
      </c>
    </row>
    <row r="20" spans="3:8" x14ac:dyDescent="0.25">
      <c r="C20" t="s">
        <v>66</v>
      </c>
      <c r="D20" s="4"/>
      <c r="E20" s="17">
        <v>5.0000000000000001E-3</v>
      </c>
      <c r="F20" s="4">
        <f t="shared" si="1"/>
        <v>0</v>
      </c>
    </row>
    <row r="21" spans="3:8" x14ac:dyDescent="0.25">
      <c r="C21" t="s">
        <v>67</v>
      </c>
      <c r="D21" s="4"/>
      <c r="E21" s="17">
        <v>5.0000000000000001E-3</v>
      </c>
      <c r="F21" s="4">
        <f t="shared" si="1"/>
        <v>0</v>
      </c>
    </row>
    <row r="22" spans="3:8" x14ac:dyDescent="0.25">
      <c r="C22" t="s">
        <v>68</v>
      </c>
      <c r="D22" s="4"/>
      <c r="E22" s="17">
        <v>5.0000000000000001E-3</v>
      </c>
      <c r="F22" s="4">
        <f t="shared" si="1"/>
        <v>0</v>
      </c>
    </row>
    <row r="23" spans="3:8" x14ac:dyDescent="0.25">
      <c r="C23" t="s">
        <v>109</v>
      </c>
      <c r="D23" s="4"/>
      <c r="E23" s="17">
        <v>5.0000000000000001E-3</v>
      </c>
      <c r="F23" s="4">
        <f t="shared" ref="F23" si="2">D23*E23</f>
        <v>0</v>
      </c>
    </row>
    <row r="24" spans="3:8" ht="15.75" thickBot="1" x14ac:dyDescent="0.3">
      <c r="C24" s="14" t="s">
        <v>69</v>
      </c>
      <c r="E24" s="18">
        <f>SUM(E12:E23)</f>
        <v>5.9999999999999991E-2</v>
      </c>
      <c r="F24" s="4">
        <f>SUM(F12:F23)</f>
        <v>0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SUM(F26,F27)</f>
        <v>0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77</v>
      </c>
    </row>
    <row r="5" spans="2:5" x14ac:dyDescent="0.25">
      <c r="B5" t="s">
        <v>78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79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81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101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80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82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83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84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100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86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87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88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85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D23" sqref="D23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89</v>
      </c>
    </row>
    <row r="5" spans="2:5" x14ac:dyDescent="0.25">
      <c r="B5" t="s">
        <v>91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92</v>
      </c>
      <c r="C6" s="4"/>
      <c r="D6" s="4">
        <v>0.1</v>
      </c>
      <c r="E6" s="4">
        <f t="shared" ref="E6:E8" si="0">C6*D6</f>
        <v>0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93</v>
      </c>
      <c r="C8" s="4"/>
      <c r="D8" s="4">
        <v>0.1</v>
      </c>
      <c r="E8" s="4">
        <f t="shared" si="0"/>
        <v>0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0.29200000000000004</v>
      </c>
    </row>
    <row r="11" spans="2:5" ht="15.75" thickBot="1" x14ac:dyDescent="0.3">
      <c r="B11" s="11" t="s">
        <v>90</v>
      </c>
      <c r="C11" s="5"/>
      <c r="D11" s="4"/>
    </row>
    <row r="12" spans="2:5" x14ac:dyDescent="0.25">
      <c r="B12" t="s">
        <v>94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95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96</v>
      </c>
      <c r="C14" s="4"/>
      <c r="D14" s="4">
        <v>0.15</v>
      </c>
      <c r="E14" s="4">
        <f t="shared" si="1"/>
        <v>0</v>
      </c>
    </row>
    <row r="15" spans="2:5" x14ac:dyDescent="0.25">
      <c r="B15" t="s">
        <v>97</v>
      </c>
      <c r="C15" s="4"/>
      <c r="D15" s="4">
        <v>0.1</v>
      </c>
      <c r="E15" s="4">
        <f t="shared" si="1"/>
        <v>0</v>
      </c>
    </row>
    <row r="16" spans="2:5" x14ac:dyDescent="0.25">
      <c r="B16" t="s">
        <v>98</v>
      </c>
      <c r="C16" s="4"/>
      <c r="D16" s="4">
        <v>0.1</v>
      </c>
      <c r="E16" s="4">
        <f t="shared" si="1"/>
        <v>0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0.1275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0.41950000000000004</v>
      </c>
      <c r="F19" t="str">
        <f>LOOKUP(E19,'LetterGrade Lookup'!B3:C15,'LetterGrade Lookup'!C3:C15)</f>
        <v>F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TSES 4012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2023-01-20T17:54:54Z</dcterms:modified>
</cp:coreProperties>
</file>