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EAEDA3D7-B303-4FB8-970B-AA45E76453D3}" xr6:coauthVersionLast="47" xr6:coauthVersionMax="47" xr10:uidLastSave="{00000000-0000-0000-0000-000000000000}"/>
  <bookViews>
    <workbookView xWindow="-120" yWindow="-120" windowWidth="38640" windowHeight="21240" tabRatio="769" activeTab="10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4" l="1"/>
  <c r="G10" i="14"/>
  <c r="F25" i="11"/>
  <c r="F32" i="3"/>
  <c r="F24" i="3"/>
  <c r="F16" i="3"/>
  <c r="F17" i="3"/>
  <c r="F18" i="3"/>
  <c r="F19" i="3"/>
  <c r="F20" i="3"/>
  <c r="F21" i="3"/>
  <c r="F22" i="3"/>
  <c r="F23" i="3"/>
  <c r="E13" i="3"/>
  <c r="E14" i="3"/>
  <c r="E15" i="3"/>
  <c r="E16" i="3"/>
  <c r="E17" i="3"/>
  <c r="E18" i="3"/>
  <c r="E19" i="3"/>
  <c r="E20" i="3"/>
  <c r="E21" i="3"/>
  <c r="E22" i="3"/>
  <c r="E23" i="3"/>
  <c r="E12" i="3"/>
  <c r="F12" i="3"/>
  <c r="F26" i="5"/>
  <c r="F30" i="5" s="1"/>
  <c r="E27" i="5"/>
  <c r="E26" i="5"/>
  <c r="F8" i="5"/>
  <c r="E9" i="5"/>
  <c r="E24" i="5"/>
  <c r="F23" i="5"/>
  <c r="F8" i="3"/>
  <c r="E9" i="3"/>
  <c r="E28" i="3" s="1"/>
  <c r="E30" i="3" s="1"/>
  <c r="F15" i="3"/>
  <c r="F14" i="3"/>
  <c r="F13" i="3"/>
  <c r="E23" i="2"/>
  <c r="F17" i="2"/>
  <c r="F16" i="2"/>
  <c r="F15" i="2"/>
  <c r="F14" i="2"/>
  <c r="E17" i="2"/>
  <c r="F21" i="2"/>
  <c r="C8" i="14"/>
  <c r="E27" i="1"/>
  <c r="F24" i="1"/>
  <c r="E17" i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6" i="3"/>
  <c r="E11" i="2"/>
  <c r="F17" i="5"/>
  <c r="F18" i="5"/>
  <c r="F19" i="5"/>
  <c r="F20" i="5"/>
  <c r="F21" i="5"/>
  <c r="F22" i="5"/>
  <c r="F7" i="5"/>
  <c r="F22" i="1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E17" i="10" l="1"/>
  <c r="F28" i="3"/>
  <c r="F9" i="3"/>
  <c r="F11" i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17" i="1" l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G8" i="14"/>
  <c r="H8" i="14" s="1"/>
  <c r="H32" i="3" l="1"/>
</calcChain>
</file>

<file path=xl/sharedStrings.xml><?xml version="1.0" encoding="utf-8"?>
<sst xmlns="http://schemas.openxmlformats.org/spreadsheetml/2006/main" count="259" uniqueCount="114">
  <si>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</si>
  <si>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</si>
  <si>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</si>
  <si>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</si>
  <si>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</si>
  <si>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</si>
  <si>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</si>
  <si>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</si>
  <si>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</si>
  <si>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</si>
  <si>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</si>
  <si>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</si>
  <si>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</si>
  <si>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</si>
  <si>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</si>
  <si>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</si>
  <si>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</si>
  <si>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</si>
  <si>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</si>
  <si>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</si>
  <si>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</si>
  <si>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</si>
  <si>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</si>
  <si>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</si>
  <si>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</si>
  <si>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</si>
  <si>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</si>
  <si>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</si>
  <si>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</si>
  <si>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</si>
  <si>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</si>
  <si>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</si>
  <si>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</si>
  <si>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</si>
  <si>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</si>
  <si>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</si>
  <si>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</si>
  <si>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</si>
  <si>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</si>
  <si>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</si>
  <si>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</si>
  <si>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</si>
  <si>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</si>
  <si>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</si>
  <si>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</si>
  <si>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</si>
  <si>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</si>
  <si>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</si>
  <si>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</si>
  <si>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</si>
  <si>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</si>
  <si>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</si>
  <si>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</si>
  <si>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</si>
  <si>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</si>
  <si>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</si>
  <si>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</si>
  <si>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</si>
  <si>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</si>
  <si>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</si>
  <si>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</si>
  <si>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</si>
  <si>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</si>
  <si>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</si>
  <si>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</si>
  <si>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</si>
  <si>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</si>
  <si>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</si>
  <si>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</si>
  <si>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</si>
  <si>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</si>
  <si>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</si>
  <si>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</si>
  <si>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</si>
  <si>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</si>
  <si>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</si>
  <si>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</si>
  <si>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</si>
  <si>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</si>
  <si>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</si>
  <si>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</si>
  <si>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</si>
  <si>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</si>
  <si>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</si>
  <si>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</si>
  <si>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</si>
  <si>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</si>
  <si>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</si>
  <si>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</si>
  <si>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</si>
  <si>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</si>
  <si>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</si>
  <si>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</si>
  <si>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</si>
  <si>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</si>
  <si>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</si>
  <si>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</si>
  <si>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</si>
  <si>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</si>
  <si>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</si>
  <si>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</si>
  <si>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</si>
  <si>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</si>
  <si>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</si>
  <si>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</si>
  <si>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</si>
  <si>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</si>
  <si>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Week 13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</si>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</sst>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6" sqref="D6"/>
    </sheetView>
  </sheetViews>
  <sheetFormatPr defaultRowHeight="15" x14ac:dyDescent="0.25"/>
  <cols>
    <col min="2" max="2" width="9.140625" customWidth="1"/>
    <col min="3" max="3" width="19.7109375" bestFit="1" customWidth="1"/>
    <col min="4" max="4" width="7.4257812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0.82</v>
      </c>
      <c r="E5" s="4">
        <v>0.03</v>
      </c>
      <c r="F5" s="4">
        <f>D5*E5</f>
        <v>2.4599999999999997E-2</v>
      </c>
    </row>
    <row r="6" spans="3:6" x14ac:dyDescent="0.25">
      <c r="C6" t="s">
        <v>9</v>
      </c>
      <c r="D6" s="4"/>
      <c r="E6" s="4">
        <v>0.03</v>
      </c>
      <c r="F6" s="4">
        <f t="shared" ref="F6:F10" si="0">D6*E6</f>
        <v>0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2.4599999999999997E-2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/>
      <c r="E14" s="4">
        <v>0.03</v>
      </c>
      <c r="F14" s="4">
        <f>D14*E14</f>
        <v>0</v>
      </c>
    </row>
    <row r="15" spans="3:6" x14ac:dyDescent="0.25">
      <c r="C15" t="s">
        <v>18</v>
      </c>
      <c r="D15" s="4"/>
      <c r="E15" s="4">
        <v>7.0000000000000007E-2</v>
      </c>
      <c r="F15" s="4">
        <f t="shared" ref="F15:F16" si="1"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si="1"/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0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/>
      <c r="E22" s="4">
        <v>0.2</v>
      </c>
      <c r="F22" s="4">
        <f>D22*E22</f>
        <v>0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/>
      <c r="E24" s="10">
        <v>0.05</v>
      </c>
      <c r="F24" s="4">
        <f>D24*E24</f>
        <v>0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(SUM(F11,F17,F24)/E27)</f>
        <v>3.7846153846153835E-2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2.4599999999999997E-2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tabSelected="1" workbookViewId="0">
      <selection activeCell="E16" sqref="E16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2.4599999999999997E-2</v>
      </c>
      <c r="H6" t="str">
        <f>LOOKUP(G6,'LetterGrade Lookup'!B3:C15,'LetterGrade Lookup'!C3:C15)</f>
        <v>F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0.06</v>
      </c>
      <c r="H7" t="str">
        <f>LOOKUP(G7,'LetterGrade Lookup'!B3:C15,'LetterGrade Lookup'!C3:C15)</f>
        <v>F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4415'!F32</f>
        <v>4.7916666666666663E-2</v>
      </c>
      <c r="H8" t="str">
        <f>LOOKUP(G8,'LetterGrade Lookup'!B3:C15,'LetterGrade Lookup'!C3:C15)</f>
        <v>F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113</v>
      </c>
      <c r="G9" s="1">
        <f>'ECOR 4995'!F30</f>
        <v>0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zoomScaleNormal="100" workbookViewId="0">
      <selection activeCell="D14" sqref="D14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/>
      <c r="E7" s="4">
        <v>0.03</v>
      </c>
      <c r="F7" s="4">
        <f t="shared" si="0"/>
        <v>0</v>
      </c>
    </row>
    <row r="8" spans="3:6" x14ac:dyDescent="0.25">
      <c r="C8" t="s">
        <v>11</v>
      </c>
      <c r="D8" s="4"/>
      <c r="E8" s="4">
        <v>0.03</v>
      </c>
      <c r="F8" s="4">
        <f t="shared" si="0"/>
        <v>0</v>
      </c>
    </row>
    <row r="9" spans="3:6" x14ac:dyDescent="0.25">
      <c r="C9" t="s">
        <v>12</v>
      </c>
      <c r="D9" s="4"/>
      <c r="E9" s="4">
        <v>0.03</v>
      </c>
      <c r="F9" s="4">
        <f t="shared" si="0"/>
        <v>0</v>
      </c>
    </row>
    <row r="10" spans="3:6" x14ac:dyDescent="0.25">
      <c r="C10" t="s">
        <v>99</v>
      </c>
      <c r="D10" s="4"/>
      <c r="E10" s="4">
        <v>0.03</v>
      </c>
      <c r="F10" s="4">
        <f t="shared" si="0"/>
        <v>0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0.06</v>
      </c>
    </row>
    <row r="12" spans="3:6" ht="15.75" thickTop="1" x14ac:dyDescent="0.25"/>
    <row r="13" spans="3:6" ht="15.75" thickBot="1" x14ac:dyDescent="0.3">
      <c r="C13" s="11" t="s">
        <v>50</v>
      </c>
    </row>
    <row r="14" spans="3:6" x14ac:dyDescent="0.25">
      <c r="C14" t="s">
        <v>17</v>
      </c>
      <c r="E14" s="4">
        <v>0.03</v>
      </c>
      <c r="F14" s="4">
        <f t="shared" ref="F14:F16" si="1">D14*E14</f>
        <v>0</v>
      </c>
    </row>
    <row r="15" spans="3:6" x14ac:dyDescent="0.25">
      <c r="C15" t="s">
        <v>18</v>
      </c>
      <c r="E15" s="4">
        <v>0.05</v>
      </c>
      <c r="F15" s="4">
        <f t="shared" si="1"/>
        <v>0</v>
      </c>
    </row>
    <row r="16" spans="3:6" x14ac:dyDescent="0.25">
      <c r="C16" t="s">
        <v>19</v>
      </c>
      <c r="E16" s="4">
        <v>7.0000000000000007E-2</v>
      </c>
      <c r="F16" s="4">
        <f t="shared" si="1"/>
        <v>0</v>
      </c>
    </row>
    <row r="17" spans="3:8" x14ac:dyDescent="0.25">
      <c r="C17" t="s">
        <v>43</v>
      </c>
      <c r="E17" s="10">
        <f>SUM(E14:E16)</f>
        <v>0.15000000000000002</v>
      </c>
      <c r="F17" s="4">
        <f>SUM(F14:F16)</f>
        <v>0</v>
      </c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E20" s="4">
        <v>0.2</v>
      </c>
      <c r="F20" s="4">
        <f>D19*E20</f>
        <v>0</v>
      </c>
    </row>
    <row r="21" spans="3:8" x14ac:dyDescent="0.25">
      <c r="C21" t="s">
        <v>48</v>
      </c>
      <c r="E21" s="4">
        <v>0.2</v>
      </c>
      <c r="F21" s="4">
        <f>D20*E21</f>
        <v>0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(SUM(F11,F20)/E23)</f>
        <v>8.2191780821917804E-2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0.06</v>
      </c>
      <c r="H27" t="str">
        <f>LOOKUP(F27,'LetterGrade Lookup'!B3:C15,'LetterGrade Lookup'!C3:C15)</f>
        <v>F</v>
      </c>
    </row>
    <row r="28" spans="3:8" ht="15.75" thickTop="1" x14ac:dyDescent="0.25"/>
    <row r="29" spans="3:8" x14ac:dyDescent="0.25">
      <c r="C29" t="s">
        <v>45</v>
      </c>
      <c r="D29" s="10"/>
    </row>
  </sheetData>
  <phoneticPr fontId="2" type="noConversion"/>
  <conditionalFormatting sqref="D5:D11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 D19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4"/>
  <sheetViews>
    <sheetView zoomScaleNormal="100" workbookViewId="0">
      <selection activeCell="J22" sqref="J22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/>
      <c r="E5" s="4">
        <v>0.05</v>
      </c>
      <c r="F5" s="4">
        <f>D5*E5</f>
        <v>0</v>
      </c>
    </row>
    <row r="6" spans="3:6" x14ac:dyDescent="0.25">
      <c r="C6" t="s">
        <v>18</v>
      </c>
      <c r="D6" s="4"/>
      <c r="E6" s="4">
        <v>0.05</v>
      </c>
      <c r="F6" s="4">
        <f>D6*E6</f>
        <v>0</v>
      </c>
    </row>
    <row r="7" spans="3:6" x14ac:dyDescent="0.25">
      <c r="C7" t="s">
        <v>19</v>
      </c>
      <c r="D7" s="4"/>
      <c r="E7" s="4">
        <v>0.05</v>
      </c>
      <c r="F7" s="4">
        <f>D7*E7</f>
        <v>0</v>
      </c>
    </row>
    <row r="8" spans="3:6" x14ac:dyDescent="0.25">
      <c r="C8" t="s">
        <v>20</v>
      </c>
      <c r="D8" s="4"/>
      <c r="E8" s="4">
        <v>0.05</v>
      </c>
      <c r="F8" s="4">
        <f>D8*E8</f>
        <v>0</v>
      </c>
    </row>
    <row r="9" spans="3:6" x14ac:dyDescent="0.25">
      <c r="C9" t="s">
        <v>43</v>
      </c>
      <c r="D9" s="4"/>
      <c r="E9" s="10">
        <f>SUM(E5:E8)</f>
        <v>0.2</v>
      </c>
      <c r="F9" s="4">
        <f>SUM(F5:F7)</f>
        <v>0</v>
      </c>
    </row>
    <row r="10" spans="3:6" x14ac:dyDescent="0.25">
      <c r="D10" s="4"/>
      <c r="E10" s="4"/>
    </row>
    <row r="11" spans="3:6" ht="15.75" thickBot="1" x14ac:dyDescent="0.3">
      <c r="C11" s="11" t="s">
        <v>103</v>
      </c>
      <c r="D11" s="4"/>
    </row>
    <row r="12" spans="3:6" x14ac:dyDescent="0.25">
      <c r="C12" t="s">
        <v>58</v>
      </c>
      <c r="D12" s="4">
        <v>1</v>
      </c>
      <c r="E12" s="4">
        <f>$E$24/12</f>
        <v>1.6666666666666666E-2</v>
      </c>
      <c r="F12" s="4">
        <f t="shared" ref="F12:F23" si="0">D12*E12</f>
        <v>1.6666666666666666E-2</v>
      </c>
    </row>
    <row r="13" spans="3:6" x14ac:dyDescent="0.25">
      <c r="C13" t="s">
        <v>59</v>
      </c>
      <c r="D13" s="4">
        <v>1</v>
      </c>
      <c r="E13" s="4">
        <f t="shared" ref="E13:E23" si="1">$E$24/12</f>
        <v>1.6666666666666666E-2</v>
      </c>
      <c r="F13" s="4">
        <f t="shared" si="0"/>
        <v>1.6666666666666666E-2</v>
      </c>
    </row>
    <row r="14" spans="3:6" x14ac:dyDescent="0.25">
      <c r="C14" t="s">
        <v>60</v>
      </c>
      <c r="D14" s="4">
        <v>0.875</v>
      </c>
      <c r="E14" s="4">
        <f t="shared" si="1"/>
        <v>1.6666666666666666E-2</v>
      </c>
      <c r="F14" s="4">
        <f t="shared" si="0"/>
        <v>1.4583333333333334E-2</v>
      </c>
    </row>
    <row r="15" spans="3:6" x14ac:dyDescent="0.25">
      <c r="C15" t="s">
        <v>61</v>
      </c>
      <c r="D15" s="4"/>
      <c r="E15" s="4">
        <f t="shared" si="1"/>
        <v>1.6666666666666666E-2</v>
      </c>
      <c r="F15" s="4">
        <f t="shared" si="0"/>
        <v>0</v>
      </c>
    </row>
    <row r="16" spans="3:6" x14ac:dyDescent="0.25">
      <c r="C16" t="s">
        <v>62</v>
      </c>
      <c r="D16" s="4"/>
      <c r="E16" s="4">
        <f t="shared" si="1"/>
        <v>1.6666666666666666E-2</v>
      </c>
      <c r="F16" s="4">
        <f t="shared" si="0"/>
        <v>0</v>
      </c>
    </row>
    <row r="17" spans="3:8" x14ac:dyDescent="0.25">
      <c r="C17" t="s">
        <v>112</v>
      </c>
      <c r="D17" s="4"/>
      <c r="E17" s="4">
        <f t="shared" si="1"/>
        <v>1.6666666666666666E-2</v>
      </c>
      <c r="F17" s="4">
        <f t="shared" si="0"/>
        <v>0</v>
      </c>
    </row>
    <row r="18" spans="3:8" x14ac:dyDescent="0.25">
      <c r="C18" t="s">
        <v>63</v>
      </c>
      <c r="D18" s="4"/>
      <c r="E18" s="4">
        <f t="shared" si="1"/>
        <v>1.6666666666666666E-2</v>
      </c>
      <c r="F18" s="4">
        <f t="shared" si="0"/>
        <v>0</v>
      </c>
    </row>
    <row r="19" spans="3:8" x14ac:dyDescent="0.25">
      <c r="C19" t="s">
        <v>64</v>
      </c>
      <c r="D19" s="4"/>
      <c r="E19" s="4">
        <f t="shared" si="1"/>
        <v>1.6666666666666666E-2</v>
      </c>
      <c r="F19" s="4">
        <f t="shared" si="0"/>
        <v>0</v>
      </c>
    </row>
    <row r="20" spans="3:8" x14ac:dyDescent="0.25">
      <c r="C20" t="s">
        <v>65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25">
      <c r="C21" t="s">
        <v>66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25">
      <c r="C22" t="s">
        <v>67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25">
      <c r="C23" t="s">
        <v>68</v>
      </c>
      <c r="D23" s="4"/>
      <c r="E23" s="4">
        <f t="shared" si="1"/>
        <v>1.6666666666666666E-2</v>
      </c>
      <c r="F23" s="4">
        <f t="shared" si="0"/>
        <v>0</v>
      </c>
    </row>
    <row r="24" spans="3:8" x14ac:dyDescent="0.25">
      <c r="C24" t="s">
        <v>41</v>
      </c>
      <c r="D24" s="4"/>
      <c r="E24" s="4">
        <v>0.2</v>
      </c>
      <c r="F24" s="4">
        <f>SUM(F12:F23)</f>
        <v>4.7916666666666663E-2</v>
      </c>
    </row>
    <row r="26" spans="3:8" ht="15.75" thickBot="1" x14ac:dyDescent="0.3">
      <c r="C26" s="11" t="s">
        <v>24</v>
      </c>
      <c r="D26" s="4"/>
      <c r="E26" s="4">
        <v>0.25</v>
      </c>
      <c r="F26" s="4">
        <f>D26*E26</f>
        <v>0</v>
      </c>
    </row>
    <row r="28" spans="3:8" ht="15.75" thickBot="1" x14ac:dyDescent="0.3">
      <c r="C28" s="11" t="s">
        <v>14</v>
      </c>
      <c r="D28" s="3" t="s">
        <v>16</v>
      </c>
      <c r="E28" s="10">
        <f>SUM(E9,E24,E26)</f>
        <v>0.65</v>
      </c>
      <c r="F28" s="1">
        <f>(SUM(F9,F26,F24)/E28)</f>
        <v>7.3717948717948706E-2</v>
      </c>
    </row>
    <row r="30" spans="3:8" ht="15.75" thickBot="1" x14ac:dyDescent="0.3">
      <c r="C30" s="11" t="s">
        <v>13</v>
      </c>
      <c r="D30" s="4"/>
      <c r="E30" s="4">
        <f>1-E28</f>
        <v>0.35</v>
      </c>
      <c r="F30" s="3" t="s">
        <v>16</v>
      </c>
    </row>
    <row r="31" spans="3:8" ht="18" thickBot="1" x14ac:dyDescent="0.35">
      <c r="H31" s="12" t="s">
        <v>15</v>
      </c>
    </row>
    <row r="32" spans="3:8" ht="16.5" thickTop="1" thickBot="1" x14ac:dyDescent="0.3">
      <c r="C32" s="11" t="s">
        <v>15</v>
      </c>
      <c r="D32" s="3" t="s">
        <v>16</v>
      </c>
      <c r="E32" s="3" t="s">
        <v>16</v>
      </c>
      <c r="F32" s="1">
        <f>(F28*E28)+(D30*E30)</f>
        <v>4.7916666666666663E-2</v>
      </c>
      <c r="H32" t="str">
        <f>LOOKUP(F32,'LetterGrade Lookup'!B3:C15,'LetterGrade Lookup'!C3:C15)</f>
        <v>F</v>
      </c>
    </row>
    <row r="34" spans="3:4" x14ac:dyDescent="0.25">
      <c r="C34" t="s">
        <v>45</v>
      </c>
      <c r="D34" s="10"/>
    </row>
  </sheetData>
  <phoneticPr fontId="2" type="noConversion"/>
  <conditionalFormatting sqref="D7:D10 D26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30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workbookViewId="0">
      <selection activeCell="F45" sqref="F45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108</v>
      </c>
      <c r="D5" s="4"/>
      <c r="E5" s="4">
        <v>0.2</v>
      </c>
      <c r="F5" s="4">
        <f>D5*E5</f>
        <v>0</v>
      </c>
    </row>
    <row r="6" spans="2:6" x14ac:dyDescent="0.25">
      <c r="B6" s="7"/>
      <c r="C6" t="s">
        <v>109</v>
      </c>
      <c r="D6" s="4"/>
      <c r="E6" s="4">
        <v>0.1</v>
      </c>
      <c r="F6" s="4">
        <f t="shared" ref="F6:F8" si="0">D6*E6</f>
        <v>0</v>
      </c>
    </row>
    <row r="7" spans="2:6" x14ac:dyDescent="0.25">
      <c r="B7" s="6"/>
      <c r="C7" t="s">
        <v>110</v>
      </c>
      <c r="D7" s="4"/>
      <c r="E7" s="10">
        <v>0.02</v>
      </c>
      <c r="F7" s="4">
        <f t="shared" si="0"/>
        <v>0</v>
      </c>
    </row>
    <row r="8" spans="2:6" x14ac:dyDescent="0.25">
      <c r="B8" s="6"/>
      <c r="C8" t="s">
        <v>111</v>
      </c>
      <c r="D8" s="4"/>
      <c r="E8" s="10">
        <v>0.02</v>
      </c>
      <c r="F8" s="4">
        <f t="shared" si="0"/>
        <v>0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SUM(F5:F7)</f>
        <v>0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/>
      <c r="E12" s="17">
        <v>5.0000000000000001E-3</v>
      </c>
      <c r="F12" s="4">
        <f>D12*E12</f>
        <v>0</v>
      </c>
    </row>
    <row r="13" spans="2:6" x14ac:dyDescent="0.25">
      <c r="C13" t="s">
        <v>59</v>
      </c>
      <c r="D13" s="4"/>
      <c r="E13" s="17">
        <v>5.0000000000000001E-3</v>
      </c>
      <c r="F13" s="4">
        <f t="shared" ref="F13:F22" si="1">D13*E13</f>
        <v>0</v>
      </c>
    </row>
    <row r="14" spans="2:6" x14ac:dyDescent="0.25">
      <c r="C14" t="s">
        <v>60</v>
      </c>
      <c r="D14" s="4"/>
      <c r="E14" s="17">
        <v>5.0000000000000001E-3</v>
      </c>
      <c r="F14" s="4">
        <f t="shared" si="1"/>
        <v>0</v>
      </c>
    </row>
    <row r="15" spans="2:6" x14ac:dyDescent="0.25">
      <c r="C15" t="s">
        <v>61</v>
      </c>
      <c r="D15" s="4"/>
      <c r="E15" s="17">
        <v>5.0000000000000001E-3</v>
      </c>
      <c r="F15" s="4">
        <f t="shared" si="1"/>
        <v>0</v>
      </c>
    </row>
    <row r="16" spans="2:6" x14ac:dyDescent="0.25">
      <c r="C16" t="s">
        <v>62</v>
      </c>
      <c r="D16" s="4"/>
      <c r="E16" s="17">
        <v>5.0000000000000001E-3</v>
      </c>
      <c r="F16" s="4">
        <f t="shared" si="1"/>
        <v>0</v>
      </c>
    </row>
    <row r="17" spans="3:8" x14ac:dyDescent="0.25">
      <c r="C17" t="s">
        <v>63</v>
      </c>
      <c r="D17" s="4"/>
      <c r="E17" s="17">
        <v>5.0000000000000001E-3</v>
      </c>
      <c r="F17" s="4">
        <f t="shared" si="1"/>
        <v>0</v>
      </c>
    </row>
    <row r="18" spans="3:8" x14ac:dyDescent="0.25">
      <c r="C18" t="s">
        <v>64</v>
      </c>
      <c r="D18" s="4"/>
      <c r="E18" s="17">
        <v>5.0000000000000001E-3</v>
      </c>
      <c r="F18" s="4">
        <f t="shared" si="1"/>
        <v>0</v>
      </c>
    </row>
    <row r="19" spans="3:8" x14ac:dyDescent="0.25">
      <c r="C19" t="s">
        <v>65</v>
      </c>
      <c r="D19" s="4"/>
      <c r="E19" s="17">
        <v>5.0000000000000001E-3</v>
      </c>
      <c r="F19" s="4">
        <f t="shared" si="1"/>
        <v>0</v>
      </c>
    </row>
    <row r="20" spans="3:8" x14ac:dyDescent="0.25">
      <c r="C20" t="s">
        <v>66</v>
      </c>
      <c r="D20" s="4"/>
      <c r="E20" s="17">
        <v>5.0000000000000001E-3</v>
      </c>
      <c r="F20" s="4">
        <f t="shared" si="1"/>
        <v>0</v>
      </c>
    </row>
    <row r="21" spans="3:8" x14ac:dyDescent="0.25">
      <c r="C21" t="s">
        <v>67</v>
      </c>
      <c r="D21" s="4"/>
      <c r="E21" s="17">
        <v>5.0000000000000001E-3</v>
      </c>
      <c r="F21" s="4">
        <f t="shared" si="1"/>
        <v>0</v>
      </c>
    </row>
    <row r="22" spans="3:8" x14ac:dyDescent="0.25">
      <c r="C22" t="s">
        <v>68</v>
      </c>
      <c r="D22" s="4"/>
      <c r="E22" s="17">
        <v>5.0000000000000001E-3</v>
      </c>
      <c r="F22" s="4">
        <f t="shared" si="1"/>
        <v>0</v>
      </c>
    </row>
    <row r="23" spans="3:8" x14ac:dyDescent="0.25">
      <c r="C23" t="s">
        <v>107</v>
      </c>
      <c r="D23" s="4"/>
      <c r="E23" s="17">
        <v>5.0000000000000001E-3</v>
      </c>
      <c r="F23" s="4">
        <f t="shared" ref="F23" si="2">D23*E23</f>
        <v>0</v>
      </c>
    </row>
    <row r="24" spans="3:8" ht="15.75" thickBot="1" x14ac:dyDescent="0.3">
      <c r="C24" s="14" t="s">
        <v>69</v>
      </c>
      <c r="E24" s="18">
        <f>SUM(E12:E23)</f>
        <v>5.9999999999999991E-2</v>
      </c>
      <c r="F24" s="4">
        <f>SUM(F12:F23)</f>
        <v>0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SUM(F26,F27)</f>
        <v>0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2023-02-04T20:25:40Z</dcterms:modified>
</cp:coreProperties>
</file>