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GIONAL OFFICE" sheetId="1" r:id="rId4"/>
    <sheet name="Philhealth" sheetId="2" state="hidden" r:id="rId5"/>
  </sheets>
  <definedNames>
    <definedName name="philhealth">'Philhealth'!$A$1:$B$30</definedName>
    <definedName name="_xlnm.Print_Titles" localSheetId="0">'REGIONAL OFFICE'!$4:$7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<sst xmlns="http://schemas.openxmlformats.org/spreadsheetml/2006/main" uniqueCount="119">
  <si>
    <t>REGIONAL OFFICE -CALABARZON- PAYROLL</t>
  </si>
  <si>
    <t>September 2019</t>
  </si>
  <si>
    <t>NO.</t>
  </si>
  <si>
    <t>NAME OF EMPLOYEE</t>
  </si>
  <si>
    <t>POSITION</t>
  </si>
  <si>
    <t>Salary Increased 01.01.2017</t>
  </si>
  <si>
    <t>DUE TO BIR 412 (WITH HOLDING TAX)</t>
  </si>
  <si>
    <t>DUE TO GSIS (413)</t>
  </si>
  <si>
    <t>DUE TO PAGIBIG (414)</t>
  </si>
  <si>
    <t>DUE TO PHILHEALTH (415) MEDICARE</t>
  </si>
  <si>
    <t>Total Deductions</t>
  </si>
  <si>
    <t>Net Pay</t>
  </si>
  <si>
    <t>September 01-15, 2019</t>
  </si>
  <si>
    <t>September 16-30, 2019</t>
  </si>
  <si>
    <t>PREMIUMS</t>
  </si>
  <si>
    <t>PERSONAL SHARE</t>
  </si>
  <si>
    <t>MP2</t>
  </si>
  <si>
    <t>MULTI-PURPOSE LOAN</t>
  </si>
  <si>
    <t>CALAMITY LOAN</t>
  </si>
  <si>
    <t>PAGIBIG HOUSING</t>
  </si>
  <si>
    <t>LIFE   AND     RETIREMENT</t>
  </si>
  <si>
    <t>OPTIONAL PREMIUM</t>
  </si>
  <si>
    <t>CONSOLIDATED LOAN</t>
  </si>
  <si>
    <t>POLICY LOAN (REGULAR)</t>
  </si>
  <si>
    <t>POLICY LOAN (OPTIONAL)</t>
  </si>
  <si>
    <t>EAL</t>
  </si>
  <si>
    <t>EMERGENCY/CALAMITY LOAN</t>
  </si>
  <si>
    <t>AMSWLAI</t>
  </si>
  <si>
    <t>CREDIT COOPERATIVE UNION, INC.</t>
  </si>
  <si>
    <t>NATIONAL HOME MORTGAGE FINANCE CORPORATION</t>
  </si>
  <si>
    <t>Abuyan, Marinel Alpuerto</t>
  </si>
  <si>
    <t>Admin. Officer III</t>
  </si>
  <si>
    <t>ADEL, FRANZ ALLEN CARANDANG</t>
  </si>
  <si>
    <t>LGOO V</t>
  </si>
  <si>
    <t>BALLON, BRIAN BACALOCOS</t>
  </si>
  <si>
    <t>BELTRAN, JAY-AR TOLEDO</t>
  </si>
  <si>
    <t>LGOO VI</t>
  </si>
  <si>
    <t>CASTILLO, DENNIS STA. ANA</t>
  </si>
  <si>
    <t>Admin. Aide VI</t>
  </si>
  <si>
    <t>CEREZO, JOHN MELENDEZ</t>
  </si>
  <si>
    <t>LGOO VII</t>
  </si>
  <si>
    <t>Cruz, Carina Samia</t>
  </si>
  <si>
    <t>Chief Administrative Officer</t>
  </si>
  <si>
    <t>CRUZAT, ZAREL JOHN RIOVEROS</t>
  </si>
  <si>
    <t>LGOO II</t>
  </si>
  <si>
    <t>CUBIO, JORIELYN SILVA</t>
  </si>
  <si>
    <t>Admin. Officer IV</t>
  </si>
  <si>
    <t>DELA CRUZ, ROSCHELLE VALLESTEROS</t>
  </si>
  <si>
    <t>Admin. Officer V</t>
  </si>
  <si>
    <t>DELGADO, LETICIA PORTE</t>
  </si>
  <si>
    <t>ENOMIS, MELANIE BADO</t>
  </si>
  <si>
    <t>ESCALANTE, JOYCE ARLA PEACH BAUTISTA</t>
  </si>
  <si>
    <t>Admin. Asst. III</t>
  </si>
  <si>
    <t>ESCALANTE, MICHIKO RESURRECCION</t>
  </si>
  <si>
    <t>Fernandez, Elias F</t>
  </si>
  <si>
    <t>Director III</t>
  </si>
  <si>
    <t>GALLAZA, MA. CRISTINA VILLA</t>
  </si>
  <si>
    <t>Admin. Asst. II</t>
  </si>
  <si>
    <t>GANTA, JOSE ALLAN TACSAN</t>
  </si>
  <si>
    <t>Admin. Aide IV</t>
  </si>
  <si>
    <t>GAONA, JOEL BANTOTO</t>
  </si>
  <si>
    <t>GONZALES, MARIA CONCEPCION AGUDON</t>
  </si>
  <si>
    <t>GOTIS, MANUEL Q.</t>
  </si>
  <si>
    <t>Director IV</t>
  </si>
  <si>
    <t>GRECIA, NENITA E</t>
  </si>
  <si>
    <t>Supervising Administrative Officer</t>
  </si>
  <si>
    <t>IDLAO, ANGELIQUE MEI  AGRA</t>
  </si>
  <si>
    <t>Planning Officer</t>
  </si>
  <si>
    <t>ILANG-ILANG, MIA CARLA CO</t>
  </si>
  <si>
    <t>LANDICHO, MONETTE SUBOL</t>
  </si>
  <si>
    <t>LGOO III</t>
  </si>
  <si>
    <t>MAGCAYANG, JONALYN CATE VILLA</t>
  </si>
  <si>
    <t>LGOO IV</t>
  </si>
  <si>
    <t>MELANIO, LAICA NAREDO</t>
  </si>
  <si>
    <t>MENDOZA, PEDRYAN CRIS MONTALES</t>
  </si>
  <si>
    <t>MONTEIRO, MAYBELLINE MARQUEZ</t>
  </si>
  <si>
    <t>Info Tech Officer I</t>
  </si>
  <si>
    <t>NADAL, JORDAN VILLANUEVA</t>
  </si>
  <si>
    <t>Attorney IV</t>
  </si>
  <si>
    <t>NAÑEZ III, RESTITUTO  BASOY</t>
  </si>
  <si>
    <t>Accountant III</t>
  </si>
  <si>
    <t>PAQUITA, LEIDELYN NARCISO</t>
  </si>
  <si>
    <t>PARALE, REYNALDO ADORADOR</t>
  </si>
  <si>
    <t>Admin. Aide III</t>
  </si>
  <si>
    <t>RAMIREZ, CANDICE RONA BATTUNG</t>
  </si>
  <si>
    <t>REVADAVIA, JOSE MARIA NINO T</t>
  </si>
  <si>
    <t>RONQUILLO, CAMILLE TOMAS</t>
  </si>
  <si>
    <t>ROZUL, ELOISA GATPANDAN</t>
  </si>
  <si>
    <t>SALES, EUNICE ALCALA</t>
  </si>
  <si>
    <t>SALVATUS, ALLAN ABUSTAN</t>
  </si>
  <si>
    <t>SAN JUAN, AGNES PERADA</t>
  </si>
  <si>
    <t>Accountant II</t>
  </si>
  <si>
    <t>SATURNO, MEDEL  A.</t>
  </si>
  <si>
    <t>SOLIS, HANNAH GRACE PERNIA</t>
  </si>
  <si>
    <t>SOLTURA, BEZALEEL ONG</t>
  </si>
  <si>
    <t>TAMONDONG, BENJIE LOMIBAO</t>
  </si>
  <si>
    <t>TOMACLAS, DANILO TIGLE</t>
  </si>
  <si>
    <t xml:space="preserve">Security Guard I </t>
  </si>
  <si>
    <t>TOMACLAS, ELLAINE LACSAMANA</t>
  </si>
  <si>
    <t>TORIO, CHARISSE CELAN CAMBA</t>
  </si>
  <si>
    <t>TORRES, JUDITH FAYE DIMALIBOT</t>
  </si>
  <si>
    <t>TUMAMAC, GILBERTO LACUENTA</t>
  </si>
  <si>
    <t>VELEZ, CHRISTINE TAMESIS</t>
  </si>
  <si>
    <t>Statistician II</t>
  </si>
  <si>
    <t>VERIDIANO, RESCHIEL BALDEMECA</t>
  </si>
  <si>
    <t>TOTAL</t>
  </si>
  <si>
    <t>NAME OF EXCLUDED EMPLOYEE</t>
  </si>
  <si>
    <t>REMARKS</t>
  </si>
  <si>
    <t>Certified Correct:</t>
  </si>
  <si>
    <t>Funds Available:</t>
  </si>
  <si>
    <t>Approved for Payment:</t>
  </si>
  <si>
    <t>DR. CARINA S. CRUZ</t>
  </si>
  <si>
    <t>RESTITUTO B. NAÑEZ III</t>
  </si>
  <si>
    <t>MANUEL Q. GOTIS, CESO III</t>
  </si>
  <si>
    <t>Chief- FAD</t>
  </si>
  <si>
    <t>Regional Accountant</t>
  </si>
  <si>
    <t xml:space="preserve"> Regional Director</t>
  </si>
  <si>
    <t>Salary Base</t>
  </si>
  <si>
    <t>Employee Share</t>
  </si>
</sst>
</file>

<file path=xl/styles.xml><?xml version="1.0" encoding="utf-8"?>
<styleSheet xmlns="http://schemas.openxmlformats.org/spreadsheetml/2006/main" xml:space="preserve">
  <numFmts count="1">
    <numFmt numFmtId="164" formatCode="_(* #,##0.00_);_(* \(#,##0.00\);_(* &quot;-&quot;??_);_(@_)"/>
  </numFmts>
  <fonts count="1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Garamond"/>
    </font>
    <font>
      <b val="0"/>
      <i val="0"/>
      <strike val="0"/>
      <u val="none"/>
      <sz val="14"/>
      <color rgb="FF000000"/>
      <name val="Tahoma"/>
    </font>
    <font>
      <b val="0"/>
      <i val="0"/>
      <strike val="0"/>
      <u val="none"/>
      <sz val="11"/>
      <color rgb="FF000000"/>
      <name val="Tahoma"/>
    </font>
    <font>
      <b val="0"/>
      <i val="0"/>
      <strike val="0"/>
      <u val="none"/>
      <sz val="12"/>
      <color rgb="FF000000"/>
      <name val="Constantia"/>
    </font>
    <font>
      <b val="0"/>
      <i val="1"/>
      <strike val="0"/>
      <u val="none"/>
      <sz val="12"/>
      <color rgb="FF000000"/>
      <name val="Tahoma"/>
    </font>
    <font>
      <b val="0"/>
      <i val="1"/>
      <strike val="0"/>
      <u val="none"/>
      <sz val="8"/>
      <color rgb="FF000000"/>
      <name val="Tahoma"/>
    </font>
    <font>
      <b val="0"/>
      <i val="0"/>
      <strike val="0"/>
      <u val="none"/>
      <sz val="8"/>
      <color rgb="FF000000"/>
      <name val="Tahoma"/>
    </font>
    <font>
      <b val="0"/>
      <i val="0"/>
      <strike val="0"/>
      <u val="none"/>
      <sz val="9"/>
      <color rgb="FF000000"/>
      <name val="Tahoma"/>
    </font>
    <font>
      <b val="0"/>
      <i val="0"/>
      <strike val="0"/>
      <u val="none"/>
      <sz val="10"/>
      <color rgb="FF000000"/>
      <name val="Tahoma"/>
    </font>
    <font>
      <b val="1"/>
      <i val="0"/>
      <strike val="0"/>
      <u val="none"/>
      <sz val="10"/>
      <color rgb="FF000000"/>
      <name val="Times New Roman"/>
    </font>
    <font>
      <b val="0"/>
      <i val="1"/>
      <strike val="0"/>
      <u val="none"/>
      <sz val="10"/>
      <color rgb="FF000000"/>
      <name val="Tahoma"/>
    </font>
    <font>
      <b val="0"/>
      <i val="1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Arial Narro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2" numFmtId="164" fillId="3" borderId="0" applyFont="1" applyNumberFormat="1" applyFill="1" applyBorder="0" applyAlignment="1">
      <alignment horizontal="center" vertical="bottom" textRotation="0" wrapText="false" shrinkToFit="false"/>
    </xf>
    <xf xfId="0" fontId="3" numFmtId="164" fillId="3" borderId="0" applyFont="1" applyNumberFormat="1" applyFill="1" applyBorder="0" applyAlignment="1">
      <alignment horizontal="left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5" quotePrefix="1" numFmtId="164" fillId="3" borderId="0" applyFont="1" applyNumberFormat="1" applyFill="1" applyBorder="0" applyAlignment="1">
      <alignment horizontal="center" vertical="bottom" textRotation="0" wrapText="false" shrinkToFit="false"/>
    </xf>
    <xf xfId="0" fontId="6" numFmtId="164" fillId="3" borderId="0" applyFont="1" applyNumberFormat="1" applyFill="1" applyBorder="0" applyAlignment="0">
      <alignment horizontal="general" vertical="bottom" textRotation="0" wrapText="false" shrinkToFit="false"/>
    </xf>
    <xf xfId="0" fontId="7" quotePrefix="1" numFmtId="164" fillId="3" borderId="0" applyFont="1" applyNumberFormat="1" applyFill="1" applyBorder="0" applyAlignment="1">
      <alignment horizontal="left" vertical="bottom" textRotation="0" wrapText="false" shrinkToFit="false"/>
    </xf>
    <xf xfId="0" fontId="7" numFmtId="164" fillId="3" borderId="0" applyFont="1" applyNumberFormat="1" applyFill="1" applyBorder="0" applyAlignment="0">
      <alignment horizontal="general" vertical="bottom" textRotation="0" wrapText="false" shrinkToFit="false"/>
    </xf>
    <xf xfId="0" fontId="8" numFmtId="164" fillId="3" borderId="1" applyFont="1" applyNumberFormat="1" applyFill="1" applyBorder="1" applyAlignment="1">
      <alignment horizontal="centerContinuous" vertical="center" textRotation="0" wrapText="false" shrinkToFit="false"/>
    </xf>
    <xf xfId="0" fontId="8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164" fillId="3" borderId="2" applyFont="1" applyNumberFormat="1" applyFill="1" applyBorder="1" applyAlignment="0">
      <alignment horizontal="general" vertical="bottom" textRotation="0" wrapText="false" shrinkToFit="false"/>
    </xf>
    <xf xfId="0" fontId="8" numFmtId="164" fillId="3" borderId="1" applyFont="1" applyNumberFormat="1" applyFill="1" applyBorder="1" applyAlignment="1">
      <alignment horizontal="center" vertical="bottom" textRotation="0" wrapText="false" shrinkToFit="false"/>
    </xf>
    <xf xfId="0" fontId="9" numFmtId="164" fillId="3" borderId="0" applyFont="1" applyNumberFormat="1" applyFill="1" applyBorder="0" applyAlignment="1">
      <alignment horizontal="center" vertical="bottom" textRotation="0" wrapText="false" shrinkToFit="false"/>
    </xf>
    <xf xfId="0" fontId="8" numFmtId="164" fillId="3" borderId="0" applyFont="1" applyNumberFormat="1" applyFill="1" applyBorder="0" applyAlignment="1">
      <alignment horizontal="center" vertical="bottom" textRotation="0" wrapText="false" shrinkToFit="false"/>
    </xf>
    <xf xfId="0" fontId="8" numFmtId="164" fillId="2" borderId="0" applyFont="1" applyNumberFormat="1" applyFill="0" applyBorder="0" applyAlignment="1">
      <alignment horizontal="center" vertical="bottom" textRotation="0" wrapText="false" shrinkToFit="false"/>
    </xf>
    <xf xfId="0" fontId="10" numFmtId="164" fillId="3" borderId="0" applyFont="1" applyNumberFormat="1" applyFill="1" applyBorder="0" applyAlignment="0">
      <alignment horizontal="general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11" numFmtId="164" fillId="3" borderId="0" applyFont="1" applyNumberFormat="1" applyFill="1" applyBorder="0" applyAlignment="0">
      <alignment horizontal="general" vertical="bottom" textRotation="0" wrapText="false" shrinkToFit="false"/>
    </xf>
    <xf xfId="0" fontId="11" numFmtId="164" fillId="3" borderId="0" applyFont="1" applyNumberFormat="1" applyFill="1" applyBorder="0" applyAlignment="1">
      <alignment horizontal="left" vertical="bottom" textRotation="0" wrapText="false" shrinkToFit="false"/>
    </xf>
    <xf xfId="0" fontId="12" numFmtId="164" fillId="3" borderId="0" applyFont="1" applyNumberFormat="1" applyFill="1" applyBorder="0" applyAlignment="0">
      <alignment horizontal="general" vertical="bottom" textRotation="0" wrapText="false" shrinkToFit="false"/>
    </xf>
    <xf xfId="0" fontId="12" numFmtId="164" fillId="3" borderId="0" applyFont="1" applyNumberFormat="1" applyFill="1" applyBorder="0" applyAlignment="1">
      <alignment horizontal="left" vertical="bottom" textRotation="0" wrapText="false" shrinkToFit="false"/>
    </xf>
    <xf xfId="0" fontId="13" numFmtId="164" fillId="3" borderId="0" applyFont="1" applyNumberFormat="1" applyFill="1" applyBorder="0" applyAlignment="1">
      <alignment horizontal="left" vertical="bottom" textRotation="0" wrapText="false" shrinkToFit="false"/>
    </xf>
    <xf xfId="0" fontId="14" numFmtId="164" fillId="3" borderId="0" applyFont="1" applyNumberFormat="1" applyFill="1" applyBorder="0" applyAlignment="1">
      <alignment horizontal="left" vertical="bottom" textRotation="0" wrapText="false" shrinkToFit="false"/>
    </xf>
    <xf xfId="0" fontId="8" numFmtId="49" fillId="3" borderId="3" applyFont="1" applyNumberFormat="1" applyFill="1" applyBorder="1" applyAlignment="0">
      <alignment horizontal="general" vertical="bottom" textRotation="0" wrapText="false" shrinkToFit="false"/>
    </xf>
    <xf xfId="0" fontId="6" numFmtId="49" fillId="3" borderId="0" applyFont="1" applyNumberFormat="1" applyFill="1" applyBorder="0" applyAlignment="0">
      <alignment horizontal="general" vertical="bottom" textRotation="0" wrapText="false" shrinkToFit="false"/>
    </xf>
    <xf xfId="0" fontId="9" numFmtId="49" fillId="3" borderId="0" applyFont="1" applyNumberFormat="1" applyFill="1" applyBorder="0" applyAlignment="1">
      <alignment horizontal="center" vertical="bottom" textRotation="0" wrapText="false" shrinkToFit="false"/>
    </xf>
    <xf xfId="0" fontId="4" numFmtId="49" fillId="2" borderId="0" applyFont="1" applyNumberFormat="1" applyFill="0" applyBorder="0" applyAlignment="0">
      <alignment horizontal="general" vertical="bottom" textRotation="0" wrapText="false" shrinkToFit="false"/>
    </xf>
    <xf xfId="0" fontId="8" numFmtId="49" fillId="3" borderId="1" applyFont="1" applyNumberFormat="1" applyFill="1" applyBorder="1" applyAlignment="1">
      <alignment horizontal="center" vertical="center" textRotation="0" wrapText="true" shrinkToFit="false"/>
    </xf>
    <xf xfId="0" fontId="8" numFmtId="164" fillId="3" borderId="1" applyFont="1" applyNumberFormat="1" applyFill="1" applyBorder="1" applyAlignment="1">
      <alignment horizontal="center" vertical="center" textRotation="0" wrapText="true" shrinkToFit="false"/>
    </xf>
    <xf xfId="0" fontId="8" numFmtId="164" fillId="3" borderId="1" applyFont="1" applyNumberFormat="1" applyFill="1" applyBorder="1" applyAlignment="1">
      <alignment horizontal="center" vertical="center" textRotation="0" wrapText="true" shrinkToFit="false"/>
    </xf>
    <xf xfId="0" fontId="8" numFmtId="164" fillId="3" borderId="1" applyFont="1" applyNumberFormat="1" applyFill="1" applyBorder="1" applyAlignment="1">
      <alignment horizontal="center" vertical="center" textRotation="0" wrapText="false" shrinkToFit="false"/>
    </xf>
    <xf xfId="0" fontId="8" numFmtId="164" fillId="3" borderId="4" applyFont="1" applyNumberFormat="1" applyFill="1" applyBorder="1" applyAlignment="1">
      <alignment horizontal="center" vertical="center" textRotation="0" wrapText="true" shrinkToFit="false"/>
    </xf>
    <xf xfId="0" fontId="8" numFmtId="164" fillId="3" borderId="5" applyFont="1" applyNumberFormat="1" applyFill="1" applyBorder="1" applyAlignment="1">
      <alignment horizontal="center" vertical="center" textRotation="0" wrapText="true" shrinkToFit="false"/>
    </xf>
    <xf xfId="0" fontId="8" numFmtId="164" fillId="3" borderId="6" applyFont="1" applyNumberFormat="1" applyFill="1" applyBorder="1" applyAlignment="1">
      <alignment horizontal="center" vertical="center" textRotation="0" wrapText="true" shrinkToFit="false"/>
    </xf>
    <xf xfId="0" fontId="2" numFmtId="164" fillId="3" borderId="0" applyFont="1" applyNumberFormat="1" applyFill="1" applyBorder="0" applyAlignment="1">
      <alignment horizontal="center" vertical="bottom" textRotation="0" wrapText="false" shrinkToFit="false"/>
    </xf>
    <xf xfId="0" fontId="5" quotePrefix="1" numFmtId="164" fillId="3" borderId="0" applyFont="1" applyNumberFormat="1" applyFill="1" applyBorder="0" applyAlignment="1">
      <alignment horizontal="center" vertical="bottom" textRotation="0" wrapText="false" shrinkToFit="false"/>
    </xf>
    <xf xfId="0" fontId="8" numFmtId="49" fillId="3" borderId="1" applyFont="1" applyNumberFormat="1" applyFill="1" applyBorder="1" applyAlignment="1">
      <alignment horizontal="center" vertical="center" textRotation="0" wrapText="true" shrinkToFit="false"/>
    </xf>
    <xf xfId="0" fontId="8" numFmtId="49" fillId="3" borderId="1" applyFont="1" applyNumberFormat="1" applyFill="1" applyBorder="1" applyAlignment="1">
      <alignment horizontal="general" vertical="center" textRotation="0" wrapText="true" shrinkToFit="false"/>
    </xf>
    <xf xfId="0" fontId="8" numFmtId="164" fillId="3" borderId="1" applyFont="1" applyNumberFormat="1" applyFill="1" applyBorder="1" applyAlignment="1">
      <alignment horizontal="general" vertical="center" textRotation="0" wrapText="true" shrinkToFit="false"/>
    </xf>
    <xf xfId="0" fontId="8" numFmtId="49" fillId="3" borderId="0" applyFont="1" applyNumberFormat="1" applyFill="1" applyBorder="0" applyAlignment="1">
      <alignment horizontal="general" vertical="center" textRotation="0" wrapText="true" shrinkToFit="false"/>
    </xf>
    <xf xfId="0" fontId="8" numFmtId="164" fillId="3" borderId="0" applyFont="1" applyNumberFormat="1" applyFill="1" applyBorder="0" applyAlignment="1">
      <alignment horizontal="general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73"/>
  <sheetViews>
    <sheetView tabSelected="1" workbookViewId="0" zoomScale="85" zoomScaleNormal="85" showGridLines="true" showRowColHeaders="1">
      <selection activeCell="B8" sqref="B8"/>
    </sheetView>
  </sheetViews>
  <sheetFormatPr defaultRowHeight="14.4" defaultColWidth="9.109375" outlineLevelRow="0" outlineLevelCol="0"/>
  <cols>
    <col min="1" max="1" width="6.88671875" customWidth="true" style="30"/>
    <col min="2" max="2" width="29.33203125" customWidth="true" style="7"/>
    <col min="3" max="3" width="11.109375" customWidth="true" style="7"/>
    <col min="4" max="4" width="13.33203125" customWidth="true" style="7"/>
    <col min="5" max="5" width="12.109375" customWidth="true" style="7"/>
    <col min="6" max="6" width="12.77734375" customWidth="true" style="20"/>
    <col min="7" max="7" width="9" customWidth="true" style="20"/>
    <col min="8" max="8" width="11.33203125" customWidth="true" style="20"/>
    <col min="9" max="9" width="10.33203125" customWidth="true" style="20"/>
    <col min="10" max="10" width="10.33203125" customWidth="true" style="20"/>
    <col min="11" max="11" width="10.109375" customWidth="true" style="20"/>
    <col min="12" max="12" width="9.33203125" customWidth="true" style="20"/>
    <col min="13" max="13" width="11.6640625" customWidth="true" style="20"/>
    <col min="14" max="14" width="11.6640625" customWidth="true" style="20"/>
    <col min="15" max="15" width="11.6640625" customWidth="true" style="20"/>
    <col min="16" max="16" width="11.6640625" customWidth="true" style="20"/>
    <col min="17" max="17" width="9.6640625" customWidth="true" style="20"/>
    <col min="18" max="18" width="11.5546875" customWidth="true" style="20"/>
    <col min="19" max="19" width="9.44140625" customWidth="true" style="20"/>
    <col min="20" max="20" width="12.109375" customWidth="true" style="20"/>
    <col min="21" max="21" width="11.44140625" customWidth="true" style="20"/>
    <col min="22" max="22" width="13.44140625" customWidth="true" style="20"/>
    <col min="23" max="23" width="12.88671875" customWidth="true" style="20"/>
    <col min="24" max="24" width="15.109375" customWidth="true" style="20"/>
    <col min="25" max="25" width="15.44140625" customWidth="true" style="20"/>
    <col min="26" max="26" width="0" hidden="true" customWidth="true" style="7"/>
    <col min="27" max="27" width="0" hidden="true" customWidth="true" style="7"/>
    <col min="28" max="28" width="0" hidden="true" customWidth="true" style="7"/>
    <col min="29" max="29" width="0" hidden="true" customWidth="true" style="7"/>
    <col min="30" max="30" width="0" hidden="true" customWidth="true" style="7"/>
    <col min="31" max="31" width="0" hidden="true" customWidth="true" style="7"/>
    <col min="32" max="32" width="0" hidden="true" customWidth="true" style="7"/>
    <col min="33" max="33" width="0" hidden="true" customWidth="true" style="7"/>
    <col min="34" max="34" width="9.109375" style="7"/>
  </cols>
  <sheetData>
    <row r="1" spans="1:34" customHeight="1" ht="18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34" customHeight="1" ht="17.4">
      <c r="A2" s="39" t="s">
        <v>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8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34" customHeight="1" ht="15">
      <c r="A3" s="28"/>
      <c r="B3" s="10"/>
      <c r="C3" s="10"/>
      <c r="D3" s="10"/>
      <c r="E3" s="9"/>
      <c r="F3" s="9"/>
      <c r="G3" s="9"/>
      <c r="H3" s="1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34" customHeight="1" ht="15" s="13" customFormat="1">
      <c r="A4" s="40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12" t="s">
        <v>7</v>
      </c>
      <c r="G4" s="12"/>
      <c r="H4" s="12"/>
      <c r="I4" s="12"/>
      <c r="J4" s="12"/>
      <c r="K4" s="12"/>
      <c r="L4" s="12"/>
      <c r="M4" s="12" t="s">
        <v>8</v>
      </c>
      <c r="N4" s="12"/>
      <c r="O4" s="12"/>
      <c r="P4" s="12"/>
      <c r="Q4" s="12"/>
      <c r="R4" s="33" t="s">
        <v>9</v>
      </c>
      <c r="S4" s="34"/>
      <c r="T4" s="34"/>
      <c r="U4" s="34"/>
      <c r="V4" s="33" t="s">
        <v>10</v>
      </c>
      <c r="W4" s="33" t="s">
        <v>11</v>
      </c>
      <c r="X4" s="33" t="s">
        <v>12</v>
      </c>
      <c r="Y4" s="33" t="s">
        <v>13</v>
      </c>
    </row>
    <row r="5" spans="1:34" customHeight="1" ht="15" s="13" customFormat="1">
      <c r="A5" s="40"/>
      <c r="B5" s="33"/>
      <c r="C5" s="33"/>
      <c r="D5" s="33"/>
      <c r="E5" s="33"/>
      <c r="F5" s="34" t="s">
        <v>14</v>
      </c>
      <c r="G5" s="34"/>
      <c r="H5" s="34"/>
      <c r="I5" s="34"/>
      <c r="J5" s="34"/>
      <c r="K5" s="34"/>
      <c r="L5" s="34"/>
      <c r="M5" s="33" t="s">
        <v>15</v>
      </c>
      <c r="N5" s="35" t="s">
        <v>16</v>
      </c>
      <c r="O5" s="33" t="s">
        <v>17</v>
      </c>
      <c r="P5" s="35" t="s">
        <v>18</v>
      </c>
      <c r="Q5" s="33" t="s">
        <v>19</v>
      </c>
      <c r="R5" s="33"/>
      <c r="S5" s="34"/>
      <c r="T5" s="34"/>
      <c r="U5" s="34"/>
      <c r="V5" s="33"/>
      <c r="W5" s="33"/>
      <c r="X5" s="33"/>
      <c r="Y5" s="33"/>
    </row>
    <row r="6" spans="1:34" customHeight="1" ht="36" s="13" customFormat="1">
      <c r="A6" s="40"/>
      <c r="B6" s="33"/>
      <c r="C6" s="33"/>
      <c r="D6" s="33"/>
      <c r="E6" s="33"/>
      <c r="F6" s="33" t="s">
        <v>20</v>
      </c>
      <c r="G6" s="33" t="s">
        <v>21</v>
      </c>
      <c r="H6" s="33" t="s">
        <v>22</v>
      </c>
      <c r="I6" s="33" t="s">
        <v>23</v>
      </c>
      <c r="J6" s="33" t="s">
        <v>24</v>
      </c>
      <c r="K6" s="33" t="s">
        <v>25</v>
      </c>
      <c r="L6" s="33" t="s">
        <v>26</v>
      </c>
      <c r="M6" s="33"/>
      <c r="N6" s="36"/>
      <c r="O6" s="33"/>
      <c r="P6" s="36"/>
      <c r="Q6" s="33"/>
      <c r="R6" s="33"/>
      <c r="S6" s="33" t="s">
        <v>27</v>
      </c>
      <c r="T6" s="33" t="s">
        <v>28</v>
      </c>
      <c r="U6" s="33" t="s">
        <v>29</v>
      </c>
      <c r="V6" s="33"/>
      <c r="W6" s="33"/>
      <c r="X6" s="33"/>
      <c r="Y6" s="33"/>
    </row>
    <row r="7" spans="1:34" customHeight="1" ht="39.75" s="13" customFormat="1">
      <c r="A7" s="40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7"/>
      <c r="O7" s="33"/>
      <c r="P7" s="37"/>
      <c r="Q7" s="33"/>
      <c r="R7" s="33"/>
      <c r="S7" s="33"/>
      <c r="T7" s="33"/>
      <c r="U7" s="33"/>
      <c r="V7" s="33"/>
      <c r="W7" s="33"/>
      <c r="X7" s="33"/>
      <c r="Y7" s="33"/>
    </row>
    <row r="8" spans="1:34">
      <c r="A8" s="31">
        <v>1</v>
      </c>
      <c r="B8" s="32" t="s">
        <v>30</v>
      </c>
      <c r="C8" s="33" t="s">
        <v>31</v>
      </c>
      <c r="D8" s="33">
        <v>27755</v>
      </c>
      <c r="E8" s="33">
        <v>0</v>
      </c>
      <c r="F8" s="33">
        <v>2497.95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200</v>
      </c>
      <c r="N8" s="37">
        <v>500</v>
      </c>
      <c r="O8" s="33">
        <v>0</v>
      </c>
      <c r="P8" s="37">
        <v>0</v>
      </c>
      <c r="Q8" s="33">
        <v>0</v>
      </c>
      <c r="R8" s="33">
        <v>381.63</v>
      </c>
      <c r="S8" s="33">
        <v>0</v>
      </c>
      <c r="T8" s="33">
        <v>1250</v>
      </c>
      <c r="U8" s="33">
        <v>0</v>
      </c>
      <c r="V8" s="33" t="str">
        <f>SUM(E8:U8)</f>
        <v>0</v>
      </c>
      <c r="W8" s="33" t="str">
        <f>+D8-V8</f>
        <v>0</v>
      </c>
      <c r="X8" s="33" t="str">
        <f>+W8/2</f>
        <v>0</v>
      </c>
      <c r="Y8" s="33" t="str">
        <f>+W8/2</f>
        <v>0</v>
      </c>
    </row>
    <row r="9" spans="1:34">
      <c r="A9" s="31">
        <v>2</v>
      </c>
      <c r="B9" s="32" t="s">
        <v>32</v>
      </c>
      <c r="C9" s="33" t="s">
        <v>33</v>
      </c>
      <c r="D9" s="33">
        <v>40637</v>
      </c>
      <c r="E9" s="33">
        <v>3440.42</v>
      </c>
      <c r="F9" s="33">
        <v>3657.33</v>
      </c>
      <c r="G9" s="33">
        <v>0</v>
      </c>
      <c r="H9" s="33">
        <v>5228.63</v>
      </c>
      <c r="I9" s="33">
        <v>0</v>
      </c>
      <c r="J9" s="33">
        <v>0</v>
      </c>
      <c r="K9" s="33">
        <v>0</v>
      </c>
      <c r="L9" s="33">
        <v>1311.12</v>
      </c>
      <c r="M9" s="33">
        <v>200</v>
      </c>
      <c r="N9" s="37">
        <v>0</v>
      </c>
      <c r="O9" s="33">
        <v>0</v>
      </c>
      <c r="P9" s="37">
        <v>0</v>
      </c>
      <c r="Q9" s="33">
        <v>0</v>
      </c>
      <c r="R9" s="33">
        <v>550</v>
      </c>
      <c r="S9" s="33">
        <v>0</v>
      </c>
      <c r="T9" s="33">
        <v>3834</v>
      </c>
      <c r="U9" s="33">
        <v>0</v>
      </c>
      <c r="V9" s="33" t="str">
        <f>SUM(E9:U9)</f>
        <v>0</v>
      </c>
      <c r="W9" s="33" t="str">
        <f>+D9-V9</f>
        <v>0</v>
      </c>
      <c r="X9" s="33" t="str">
        <f>+W9/2</f>
        <v>0</v>
      </c>
      <c r="Y9" s="33" t="str">
        <f>+W9/2</f>
        <v>0</v>
      </c>
    </row>
    <row r="10" spans="1:34">
      <c r="A10" s="31">
        <v>3</v>
      </c>
      <c r="B10" s="32" t="s">
        <v>34</v>
      </c>
      <c r="C10" s="33" t="s">
        <v>33</v>
      </c>
      <c r="D10" s="33">
        <v>51155</v>
      </c>
      <c r="E10" s="33">
        <v>6372.03</v>
      </c>
      <c r="F10" s="33">
        <v>4603.95</v>
      </c>
      <c r="G10" s="33">
        <v>0</v>
      </c>
      <c r="H10" s="33">
        <v>3690.08</v>
      </c>
      <c r="I10" s="33">
        <v>0</v>
      </c>
      <c r="J10" s="33">
        <v>0</v>
      </c>
      <c r="K10" s="33">
        <v>0</v>
      </c>
      <c r="L10" s="33">
        <v>0</v>
      </c>
      <c r="M10" s="33">
        <v>200</v>
      </c>
      <c r="N10" s="37">
        <v>0</v>
      </c>
      <c r="O10" s="33">
        <v>0</v>
      </c>
      <c r="P10" s="37">
        <v>0</v>
      </c>
      <c r="Q10" s="33">
        <v>0</v>
      </c>
      <c r="R10" s="33">
        <v>550</v>
      </c>
      <c r="S10" s="33">
        <v>0</v>
      </c>
      <c r="T10" s="33">
        <v>3000</v>
      </c>
      <c r="U10" s="33">
        <v>0</v>
      </c>
      <c r="V10" s="33" t="str">
        <f>SUM(E10:U10)</f>
        <v>0</v>
      </c>
      <c r="W10" s="33" t="str">
        <f>+D10-V10</f>
        <v>0</v>
      </c>
      <c r="X10" s="33" t="str">
        <f>+W10/2</f>
        <v>0</v>
      </c>
      <c r="Y10" s="33" t="str">
        <f>+W10/2</f>
        <v>0</v>
      </c>
    </row>
    <row r="11" spans="1:34">
      <c r="A11" s="31">
        <v>4</v>
      </c>
      <c r="B11" s="32" t="s">
        <v>35</v>
      </c>
      <c r="C11" s="33" t="s">
        <v>36</v>
      </c>
      <c r="D11" s="33">
        <v>65319</v>
      </c>
      <c r="E11" s="33">
        <v>10407.38</v>
      </c>
      <c r="F11" s="33">
        <v>5878.71</v>
      </c>
      <c r="G11" s="33">
        <v>0</v>
      </c>
      <c r="H11" s="33">
        <v>2059.33</v>
      </c>
      <c r="I11" s="33">
        <v>0</v>
      </c>
      <c r="J11" s="33">
        <v>0</v>
      </c>
      <c r="K11" s="33">
        <v>0</v>
      </c>
      <c r="L11" s="33">
        <v>0</v>
      </c>
      <c r="M11" s="33">
        <v>200</v>
      </c>
      <c r="N11" s="37">
        <v>0</v>
      </c>
      <c r="O11" s="33">
        <v>0</v>
      </c>
      <c r="P11" s="37">
        <v>0</v>
      </c>
      <c r="Q11" s="33">
        <v>0</v>
      </c>
      <c r="R11" s="33">
        <v>550</v>
      </c>
      <c r="S11" s="33">
        <v>0</v>
      </c>
      <c r="T11" s="33">
        <v>200</v>
      </c>
      <c r="U11" s="33">
        <v>0</v>
      </c>
      <c r="V11" s="33" t="str">
        <f>SUM(E11:U11)</f>
        <v>0</v>
      </c>
      <c r="W11" s="33" t="str">
        <f>+D11-V11</f>
        <v>0</v>
      </c>
      <c r="X11" s="33" t="str">
        <f>+W11/2</f>
        <v>0</v>
      </c>
      <c r="Y11" s="33" t="str">
        <f>+W11/2</f>
        <v>0</v>
      </c>
    </row>
    <row r="12" spans="1:34">
      <c r="A12" s="31">
        <v>5</v>
      </c>
      <c r="B12" s="32" t="s">
        <v>37</v>
      </c>
      <c r="C12" s="33" t="s">
        <v>38</v>
      </c>
      <c r="D12" s="33">
        <v>15664</v>
      </c>
      <c r="E12" s="33">
        <v>0</v>
      </c>
      <c r="F12" s="33">
        <v>1409.76</v>
      </c>
      <c r="G12" s="33">
        <v>0</v>
      </c>
      <c r="H12" s="33">
        <v>2738.45</v>
      </c>
      <c r="I12" s="33">
        <v>1000</v>
      </c>
      <c r="J12" s="33">
        <v>0</v>
      </c>
      <c r="K12" s="33">
        <v>0</v>
      </c>
      <c r="L12" s="33">
        <v>0</v>
      </c>
      <c r="M12" s="33">
        <v>200</v>
      </c>
      <c r="N12" s="37">
        <v>0</v>
      </c>
      <c r="O12" s="33">
        <v>0</v>
      </c>
      <c r="P12" s="37">
        <v>0</v>
      </c>
      <c r="Q12" s="33">
        <v>0</v>
      </c>
      <c r="R12" s="33">
        <v>215.38</v>
      </c>
      <c r="S12" s="33">
        <v>0</v>
      </c>
      <c r="T12" s="33">
        <v>0</v>
      </c>
      <c r="U12" s="33">
        <v>0</v>
      </c>
      <c r="V12" s="33" t="str">
        <f>SUM(E12:U12)</f>
        <v>0</v>
      </c>
      <c r="W12" s="33" t="str">
        <f>+D12-V12</f>
        <v>0</v>
      </c>
      <c r="X12" s="33" t="str">
        <f>+W12/2</f>
        <v>0</v>
      </c>
      <c r="Y12" s="33" t="str">
        <f>+W12/2</f>
        <v>0</v>
      </c>
    </row>
    <row r="13" spans="1:34">
      <c r="A13" s="31">
        <v>6</v>
      </c>
      <c r="B13" s="32" t="s">
        <v>39</v>
      </c>
      <c r="C13" s="33" t="s">
        <v>40</v>
      </c>
      <c r="D13" s="33">
        <v>88986</v>
      </c>
      <c r="E13" s="33">
        <v>18460.93</v>
      </c>
      <c r="F13" s="33">
        <v>8008.74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500</v>
      </c>
      <c r="N13" s="37">
        <v>0</v>
      </c>
      <c r="O13" s="33">
        <v>0</v>
      </c>
      <c r="P13" s="37">
        <v>0</v>
      </c>
      <c r="Q13" s="33">
        <v>0</v>
      </c>
      <c r="R13" s="33">
        <v>550</v>
      </c>
      <c r="S13" s="33">
        <v>0</v>
      </c>
      <c r="T13" s="33">
        <v>6200</v>
      </c>
      <c r="U13" s="33">
        <v>0</v>
      </c>
      <c r="V13" s="33" t="str">
        <f>SUM(E13:U13)</f>
        <v>0</v>
      </c>
      <c r="W13" s="33" t="str">
        <f>+D13-V13</f>
        <v>0</v>
      </c>
      <c r="X13" s="33" t="str">
        <f>+W13/2</f>
        <v>0</v>
      </c>
      <c r="Y13" s="33" t="str">
        <f>+W13/2</f>
        <v>0</v>
      </c>
    </row>
    <row r="14" spans="1:34">
      <c r="A14" s="31">
        <v>7</v>
      </c>
      <c r="B14" s="32" t="s">
        <v>41</v>
      </c>
      <c r="C14" s="33" t="s">
        <v>42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7">
        <v>0</v>
      </c>
      <c r="O14" s="33">
        <v>0</v>
      </c>
      <c r="P14" s="37">
        <v>0</v>
      </c>
      <c r="Q14" s="33">
        <v>0</v>
      </c>
      <c r="R14" s="33">
        <v>0</v>
      </c>
      <c r="S14" s="33">
        <v>0</v>
      </c>
      <c r="T14" s="33">
        <v>0</v>
      </c>
      <c r="U14" s="33">
        <v>0</v>
      </c>
      <c r="V14" s="33" t="str">
        <f>SUM(E14:U14)</f>
        <v>0</v>
      </c>
      <c r="W14" s="33" t="str">
        <f>+D14-V14</f>
        <v>0</v>
      </c>
      <c r="X14" s="33" t="str">
        <f>+W14/2</f>
        <v>0</v>
      </c>
      <c r="Y14" s="33" t="str">
        <f>+W14/2</f>
        <v>0</v>
      </c>
    </row>
    <row r="15" spans="1:34">
      <c r="A15" s="31">
        <v>8</v>
      </c>
      <c r="B15" s="32" t="s">
        <v>43</v>
      </c>
      <c r="C15" s="33" t="s">
        <v>44</v>
      </c>
      <c r="D15" s="33">
        <v>25232</v>
      </c>
      <c r="E15" s="33">
        <v>424.82</v>
      </c>
      <c r="F15" s="33">
        <v>2270.88</v>
      </c>
      <c r="G15" s="33">
        <v>0</v>
      </c>
      <c r="H15" s="33">
        <v>1979.46</v>
      </c>
      <c r="I15" s="33">
        <v>0</v>
      </c>
      <c r="J15" s="33">
        <v>0</v>
      </c>
      <c r="K15" s="33">
        <v>0</v>
      </c>
      <c r="L15" s="33">
        <v>655.56</v>
      </c>
      <c r="M15" s="33">
        <v>200</v>
      </c>
      <c r="N15" s="37">
        <v>0</v>
      </c>
      <c r="O15" s="33">
        <v>0</v>
      </c>
      <c r="P15" s="37">
        <v>0</v>
      </c>
      <c r="Q15" s="33">
        <v>0</v>
      </c>
      <c r="R15" s="33">
        <v>346.94</v>
      </c>
      <c r="S15" s="33">
        <v>0</v>
      </c>
      <c r="T15" s="33">
        <v>0</v>
      </c>
      <c r="U15" s="33">
        <v>0</v>
      </c>
      <c r="V15" s="33" t="str">
        <f>SUM(E15:U15)</f>
        <v>0</v>
      </c>
      <c r="W15" s="33" t="str">
        <f>+D15-V15</f>
        <v>0</v>
      </c>
      <c r="X15" s="33" t="str">
        <f>+W15/2</f>
        <v>0</v>
      </c>
      <c r="Y15" s="33" t="str">
        <f>+W15/2</f>
        <v>0</v>
      </c>
    </row>
    <row r="16" spans="1:34">
      <c r="A16" s="31">
        <v>9</v>
      </c>
      <c r="B16" s="32" t="s">
        <v>45</v>
      </c>
      <c r="C16" s="33" t="s">
        <v>46</v>
      </c>
      <c r="D16" s="33">
        <v>30531</v>
      </c>
      <c r="E16" s="33">
        <v>1376.89</v>
      </c>
      <c r="F16" s="33">
        <v>2747.79</v>
      </c>
      <c r="G16" s="33">
        <v>0</v>
      </c>
      <c r="H16" s="33">
        <v>0</v>
      </c>
      <c r="I16" s="33">
        <v>0</v>
      </c>
      <c r="J16" s="33">
        <v>0</v>
      </c>
      <c r="K16" s="33">
        <v>0</v>
      </c>
      <c r="L16" s="33">
        <v>0</v>
      </c>
      <c r="M16" s="33">
        <v>200</v>
      </c>
      <c r="N16" s="37">
        <v>1000</v>
      </c>
      <c r="O16" s="33">
        <v>0</v>
      </c>
      <c r="P16" s="37">
        <v>0</v>
      </c>
      <c r="Q16" s="33">
        <v>0</v>
      </c>
      <c r="R16" s="33">
        <v>419.8</v>
      </c>
      <c r="S16" s="33">
        <v>0</v>
      </c>
      <c r="T16" s="33">
        <v>1200</v>
      </c>
      <c r="U16" s="33">
        <v>0</v>
      </c>
      <c r="V16" s="33" t="str">
        <f>SUM(E16:U16)</f>
        <v>0</v>
      </c>
      <c r="W16" s="33" t="str">
        <f>+D16-V16</f>
        <v>0</v>
      </c>
      <c r="X16" s="33" t="str">
        <f>+W16/2</f>
        <v>0</v>
      </c>
      <c r="Y16" s="33" t="str">
        <f>+W16/2</f>
        <v>0</v>
      </c>
    </row>
    <row r="17" spans="1:34">
      <c r="A17" s="31">
        <v>10</v>
      </c>
      <c r="B17" s="32" t="s">
        <v>47</v>
      </c>
      <c r="C17" s="33" t="s">
        <v>48</v>
      </c>
      <c r="D17" s="33">
        <v>40637</v>
      </c>
      <c r="E17" s="33">
        <v>3440.42</v>
      </c>
      <c r="F17" s="33">
        <v>3657.33</v>
      </c>
      <c r="G17" s="33">
        <v>0</v>
      </c>
      <c r="H17" s="33">
        <v>2240.85</v>
      </c>
      <c r="I17" s="33">
        <v>0</v>
      </c>
      <c r="J17" s="33">
        <v>0</v>
      </c>
      <c r="K17" s="33">
        <v>0</v>
      </c>
      <c r="L17" s="33">
        <v>0</v>
      </c>
      <c r="M17" s="33">
        <v>200</v>
      </c>
      <c r="N17" s="37">
        <v>500</v>
      </c>
      <c r="O17" s="33">
        <v>0</v>
      </c>
      <c r="P17" s="37">
        <v>0</v>
      </c>
      <c r="Q17" s="33">
        <v>0</v>
      </c>
      <c r="R17" s="33">
        <v>550</v>
      </c>
      <c r="S17" s="33">
        <v>0</v>
      </c>
      <c r="T17" s="33">
        <v>8634</v>
      </c>
      <c r="U17" s="33">
        <v>0</v>
      </c>
      <c r="V17" s="33" t="str">
        <f>SUM(E17:U17)</f>
        <v>0</v>
      </c>
      <c r="W17" s="33" t="str">
        <f>+D17-V17</f>
        <v>0</v>
      </c>
      <c r="X17" s="33" t="str">
        <f>+W17/2</f>
        <v>0</v>
      </c>
      <c r="Y17" s="33" t="str">
        <f>+W17/2</f>
        <v>0</v>
      </c>
    </row>
    <row r="18" spans="1:34">
      <c r="A18" s="31">
        <v>11</v>
      </c>
      <c r="B18" s="32" t="s">
        <v>49</v>
      </c>
      <c r="C18" s="33" t="s">
        <v>31</v>
      </c>
      <c r="D18" s="33">
        <v>29517</v>
      </c>
      <c r="E18" s="33">
        <v>1228.4</v>
      </c>
      <c r="F18" s="33">
        <v>2656.53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5000</v>
      </c>
      <c r="N18" s="37">
        <v>8000</v>
      </c>
      <c r="O18" s="33">
        <v>0</v>
      </c>
      <c r="P18" s="37">
        <v>0</v>
      </c>
      <c r="Q18" s="33">
        <v>0</v>
      </c>
      <c r="R18" s="33">
        <v>405.86</v>
      </c>
      <c r="S18" s="33">
        <v>0</v>
      </c>
      <c r="T18" s="33">
        <v>1000</v>
      </c>
      <c r="U18" s="33">
        <v>0</v>
      </c>
      <c r="V18" s="33" t="str">
        <f>SUM(E18:U18)</f>
        <v>0</v>
      </c>
      <c r="W18" s="33" t="str">
        <f>+D18-V18</f>
        <v>0</v>
      </c>
      <c r="X18" s="33" t="str">
        <f>+W18/2</f>
        <v>0</v>
      </c>
      <c r="Y18" s="33" t="str">
        <f>+W18/2</f>
        <v>0</v>
      </c>
    </row>
    <row r="19" spans="1:34">
      <c r="A19" s="31">
        <v>12</v>
      </c>
      <c r="B19" s="32" t="s">
        <v>50</v>
      </c>
      <c r="C19" s="33" t="s">
        <v>44</v>
      </c>
      <c r="D19" s="33">
        <v>25232</v>
      </c>
      <c r="E19" s="33">
        <v>396.4</v>
      </c>
      <c r="F19" s="33">
        <v>2270.88</v>
      </c>
      <c r="G19" s="33">
        <v>0</v>
      </c>
      <c r="H19" s="33">
        <v>0</v>
      </c>
      <c r="I19" s="33">
        <v>0</v>
      </c>
      <c r="J19" s="33">
        <v>0</v>
      </c>
      <c r="K19" s="33">
        <v>0</v>
      </c>
      <c r="L19" s="33">
        <v>0</v>
      </c>
      <c r="M19" s="33">
        <v>200</v>
      </c>
      <c r="N19" s="37">
        <v>0</v>
      </c>
      <c r="O19" s="33">
        <v>0</v>
      </c>
      <c r="P19" s="37">
        <v>0</v>
      </c>
      <c r="Q19" s="33">
        <v>0</v>
      </c>
      <c r="R19" s="33">
        <v>346.94</v>
      </c>
      <c r="S19" s="33">
        <v>0</v>
      </c>
      <c r="T19" s="33">
        <v>0</v>
      </c>
      <c r="U19" s="33">
        <v>0</v>
      </c>
      <c r="V19" s="33" t="str">
        <f>SUM(E19:U19)</f>
        <v>0</v>
      </c>
      <c r="W19" s="33" t="str">
        <f>+D19-V19</f>
        <v>0</v>
      </c>
      <c r="X19" s="33" t="str">
        <f>+W19/2</f>
        <v>0</v>
      </c>
      <c r="Y19" s="33" t="str">
        <f>+W19/2</f>
        <v>0</v>
      </c>
    </row>
    <row r="20" spans="1:34">
      <c r="A20" s="31">
        <v>13</v>
      </c>
      <c r="B20" s="32" t="s">
        <v>51</v>
      </c>
      <c r="C20" s="33" t="s">
        <v>52</v>
      </c>
      <c r="D20" s="33">
        <v>17975</v>
      </c>
      <c r="E20" s="33">
        <v>0</v>
      </c>
      <c r="F20" s="33">
        <v>1617.75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200</v>
      </c>
      <c r="N20" s="37">
        <v>0</v>
      </c>
      <c r="O20" s="33">
        <v>0</v>
      </c>
      <c r="P20" s="37">
        <v>0</v>
      </c>
      <c r="Q20" s="33">
        <v>0</v>
      </c>
      <c r="R20" s="33">
        <v>247.16</v>
      </c>
      <c r="S20" s="33">
        <v>0</v>
      </c>
      <c r="T20" s="33">
        <v>200</v>
      </c>
      <c r="U20" s="33">
        <v>0</v>
      </c>
      <c r="V20" s="33" t="str">
        <f>SUM(E20:U20)</f>
        <v>0</v>
      </c>
      <c r="W20" s="33" t="str">
        <f>+D20-V20</f>
        <v>0</v>
      </c>
      <c r="X20" s="33" t="str">
        <f>+W20/2</f>
        <v>0</v>
      </c>
      <c r="Y20" s="33" t="str">
        <f>+W20/2</f>
        <v>0</v>
      </c>
    </row>
    <row r="21" spans="1:34">
      <c r="A21" s="31">
        <v>14</v>
      </c>
      <c r="B21" s="32" t="s">
        <v>53</v>
      </c>
      <c r="C21" s="33" t="s">
        <v>33</v>
      </c>
      <c r="D21" s="33">
        <v>51155</v>
      </c>
      <c r="E21" s="33">
        <v>6372.03</v>
      </c>
      <c r="F21" s="33">
        <v>4603.95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33">
        <v>1000</v>
      </c>
      <c r="N21" s="37">
        <v>0</v>
      </c>
      <c r="O21" s="33">
        <v>0</v>
      </c>
      <c r="P21" s="37">
        <v>0</v>
      </c>
      <c r="Q21" s="33">
        <v>0</v>
      </c>
      <c r="R21" s="33">
        <v>550</v>
      </c>
      <c r="S21" s="33">
        <v>0</v>
      </c>
      <c r="T21" s="33">
        <v>500</v>
      </c>
      <c r="U21" s="33">
        <v>0</v>
      </c>
      <c r="V21" s="33" t="str">
        <f>SUM(E21:U21)</f>
        <v>0</v>
      </c>
      <c r="W21" s="33" t="str">
        <f>+D21-V21</f>
        <v>0</v>
      </c>
      <c r="X21" s="33" t="str">
        <f>+W21/2</f>
        <v>0</v>
      </c>
      <c r="Y21" s="33" t="str">
        <f>+W21/2</f>
        <v>0</v>
      </c>
    </row>
    <row r="22" spans="1:34">
      <c r="A22" s="31">
        <v>15</v>
      </c>
      <c r="B22" s="32" t="s">
        <v>54</v>
      </c>
      <c r="C22" s="33" t="s">
        <v>55</v>
      </c>
      <c r="D22" s="33">
        <v>129534</v>
      </c>
      <c r="E22" s="33">
        <v>32539.85</v>
      </c>
      <c r="F22" s="33">
        <v>11658.06</v>
      </c>
      <c r="G22" s="33">
        <v>0</v>
      </c>
      <c r="H22" s="33">
        <v>26213.28</v>
      </c>
      <c r="I22" s="33">
        <v>0</v>
      </c>
      <c r="J22" s="33">
        <v>0</v>
      </c>
      <c r="K22" s="33">
        <v>0</v>
      </c>
      <c r="L22" s="33">
        <v>0</v>
      </c>
      <c r="M22" s="33">
        <v>100</v>
      </c>
      <c r="N22" s="37">
        <v>0</v>
      </c>
      <c r="O22" s="33">
        <v>0</v>
      </c>
      <c r="P22" s="37">
        <v>0</v>
      </c>
      <c r="Q22" s="33">
        <v>0</v>
      </c>
      <c r="R22" s="33">
        <v>550</v>
      </c>
      <c r="S22" s="33">
        <v>0</v>
      </c>
      <c r="T22" s="33">
        <v>4673.28</v>
      </c>
      <c r="U22" s="33">
        <v>0</v>
      </c>
      <c r="V22" s="33" t="str">
        <f>SUM(E22:U22)</f>
        <v>0</v>
      </c>
      <c r="W22" s="33" t="str">
        <f>+D22-V22</f>
        <v>0</v>
      </c>
      <c r="X22" s="33" t="str">
        <f>+W22/2</f>
        <v>0</v>
      </c>
      <c r="Y22" s="33" t="str">
        <f>+W22/2</f>
        <v>0</v>
      </c>
    </row>
    <row r="23" spans="1:34">
      <c r="A23" s="31">
        <v>16</v>
      </c>
      <c r="B23" s="32" t="s">
        <v>56</v>
      </c>
      <c r="C23" s="33" t="s">
        <v>57</v>
      </c>
      <c r="D23" s="33">
        <v>16758</v>
      </c>
      <c r="E23" s="33">
        <v>0</v>
      </c>
      <c r="F23" s="33">
        <v>1508.22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200</v>
      </c>
      <c r="N23" s="37">
        <v>0</v>
      </c>
      <c r="O23" s="33">
        <v>0</v>
      </c>
      <c r="P23" s="37">
        <v>0</v>
      </c>
      <c r="Q23" s="33">
        <v>0</v>
      </c>
      <c r="R23" s="33">
        <v>230.42</v>
      </c>
      <c r="S23" s="33">
        <v>0</v>
      </c>
      <c r="T23" s="33">
        <v>0</v>
      </c>
      <c r="U23" s="33">
        <v>0</v>
      </c>
      <c r="V23" s="33" t="str">
        <f>SUM(E23:U23)</f>
        <v>0</v>
      </c>
      <c r="W23" s="33" t="str">
        <f>+D23-V23</f>
        <v>0</v>
      </c>
      <c r="X23" s="33" t="str">
        <f>+W23/2</f>
        <v>0</v>
      </c>
      <c r="Y23" s="33" t="str">
        <f>+W23/2</f>
        <v>0</v>
      </c>
    </row>
    <row r="24" spans="1:34">
      <c r="A24" s="31">
        <v>17</v>
      </c>
      <c r="B24" s="32" t="s">
        <v>58</v>
      </c>
      <c r="C24" s="33" t="s">
        <v>59</v>
      </c>
      <c r="D24" s="33">
        <v>11538</v>
      </c>
      <c r="E24" s="33">
        <v>0</v>
      </c>
      <c r="F24" s="33">
        <v>1038.42</v>
      </c>
      <c r="G24" s="33">
        <v>0</v>
      </c>
      <c r="H24" s="33">
        <v>1904.89</v>
      </c>
      <c r="I24" s="33">
        <v>0</v>
      </c>
      <c r="J24" s="33">
        <v>0</v>
      </c>
      <c r="K24" s="33">
        <v>0</v>
      </c>
      <c r="L24" s="33">
        <v>1311.12</v>
      </c>
      <c r="M24" s="33">
        <v>500</v>
      </c>
      <c r="N24" s="37">
        <v>0</v>
      </c>
      <c r="O24" s="33">
        <v>1126.61</v>
      </c>
      <c r="P24" s="37">
        <v>0</v>
      </c>
      <c r="Q24" s="33">
        <v>0</v>
      </c>
      <c r="R24" s="33">
        <v>158.65</v>
      </c>
      <c r="S24" s="33">
        <v>0</v>
      </c>
      <c r="T24" s="33">
        <v>0</v>
      </c>
      <c r="U24" s="33">
        <v>0</v>
      </c>
      <c r="V24" s="33" t="str">
        <f>SUM(E24:U24)</f>
        <v>0</v>
      </c>
      <c r="W24" s="33" t="str">
        <f>+D24-V24</f>
        <v>0</v>
      </c>
      <c r="X24" s="33" t="str">
        <f>+W24/2</f>
        <v>0</v>
      </c>
      <c r="Y24" s="33" t="str">
        <f>+W24/2</f>
        <v>0</v>
      </c>
    </row>
    <row r="25" spans="1:34">
      <c r="A25" s="31">
        <v>18</v>
      </c>
      <c r="B25" s="32" t="s">
        <v>60</v>
      </c>
      <c r="C25" s="33" t="s">
        <v>38</v>
      </c>
      <c r="D25" s="33">
        <v>14847</v>
      </c>
      <c r="E25" s="33">
        <v>0</v>
      </c>
      <c r="F25" s="33">
        <v>1336.23</v>
      </c>
      <c r="G25" s="33">
        <v>0</v>
      </c>
      <c r="H25" s="33">
        <v>1430.08</v>
      </c>
      <c r="I25" s="33">
        <v>0</v>
      </c>
      <c r="J25" s="33">
        <v>0</v>
      </c>
      <c r="K25" s="33">
        <v>0</v>
      </c>
      <c r="L25" s="33">
        <v>655.56</v>
      </c>
      <c r="M25" s="33">
        <v>200</v>
      </c>
      <c r="N25" s="37">
        <v>0</v>
      </c>
      <c r="O25" s="33">
        <v>517.18</v>
      </c>
      <c r="P25" s="37">
        <v>0</v>
      </c>
      <c r="Q25" s="33">
        <v>0</v>
      </c>
      <c r="R25" s="33">
        <v>204.15</v>
      </c>
      <c r="S25" s="33">
        <v>0</v>
      </c>
      <c r="T25" s="33">
        <v>500</v>
      </c>
      <c r="U25" s="33">
        <v>0</v>
      </c>
      <c r="V25" s="33" t="str">
        <f>SUM(E25:U25)</f>
        <v>0</v>
      </c>
      <c r="W25" s="33" t="str">
        <f>+D25-V25</f>
        <v>0</v>
      </c>
      <c r="X25" s="33" t="str">
        <f>+W25/2</f>
        <v>0</v>
      </c>
      <c r="Y25" s="33" t="str">
        <f>+W25/2</f>
        <v>0</v>
      </c>
    </row>
    <row r="26" spans="1:34">
      <c r="A26" s="31">
        <v>19</v>
      </c>
      <c r="B26" s="32" t="s">
        <v>61</v>
      </c>
      <c r="C26" s="33" t="s">
        <v>48</v>
      </c>
      <c r="D26" s="33">
        <v>41140</v>
      </c>
      <c r="E26" s="33">
        <v>3558.79</v>
      </c>
      <c r="F26" s="33">
        <v>3702.6</v>
      </c>
      <c r="G26" s="33">
        <v>0</v>
      </c>
      <c r="H26" s="33">
        <v>1569.01</v>
      </c>
      <c r="I26" s="33">
        <v>300</v>
      </c>
      <c r="J26" s="33">
        <v>0</v>
      </c>
      <c r="K26" s="33">
        <v>0</v>
      </c>
      <c r="L26" s="33">
        <v>655.56</v>
      </c>
      <c r="M26" s="33">
        <v>1000</v>
      </c>
      <c r="N26" s="37">
        <v>500</v>
      </c>
      <c r="O26" s="33">
        <v>0</v>
      </c>
      <c r="P26" s="37">
        <v>0</v>
      </c>
      <c r="Q26" s="33">
        <v>0</v>
      </c>
      <c r="R26" s="33">
        <v>550</v>
      </c>
      <c r="S26" s="33">
        <v>0</v>
      </c>
      <c r="T26" s="33">
        <v>3434</v>
      </c>
      <c r="U26" s="33">
        <v>0</v>
      </c>
      <c r="V26" s="33" t="str">
        <f>SUM(E26:U26)</f>
        <v>0</v>
      </c>
      <c r="W26" s="33" t="str">
        <f>+D26-V26</f>
        <v>0</v>
      </c>
      <c r="X26" s="33" t="str">
        <f>+W26/2</f>
        <v>0</v>
      </c>
      <c r="Y26" s="33" t="str">
        <f>+W26/2</f>
        <v>0</v>
      </c>
    </row>
    <row r="27" spans="1:34">
      <c r="A27" s="31">
        <v>20</v>
      </c>
      <c r="B27" s="32" t="s">
        <v>62</v>
      </c>
      <c r="C27" s="33" t="s">
        <v>63</v>
      </c>
      <c r="D27" s="33">
        <v>148763</v>
      </c>
      <c r="E27" s="33">
        <v>42448.16</v>
      </c>
      <c r="F27" s="33">
        <v>13388.67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3">
        <v>500</v>
      </c>
      <c r="N27" s="37">
        <v>0</v>
      </c>
      <c r="O27" s="33">
        <v>0</v>
      </c>
      <c r="P27" s="37">
        <v>0</v>
      </c>
      <c r="Q27" s="33">
        <v>0</v>
      </c>
      <c r="R27" s="33">
        <v>550</v>
      </c>
      <c r="S27" s="33">
        <v>0</v>
      </c>
      <c r="T27" s="33">
        <v>0</v>
      </c>
      <c r="U27" s="33">
        <v>0</v>
      </c>
      <c r="V27" s="33" t="str">
        <f>SUM(E27:U27)</f>
        <v>0</v>
      </c>
      <c r="W27" s="33" t="str">
        <f>+D27-V27</f>
        <v>0</v>
      </c>
      <c r="X27" s="33" t="str">
        <f>+W27/2</f>
        <v>0</v>
      </c>
      <c r="Y27" s="33" t="str">
        <f>+W27/2</f>
        <v>0</v>
      </c>
    </row>
    <row r="28" spans="1:34">
      <c r="A28" s="31">
        <v>21</v>
      </c>
      <c r="B28" s="32" t="s">
        <v>64</v>
      </c>
      <c r="C28" s="33" t="s">
        <v>65</v>
      </c>
      <c r="D28" s="33">
        <v>67469</v>
      </c>
      <c r="E28" s="33">
        <v>0</v>
      </c>
      <c r="F28" s="33">
        <v>6072.21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2000</v>
      </c>
      <c r="N28" s="37">
        <v>5000</v>
      </c>
      <c r="O28" s="33">
        <v>0</v>
      </c>
      <c r="P28" s="37">
        <v>0</v>
      </c>
      <c r="Q28" s="33">
        <v>0</v>
      </c>
      <c r="R28" s="33">
        <v>550</v>
      </c>
      <c r="S28" s="33">
        <v>0</v>
      </c>
      <c r="T28" s="33">
        <v>0</v>
      </c>
      <c r="U28" s="33">
        <v>0</v>
      </c>
      <c r="V28" s="33" t="str">
        <f>SUM(E28:U28)</f>
        <v>0</v>
      </c>
      <c r="W28" s="33" t="str">
        <f>+D28-V28</f>
        <v>0</v>
      </c>
      <c r="X28" s="33" t="str">
        <f>+W28/2</f>
        <v>0</v>
      </c>
      <c r="Y28" s="33" t="str">
        <f>+W28/2</f>
        <v>0</v>
      </c>
    </row>
    <row r="29" spans="1:34">
      <c r="A29" s="31">
        <v>22</v>
      </c>
      <c r="B29" s="32" t="s">
        <v>66</v>
      </c>
      <c r="C29" s="33" t="s">
        <v>67</v>
      </c>
      <c r="D29" s="33">
        <v>40637</v>
      </c>
      <c r="E29" s="33">
        <v>6374.2</v>
      </c>
      <c r="F29" s="33">
        <v>3657.33</v>
      </c>
      <c r="G29" s="33">
        <v>0</v>
      </c>
      <c r="H29" s="33">
        <v>1470.95</v>
      </c>
      <c r="I29" s="33">
        <v>0</v>
      </c>
      <c r="J29" s="33">
        <v>0</v>
      </c>
      <c r="K29" s="33">
        <v>0</v>
      </c>
      <c r="L29" s="33">
        <v>0</v>
      </c>
      <c r="M29" s="33">
        <v>200</v>
      </c>
      <c r="N29" s="37">
        <v>1000</v>
      </c>
      <c r="O29" s="33">
        <v>0</v>
      </c>
      <c r="P29" s="37">
        <v>0</v>
      </c>
      <c r="Q29" s="33">
        <v>0</v>
      </c>
      <c r="R29" s="33">
        <v>550</v>
      </c>
      <c r="S29" s="33">
        <v>0</v>
      </c>
      <c r="T29" s="33">
        <v>7528</v>
      </c>
      <c r="U29" s="33">
        <v>0</v>
      </c>
      <c r="V29" s="33" t="str">
        <f>SUM(E29:U29)</f>
        <v>0</v>
      </c>
      <c r="W29" s="33" t="str">
        <f>+D29-V29</f>
        <v>0</v>
      </c>
      <c r="X29" s="33" t="str">
        <f>+W29/2</f>
        <v>0</v>
      </c>
      <c r="Y29" s="33" t="str">
        <f>+W29/2</f>
        <v>0</v>
      </c>
    </row>
    <row r="30" spans="1:34">
      <c r="A30" s="31">
        <v>23</v>
      </c>
      <c r="B30" s="32" t="s">
        <v>68</v>
      </c>
      <c r="C30" s="33" t="s">
        <v>33</v>
      </c>
      <c r="D30" s="33">
        <v>51155</v>
      </c>
      <c r="E30" s="33">
        <v>6372.03</v>
      </c>
      <c r="F30" s="33">
        <v>4603.95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200</v>
      </c>
      <c r="N30" s="37">
        <v>0</v>
      </c>
      <c r="O30" s="33">
        <v>0</v>
      </c>
      <c r="P30" s="37">
        <v>0</v>
      </c>
      <c r="Q30" s="33">
        <v>0</v>
      </c>
      <c r="R30" s="33">
        <v>550</v>
      </c>
      <c r="S30" s="33">
        <v>0</v>
      </c>
      <c r="T30" s="33">
        <v>0</v>
      </c>
      <c r="U30" s="33">
        <v>0</v>
      </c>
      <c r="V30" s="33" t="str">
        <f>SUM(E30:U30)</f>
        <v>0</v>
      </c>
      <c r="W30" s="33" t="str">
        <f>+D30-V30</f>
        <v>0</v>
      </c>
      <c r="X30" s="33" t="str">
        <f>+W30/2</f>
        <v>0</v>
      </c>
      <c r="Y30" s="33" t="str">
        <f>+W30/2</f>
        <v>0</v>
      </c>
    </row>
    <row r="31" spans="1:34">
      <c r="A31" s="31">
        <v>24</v>
      </c>
      <c r="B31" s="32" t="s">
        <v>69</v>
      </c>
      <c r="C31" s="33" t="s">
        <v>70</v>
      </c>
      <c r="D31" s="33">
        <v>30531</v>
      </c>
      <c r="E31" s="33">
        <v>1376.89</v>
      </c>
      <c r="F31" s="33">
        <v>2747.79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655.56</v>
      </c>
      <c r="M31" s="33">
        <v>200</v>
      </c>
      <c r="N31" s="37">
        <v>0</v>
      </c>
      <c r="O31" s="33">
        <v>0</v>
      </c>
      <c r="P31" s="37">
        <v>0</v>
      </c>
      <c r="Q31" s="33">
        <v>0</v>
      </c>
      <c r="R31" s="33">
        <v>419.8</v>
      </c>
      <c r="S31" s="33">
        <v>0</v>
      </c>
      <c r="T31" s="33">
        <v>1900</v>
      </c>
      <c r="U31" s="33">
        <v>0</v>
      </c>
      <c r="V31" s="33" t="str">
        <f>SUM(E31:U31)</f>
        <v>0</v>
      </c>
      <c r="W31" s="33" t="str">
        <f>+D31-V31</f>
        <v>0</v>
      </c>
      <c r="X31" s="33" t="str">
        <f>+W31/2</f>
        <v>0</v>
      </c>
      <c r="Y31" s="33" t="str">
        <f>+W31/2</f>
        <v>0</v>
      </c>
    </row>
    <row r="32" spans="1:34">
      <c r="A32" s="31">
        <v>25</v>
      </c>
      <c r="B32" s="32" t="s">
        <v>71</v>
      </c>
      <c r="C32" s="33" t="s">
        <v>72</v>
      </c>
      <c r="D32" s="33">
        <v>40637</v>
      </c>
      <c r="E32" s="33">
        <v>4332.11</v>
      </c>
      <c r="F32" s="33">
        <v>3657.33</v>
      </c>
      <c r="G32" s="33">
        <v>0</v>
      </c>
      <c r="H32" s="33">
        <v>3396.52</v>
      </c>
      <c r="I32" s="33">
        <v>0</v>
      </c>
      <c r="J32" s="33">
        <v>0</v>
      </c>
      <c r="K32" s="33">
        <v>0</v>
      </c>
      <c r="L32" s="33">
        <v>655.56</v>
      </c>
      <c r="M32" s="33">
        <v>200</v>
      </c>
      <c r="N32" s="37">
        <v>0</v>
      </c>
      <c r="O32" s="33">
        <v>0</v>
      </c>
      <c r="P32" s="37">
        <v>0</v>
      </c>
      <c r="Q32" s="33">
        <v>0</v>
      </c>
      <c r="R32" s="33">
        <v>550</v>
      </c>
      <c r="S32" s="33">
        <v>0</v>
      </c>
      <c r="T32" s="33">
        <v>4250</v>
      </c>
      <c r="U32" s="33">
        <v>0</v>
      </c>
      <c r="V32" s="33" t="str">
        <f>SUM(E32:U32)</f>
        <v>0</v>
      </c>
      <c r="W32" s="33" t="str">
        <f>+D32-V32</f>
        <v>0</v>
      </c>
      <c r="X32" s="33" t="str">
        <f>+W32/2</f>
        <v>0</v>
      </c>
      <c r="Y32" s="33" t="str">
        <f>+W32/2</f>
        <v>0</v>
      </c>
    </row>
    <row r="33" spans="1:34">
      <c r="A33" s="31">
        <v>26</v>
      </c>
      <c r="B33" s="32" t="s">
        <v>73</v>
      </c>
      <c r="C33" s="33" t="s">
        <v>57</v>
      </c>
      <c r="D33" s="33">
        <v>13214</v>
      </c>
      <c r="E33" s="33">
        <v>0</v>
      </c>
      <c r="F33" s="33">
        <v>1189.26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200</v>
      </c>
      <c r="N33" s="37">
        <v>0</v>
      </c>
      <c r="O33" s="33">
        <v>0</v>
      </c>
      <c r="P33" s="37">
        <v>0</v>
      </c>
      <c r="Q33" s="33">
        <v>0</v>
      </c>
      <c r="R33" s="33">
        <v>181.69</v>
      </c>
      <c r="S33" s="33">
        <v>0</v>
      </c>
      <c r="T33" s="33">
        <v>0</v>
      </c>
      <c r="U33" s="33">
        <v>0</v>
      </c>
      <c r="V33" s="33" t="str">
        <f>SUM(E33:U33)</f>
        <v>0</v>
      </c>
      <c r="W33" s="33" t="str">
        <f>+D33-V33</f>
        <v>0</v>
      </c>
      <c r="X33" s="33" t="str">
        <f>+W33/2</f>
        <v>0</v>
      </c>
      <c r="Y33" s="33" t="str">
        <f>+W33/2</f>
        <v>0</v>
      </c>
    </row>
    <row r="34" spans="1:34">
      <c r="A34" s="31">
        <v>27</v>
      </c>
      <c r="B34" s="32" t="s">
        <v>74</v>
      </c>
      <c r="C34" s="33" t="s">
        <v>33</v>
      </c>
      <c r="D34" s="33">
        <v>51155</v>
      </c>
      <c r="E34" s="33">
        <v>6372.03</v>
      </c>
      <c r="F34" s="33">
        <v>4603.95</v>
      </c>
      <c r="G34" s="33">
        <v>0</v>
      </c>
      <c r="H34" s="33">
        <v>3690.08</v>
      </c>
      <c r="I34" s="33">
        <v>0</v>
      </c>
      <c r="J34" s="33">
        <v>0</v>
      </c>
      <c r="K34" s="33">
        <v>0</v>
      </c>
      <c r="L34" s="33">
        <v>655.56</v>
      </c>
      <c r="M34" s="33">
        <v>1000</v>
      </c>
      <c r="N34" s="37">
        <v>1000</v>
      </c>
      <c r="O34" s="33">
        <v>0</v>
      </c>
      <c r="P34" s="37">
        <v>0</v>
      </c>
      <c r="Q34" s="33">
        <v>0</v>
      </c>
      <c r="R34" s="33">
        <v>550</v>
      </c>
      <c r="S34" s="33">
        <v>0</v>
      </c>
      <c r="T34" s="33">
        <v>500</v>
      </c>
      <c r="U34" s="33">
        <v>0</v>
      </c>
      <c r="V34" s="33" t="str">
        <f>SUM(E34:U34)</f>
        <v>0</v>
      </c>
      <c r="W34" s="33" t="str">
        <f>+D34-V34</f>
        <v>0</v>
      </c>
      <c r="X34" s="33" t="str">
        <f>+W34/2</f>
        <v>0</v>
      </c>
      <c r="Y34" s="33" t="str">
        <f>+W34/2</f>
        <v>0</v>
      </c>
    </row>
    <row r="35" spans="1:34">
      <c r="A35" s="31">
        <v>28</v>
      </c>
      <c r="B35" s="32" t="s">
        <v>75</v>
      </c>
      <c r="C35" s="33" t="s">
        <v>76</v>
      </c>
      <c r="D35" s="33">
        <v>46759</v>
      </c>
      <c r="E35" s="33">
        <v>5123.28</v>
      </c>
      <c r="F35" s="33">
        <v>4208.31</v>
      </c>
      <c r="G35" s="33">
        <v>0</v>
      </c>
      <c r="H35" s="33">
        <v>5522.7</v>
      </c>
      <c r="I35" s="33">
        <v>0</v>
      </c>
      <c r="J35" s="33">
        <v>0</v>
      </c>
      <c r="K35" s="33">
        <v>0</v>
      </c>
      <c r="L35" s="33">
        <v>1311.12</v>
      </c>
      <c r="M35" s="33">
        <v>200</v>
      </c>
      <c r="N35" s="37">
        <v>1000</v>
      </c>
      <c r="O35" s="33">
        <v>0</v>
      </c>
      <c r="P35" s="37">
        <v>0</v>
      </c>
      <c r="Q35" s="33">
        <v>0</v>
      </c>
      <c r="R35" s="33">
        <v>550</v>
      </c>
      <c r="S35" s="33">
        <v>0</v>
      </c>
      <c r="T35" s="33">
        <v>1967.72</v>
      </c>
      <c r="U35" s="33">
        <v>0</v>
      </c>
      <c r="V35" s="33" t="str">
        <f>SUM(E35:U35)</f>
        <v>0</v>
      </c>
      <c r="W35" s="33" t="str">
        <f>+D35-V35</f>
        <v>0</v>
      </c>
      <c r="X35" s="33" t="str">
        <f>+W35/2</f>
        <v>0</v>
      </c>
      <c r="Y35" s="33" t="str">
        <f>+W35/2</f>
        <v>0</v>
      </c>
    </row>
    <row r="36" spans="1:34">
      <c r="A36" s="31">
        <v>29</v>
      </c>
      <c r="B36" s="32" t="s">
        <v>77</v>
      </c>
      <c r="C36" s="33" t="s">
        <v>78</v>
      </c>
      <c r="D36" s="33">
        <v>73811</v>
      </c>
      <c r="E36" s="33">
        <v>13175.14</v>
      </c>
      <c r="F36" s="33">
        <v>6642.99</v>
      </c>
      <c r="G36" s="33">
        <v>0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700</v>
      </c>
      <c r="N36" s="37">
        <v>500</v>
      </c>
      <c r="O36" s="33">
        <v>0</v>
      </c>
      <c r="P36" s="37">
        <v>0</v>
      </c>
      <c r="Q36" s="33">
        <v>0</v>
      </c>
      <c r="R36" s="33">
        <v>550</v>
      </c>
      <c r="S36" s="33">
        <v>0</v>
      </c>
      <c r="T36" s="33">
        <v>0</v>
      </c>
      <c r="U36" s="33">
        <v>0</v>
      </c>
      <c r="V36" s="33" t="str">
        <f>SUM(E36:U36)</f>
        <v>0</v>
      </c>
      <c r="W36" s="33" t="str">
        <f>+D36-V36</f>
        <v>0</v>
      </c>
      <c r="X36" s="33" t="str">
        <f>+W36/2</f>
        <v>0</v>
      </c>
      <c r="Y36" s="33" t="str">
        <f>+W36/2</f>
        <v>0</v>
      </c>
    </row>
    <row r="37" spans="1:34">
      <c r="A37" s="31">
        <v>30</v>
      </c>
      <c r="B37" s="32" t="s">
        <v>79</v>
      </c>
      <c r="C37" s="33" t="s">
        <v>80</v>
      </c>
      <c r="D37" s="33">
        <v>46008</v>
      </c>
      <c r="E37" s="33">
        <v>4911.26</v>
      </c>
      <c r="F37" s="33">
        <v>4140.72</v>
      </c>
      <c r="G37" s="33">
        <v>0</v>
      </c>
      <c r="H37" s="33">
        <v>4510.91</v>
      </c>
      <c r="I37" s="33">
        <v>300</v>
      </c>
      <c r="J37" s="33">
        <v>0</v>
      </c>
      <c r="K37" s="33">
        <v>0</v>
      </c>
      <c r="L37" s="33">
        <v>655.56</v>
      </c>
      <c r="M37" s="33">
        <v>0</v>
      </c>
      <c r="N37" s="37">
        <v>0</v>
      </c>
      <c r="O37" s="33">
        <v>1350.9</v>
      </c>
      <c r="P37" s="37">
        <v>0</v>
      </c>
      <c r="Q37" s="33">
        <v>0</v>
      </c>
      <c r="R37" s="33">
        <v>550</v>
      </c>
      <c r="S37" s="33">
        <v>0</v>
      </c>
      <c r="T37" s="33">
        <v>0</v>
      </c>
      <c r="U37" s="33">
        <v>0</v>
      </c>
      <c r="V37" s="33" t="str">
        <f>SUM(E37:U37)</f>
        <v>0</v>
      </c>
      <c r="W37" s="33" t="str">
        <f>+D37-V37</f>
        <v>0</v>
      </c>
      <c r="X37" s="33" t="str">
        <f>+W37/2</f>
        <v>0</v>
      </c>
      <c r="Y37" s="33" t="str">
        <f>+W37/2</f>
        <v>0</v>
      </c>
    </row>
    <row r="38" spans="1:34">
      <c r="A38" s="31">
        <v>31</v>
      </c>
      <c r="B38" s="32" t="s">
        <v>81</v>
      </c>
      <c r="C38" s="33" t="s">
        <v>52</v>
      </c>
      <c r="D38" s="33">
        <v>17975</v>
      </c>
      <c r="E38" s="33">
        <v>0</v>
      </c>
      <c r="F38" s="33">
        <v>1617.75</v>
      </c>
      <c r="G38" s="33">
        <v>0</v>
      </c>
      <c r="H38" s="33">
        <v>1662.1</v>
      </c>
      <c r="I38" s="33">
        <v>0</v>
      </c>
      <c r="J38" s="33">
        <v>0</v>
      </c>
      <c r="K38" s="33">
        <v>0</v>
      </c>
      <c r="L38" s="33">
        <v>0</v>
      </c>
      <c r="M38" s="33">
        <v>200</v>
      </c>
      <c r="N38" s="37">
        <v>800</v>
      </c>
      <c r="O38" s="33">
        <v>0</v>
      </c>
      <c r="P38" s="37">
        <v>0</v>
      </c>
      <c r="Q38" s="33">
        <v>0</v>
      </c>
      <c r="R38" s="33">
        <v>247.16</v>
      </c>
      <c r="S38" s="33">
        <v>0</v>
      </c>
      <c r="T38" s="33">
        <v>500</v>
      </c>
      <c r="U38" s="33">
        <v>0</v>
      </c>
      <c r="V38" s="33" t="str">
        <f>SUM(E38:U38)</f>
        <v>0</v>
      </c>
      <c r="W38" s="33" t="str">
        <f>+D38-V38</f>
        <v>0</v>
      </c>
      <c r="X38" s="33" t="str">
        <f>+W38/2</f>
        <v>0</v>
      </c>
      <c r="Y38" s="33" t="str">
        <f>+W38/2</f>
        <v>0</v>
      </c>
    </row>
    <row r="39" spans="1:34">
      <c r="A39" s="31">
        <v>32</v>
      </c>
      <c r="B39" s="32" t="s">
        <v>82</v>
      </c>
      <c r="C39" s="33" t="s">
        <v>83</v>
      </c>
      <c r="D39" s="33">
        <v>13152</v>
      </c>
      <c r="E39" s="33">
        <v>0</v>
      </c>
      <c r="F39" s="33">
        <v>1183.68</v>
      </c>
      <c r="G39" s="33">
        <v>0</v>
      </c>
      <c r="H39" s="33">
        <v>2171.15</v>
      </c>
      <c r="I39" s="33">
        <v>0</v>
      </c>
      <c r="J39" s="33">
        <v>0</v>
      </c>
      <c r="K39" s="33">
        <v>0</v>
      </c>
      <c r="L39" s="33">
        <v>655.56</v>
      </c>
      <c r="M39" s="33">
        <v>600</v>
      </c>
      <c r="N39" s="37">
        <v>0</v>
      </c>
      <c r="O39" s="33">
        <v>0</v>
      </c>
      <c r="P39" s="37">
        <v>0</v>
      </c>
      <c r="Q39" s="33">
        <v>0</v>
      </c>
      <c r="R39" s="33">
        <v>180.84</v>
      </c>
      <c r="S39" s="33">
        <v>0</v>
      </c>
      <c r="T39" s="33">
        <v>3100</v>
      </c>
      <c r="U39" s="33">
        <v>0</v>
      </c>
      <c r="V39" s="33" t="str">
        <f>SUM(E39:U39)</f>
        <v>0</v>
      </c>
      <c r="W39" s="33" t="str">
        <f>+D39-V39</f>
        <v>0</v>
      </c>
      <c r="X39" s="33" t="str">
        <f>+W39/2</f>
        <v>0</v>
      </c>
      <c r="Y39" s="33" t="str">
        <f>+W39/2</f>
        <v>0</v>
      </c>
    </row>
    <row r="40" spans="1:34">
      <c r="A40" s="31">
        <v>33</v>
      </c>
      <c r="B40" s="32" t="s">
        <v>84</v>
      </c>
      <c r="C40" s="33" t="s">
        <v>33</v>
      </c>
      <c r="D40" s="33">
        <v>51155</v>
      </c>
      <c r="E40" s="33">
        <v>6372.03</v>
      </c>
      <c r="F40" s="33">
        <v>4603.95</v>
      </c>
      <c r="G40" s="33">
        <v>0</v>
      </c>
      <c r="H40" s="33">
        <v>6249.51</v>
      </c>
      <c r="I40" s="33">
        <v>0</v>
      </c>
      <c r="J40" s="33">
        <v>0</v>
      </c>
      <c r="K40" s="33">
        <v>0</v>
      </c>
      <c r="L40" s="33">
        <v>0</v>
      </c>
      <c r="M40" s="33">
        <v>200</v>
      </c>
      <c r="N40" s="37">
        <v>0</v>
      </c>
      <c r="O40" s="33">
        <v>0</v>
      </c>
      <c r="P40" s="37">
        <v>0</v>
      </c>
      <c r="Q40" s="33">
        <v>0</v>
      </c>
      <c r="R40" s="33">
        <v>550</v>
      </c>
      <c r="S40" s="33">
        <v>0</v>
      </c>
      <c r="T40" s="33">
        <v>500</v>
      </c>
      <c r="U40" s="33">
        <v>0</v>
      </c>
      <c r="V40" s="33" t="str">
        <f>SUM(E40:U40)</f>
        <v>0</v>
      </c>
      <c r="W40" s="33" t="str">
        <f>+D40-V40</f>
        <v>0</v>
      </c>
      <c r="X40" s="33" t="str">
        <f>+W40/2</f>
        <v>0</v>
      </c>
      <c r="Y40" s="33" t="str">
        <f>+W40/2</f>
        <v>0</v>
      </c>
    </row>
    <row r="41" spans="1:34">
      <c r="A41" s="31">
        <v>34</v>
      </c>
      <c r="B41" s="32" t="s">
        <v>85</v>
      </c>
      <c r="C41" s="33" t="s">
        <v>44</v>
      </c>
      <c r="D41" s="33">
        <v>25232</v>
      </c>
      <c r="E41" s="33">
        <v>396.4</v>
      </c>
      <c r="F41" s="33">
        <v>2270.88</v>
      </c>
      <c r="G41" s="33">
        <v>0</v>
      </c>
      <c r="H41" s="33">
        <v>1425.28</v>
      </c>
      <c r="I41" s="33">
        <v>0</v>
      </c>
      <c r="J41" s="33">
        <v>0</v>
      </c>
      <c r="K41" s="33">
        <v>0</v>
      </c>
      <c r="L41" s="33">
        <v>0</v>
      </c>
      <c r="M41" s="33">
        <v>200</v>
      </c>
      <c r="N41" s="37">
        <v>0</v>
      </c>
      <c r="O41" s="33">
        <v>0</v>
      </c>
      <c r="P41" s="37">
        <v>0</v>
      </c>
      <c r="Q41" s="33">
        <v>0</v>
      </c>
      <c r="R41" s="33">
        <v>346.94</v>
      </c>
      <c r="S41" s="33">
        <v>0</v>
      </c>
      <c r="T41" s="33">
        <v>0</v>
      </c>
      <c r="U41" s="33">
        <v>0</v>
      </c>
      <c r="V41" s="33" t="str">
        <f>SUM(E41:U41)</f>
        <v>0</v>
      </c>
      <c r="W41" s="33" t="str">
        <f>+D41-V41</f>
        <v>0</v>
      </c>
      <c r="X41" s="33" t="str">
        <f>+W41/2</f>
        <v>0</v>
      </c>
      <c r="Y41" s="33" t="str">
        <f>+W41/2</f>
        <v>0</v>
      </c>
    </row>
    <row r="42" spans="1:34">
      <c r="A42" s="31">
        <v>35</v>
      </c>
      <c r="B42" s="32" t="s">
        <v>86</v>
      </c>
      <c r="C42" s="33" t="s">
        <v>59</v>
      </c>
      <c r="D42" s="33">
        <v>13214</v>
      </c>
      <c r="E42" s="33">
        <v>0</v>
      </c>
      <c r="F42" s="33">
        <v>1189.26</v>
      </c>
      <c r="G42" s="33">
        <v>0</v>
      </c>
      <c r="H42" s="33">
        <v>0</v>
      </c>
      <c r="I42" s="33">
        <v>0</v>
      </c>
      <c r="J42" s="33">
        <v>0</v>
      </c>
      <c r="K42" s="33">
        <v>0</v>
      </c>
      <c r="L42" s="33">
        <v>0</v>
      </c>
      <c r="M42" s="33">
        <v>200</v>
      </c>
      <c r="N42" s="37">
        <v>0</v>
      </c>
      <c r="O42" s="33">
        <v>0</v>
      </c>
      <c r="P42" s="37">
        <v>0</v>
      </c>
      <c r="Q42" s="33">
        <v>0</v>
      </c>
      <c r="R42" s="33">
        <v>181.69</v>
      </c>
      <c r="S42" s="33">
        <v>0</v>
      </c>
      <c r="T42" s="33">
        <v>0</v>
      </c>
      <c r="U42" s="33">
        <v>0</v>
      </c>
      <c r="V42" s="33" t="str">
        <f>SUM(E42:U42)</f>
        <v>0</v>
      </c>
      <c r="W42" s="33" t="str">
        <f>+D42-V42</f>
        <v>0</v>
      </c>
      <c r="X42" s="33" t="str">
        <f>+W42/2</f>
        <v>0</v>
      </c>
      <c r="Y42" s="33" t="str">
        <f>+W42/2</f>
        <v>0</v>
      </c>
    </row>
    <row r="43" spans="1:34">
      <c r="A43" s="31">
        <v>36</v>
      </c>
      <c r="B43" s="32" t="s">
        <v>87</v>
      </c>
      <c r="C43" s="33" t="s">
        <v>40</v>
      </c>
      <c r="D43" s="33">
        <v>84767</v>
      </c>
      <c r="E43" s="33">
        <v>17281.1</v>
      </c>
      <c r="F43" s="33">
        <v>7629.03</v>
      </c>
      <c r="G43" s="33">
        <v>0</v>
      </c>
      <c r="H43" s="33">
        <v>14703.39</v>
      </c>
      <c r="I43" s="33">
        <v>0</v>
      </c>
      <c r="J43" s="33">
        <v>0</v>
      </c>
      <c r="K43" s="33">
        <v>0</v>
      </c>
      <c r="L43" s="33">
        <v>1311.12</v>
      </c>
      <c r="M43" s="33">
        <v>1000</v>
      </c>
      <c r="N43" s="37">
        <v>0</v>
      </c>
      <c r="O43" s="33">
        <v>2497.32</v>
      </c>
      <c r="P43" s="37">
        <v>0</v>
      </c>
      <c r="Q43" s="33">
        <v>0</v>
      </c>
      <c r="R43" s="33">
        <v>550</v>
      </c>
      <c r="S43" s="33">
        <v>0</v>
      </c>
      <c r="T43" s="33">
        <v>9707.7</v>
      </c>
      <c r="U43" s="33">
        <v>0</v>
      </c>
      <c r="V43" s="33" t="str">
        <f>SUM(E43:U43)</f>
        <v>0</v>
      </c>
      <c r="W43" s="33" t="str">
        <f>+D43-V43</f>
        <v>0</v>
      </c>
      <c r="X43" s="33" t="str">
        <f>+W43/2</f>
        <v>0</v>
      </c>
      <c r="Y43" s="33" t="str">
        <f>+W43/2</f>
        <v>0</v>
      </c>
    </row>
    <row r="44" spans="1:34">
      <c r="A44" s="31">
        <v>37</v>
      </c>
      <c r="B44" s="32" t="s">
        <v>88</v>
      </c>
      <c r="C44" s="33" t="s">
        <v>44</v>
      </c>
      <c r="D44" s="33">
        <v>25232</v>
      </c>
      <c r="E44" s="33">
        <v>396.4</v>
      </c>
      <c r="F44" s="33">
        <v>2270.88</v>
      </c>
      <c r="G44" s="33">
        <v>0</v>
      </c>
      <c r="H44" s="33">
        <v>0</v>
      </c>
      <c r="I44" s="33">
        <v>0</v>
      </c>
      <c r="J44" s="33">
        <v>0</v>
      </c>
      <c r="K44" s="33">
        <v>0</v>
      </c>
      <c r="L44" s="33">
        <v>0</v>
      </c>
      <c r="M44" s="33">
        <v>200</v>
      </c>
      <c r="N44" s="37">
        <v>0</v>
      </c>
      <c r="O44" s="33">
        <v>0</v>
      </c>
      <c r="P44" s="37">
        <v>0</v>
      </c>
      <c r="Q44" s="33">
        <v>0</v>
      </c>
      <c r="R44" s="33">
        <v>346.94</v>
      </c>
      <c r="S44" s="33">
        <v>0</v>
      </c>
      <c r="T44" s="33">
        <v>0</v>
      </c>
      <c r="U44" s="33">
        <v>0</v>
      </c>
      <c r="V44" s="33" t="str">
        <f>SUM(E44:U44)</f>
        <v>0</v>
      </c>
      <c r="W44" s="33" t="str">
        <f>+D44-V44</f>
        <v>0</v>
      </c>
      <c r="X44" s="33" t="str">
        <f>+W44/2</f>
        <v>0</v>
      </c>
      <c r="Y44" s="33" t="str">
        <f>+W44/2</f>
        <v>0</v>
      </c>
    </row>
    <row r="45" spans="1:34">
      <c r="A45" s="31">
        <v>38</v>
      </c>
      <c r="B45" s="32" t="s">
        <v>89</v>
      </c>
      <c r="C45" s="33" t="s">
        <v>44</v>
      </c>
      <c r="D45" s="33">
        <v>25232</v>
      </c>
      <c r="E45" s="33">
        <v>396.4</v>
      </c>
      <c r="F45" s="33">
        <v>2270.88</v>
      </c>
      <c r="G45" s="33">
        <v>0</v>
      </c>
      <c r="H45" s="33">
        <v>0</v>
      </c>
      <c r="I45" s="33">
        <v>0</v>
      </c>
      <c r="J45" s="33">
        <v>0</v>
      </c>
      <c r="K45" s="33">
        <v>0</v>
      </c>
      <c r="L45" s="33">
        <v>0</v>
      </c>
      <c r="M45" s="33">
        <v>200</v>
      </c>
      <c r="N45" s="37">
        <v>0</v>
      </c>
      <c r="O45" s="33">
        <v>0</v>
      </c>
      <c r="P45" s="37">
        <v>0</v>
      </c>
      <c r="Q45" s="33">
        <v>0</v>
      </c>
      <c r="R45" s="33">
        <v>346.94</v>
      </c>
      <c r="S45" s="33">
        <v>0</v>
      </c>
      <c r="T45" s="33">
        <v>0</v>
      </c>
      <c r="U45" s="33">
        <v>0</v>
      </c>
      <c r="V45" s="33" t="str">
        <f>SUM(E45:U45)</f>
        <v>0</v>
      </c>
      <c r="W45" s="33" t="str">
        <f>+D45-V45</f>
        <v>0</v>
      </c>
      <c r="X45" s="33" t="str">
        <f>+W45/2</f>
        <v>0</v>
      </c>
      <c r="Y45" s="33" t="str">
        <f>+W45/2</f>
        <v>0</v>
      </c>
    </row>
    <row r="46" spans="1:34">
      <c r="A46" s="31">
        <v>39</v>
      </c>
      <c r="B46" s="32" t="s">
        <v>90</v>
      </c>
      <c r="C46" s="33" t="s">
        <v>91</v>
      </c>
      <c r="D46" s="33">
        <v>33584</v>
      </c>
      <c r="E46" s="33">
        <v>1941.95</v>
      </c>
      <c r="F46" s="33">
        <v>3022.56</v>
      </c>
      <c r="G46" s="33">
        <v>0</v>
      </c>
      <c r="H46" s="33">
        <v>0</v>
      </c>
      <c r="I46" s="33">
        <v>0</v>
      </c>
      <c r="J46" s="33">
        <v>0</v>
      </c>
      <c r="K46" s="33">
        <v>0</v>
      </c>
      <c r="L46" s="33">
        <v>0</v>
      </c>
      <c r="M46" s="33">
        <v>500</v>
      </c>
      <c r="N46" s="37">
        <v>1000</v>
      </c>
      <c r="O46" s="33">
        <v>0</v>
      </c>
      <c r="P46" s="37">
        <v>0</v>
      </c>
      <c r="Q46" s="33">
        <v>0</v>
      </c>
      <c r="R46" s="33">
        <v>461.78</v>
      </c>
      <c r="S46" s="33">
        <v>0</v>
      </c>
      <c r="T46" s="33">
        <v>1000</v>
      </c>
      <c r="U46" s="33">
        <v>0</v>
      </c>
      <c r="V46" s="33" t="str">
        <f>SUM(E46:U46)</f>
        <v>0</v>
      </c>
      <c r="W46" s="33" t="str">
        <f>+D46-V46</f>
        <v>0</v>
      </c>
      <c r="X46" s="33" t="str">
        <f>+W46/2</f>
        <v>0</v>
      </c>
      <c r="Y46" s="33" t="str">
        <f>+W46/2</f>
        <v>0</v>
      </c>
    </row>
    <row r="47" spans="1:34">
      <c r="A47" s="31">
        <v>40</v>
      </c>
      <c r="B47" s="32" t="s">
        <v>92</v>
      </c>
      <c r="C47" s="33" t="s">
        <v>83</v>
      </c>
      <c r="D47" s="33">
        <v>13152</v>
      </c>
      <c r="E47" s="33">
        <v>0</v>
      </c>
      <c r="F47" s="33">
        <v>1183.68</v>
      </c>
      <c r="G47" s="33">
        <v>0</v>
      </c>
      <c r="H47" s="33">
        <v>2450.65</v>
      </c>
      <c r="I47" s="33">
        <v>0</v>
      </c>
      <c r="J47" s="33">
        <v>0</v>
      </c>
      <c r="K47" s="33">
        <v>0</v>
      </c>
      <c r="L47" s="33">
        <v>655.56</v>
      </c>
      <c r="M47" s="33">
        <v>300</v>
      </c>
      <c r="N47" s="37">
        <v>0</v>
      </c>
      <c r="O47" s="33">
        <v>0</v>
      </c>
      <c r="P47" s="37">
        <v>0</v>
      </c>
      <c r="Q47" s="33">
        <v>0</v>
      </c>
      <c r="R47" s="33">
        <v>180.84</v>
      </c>
      <c r="S47" s="33">
        <v>0</v>
      </c>
      <c r="T47" s="33">
        <v>0</v>
      </c>
      <c r="U47" s="33">
        <v>0</v>
      </c>
      <c r="V47" s="33" t="str">
        <f>SUM(E47:U47)</f>
        <v>0</v>
      </c>
      <c r="W47" s="33" t="str">
        <f>+D47-V47</f>
        <v>0</v>
      </c>
      <c r="X47" s="33" t="str">
        <f>+W47/2</f>
        <v>0</v>
      </c>
      <c r="Y47" s="33" t="str">
        <f>+W47/2</f>
        <v>0</v>
      </c>
    </row>
    <row r="48" spans="1:34">
      <c r="A48" s="31">
        <v>41</v>
      </c>
      <c r="B48" s="32" t="s">
        <v>93</v>
      </c>
      <c r="C48" s="33" t="s">
        <v>46</v>
      </c>
      <c r="D48" s="33">
        <v>30531</v>
      </c>
      <c r="E48" s="33">
        <v>1376.89</v>
      </c>
      <c r="F48" s="33">
        <v>2747.79</v>
      </c>
      <c r="G48" s="33">
        <v>0</v>
      </c>
      <c r="H48" s="33">
        <v>0</v>
      </c>
      <c r="I48" s="33">
        <v>0</v>
      </c>
      <c r="J48" s="33">
        <v>0</v>
      </c>
      <c r="K48" s="33">
        <v>0</v>
      </c>
      <c r="L48" s="33">
        <v>0</v>
      </c>
      <c r="M48" s="33">
        <v>200</v>
      </c>
      <c r="N48" s="37">
        <v>2000</v>
      </c>
      <c r="O48" s="33">
        <v>0</v>
      </c>
      <c r="P48" s="37">
        <v>0</v>
      </c>
      <c r="Q48" s="33">
        <v>0</v>
      </c>
      <c r="R48" s="33">
        <v>419.8</v>
      </c>
      <c r="S48" s="33">
        <v>0</v>
      </c>
      <c r="T48" s="33">
        <v>100</v>
      </c>
      <c r="U48" s="33">
        <v>0</v>
      </c>
      <c r="V48" s="33" t="str">
        <f>SUM(E48:U48)</f>
        <v>0</v>
      </c>
      <c r="W48" s="33" t="str">
        <f>+D48-V48</f>
        <v>0</v>
      </c>
      <c r="X48" s="33" t="str">
        <f>+W48/2</f>
        <v>0</v>
      </c>
      <c r="Y48" s="33" t="str">
        <f>+W48/2</f>
        <v>0</v>
      </c>
    </row>
    <row r="49" spans="1:34">
      <c r="A49" s="31">
        <v>42</v>
      </c>
      <c r="B49" s="32" t="s">
        <v>94</v>
      </c>
      <c r="C49" s="33" t="s">
        <v>48</v>
      </c>
      <c r="D49" s="33">
        <v>40637</v>
      </c>
      <c r="E49" s="33">
        <v>3440.42</v>
      </c>
      <c r="F49" s="33">
        <v>3657.33</v>
      </c>
      <c r="G49" s="33">
        <v>0</v>
      </c>
      <c r="H49" s="33">
        <v>0</v>
      </c>
      <c r="I49" s="33">
        <v>0</v>
      </c>
      <c r="J49" s="33">
        <v>0</v>
      </c>
      <c r="K49" s="33">
        <v>0</v>
      </c>
      <c r="L49" s="33">
        <v>0</v>
      </c>
      <c r="M49" s="33">
        <v>7000</v>
      </c>
      <c r="N49" s="37">
        <v>1000</v>
      </c>
      <c r="O49" s="33">
        <v>0</v>
      </c>
      <c r="P49" s="37">
        <v>0</v>
      </c>
      <c r="Q49" s="33">
        <v>0</v>
      </c>
      <c r="R49" s="33">
        <v>550</v>
      </c>
      <c r="S49" s="33">
        <v>0</v>
      </c>
      <c r="T49" s="33">
        <v>0</v>
      </c>
      <c r="U49" s="33">
        <v>0</v>
      </c>
      <c r="V49" s="33" t="str">
        <f>SUM(E49:U49)</f>
        <v>0</v>
      </c>
      <c r="W49" s="33" t="str">
        <f>+D49-V49</f>
        <v>0</v>
      </c>
      <c r="X49" s="33" t="str">
        <f>+W49/2</f>
        <v>0</v>
      </c>
      <c r="Y49" s="33" t="str">
        <f>+W49/2</f>
        <v>0</v>
      </c>
    </row>
    <row r="50" spans="1:34">
      <c r="A50" s="31">
        <v>43</v>
      </c>
      <c r="B50" s="32" t="s">
        <v>95</v>
      </c>
      <c r="C50" s="33" t="s">
        <v>36</v>
      </c>
      <c r="D50" s="33">
        <v>65319</v>
      </c>
      <c r="E50" s="33">
        <v>10407.38</v>
      </c>
      <c r="F50" s="33">
        <v>5878.71</v>
      </c>
      <c r="G50" s="33">
        <v>0</v>
      </c>
      <c r="H50" s="33">
        <v>0</v>
      </c>
      <c r="I50" s="33">
        <v>0</v>
      </c>
      <c r="J50" s="33">
        <v>0</v>
      </c>
      <c r="K50" s="33">
        <v>0</v>
      </c>
      <c r="L50" s="33">
        <v>0</v>
      </c>
      <c r="M50" s="33">
        <v>1000</v>
      </c>
      <c r="N50" s="37">
        <v>0</v>
      </c>
      <c r="O50" s="33">
        <v>0</v>
      </c>
      <c r="P50" s="37">
        <v>0</v>
      </c>
      <c r="Q50" s="33">
        <v>0</v>
      </c>
      <c r="R50" s="33">
        <v>550</v>
      </c>
      <c r="S50" s="33">
        <v>0</v>
      </c>
      <c r="T50" s="33">
        <v>2080</v>
      </c>
      <c r="U50" s="33">
        <v>0</v>
      </c>
      <c r="V50" s="33" t="str">
        <f>SUM(E50:U50)</f>
        <v>0</v>
      </c>
      <c r="W50" s="33" t="str">
        <f>+D50-V50</f>
        <v>0</v>
      </c>
      <c r="X50" s="33" t="str">
        <f>+W50/2</f>
        <v>0</v>
      </c>
      <c r="Y50" s="33" t="str">
        <f>+W50/2</f>
        <v>0</v>
      </c>
    </row>
    <row r="51" spans="1:34">
      <c r="A51" s="31">
        <v>44</v>
      </c>
      <c r="B51" s="32" t="s">
        <v>96</v>
      </c>
      <c r="C51" s="33" t="s">
        <v>97</v>
      </c>
      <c r="D51" s="33">
        <v>12952</v>
      </c>
      <c r="E51" s="33">
        <v>0</v>
      </c>
      <c r="F51" s="33">
        <v>1165.68</v>
      </c>
      <c r="G51" s="33">
        <v>0</v>
      </c>
      <c r="H51" s="33">
        <v>1704.94</v>
      </c>
      <c r="I51" s="33">
        <v>0</v>
      </c>
      <c r="J51" s="33">
        <v>0</v>
      </c>
      <c r="K51" s="33">
        <v>0</v>
      </c>
      <c r="L51" s="33">
        <v>655.56</v>
      </c>
      <c r="M51" s="33">
        <v>200</v>
      </c>
      <c r="N51" s="37">
        <v>2000</v>
      </c>
      <c r="O51" s="33">
        <v>0</v>
      </c>
      <c r="P51" s="37">
        <v>0</v>
      </c>
      <c r="Q51" s="33">
        <v>0</v>
      </c>
      <c r="R51" s="33">
        <v>178.09</v>
      </c>
      <c r="S51" s="33">
        <v>0</v>
      </c>
      <c r="T51" s="33">
        <v>0</v>
      </c>
      <c r="U51" s="33">
        <v>0</v>
      </c>
      <c r="V51" s="33" t="str">
        <f>SUM(E51:U51)</f>
        <v>0</v>
      </c>
      <c r="W51" s="33" t="str">
        <f>+D51-V51</f>
        <v>0</v>
      </c>
      <c r="X51" s="33" t="str">
        <f>+W51/2</f>
        <v>0</v>
      </c>
      <c r="Y51" s="33" t="str">
        <f>+W51/2</f>
        <v>0</v>
      </c>
    </row>
    <row r="52" spans="1:34">
      <c r="A52" s="31">
        <v>45</v>
      </c>
      <c r="B52" s="32" t="s">
        <v>98</v>
      </c>
      <c r="C52" s="33" t="s">
        <v>36</v>
      </c>
      <c r="D52" s="33">
        <v>66385</v>
      </c>
      <c r="E52" s="33">
        <v>10711</v>
      </c>
      <c r="F52" s="33">
        <v>5974.65</v>
      </c>
      <c r="G52" s="33">
        <v>0</v>
      </c>
      <c r="H52" s="33">
        <v>7227.36</v>
      </c>
      <c r="I52" s="33">
        <v>0</v>
      </c>
      <c r="J52" s="33">
        <v>0</v>
      </c>
      <c r="K52" s="33">
        <v>0</v>
      </c>
      <c r="L52" s="33">
        <v>1311.12</v>
      </c>
      <c r="M52" s="33">
        <v>200</v>
      </c>
      <c r="N52" s="37">
        <v>0</v>
      </c>
      <c r="O52" s="33">
        <v>0</v>
      </c>
      <c r="P52" s="37">
        <v>0</v>
      </c>
      <c r="Q52" s="33">
        <v>0</v>
      </c>
      <c r="R52" s="33">
        <v>550</v>
      </c>
      <c r="S52" s="33">
        <v>0</v>
      </c>
      <c r="T52" s="33">
        <v>0</v>
      </c>
      <c r="U52" s="33">
        <v>0</v>
      </c>
      <c r="V52" s="33" t="str">
        <f>SUM(E52:U52)</f>
        <v>0</v>
      </c>
      <c r="W52" s="33" t="str">
        <f>+D52-V52</f>
        <v>0</v>
      </c>
      <c r="X52" s="33" t="str">
        <f>+W52/2</f>
        <v>0</v>
      </c>
      <c r="Y52" s="33" t="str">
        <f>+W52/2</f>
        <v>0</v>
      </c>
    </row>
    <row r="53" spans="1:34">
      <c r="A53" s="31">
        <v>46</v>
      </c>
      <c r="B53" s="32" t="s">
        <v>99</v>
      </c>
      <c r="C53" s="33" t="s">
        <v>44</v>
      </c>
      <c r="D53" s="33">
        <v>25232</v>
      </c>
      <c r="E53" s="33">
        <v>396.4</v>
      </c>
      <c r="F53" s="33">
        <v>2270.88</v>
      </c>
      <c r="G53" s="33">
        <v>0</v>
      </c>
      <c r="H53" s="33">
        <v>1425.29</v>
      </c>
      <c r="I53" s="33">
        <v>0</v>
      </c>
      <c r="J53" s="33">
        <v>0</v>
      </c>
      <c r="K53" s="33">
        <v>0</v>
      </c>
      <c r="L53" s="33">
        <v>0</v>
      </c>
      <c r="M53" s="33">
        <v>200</v>
      </c>
      <c r="N53" s="37">
        <v>0</v>
      </c>
      <c r="O53" s="33">
        <v>0</v>
      </c>
      <c r="P53" s="37">
        <v>0</v>
      </c>
      <c r="Q53" s="33">
        <v>0</v>
      </c>
      <c r="R53" s="33">
        <v>346.94</v>
      </c>
      <c r="S53" s="33">
        <v>0</v>
      </c>
      <c r="T53" s="33">
        <v>0</v>
      </c>
      <c r="U53" s="33">
        <v>0</v>
      </c>
      <c r="V53" s="33" t="str">
        <f>SUM(E53:U53)</f>
        <v>0</v>
      </c>
      <c r="W53" s="33" t="str">
        <f>+D53-V53</f>
        <v>0</v>
      </c>
      <c r="X53" s="33" t="str">
        <f>+W53/2</f>
        <v>0</v>
      </c>
      <c r="Y53" s="33" t="str">
        <f>+W53/2</f>
        <v>0</v>
      </c>
    </row>
    <row r="54" spans="1:34">
      <c r="A54" s="31">
        <v>47</v>
      </c>
      <c r="B54" s="32" t="s">
        <v>100</v>
      </c>
      <c r="C54" s="33" t="s">
        <v>44</v>
      </c>
      <c r="D54" s="33">
        <v>25232</v>
      </c>
      <c r="E54" s="33">
        <v>0</v>
      </c>
      <c r="F54" s="33">
        <v>2270.88</v>
      </c>
      <c r="G54" s="33">
        <v>0</v>
      </c>
      <c r="H54" s="33">
        <v>0</v>
      </c>
      <c r="I54" s="33">
        <v>0</v>
      </c>
      <c r="J54" s="33">
        <v>0</v>
      </c>
      <c r="K54" s="33">
        <v>0</v>
      </c>
      <c r="L54" s="33">
        <v>0</v>
      </c>
      <c r="M54" s="33">
        <v>200</v>
      </c>
      <c r="N54" s="37">
        <v>0</v>
      </c>
      <c r="O54" s="33">
        <v>0</v>
      </c>
      <c r="P54" s="37">
        <v>0</v>
      </c>
      <c r="Q54" s="33">
        <v>0</v>
      </c>
      <c r="R54" s="33">
        <v>346.94</v>
      </c>
      <c r="S54" s="33">
        <v>0</v>
      </c>
      <c r="T54" s="33">
        <v>0</v>
      </c>
      <c r="U54" s="33">
        <v>0</v>
      </c>
      <c r="V54" s="33" t="str">
        <f>SUM(E54:U54)</f>
        <v>0</v>
      </c>
      <c r="W54" s="33" t="str">
        <f>+D54-V54</f>
        <v>0</v>
      </c>
      <c r="X54" s="33" t="str">
        <f>+W54/2</f>
        <v>0</v>
      </c>
      <c r="Y54" s="33" t="str">
        <f>+W54/2</f>
        <v>0</v>
      </c>
    </row>
    <row r="55" spans="1:34">
      <c r="A55" s="31">
        <v>48</v>
      </c>
      <c r="B55" s="32" t="s">
        <v>101</v>
      </c>
      <c r="C55" s="33" t="s">
        <v>36</v>
      </c>
      <c r="D55" s="33">
        <v>65319</v>
      </c>
      <c r="E55" s="33">
        <v>10407.38</v>
      </c>
      <c r="F55" s="33">
        <v>5878.71</v>
      </c>
      <c r="G55" s="33">
        <v>0</v>
      </c>
      <c r="H55" s="33">
        <v>5124.31</v>
      </c>
      <c r="I55" s="33">
        <v>0</v>
      </c>
      <c r="J55" s="33">
        <v>0</v>
      </c>
      <c r="K55" s="33">
        <v>0</v>
      </c>
      <c r="L55" s="33">
        <v>655.56</v>
      </c>
      <c r="M55" s="33">
        <v>1000</v>
      </c>
      <c r="N55" s="37">
        <v>0</v>
      </c>
      <c r="O55" s="33">
        <v>0</v>
      </c>
      <c r="P55" s="37">
        <v>0</v>
      </c>
      <c r="Q55" s="33">
        <v>0</v>
      </c>
      <c r="R55" s="33">
        <v>550</v>
      </c>
      <c r="S55" s="33">
        <v>0</v>
      </c>
      <c r="T55" s="33">
        <v>1900</v>
      </c>
      <c r="U55" s="33">
        <v>0</v>
      </c>
      <c r="V55" s="33" t="str">
        <f>SUM(E55:U55)</f>
        <v>0</v>
      </c>
      <c r="W55" s="33" t="str">
        <f>+D55-V55</f>
        <v>0</v>
      </c>
      <c r="X55" s="33" t="str">
        <f>+W55/2</f>
        <v>0</v>
      </c>
      <c r="Y55" s="33" t="str">
        <f>+W55/2</f>
        <v>0</v>
      </c>
    </row>
    <row r="56" spans="1:34">
      <c r="A56" s="31">
        <v>49</v>
      </c>
      <c r="B56" s="32" t="s">
        <v>102</v>
      </c>
      <c r="C56" s="33" t="s">
        <v>103</v>
      </c>
      <c r="D56" s="33">
        <v>33279</v>
      </c>
      <c r="E56" s="33">
        <v>1882.2</v>
      </c>
      <c r="F56" s="33">
        <v>2995.11</v>
      </c>
      <c r="G56" s="33">
        <v>0</v>
      </c>
      <c r="H56" s="33">
        <v>6383.63</v>
      </c>
      <c r="I56" s="33">
        <v>0</v>
      </c>
      <c r="J56" s="33">
        <v>0</v>
      </c>
      <c r="K56" s="33">
        <v>0</v>
      </c>
      <c r="L56" s="33">
        <v>655.56</v>
      </c>
      <c r="M56" s="33">
        <v>200</v>
      </c>
      <c r="N56" s="37">
        <v>0</v>
      </c>
      <c r="O56" s="33">
        <v>0</v>
      </c>
      <c r="P56" s="37">
        <v>0</v>
      </c>
      <c r="Q56" s="33">
        <v>0</v>
      </c>
      <c r="R56" s="33">
        <v>457.59</v>
      </c>
      <c r="S56" s="33">
        <v>0</v>
      </c>
      <c r="T56" s="33">
        <v>2953.4</v>
      </c>
      <c r="U56" s="33">
        <v>0</v>
      </c>
      <c r="V56" s="33" t="str">
        <f>SUM(E56:U56)</f>
        <v>0</v>
      </c>
      <c r="W56" s="33" t="str">
        <f>+D56-V56</f>
        <v>0</v>
      </c>
      <c r="X56" s="33" t="str">
        <f>+W56/2</f>
        <v>0</v>
      </c>
      <c r="Y56" s="33" t="str">
        <f>+W56/2</f>
        <v>0</v>
      </c>
    </row>
    <row r="57" spans="1:34">
      <c r="A57" s="31">
        <v>50</v>
      </c>
      <c r="B57" s="32" t="s">
        <v>104</v>
      </c>
      <c r="C57" s="33" t="s">
        <v>59</v>
      </c>
      <c r="D57" s="33">
        <v>13214</v>
      </c>
      <c r="E57" s="33">
        <v>0</v>
      </c>
      <c r="F57" s="33">
        <v>1189.26</v>
      </c>
      <c r="G57" s="33">
        <v>0</v>
      </c>
      <c r="H57" s="33">
        <v>0</v>
      </c>
      <c r="I57" s="33">
        <v>0</v>
      </c>
      <c r="J57" s="33">
        <v>0</v>
      </c>
      <c r="K57" s="33">
        <v>0</v>
      </c>
      <c r="L57" s="33">
        <v>0</v>
      </c>
      <c r="M57" s="33">
        <v>200</v>
      </c>
      <c r="N57" s="37">
        <v>0</v>
      </c>
      <c r="O57" s="33">
        <v>0</v>
      </c>
      <c r="P57" s="37">
        <v>0</v>
      </c>
      <c r="Q57" s="33">
        <v>0</v>
      </c>
      <c r="R57" s="33">
        <v>181.69</v>
      </c>
      <c r="S57" s="33">
        <v>0</v>
      </c>
      <c r="T57" s="33">
        <v>0</v>
      </c>
      <c r="U57" s="33">
        <v>0</v>
      </c>
      <c r="V57" s="33" t="str">
        <f>SUM(E57:U57)</f>
        <v>0</v>
      </c>
      <c r="W57" s="33" t="str">
        <f>+D57-V57</f>
        <v>0</v>
      </c>
      <c r="X57" s="33" t="str">
        <f>+W57/2</f>
        <v>0</v>
      </c>
      <c r="Y57" s="33" t="str">
        <f>+W57/2</f>
        <v>0</v>
      </c>
    </row>
    <row r="58" spans="1:34" customHeight="1" ht="16.5" s="13" customFormat="1">
      <c r="A58" s="27"/>
      <c r="B58" s="15"/>
      <c r="C58" s="14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34">
      <c r="A59" s="29"/>
      <c r="B59" s="16"/>
      <c r="C59" s="16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spans="1:34" customHeight="1" ht="15">
      <c r="A60" s="29"/>
      <c r="B60" s="16"/>
      <c r="C60" s="16" t="s">
        <v>105</v>
      </c>
      <c r="D60" s="17" t="str">
        <f>SUM(D8:D59)</f>
        <v>0</v>
      </c>
      <c r="E60" s="17" t="str">
        <f>SUM(E8:E59)</f>
        <v>0</v>
      </c>
      <c r="F60" s="17" t="str">
        <f>SUM(F8:F59)</f>
        <v>0</v>
      </c>
      <c r="G60" s="17" t="str">
        <f>SUM(G8:G59)</f>
        <v>0</v>
      </c>
      <c r="H60" s="17" t="str">
        <f>SUM(H8:H59)</f>
        <v>0</v>
      </c>
      <c r="I60" s="17" t="str">
        <f>SUM(I8:I59)</f>
        <v>0</v>
      </c>
      <c r="J60" s="17" t="str">
        <f>SUM(J8:J59)</f>
        <v>0</v>
      </c>
      <c r="K60" s="17" t="str">
        <f>SUM(K8:K59)</f>
        <v>0</v>
      </c>
      <c r="L60" s="17" t="str">
        <f>SUM(L8:L59)</f>
        <v>0</v>
      </c>
      <c r="M60" s="17" t="str">
        <f>SUM(M8:M59)</f>
        <v>0</v>
      </c>
      <c r="N60" s="17" t="str">
        <f>SUM(N8:N59)</f>
        <v>0</v>
      </c>
      <c r="O60" s="17" t="str">
        <f>SUM(O8:O59)</f>
        <v>0</v>
      </c>
      <c r="P60" s="17" t="str">
        <f>SUM(P8:P59)</f>
        <v>0</v>
      </c>
      <c r="Q60" s="17" t="str">
        <f>SUM(Q8:Q59)</f>
        <v>0</v>
      </c>
      <c r="R60" s="17" t="str">
        <f>SUM(R8:R59)</f>
        <v>0</v>
      </c>
      <c r="S60" s="17" t="str">
        <f>SUM(S8:S59)</f>
        <v>0</v>
      </c>
      <c r="T60" s="17" t="str">
        <f>SUM(T8:T59)</f>
        <v>0</v>
      </c>
      <c r="U60" s="17" t="str">
        <f>SUM(U8:U59)</f>
        <v>0</v>
      </c>
      <c r="V60" s="17" t="str">
        <f>SUM(V8:V59)</f>
        <v>0</v>
      </c>
      <c r="W60" s="17" t="str">
        <f>SUM(W8:W59)</f>
        <v>0</v>
      </c>
      <c r="X60" s="17" t="str">
        <f>SUM(X8:X59)</f>
        <v>0</v>
      </c>
      <c r="Y60" s="17" t="str">
        <f>SUM(Y8:Y59)</f>
        <v>0</v>
      </c>
      <c r="Z60" s="7" t="str">
        <f>SUM(Z8:Z59)</f>
        <v>0</v>
      </c>
    </row>
    <row r="61" spans="1:34">
      <c r="A61" s="29"/>
      <c r="B61" s="16"/>
      <c r="C61" s="16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spans="1:34">
      <c r="A62" s="29"/>
      <c r="B62" s="16"/>
      <c r="C62" s="16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spans="1:34">
      <c r="A63" s="31" t="s">
        <v>2</v>
      </c>
      <c r="B63" s="32" t="s">
        <v>106</v>
      </c>
      <c r="C63" s="32" t="s">
        <v>107</v>
      </c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spans="1:34">
      <c r="A64" s="41"/>
      <c r="B64" s="42"/>
      <c r="C64" s="42"/>
      <c r="D64" s="18"/>
      <c r="E64" s="18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spans="1:34">
      <c r="A65" s="43"/>
      <c r="B65" s="44"/>
      <c r="C65" s="44"/>
      <c r="D65" s="18"/>
      <c r="E65" s="18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spans="1:34">
      <c r="A66" s="43"/>
      <c r="B66" s="44"/>
      <c r="C66" s="44"/>
      <c r="D66" s="18"/>
      <c r="E66" s="18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spans="1:34">
      <c r="E67" s="19" t="s">
        <v>108</v>
      </c>
      <c r="H67" s="19" t="s">
        <v>109</v>
      </c>
      <c r="I67" s="19"/>
      <c r="J67" s="19"/>
      <c r="L67" s="19" t="s">
        <v>110</v>
      </c>
      <c r="O67" s="19"/>
      <c r="P67" s="19"/>
      <c r="Q67" s="19"/>
      <c r="R67" s="19"/>
      <c r="S67" s="19"/>
      <c r="T67" s="19"/>
      <c r="U67" s="19"/>
      <c r="V67" s="19"/>
      <c r="X67" s="19"/>
    </row>
    <row r="68" spans="1:34">
      <c r="E68" s="20"/>
    </row>
    <row r="69" spans="1:34">
      <c r="E69" s="20"/>
      <c r="H69" s="19"/>
      <c r="I69" s="19"/>
      <c r="J69" s="19"/>
      <c r="K69" s="19"/>
      <c r="R69" s="19"/>
      <c r="S69" s="19"/>
      <c r="T69" s="19"/>
      <c r="U69" s="19"/>
      <c r="V69" s="19"/>
      <c r="W69" s="19"/>
    </row>
    <row r="70" spans="1:34">
      <c r="E70" s="21" t="s">
        <v>111</v>
      </c>
      <c r="H70" s="21" t="s">
        <v>112</v>
      </c>
      <c r="I70" s="21"/>
      <c r="J70" s="21"/>
      <c r="L70" s="22" t="s">
        <v>113</v>
      </c>
      <c r="O70" s="21"/>
      <c r="P70" s="21"/>
      <c r="Q70" s="21"/>
      <c r="R70" s="21"/>
      <c r="S70" s="21"/>
      <c r="T70" s="21"/>
      <c r="U70" s="21"/>
      <c r="V70" s="21"/>
      <c r="X70" s="22"/>
    </row>
    <row r="71" spans="1:34">
      <c r="E71" s="23" t="s">
        <v>114</v>
      </c>
      <c r="H71" s="24" t="s">
        <v>115</v>
      </c>
      <c r="I71" s="24"/>
      <c r="J71" s="24"/>
      <c r="K71" s="24"/>
      <c r="L71" s="25" t="s">
        <v>116</v>
      </c>
      <c r="O71" s="23"/>
      <c r="P71" s="23"/>
      <c r="Q71" s="23"/>
      <c r="R71" s="23"/>
      <c r="S71" s="23"/>
      <c r="T71" s="23"/>
      <c r="U71" s="24"/>
      <c r="V71" s="24"/>
      <c r="W71" s="24"/>
      <c r="X71" s="25"/>
    </row>
    <row r="72" spans="1:34">
      <c r="L72" s="25"/>
      <c r="X72" s="25"/>
    </row>
    <row r="73" spans="1:34">
      <c r="X73" s="2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M1"/>
    <mergeCell ref="A2:M2"/>
    <mergeCell ref="A4:A7"/>
    <mergeCell ref="B4:B7"/>
    <mergeCell ref="C4:C7"/>
    <mergeCell ref="D4:D7"/>
    <mergeCell ref="E4:E7"/>
    <mergeCell ref="F5:G5"/>
    <mergeCell ref="H5:L5"/>
    <mergeCell ref="M5:M7"/>
    <mergeCell ref="V4:V7"/>
    <mergeCell ref="W4:W7"/>
    <mergeCell ref="X4:X7"/>
    <mergeCell ref="Y4:Y7"/>
    <mergeCell ref="S6:S7"/>
    <mergeCell ref="T6:T7"/>
    <mergeCell ref="U6:U7"/>
    <mergeCell ref="O5:O7"/>
    <mergeCell ref="Q5:Q7"/>
    <mergeCell ref="S5:U5"/>
    <mergeCell ref="F6:F7"/>
    <mergeCell ref="G6:G7"/>
    <mergeCell ref="H6:H7"/>
    <mergeCell ref="I6:I7"/>
    <mergeCell ref="K6:K7"/>
    <mergeCell ref="L6:L7"/>
    <mergeCell ref="R4:R7"/>
    <mergeCell ref="S4:U4"/>
    <mergeCell ref="N5:N7"/>
    <mergeCell ref="J6:J7"/>
    <mergeCell ref="P5:P7"/>
  </mergeCells>
  <printOptions gridLines="false" gridLinesSet="true"/>
  <pageMargins left="0.48" right="0.44" top="0.49" bottom="1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30"/>
  <sheetViews>
    <sheetView tabSelected="0" workbookViewId="0" showGridLines="true" showRowColHeaders="1">
      <selection activeCell="B17" sqref="B17"/>
    </sheetView>
  </sheetViews>
  <sheetFormatPr defaultRowHeight="14.4" outlineLevelRow="0" outlineLevelCol="0"/>
  <cols>
    <col min="1" max="1" width="11.6640625" customWidth="true" style="1"/>
    <col min="2" max="2" width="11" customWidth="true" style="1"/>
  </cols>
  <sheetData>
    <row r="1" spans="1:2" customHeight="1" ht="31.2" s="3" customFormat="1">
      <c r="A1" s="2" t="s">
        <v>117</v>
      </c>
      <c r="B1" s="2" t="s">
        <v>118</v>
      </c>
    </row>
    <row r="2" spans="1:2">
      <c r="A2" s="4">
        <v>7999.99</v>
      </c>
      <c r="B2" s="4">
        <v>87.5</v>
      </c>
    </row>
    <row r="3" spans="1:2">
      <c r="A3" s="4">
        <v>8000</v>
      </c>
      <c r="B3" s="4">
        <v>100</v>
      </c>
    </row>
    <row r="4" spans="1:2">
      <c r="A4" s="4">
        <v>9000</v>
      </c>
      <c r="B4" s="4">
        <v>112.5</v>
      </c>
    </row>
    <row r="5" spans="1:2">
      <c r="A5" s="4">
        <v>10000</v>
      </c>
      <c r="B5" s="4">
        <v>125</v>
      </c>
    </row>
    <row r="6" spans="1:2">
      <c r="A6" s="4">
        <v>11000</v>
      </c>
      <c r="B6" s="4">
        <v>137.5</v>
      </c>
    </row>
    <row r="7" spans="1:2">
      <c r="A7" s="4">
        <v>12000</v>
      </c>
      <c r="B7" s="4">
        <v>150</v>
      </c>
    </row>
    <row r="8" spans="1:2">
      <c r="A8" s="4">
        <v>13000</v>
      </c>
      <c r="B8" s="4">
        <v>162.5</v>
      </c>
    </row>
    <row r="9" spans="1:2">
      <c r="A9" s="4">
        <v>14000</v>
      </c>
      <c r="B9" s="4">
        <v>175</v>
      </c>
    </row>
    <row r="10" spans="1:2">
      <c r="A10" s="4">
        <v>15000</v>
      </c>
      <c r="B10" s="4">
        <v>187.5</v>
      </c>
    </row>
    <row r="11" spans="1:2">
      <c r="A11" s="4">
        <v>16000</v>
      </c>
      <c r="B11" s="4">
        <v>200</v>
      </c>
    </row>
    <row r="12" spans="1:2">
      <c r="A12" s="4">
        <v>17000</v>
      </c>
      <c r="B12" s="4">
        <v>212.5</v>
      </c>
    </row>
    <row r="13" spans="1:2">
      <c r="A13" s="4">
        <v>18000</v>
      </c>
      <c r="B13" s="4">
        <v>225</v>
      </c>
    </row>
    <row r="14" spans="1:2">
      <c r="A14" s="4">
        <v>19000</v>
      </c>
      <c r="B14" s="4">
        <v>237.5</v>
      </c>
    </row>
    <row r="15" spans="1:2">
      <c r="A15" s="4">
        <v>20000</v>
      </c>
      <c r="B15" s="4">
        <v>250</v>
      </c>
    </row>
    <row r="16" spans="1:2">
      <c r="A16" s="4">
        <v>21000</v>
      </c>
      <c r="B16" s="4">
        <v>262.5</v>
      </c>
    </row>
    <row r="17" spans="1:2">
      <c r="A17" s="4">
        <v>22000</v>
      </c>
      <c r="B17" s="4">
        <v>275</v>
      </c>
    </row>
    <row r="18" spans="1:2">
      <c r="A18" s="4">
        <v>23000</v>
      </c>
      <c r="B18" s="4">
        <v>287.5</v>
      </c>
    </row>
    <row r="19" spans="1:2">
      <c r="A19" s="4">
        <v>24000</v>
      </c>
      <c r="B19" s="4">
        <v>300</v>
      </c>
    </row>
    <row r="20" spans="1:2">
      <c r="A20" s="4">
        <v>25000</v>
      </c>
      <c r="B20" s="4">
        <v>312.5</v>
      </c>
    </row>
    <row r="21" spans="1:2">
      <c r="A21" s="4">
        <v>26000</v>
      </c>
      <c r="B21" s="4">
        <v>325</v>
      </c>
    </row>
    <row r="22" spans="1:2">
      <c r="A22" s="4">
        <v>27000</v>
      </c>
      <c r="B22" s="4">
        <v>337.5</v>
      </c>
    </row>
    <row r="23" spans="1:2">
      <c r="A23" s="4">
        <v>28000</v>
      </c>
      <c r="B23" s="4">
        <v>350</v>
      </c>
    </row>
    <row r="24" spans="1:2">
      <c r="A24" s="4">
        <v>29000</v>
      </c>
      <c r="B24" s="4">
        <v>362.5</v>
      </c>
    </row>
    <row r="25" spans="1:2">
      <c r="A25" s="4">
        <v>30000</v>
      </c>
      <c r="B25" s="4">
        <v>375</v>
      </c>
    </row>
    <row r="26" spans="1:2">
      <c r="A26" s="4">
        <v>31000</v>
      </c>
      <c r="B26" s="4">
        <v>387.5</v>
      </c>
    </row>
    <row r="27" spans="1:2">
      <c r="A27" s="4">
        <v>32000</v>
      </c>
      <c r="B27" s="4">
        <v>400</v>
      </c>
    </row>
    <row r="28" spans="1:2">
      <c r="A28" s="4">
        <v>33000</v>
      </c>
      <c r="B28" s="4">
        <v>412.5</v>
      </c>
    </row>
    <row r="29" spans="1:2">
      <c r="A29" s="4">
        <v>34000</v>
      </c>
      <c r="B29" s="4">
        <v>425</v>
      </c>
    </row>
    <row r="30" spans="1:2">
      <c r="A30" s="4">
        <v>35000</v>
      </c>
      <c r="B30" s="4">
        <v>437.5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REGIONAL OFFICE</vt:lpstr>
      <vt:lpstr>Philhealth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DILG IV-A ADMIN</cp:lastModifiedBy>
  <dcterms:created xsi:type="dcterms:W3CDTF">2009-01-08T02:42:13+01:00</dcterms:created>
  <dcterms:modified xsi:type="dcterms:W3CDTF">2019-04-30T08:08:28+02:00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79fceac4-d040-4184-be93-917e16999589</vt:lpwstr>
  </property>
</Properties>
</file>