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/>
  </bookViews>
  <sheets>
    <sheet name="EMS" sheetId="1" r:id="rId1"/>
  </sheets>
  <calcPr calcId="125725"/>
</workbook>
</file>

<file path=xl/calcChain.xml><?xml version="1.0" encoding="utf-8"?>
<calcChain xmlns="http://schemas.openxmlformats.org/spreadsheetml/2006/main">
  <c r="G15" i="1"/>
  <c r="G14"/>
  <c r="G13"/>
  <c r="G12"/>
  <c r="G11"/>
  <c r="G10"/>
  <c r="G9"/>
  <c r="L18"/>
  <c r="L19"/>
  <c r="L20"/>
  <c r="L21"/>
  <c r="L22"/>
  <c r="L23"/>
  <c r="L24"/>
  <c r="J18"/>
  <c r="J26"/>
  <c r="H18"/>
  <c r="H26"/>
</calcChain>
</file>

<file path=xl/sharedStrings.xml><?xml version="1.0" encoding="utf-8"?>
<sst xmlns="http://schemas.openxmlformats.org/spreadsheetml/2006/main" count="85" uniqueCount="55">
  <si>
    <t>Campus Wise Power Consumption Units,Rate &amp; Mix for 2023-24 across TI</t>
  </si>
  <si>
    <t>Report Type : final</t>
  </si>
  <si>
    <t>For the Month of MAR-2024</t>
  </si>
  <si>
    <t>For the Year 2023-24(Apr'23 to Mar'24)</t>
  </si>
  <si>
    <t>Campus</t>
  </si>
  <si>
    <t>Units Consumed</t>
  </si>
  <si>
    <t>Budget Amount</t>
  </si>
  <si>
    <t>Actual Amount</t>
  </si>
  <si>
    <t>Rate Variation</t>
  </si>
  <si>
    <t>Mix Variation</t>
  </si>
  <si>
    <t>TPI Avadi</t>
  </si>
  <si>
    <t>Grand Total</t>
  </si>
  <si>
    <t>campus_name</t>
  </si>
  <si>
    <t>provision_total_consumption</t>
  </si>
  <si>
    <t>consumption</t>
  </si>
  <si>
    <t>final_total_consumption</t>
  </si>
  <si>
    <t>consumption_total</t>
  </si>
  <si>
    <t>actual</t>
  </si>
  <si>
    <t>actual_total</t>
  </si>
  <si>
    <t>budget_mix</t>
  </si>
  <si>
    <t>id</t>
  </si>
  <si>
    <t>campus_id</t>
  </si>
  <si>
    <t>energy_source_name</t>
  </si>
  <si>
    <t>source_type</t>
  </si>
  <si>
    <t>period_type</t>
  </si>
  <si>
    <t>status</t>
  </si>
  <si>
    <t>created_on</t>
  </si>
  <si>
    <t>created_by</t>
  </si>
  <si>
    <t>modified_on</t>
  </si>
  <si>
    <t>modified_by</t>
  </si>
  <si>
    <t>mill_date</t>
  </si>
  <si>
    <t>EB</t>
  </si>
  <si>
    <t>external</t>
  </si>
  <si>
    <t>date</t>
  </si>
  <si>
    <t>active</t>
  </si>
  <si>
    <t>IEX</t>
  </si>
  <si>
    <t>month</t>
  </si>
  <si>
    <t>WATSUN (WIND + SOLAR)</t>
  </si>
  <si>
    <t>DRPL (WIND + SOLAR)</t>
  </si>
  <si>
    <t>BARATH WIND</t>
  </si>
  <si>
    <t>SEDCO</t>
  </si>
  <si>
    <t>RSLD</t>
  </si>
  <si>
    <t>external 42596604.0</t>
  </si>
  <si>
    <t>external 23849064.400000002</t>
  </si>
  <si>
    <t>external 7225441.86</t>
  </si>
  <si>
    <t>external 2165984.52</t>
  </si>
  <si>
    <t>external 0.0</t>
  </si>
  <si>
    <t>external 1124567.5</t>
  </si>
  <si>
    <t>external 355498.0</t>
  </si>
  <si>
    <t>total_actual_amount 23849064.400000002</t>
  </si>
  <si>
    <t>total_actual_amount 31074506.26</t>
  </si>
  <si>
    <t>total_actual_amount 33240490.78</t>
  </si>
  <si>
    <t>total_actual_amount 34365058.28</t>
  </si>
  <si>
    <t>total_actual_amount 34720556.28</t>
  </si>
  <si>
    <t>total_actual_amount 37079858.61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</si>
</sst>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name val="Calibri"/>
    </font>
    <font>
      <b/>
      <sz val="12"/>
      <name val="Calibri"/>
    </font>
    <font>
      <b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EBEBE"/>
        <bgColor rgb="FFBEBEBE"/>
      </patternFill>
    </fill>
    <fill>
      <patternFill patternType="solid">
        <fgColor rgb="FFFFCCCB"/>
        <bgColor rgb="FFFFCCC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3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Y28"/>
  <sheetViews>
    <sheetView tabSelected="1" topLeftCell="E1" workbookViewId="0">
      <selection activeCell="J9" sqref="J9"/>
    </sheetView>
  </sheetViews>
  <sheetFormatPr defaultRowHeight="14.4"/>
  <cols>
    <col min="2" max="2" width="16" customWidth="1"/>
    <col min="3" max="3" width="24" customWidth="1"/>
    <col min="4" max="5" width="23" customWidth="1"/>
    <col min="6" max="6" width="24" customWidth="1"/>
    <col min="7" max="7" width="23" customWidth="1"/>
    <col min="8" max="8" width="24" customWidth="1"/>
    <col min="9" max="10" width="23" customWidth="1"/>
    <col min="11" max="11" width="24" customWidth="1"/>
    <col min="12" max="12" width="23" customWidth="1"/>
  </cols>
  <sheetData>
    <row r="2" spans="2:12" ht="19.8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 ht="15.6">
      <c r="B3" s="11" t="s">
        <v>1</v>
      </c>
      <c r="C3" s="10"/>
      <c r="D3" s="1"/>
      <c r="E3" s="1"/>
      <c r="F3" s="1"/>
      <c r="G3" s="1"/>
      <c r="H3" s="1"/>
      <c r="I3" s="1"/>
      <c r="J3" s="1"/>
      <c r="K3" s="1"/>
      <c r="L3" s="1"/>
    </row>
    <row r="4" spans="2:12" ht="15.6">
      <c r="B4" s="1"/>
      <c r="C4" s="12" t="s">
        <v>2</v>
      </c>
      <c r="D4" s="13"/>
      <c r="E4" s="13"/>
      <c r="F4" s="13"/>
      <c r="G4" s="13"/>
      <c r="H4" s="14" t="s">
        <v>3</v>
      </c>
      <c r="I4" s="15"/>
      <c r="J4" s="15"/>
      <c r="K4" s="15"/>
      <c r="L4" s="15"/>
    </row>
    <row r="5" spans="2:12" ht="15.6">
      <c r="B5" s="6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</row>
    <row r="6" spans="2:12">
      <c r="B6" s="1" t="s">
        <v>10</v>
      </c>
      <c r="C6" s="3">
        <v>7915211</v>
      </c>
      <c r="D6" s="3">
        <v>33874577</v>
      </c>
      <c r="E6" s="3">
        <v>37079859</v>
      </c>
      <c r="F6" s="7">
        <v>-3205282</v>
      </c>
      <c r="G6" s="3">
        <v>11198179</v>
      </c>
      <c r="H6" s="5">
        <v>18449271</v>
      </c>
      <c r="I6" s="5">
        <v>31565222</v>
      </c>
      <c r="J6" s="5">
        <v>34720556</v>
      </c>
      <c r="K6" s="8">
        <v>-3155334</v>
      </c>
      <c r="L6" s="5">
        <v>54105304</v>
      </c>
    </row>
    <row r="7" spans="2:12">
      <c r="B7" s="1" t="s">
        <v>11</v>
      </c>
      <c r="C7" s="3">
        <v>7915211</v>
      </c>
      <c r="D7" s="3">
        <v>33874577</v>
      </c>
      <c r="E7" s="3">
        <v>37079859</v>
      </c>
      <c r="F7" s="7">
        <v>-3205282</v>
      </c>
      <c r="G7" s="3">
        <v>11198179</v>
      </c>
      <c r="H7" s="5">
        <v>18449271</v>
      </c>
      <c r="I7" s="5">
        <v>31565222</v>
      </c>
      <c r="J7" s="5">
        <v>34720556</v>
      </c>
      <c r="K7" s="8">
        <v>-3155334</v>
      </c>
      <c r="L7" s="5">
        <v>54105304</v>
      </c>
    </row>
    <row r="9" spans="2:12">
      <c r="G9">
        <f>H9</f>
        <v>23849064.399999999</v>
      </c>
      <c r="H9">
        <v>23849064.399999999</v>
      </c>
      <c r="I9" t="s">
        <v>49</v>
      </c>
    </row>
    <row r="10" spans="2:12">
      <c r="G10">
        <f>H10-H9</f>
        <v>7225441.8600000031</v>
      </c>
      <c r="H10">
        <v>31074506.260000002</v>
      </c>
      <c r="I10" t="s">
        <v>50</v>
      </c>
    </row>
    <row r="11" spans="2:12">
      <c r="G11">
        <f>H11-H10</f>
        <v>2165984.5199999996</v>
      </c>
      <c r="H11">
        <v>33240490.780000001</v>
      </c>
      <c r="I11" t="s">
        <v>51</v>
      </c>
      <c r="K11" t="s">
        <v>42</v>
      </c>
    </row>
    <row r="12" spans="2:12">
      <c r="G12">
        <f>H12-H11</f>
        <v>0</v>
      </c>
      <c r="H12">
        <v>33240490.780000001</v>
      </c>
      <c r="I12" t="s">
        <v>51</v>
      </c>
      <c r="K12" t="s">
        <v>43</v>
      </c>
    </row>
    <row r="13" spans="2:12">
      <c r="G13">
        <f>H13-H12</f>
        <v>1124567.5</v>
      </c>
      <c r="H13">
        <v>34365058.280000001</v>
      </c>
      <c r="I13" t="s">
        <v>52</v>
      </c>
      <c r="K13" t="s">
        <v>44</v>
      </c>
    </row>
    <row r="14" spans="2:12">
      <c r="G14">
        <f>H14-H13</f>
        <v>355498</v>
      </c>
      <c r="H14">
        <v>34720556.280000001</v>
      </c>
      <c r="I14" t="s">
        <v>53</v>
      </c>
      <c r="K14" t="s">
        <v>45</v>
      </c>
    </row>
    <row r="15" spans="2:12">
      <c r="G15">
        <f>H15-H14</f>
        <v>2359302.3299999982</v>
      </c>
      <c r="H15">
        <v>37079858.609999999</v>
      </c>
      <c r="I15" t="s">
        <v>54</v>
      </c>
      <c r="K15" t="s">
        <v>46</v>
      </c>
    </row>
    <row r="16" spans="2:12">
      <c r="K16" t="s">
        <v>47</v>
      </c>
    </row>
    <row r="17" spans="6:25">
      <c r="F17" t="s">
        <v>12</v>
      </c>
      <c r="G17" t="s">
        <v>13</v>
      </c>
      <c r="H17" t="s">
        <v>14</v>
      </c>
      <c r="I17" t="s">
        <v>15</v>
      </c>
      <c r="J17" t="s">
        <v>16</v>
      </c>
      <c r="K17" t="s">
        <v>48</v>
      </c>
      <c r="L17" t="s">
        <v>17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23</v>
      </c>
      <c r="S17" t="s">
        <v>24</v>
      </c>
      <c r="T17" t="s">
        <v>25</v>
      </c>
      <c r="U17" t="s">
        <v>26</v>
      </c>
      <c r="V17" t="s">
        <v>27</v>
      </c>
      <c r="W17" t="s">
        <v>28</v>
      </c>
      <c r="X17" t="s">
        <v>29</v>
      </c>
      <c r="Y17" t="s">
        <v>30</v>
      </c>
    </row>
    <row r="18" spans="6:25">
      <c r="F18" t="s">
        <v>10</v>
      </c>
      <c r="G18">
        <v>5725350</v>
      </c>
      <c r="H18">
        <f>H28-H26</f>
        <v>235309</v>
      </c>
      <c r="I18">
        <v>5725350</v>
      </c>
      <c r="J18">
        <f>J25-J26</f>
        <v>293811</v>
      </c>
      <c r="K18">
        <v>7.86</v>
      </c>
      <c r="L18">
        <f>J18*M18</f>
        <v>2185953.8400000003</v>
      </c>
      <c r="M18">
        <v>7.44</v>
      </c>
      <c r="N18">
        <v>16</v>
      </c>
      <c r="O18">
        <v>4</v>
      </c>
      <c r="P18">
        <v>1</v>
      </c>
      <c r="Q18" t="s">
        <v>31</v>
      </c>
      <c r="R18" t="s">
        <v>32</v>
      </c>
      <c r="S18" t="s">
        <v>33</v>
      </c>
      <c r="T18" t="s">
        <v>34</v>
      </c>
      <c r="U18" s="16">
        <v>45288.479849537034</v>
      </c>
      <c r="V18">
        <v>1</v>
      </c>
      <c r="W18" s="16">
        <v>45411.767754629633</v>
      </c>
      <c r="X18">
        <v>1</v>
      </c>
      <c r="Y18" s="16">
        <v>45352</v>
      </c>
    </row>
    <row r="19" spans="6:25">
      <c r="F19" t="s">
        <v>10</v>
      </c>
      <c r="G19">
        <v>0</v>
      </c>
      <c r="H19">
        <v>3448934</v>
      </c>
      <c r="I19">
        <v>0</v>
      </c>
      <c r="J19">
        <v>3476540</v>
      </c>
      <c r="K19">
        <v>6.84</v>
      </c>
      <c r="L19">
        <f t="shared" ref="L19:L24" si="0">J19*M19</f>
        <v>23849064.400000002</v>
      </c>
      <c r="M19">
        <v>6.86</v>
      </c>
      <c r="N19">
        <v>10</v>
      </c>
      <c r="O19">
        <v>6</v>
      </c>
      <c r="P19">
        <v>1</v>
      </c>
      <c r="Q19" t="s">
        <v>35</v>
      </c>
      <c r="R19" t="s">
        <v>32</v>
      </c>
      <c r="S19" t="s">
        <v>36</v>
      </c>
      <c r="T19" t="s">
        <v>34</v>
      </c>
      <c r="U19" s="16">
        <v>45320.496145833335</v>
      </c>
      <c r="V19">
        <v>1</v>
      </c>
      <c r="W19" s="16">
        <v>1</v>
      </c>
      <c r="X19">
        <v>0</v>
      </c>
      <c r="Y19" s="16">
        <v>45352</v>
      </c>
    </row>
    <row r="20" spans="6:25">
      <c r="F20" t="s">
        <v>10</v>
      </c>
      <c r="G20">
        <v>0</v>
      </c>
      <c r="H20">
        <v>1174370</v>
      </c>
      <c r="I20">
        <v>0</v>
      </c>
      <c r="J20">
        <v>1323341</v>
      </c>
      <c r="K20">
        <v>5.12</v>
      </c>
      <c r="L20">
        <f t="shared" si="0"/>
        <v>7225441.8600000003</v>
      </c>
      <c r="M20">
        <v>5.46</v>
      </c>
      <c r="N20">
        <v>66</v>
      </c>
      <c r="O20">
        <v>8</v>
      </c>
      <c r="P20">
        <v>1</v>
      </c>
      <c r="Q20" t="s">
        <v>37</v>
      </c>
      <c r="R20" t="s">
        <v>32</v>
      </c>
      <c r="S20" t="s">
        <v>36</v>
      </c>
      <c r="T20" t="s">
        <v>34</v>
      </c>
      <c r="U20" s="16">
        <v>45320.507418981484</v>
      </c>
      <c r="V20">
        <v>1</v>
      </c>
      <c r="W20" s="16">
        <v>45408.357488425929</v>
      </c>
      <c r="X20">
        <v>1</v>
      </c>
      <c r="Y20" s="16">
        <v>45352</v>
      </c>
    </row>
    <row r="21" spans="6:25">
      <c r="F21" t="s">
        <v>10</v>
      </c>
      <c r="G21">
        <v>0</v>
      </c>
      <c r="H21">
        <v>643215</v>
      </c>
      <c r="I21">
        <v>0</v>
      </c>
      <c r="J21">
        <v>448444</v>
      </c>
      <c r="K21">
        <v>0</v>
      </c>
      <c r="L21">
        <f t="shared" si="0"/>
        <v>2165984.52</v>
      </c>
      <c r="M21">
        <v>4.83</v>
      </c>
      <c r="N21">
        <v>0</v>
      </c>
      <c r="O21">
        <v>9</v>
      </c>
      <c r="P21">
        <v>1</v>
      </c>
      <c r="Q21" t="s">
        <v>38</v>
      </c>
      <c r="R21" t="s">
        <v>32</v>
      </c>
      <c r="S21" t="s">
        <v>36</v>
      </c>
      <c r="T21" t="s">
        <v>34</v>
      </c>
      <c r="U21" s="16">
        <v>45320.507696759261</v>
      </c>
      <c r="V21">
        <v>1</v>
      </c>
      <c r="W21" s="16">
        <v>45408.355671296296</v>
      </c>
      <c r="X21">
        <v>1</v>
      </c>
      <c r="Y21" s="16">
        <v>45352</v>
      </c>
    </row>
    <row r="22" spans="6:25">
      <c r="F22" t="s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f t="shared" si="0"/>
        <v>0</v>
      </c>
      <c r="M22">
        <v>0</v>
      </c>
      <c r="N22">
        <v>0</v>
      </c>
      <c r="O22">
        <v>25</v>
      </c>
      <c r="P22">
        <v>1</v>
      </c>
      <c r="Q22" t="s">
        <v>39</v>
      </c>
      <c r="R22" t="s">
        <v>32</v>
      </c>
      <c r="S22" t="s">
        <v>36</v>
      </c>
      <c r="T22" t="s">
        <v>34</v>
      </c>
      <c r="U22" s="16">
        <v>45366.3830787037</v>
      </c>
      <c r="V22">
        <v>1</v>
      </c>
      <c r="W22" s="16">
        <v>1</v>
      </c>
      <c r="X22">
        <v>0</v>
      </c>
      <c r="Y22" s="16">
        <v>45352</v>
      </c>
    </row>
    <row r="23" spans="6:25">
      <c r="F23" t="s">
        <v>10</v>
      </c>
      <c r="G23">
        <v>0</v>
      </c>
      <c r="H23">
        <v>123522</v>
      </c>
      <c r="I23">
        <v>0</v>
      </c>
      <c r="J23">
        <v>128522</v>
      </c>
      <c r="K23">
        <v>7.86</v>
      </c>
      <c r="L23">
        <f t="shared" si="0"/>
        <v>1124567.5</v>
      </c>
      <c r="M23">
        <v>8.75</v>
      </c>
      <c r="N23">
        <v>6</v>
      </c>
      <c r="O23">
        <v>26</v>
      </c>
      <c r="P23">
        <v>1</v>
      </c>
      <c r="Q23" t="s">
        <v>40</v>
      </c>
      <c r="R23" t="s">
        <v>32</v>
      </c>
      <c r="S23" t="s">
        <v>36</v>
      </c>
      <c r="T23" t="s">
        <v>34</v>
      </c>
      <c r="U23" s="16">
        <v>45366.383506944447</v>
      </c>
      <c r="V23">
        <v>1</v>
      </c>
      <c r="W23" s="16">
        <v>45408.353541666664</v>
      </c>
      <c r="X23">
        <v>1</v>
      </c>
      <c r="Y23" s="16">
        <v>45352</v>
      </c>
    </row>
    <row r="24" spans="6:25">
      <c r="F24" t="s">
        <v>10</v>
      </c>
      <c r="G24">
        <v>0</v>
      </c>
      <c r="H24">
        <v>100000</v>
      </c>
      <c r="I24">
        <v>0</v>
      </c>
      <c r="J24">
        <v>54692</v>
      </c>
      <c r="K24">
        <v>0</v>
      </c>
      <c r="L24">
        <f t="shared" si="0"/>
        <v>355498</v>
      </c>
      <c r="M24">
        <v>6.5</v>
      </c>
      <c r="N24">
        <v>0</v>
      </c>
      <c r="O24">
        <v>56</v>
      </c>
      <c r="P24">
        <v>1</v>
      </c>
      <c r="Q24" t="s">
        <v>41</v>
      </c>
      <c r="R24" t="s">
        <v>32</v>
      </c>
      <c r="S24" t="s">
        <v>36</v>
      </c>
      <c r="T24" t="s">
        <v>34</v>
      </c>
      <c r="U24" s="16">
        <v>45393.414618055554</v>
      </c>
      <c r="V24">
        <v>1</v>
      </c>
      <c r="W24" s="16">
        <v>1</v>
      </c>
      <c r="X24">
        <v>0</v>
      </c>
      <c r="Y24" s="16">
        <v>45352</v>
      </c>
    </row>
    <row r="25" spans="6:25">
      <c r="J25">
        <v>5725350</v>
      </c>
    </row>
    <row r="26" spans="6:25">
      <c r="H26">
        <f>SUM(H19:H24)</f>
        <v>5490041</v>
      </c>
      <c r="J26">
        <f>SUM(J19:J24)</f>
        <v>5431539</v>
      </c>
    </row>
    <row r="27" spans="6:25">
      <c r="H27">
        <v>5725350</v>
      </c>
    </row>
    <row r="28" spans="6:25">
      <c r="H28">
        <v>5725350</v>
      </c>
    </row>
  </sheetData>
  <mergeCells count="4">
    <mergeCell ref="B2:L2"/>
    <mergeCell ref="B3:C3"/>
    <mergeCell ref="C4:G4"/>
    <mergeCell ref="H4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2024-05-15T11:52:04Z</dcterms:created>
  <dcterms:modified xsi:type="dcterms:W3CDTF">2024-05-15T12:00:33Z</dcterms:modified>
</cp:coreProperties>
</file>