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isis\Excel\Analyst_Hotel\"/>
    </mc:Choice>
  </mc:AlternateContent>
  <xr:revisionPtr revIDLastSave="0" documentId="13_ncr:1_{C510C78F-56C3-41D1-BE1B-CFDB49234441}" xr6:coauthVersionLast="47" xr6:coauthVersionMax="47" xr10:uidLastSave="{00000000-0000-0000-0000-000000000000}"/>
  <bookViews>
    <workbookView xWindow="-110" yWindow="-110" windowWidth="19420" windowHeight="10300" firstSheet="1" activeTab="1" xr2:uid="{071D9E38-4E94-4C84-BC2C-C68A44D8EE0B}"/>
  </bookViews>
  <sheets>
    <sheet name="Revenue_Per_Lokasi" sheetId="3" r:id="rId1"/>
    <sheet name="Hunian_Perlokasi" sheetId="4" r:id="rId2"/>
    <sheet name="Distribusi_Harga" sheetId="5" r:id="rId3"/>
    <sheet name="Rekomendasi_Count" sheetId="6" r:id="rId4"/>
    <sheet name="T_Hotel" sheetId="1" r:id="rId5"/>
  </sheets>
  <calcPr calcId="191029"/>
  <pivotCaches>
    <pivotCache cacheId="7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</calcChain>
</file>

<file path=xl/sharedStrings.xml><?xml version="1.0" encoding="utf-8"?>
<sst xmlns="http://schemas.openxmlformats.org/spreadsheetml/2006/main" count="135" uniqueCount="51">
  <si>
    <t>Daerah</t>
  </si>
  <si>
    <t>Nama Hotel</t>
  </si>
  <si>
    <t>Harga per Malam</t>
  </si>
  <si>
    <t>Tingkat Hunian</t>
  </si>
  <si>
    <t>Jumlah Kamar</t>
  </si>
  <si>
    <t>Revenue Potensial</t>
  </si>
  <si>
    <t>Dago</t>
  </si>
  <si>
    <t>Lembang</t>
  </si>
  <si>
    <t>Setiabudi</t>
  </si>
  <si>
    <t>Row Labels</t>
  </si>
  <si>
    <t>Grand Total</t>
  </si>
  <si>
    <t>Sum of Revenue Potensial</t>
  </si>
  <si>
    <t>Rekomendasi_Harga</t>
  </si>
  <si>
    <t>Rekomendasi_Hunian</t>
  </si>
  <si>
    <t>Rekomendasi_BanyakKamar</t>
  </si>
  <si>
    <t>Average of Tingkat Hunian</t>
  </si>
  <si>
    <t>Average of Harga per Malam</t>
  </si>
  <si>
    <t>Column Labels</t>
  </si>
  <si>
    <t>-</t>
  </si>
  <si>
    <t>Harga Murah</t>
  </si>
  <si>
    <t>- Total</t>
  </si>
  <si>
    <t>Harga Murah Total</t>
  </si>
  <si>
    <t>Hunian Bagus</t>
  </si>
  <si>
    <t>Hunian Bagus Total</t>
  </si>
  <si>
    <t>Count of Nama Hotel</t>
  </si>
  <si>
    <t>Menunjukkan lokasi mana yang menghasilkan revenue terbesar.</t>
  </si>
  <si>
    <t>Menunjukkan daerah mana yang menghasilkan Hunian terbanyak</t>
  </si>
  <si>
    <t>Menunjukkan berapa banyak hotel di tiap lokasi yang masuk rekomendasi.</t>
  </si>
  <si>
    <t>Menunjukan harga hotel tertinggi sampai terendah</t>
  </si>
  <si>
    <t>Braga</t>
  </si>
  <si>
    <t>Ciwidey</t>
  </si>
  <si>
    <t>Braga Heritage Suites</t>
  </si>
  <si>
    <t>The Colonial Braga Hotel</t>
  </si>
  <si>
    <t>De' Braga Art &amp; Suites</t>
  </si>
  <si>
    <t>Asia Afrika Heritage Hotel</t>
  </si>
  <si>
    <t>White Crater Inn</t>
  </si>
  <si>
    <t>Ciwidey Tea Plantation Resort</t>
  </si>
  <si>
    <t>Rancabali Lakeside Cottage</t>
  </si>
  <si>
    <t>Glamping Hills Ciwidey</t>
  </si>
  <si>
    <t>The Dago View &amp; Resort</t>
  </si>
  <si>
    <t>Grand Hilltop Dago</t>
  </si>
  <si>
    <t>Dago Boutique Hotel</t>
  </si>
  <si>
    <t>The Panoramic Dago</t>
  </si>
  <si>
    <t>Lembang Pine Forest Hotel</t>
  </si>
  <si>
    <t>Villa Gardenia Lembang</t>
  </si>
  <si>
    <t>Green Forest Resort Lembang</t>
  </si>
  <si>
    <t>Orchid Villa Lembang</t>
  </si>
  <si>
    <t>Setiabudi Royal Park Hotel</t>
  </si>
  <si>
    <t>The Emerald Setiabudi</t>
  </si>
  <si>
    <t>The Setiabudi Grand Hotel</t>
  </si>
  <si>
    <t>Clove Garden Hotel &amp;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</si>
</sst>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9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0" fillId="0" borderId="0" xfId="0" applyNumberFormat="1"/>
    <xf numFmtId="0" fontId="1" fillId="0" borderId="1" xfId="0" applyFont="1" applyBorder="1" applyAlignment="1">
      <alignment horizontal="right" wrapText="1"/>
    </xf>
    <xf numFmtId="9" fontId="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[Hotel_Pricing_Bandung.xlsx]Revenue_Per_Lokasi!PivotTable2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Revenue_Per_Lokasi!$B$3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Revenue_Per_Lokasi!$A$4:$A$9</c:f>
              <c:strCache>
                <c:ptCount val="5"/>
                <c:pt idx="0">
                  <c:v>Lembang</c:v>
                </c:pt>
                <c:pt idx="1">
                  <c:v>Braga</c:v>
                </c:pt>
                <c:pt idx="2">
                  <c:v>Setiabudi</c:v>
                </c:pt>
                <c:pt idx="3">
                  <c:v>Dago</c:v>
                </c:pt>
                <c:pt idx="4">
                  <c:v>Ciwidey</c:v>
                </c:pt>
              </c:strCache>
            </c:strRef>
          </c:cat>
          <c:val>
            <c:numRef>
              <c:f>Revenue_Per_Lokasi!$B$4:$B$9</c:f>
              <c:numCache>
                <c:formatCode>#,##0</c:formatCode>
                <c:ptCount val="5"/>
                <c:pt idx="0">
                  <c:v>218532500</c:v>
                </c:pt>
                <c:pt idx="1">
                  <c:v>184472000</c:v>
                </c:pt>
                <c:pt idx="2">
                  <c:v>181809000</c:v>
                </c:pt>
                <c:pt idx="3">
                  <c:v>140011500</c:v>
                </c:pt>
                <c:pt idx="4">
                  <c:v>139650000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7B-4540-9E4F-EAA3FBB98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2499472"/>
        <c:axId val="1472500912"/>
      </c:barChart>
      <c:catAx>
        <c:axId val="147249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500912"/>
        <c:crosses val="autoZero"/>
        <c:auto val="1"/>
        <c:lblAlgn val="ctr"/>
        <c:lblOffset val="100"/>
        <c:noMultiLvlLbl val="0"/>
      </c:catAx>
      <c:valAx>
        <c:axId val="147250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49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[Hotel_Pricing_Bandung.xlsx]Hunian_Perlokasi!PivotTable3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Hunian_Perlokasi!$B$3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Hunian_Perlokasi!$A$4:$A$29</c:f>
              <c:multiLvlStrCache>
                <c:ptCount val="20"/>
                <c:lvl>
                  <c:pt idx="0">
                    <c:v>Ciwidey Tea Plantation Resort</c:v>
                  </c:pt>
                  <c:pt idx="1">
                    <c:v>Glamping Hills Ciwidey</c:v>
                  </c:pt>
                  <c:pt idx="2">
                    <c:v>Rancabali Lakeside Cottage</c:v>
                  </c:pt>
                  <c:pt idx="3">
                    <c:v>White Crater Inn</c:v>
                  </c:pt>
                  <c:pt idx="4">
                    <c:v>Green Forest Resort Lembang</c:v>
                  </c:pt>
                  <c:pt idx="5">
                    <c:v>Lembang Pine Forest Hotel</c:v>
                  </c:pt>
                  <c:pt idx="6">
                    <c:v>Orchid Villa Lembang</c:v>
                  </c:pt>
                  <c:pt idx="7">
                    <c:v>Villa Gardenia Lembang</c:v>
                  </c:pt>
                  <c:pt idx="8">
                    <c:v>Asia Afrika Heritage Hotel</c:v>
                  </c:pt>
                  <c:pt idx="9">
                    <c:v>Braga Heritage Suites</c:v>
                  </c:pt>
                  <c:pt idx="10">
                    <c:v>De' Braga Art &amp; Suites</c:v>
                  </c:pt>
                  <c:pt idx="11">
                    <c:v>The Colonial Braga Hotel</c:v>
                  </c:pt>
                  <c:pt idx="12">
                    <c:v>Dago Boutique Hotel</c:v>
                  </c:pt>
                  <c:pt idx="13">
                    <c:v>Grand Hilltop Dago</c:v>
                  </c:pt>
                  <c:pt idx="14">
                    <c:v>The Dago View &amp; Resort</c:v>
                  </c:pt>
                  <c:pt idx="15">
                    <c:v>The Panoramic Dago</c:v>
                  </c:pt>
                  <c:pt idx="16">
                    <c:v>Clove Garden Hotel &amp; Residence</c:v>
                  </c:pt>
                  <c:pt idx="17">
                    <c:v>Setiabudi Royal Park Hotel</c:v>
                  </c:pt>
                  <c:pt idx="18">
                    <c:v>The Emerald Setiabudi</c:v>
                  </c:pt>
                  <c:pt idx="19">
                    <c:v>The Setiabudi Grand Hotel</c:v>
                  </c:pt>
                </c:lvl>
                <c:lvl>
                  <c:pt idx="0">
                    <c:v>Ciwidey</c:v>
                  </c:pt>
                  <c:pt idx="4">
                    <c:v>Lembang</c:v>
                  </c:pt>
                  <c:pt idx="8">
                    <c:v>Braga</c:v>
                  </c:pt>
                  <c:pt idx="12">
                    <c:v>Dago</c:v>
                  </c:pt>
                  <c:pt idx="16">
                    <c:v>Setiabudi</c:v>
                  </c:pt>
                </c:lvl>
              </c:multiLvlStrCache>
            </c:multiLvlStrRef>
          </c:cat>
          <c:val>
            <c:numRef>
              <c:f>Hunian_Perlokasi!$B$4:$B$29</c:f>
              <c:numCache>
                <c:formatCode>0%</c:formatCode>
                <c:ptCount val="20"/>
                <c:pt idx="0">
                  <c:v>0.78</c:v>
                </c:pt>
                <c:pt idx="1">
                  <c:v>0.8</c:v>
                </c:pt>
                <c:pt idx="2">
                  <c:v>0.75</c:v>
                </c:pt>
                <c:pt idx="3">
                  <c:v>0.8</c:v>
                </c:pt>
                <c:pt idx="4">
                  <c:v>0.65</c:v>
                </c:pt>
                <c:pt idx="5">
                  <c:v>0.8</c:v>
                </c:pt>
                <c:pt idx="6">
                  <c:v>0.85</c:v>
                </c:pt>
                <c:pt idx="7">
                  <c:v>0.75</c:v>
                </c:pt>
                <c:pt idx="8">
                  <c:v>0.82</c:v>
                </c:pt>
                <c:pt idx="9">
                  <c:v>0.76</c:v>
                </c:pt>
                <c:pt idx="10">
                  <c:v>0.72</c:v>
                </c:pt>
                <c:pt idx="11">
                  <c:v>0.7</c:v>
                </c:pt>
                <c:pt idx="12">
                  <c:v>0.71</c:v>
                </c:pt>
                <c:pt idx="13">
                  <c:v>0.68</c:v>
                </c:pt>
                <c:pt idx="14">
                  <c:v>0.75</c:v>
                </c:pt>
                <c:pt idx="15">
                  <c:v>0.66</c:v>
                </c:pt>
                <c:pt idx="16">
                  <c:v>0.75</c:v>
                </c:pt>
                <c:pt idx="17">
                  <c:v>0.72</c:v>
                </c:pt>
                <c:pt idx="18">
                  <c:v>0.6</c:v>
                </c:pt>
                <c:pt idx="19">
                  <c:v>0.69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F0B-BF7E-91F8F8D3C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64673824"/>
        <c:axId val="1464696384"/>
        <c:axId val="0"/>
      </c:bar3DChart>
      <c:catAx>
        <c:axId val="146467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696384"/>
        <c:crosses val="autoZero"/>
        <c:auto val="1"/>
        <c:lblAlgn val="ctr"/>
        <c:lblOffset val="100"/>
        <c:noMultiLvlLbl val="0"/>
      </c:catAx>
      <c:valAx>
        <c:axId val="146469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67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[Hotel_Pricing_Bandung.xlsx]Distribusi_Harga!PivotTable4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Distribusi_Harga!$B$3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F2FF-47ED-BF9D-470DA87CBA45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F2FF-47ED-BF9D-470DA87CBA45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F2FF-47ED-BF9D-470DA87CBA45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F2FF-47ED-BF9D-470DA87CBA45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F2FF-47ED-BF9D-470DA87CBA45}"/>
              </c:ext>
            </c:extLst>
          </c:dPt>
          <c:cat>
            <c:multiLvlStrRef>
              <c:f>Distribusi_Harga!$A$4:$A$29</c:f>
              <c:multiLvlStrCache>
                <c:ptCount val="20"/>
                <c:lvl>
                  <c:pt idx="0">
                    <c:v>Clove Garden Hotel &amp; Residence</c:v>
                  </c:pt>
                  <c:pt idx="1">
                    <c:v>Setiabudi Royal Park Hotel</c:v>
                  </c:pt>
                  <c:pt idx="2">
                    <c:v>The Emerald Setiabudi</c:v>
                  </c:pt>
                  <c:pt idx="3">
                    <c:v>The Setiabudi Grand Hotel</c:v>
                  </c:pt>
                  <c:pt idx="4">
                    <c:v>Green Forest Resort Lembang</c:v>
                  </c:pt>
                  <c:pt idx="5">
                    <c:v>Lembang Pine Forest Hotel</c:v>
                  </c:pt>
                  <c:pt idx="6">
                    <c:v>Orchid Villa Lembang</c:v>
                  </c:pt>
                  <c:pt idx="7">
                    <c:v>Villa Gardenia Lembang</c:v>
                  </c:pt>
                  <c:pt idx="8">
                    <c:v>Asia Afrika Heritage Hotel</c:v>
                  </c:pt>
                  <c:pt idx="9">
                    <c:v>Braga Heritage Suites</c:v>
                  </c:pt>
                  <c:pt idx="10">
                    <c:v>De' Braga Art &amp; Suites</c:v>
                  </c:pt>
                  <c:pt idx="11">
                    <c:v>The Colonial Braga Hotel</c:v>
                  </c:pt>
                  <c:pt idx="12">
                    <c:v>Dago Boutique Hotel</c:v>
                  </c:pt>
                  <c:pt idx="13">
                    <c:v>Grand Hilltop Dago</c:v>
                  </c:pt>
                  <c:pt idx="14">
                    <c:v>The Dago View &amp; Resort</c:v>
                  </c:pt>
                  <c:pt idx="15">
                    <c:v>The Panoramic Dago</c:v>
                  </c:pt>
                  <c:pt idx="16">
                    <c:v>Ciwidey Tea Plantation Resort</c:v>
                  </c:pt>
                  <c:pt idx="17">
                    <c:v>Glamping Hills Ciwidey</c:v>
                  </c:pt>
                  <c:pt idx="18">
                    <c:v>Rancabali Lakeside Cottage</c:v>
                  </c:pt>
                  <c:pt idx="19">
                    <c:v>White Crater Inn</c:v>
                  </c:pt>
                </c:lvl>
                <c:lvl>
                  <c:pt idx="0">
                    <c:v>Setiabudi</c:v>
                  </c:pt>
                  <c:pt idx="4">
                    <c:v>Lembang</c:v>
                  </c:pt>
                  <c:pt idx="8">
                    <c:v>Braga</c:v>
                  </c:pt>
                  <c:pt idx="12">
                    <c:v>Dago</c:v>
                  </c:pt>
                  <c:pt idx="16">
                    <c:v>Ciwidey</c:v>
                  </c:pt>
                </c:lvl>
              </c:multiLvlStrCache>
            </c:multiLvlStrRef>
          </c:cat>
          <c:val>
            <c:numRef>
              <c:f>Distribusi_Harga!$B$4:$B$29</c:f>
              <c:numCache>
                <c:formatCode>#,##0</c:formatCode>
                <c:ptCount val="20"/>
                <c:pt idx="0">
                  <c:v>540000</c:v>
                </c:pt>
                <c:pt idx="1">
                  <c:v>650000</c:v>
                </c:pt>
                <c:pt idx="2">
                  <c:v>850000</c:v>
                </c:pt>
                <c:pt idx="3">
                  <c:v>710000</c:v>
                </c:pt>
                <c:pt idx="4">
                  <c:v>610000</c:v>
                </c:pt>
                <c:pt idx="5">
                  <c:v>550000</c:v>
                </c:pt>
                <c:pt idx="6">
                  <c:v>490000</c:v>
                </c:pt>
                <c:pt idx="7">
                  <c:v>750000</c:v>
                </c:pt>
                <c:pt idx="8">
                  <c:v>480000</c:v>
                </c:pt>
                <c:pt idx="9">
                  <c:v>500000</c:v>
                </c:pt>
                <c:pt idx="10">
                  <c:v>620000</c:v>
                </c:pt>
                <c:pt idx="11">
                  <c:v>700000</c:v>
                </c:pt>
                <c:pt idx="12">
                  <c:v>525000</c:v>
                </c:pt>
                <c:pt idx="13">
                  <c:v>600000</c:v>
                </c:pt>
                <c:pt idx="14">
                  <c:v>450000</c:v>
                </c:pt>
                <c:pt idx="15">
                  <c:v>720000</c:v>
                </c:pt>
                <c:pt idx="16">
                  <c:v>500000</c:v>
                </c:pt>
                <c:pt idx="17">
                  <c:v>650000</c:v>
                </c:pt>
                <c:pt idx="18">
                  <c:v>460000</c:v>
                </c:pt>
                <c:pt idx="19">
                  <c:v>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B-4FBB-AA4B-623AAF3B4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2947296"/>
        <c:axId val="52957376"/>
      </c:barChart>
      <c:valAx>
        <c:axId val="5295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47296"/>
        <c:crossBetween val="between"/>
      </c:valAx>
      <c:catAx>
        <c:axId val="529472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73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158750</xdr:rowOff>
    </xdr:from>
    <xdr:to>
      <xdr:col>9</xdr:col>
      <xdr:colOff>333375</xdr:colOff>
      <xdr:row>16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BCB81B-AAFF-EB4B-9EA0-16A3E1BB53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266699</xdr:colOff>
      <xdr:row>1</xdr:row>
      <xdr:rowOff>165099</xdr:rowOff>
    </xdr:from>
    <xdr:to>
      <xdr:col>10</xdr:col>
      <xdr:colOff>336176</xdr:colOff>
      <xdr:row>18</xdr:row>
      <xdr:rowOff>119528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DEE6E3-C6E0-710B-6281-E02D4D505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101599</xdr:colOff>
      <xdr:row>1</xdr:row>
      <xdr:rowOff>181427</xdr:rowOff>
    </xdr:from>
    <xdr:to>
      <xdr:col>10</xdr:col>
      <xdr:colOff>426357</xdr:colOff>
      <xdr:row>18</xdr:row>
      <xdr:rowOff>90715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10B3C-3CE4-E916-5A83-A686C66551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vo" refreshedDate="45891.268960879628" createdVersion="8" refreshedVersion="8" minRefreshableVersion="3" recordCount="20" xr:uid="{47DFE413-6309-4DA3-9623-9C87C67E38EE}">
  <cacheSource type="worksheet">
    <worksheetSource name="T_Hotel"/>
  </cacheSource>
  <cacheFields count="9">
    <cacheField name="Daerah" numFmtId="0">
      <sharedItems count="7">
        <s v="Braga"/>
        <s v="Ciwidey"/>
        <s v="Dago"/>
        <s v="Lembang"/>
        <s v="Setiabudi"/>
        <s v="Ciwidey " u="1"/>
        <s v="Braga  " u="1"/>
      </sharedItems>
    </cacheField>
    <cacheField name="Nama Hotel" numFmtId="0">
      <sharedItems count="20">
        <s v="Braga Heritage Suites"/>
        <s v="The Colonial Braga Hotel"/>
        <s v="De' Braga Art &amp; Suites"/>
        <s v="Asia Afrika Heritage Hotel"/>
        <s v="White Crater Inn"/>
        <s v="Ciwidey Tea Plantation Resort"/>
        <s v="Rancabali Lakeside Cottage"/>
        <s v="Glamping Hills Ciwidey"/>
        <s v="The Dago View &amp; Resort"/>
        <s v="Grand Hilltop Dago"/>
        <s v="Dago Boutique Hotel"/>
        <s v="The Panoramic Dago"/>
        <s v="Lembang Pine Forest Hotel"/>
        <s v="Villa Gardenia Lembang"/>
        <s v="Green Forest Resort Lembang"/>
        <s v="Orchid Villa Lembang"/>
        <s v="Setiabudi Royal Park Hotel"/>
        <s v="The Emerald Setiabudi"/>
        <s v="The Setiabudi Grand Hotel"/>
        <s v="Clove Garden Hotel &amp; Residence"/>
      </sharedItems>
    </cacheField>
    <cacheField name="Harga per Malam" numFmtId="1">
      <sharedItems containsSemiMixedTypes="0" containsString="0" containsNumber="1" containsInteger="1" minValue="400000" maxValue="850000"/>
    </cacheField>
    <cacheField name="Tingkat Hunian" numFmtId="9">
      <sharedItems containsSemiMixedTypes="0" containsString="0" containsNumber="1" minValue="0.6" maxValue="0.85"/>
    </cacheField>
    <cacheField name="Jumlah Kamar" numFmtId="0">
      <sharedItems containsSemiMixedTypes="0" containsString="0" containsNumber="1" containsInteger="1" minValue="50" maxValue="150"/>
    </cacheField>
    <cacheField name="Revenue Potensial" numFmtId="3">
      <sharedItems containsSemiMixedTypes="0" containsString="0" containsNumber="1" minValue="20400000.000000004" maxValue="75937500"/>
    </cacheField>
    <cacheField name="Rekomendasi_Harga" numFmtId="0">
      <sharedItems count="2">
        <s v="-"/>
        <s v="Harga Murah"/>
      </sharedItems>
    </cacheField>
    <cacheField name="Rekomendasi_Hunian" numFmtId="0">
      <sharedItems count="2">
        <s v="-"/>
        <s v="Hunian Bagus"/>
      </sharedItems>
    </cacheField>
    <cacheField name="Rekomendasi_BanyakKamar" numFmtId="0">
      <sharedItems count="2">
        <s v="-"/>
        <s v="Kamar Banya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500000"/>
    <n v="0.76"/>
    <n v="100"/>
    <n v="38000000"/>
    <x v="0"/>
    <x v="0"/>
    <x v="0"/>
  </r>
  <r>
    <x v="0"/>
    <x v="1"/>
    <n v="700000"/>
    <n v="0.7"/>
    <n v="120"/>
    <n v="58799999.999999993"/>
    <x v="0"/>
    <x v="0"/>
    <x v="0"/>
  </r>
  <r>
    <x v="0"/>
    <x v="2"/>
    <n v="620000"/>
    <n v="0.72"/>
    <n v="95"/>
    <n v="42408000"/>
    <x v="0"/>
    <x v="0"/>
    <x v="0"/>
  </r>
  <r>
    <x v="0"/>
    <x v="3"/>
    <n v="480000"/>
    <n v="0.82"/>
    <n v="115"/>
    <n v="45264000"/>
    <x v="0"/>
    <x v="1"/>
    <x v="0"/>
  </r>
  <r>
    <x v="1"/>
    <x v="4"/>
    <n v="400000"/>
    <n v="0.8"/>
    <n v="105"/>
    <n v="33600000"/>
    <x v="1"/>
    <x v="1"/>
    <x v="0"/>
  </r>
  <r>
    <x v="1"/>
    <x v="5"/>
    <n v="500000"/>
    <n v="0.78"/>
    <n v="90"/>
    <n v="35100000"/>
    <x v="0"/>
    <x v="0"/>
    <x v="0"/>
  </r>
  <r>
    <x v="1"/>
    <x v="6"/>
    <n v="460000"/>
    <n v="0.75"/>
    <n v="70"/>
    <n v="24150000"/>
    <x v="1"/>
    <x v="0"/>
    <x v="0"/>
  </r>
  <r>
    <x v="1"/>
    <x v="7"/>
    <n v="650000"/>
    <n v="0.8"/>
    <n v="90"/>
    <n v="46800000"/>
    <x v="0"/>
    <x v="1"/>
    <x v="0"/>
  </r>
  <r>
    <x v="2"/>
    <x v="8"/>
    <n v="450000"/>
    <n v="0.75"/>
    <n v="75"/>
    <n v="25312500"/>
    <x v="1"/>
    <x v="0"/>
    <x v="0"/>
  </r>
  <r>
    <x v="2"/>
    <x v="9"/>
    <n v="600000"/>
    <n v="0.68"/>
    <n v="50"/>
    <n v="20400000.000000004"/>
    <x v="0"/>
    <x v="0"/>
    <x v="0"/>
  </r>
  <r>
    <x v="2"/>
    <x v="10"/>
    <n v="525000"/>
    <n v="0.71"/>
    <n v="100"/>
    <n v="37275000"/>
    <x v="0"/>
    <x v="0"/>
    <x v="0"/>
  </r>
  <r>
    <x v="2"/>
    <x v="11"/>
    <n v="720000"/>
    <n v="0.66"/>
    <n v="120"/>
    <n v="57024000"/>
    <x v="0"/>
    <x v="0"/>
    <x v="0"/>
  </r>
  <r>
    <x v="3"/>
    <x v="12"/>
    <n v="550000"/>
    <n v="0.8"/>
    <n v="110"/>
    <n v="48400000"/>
    <x v="0"/>
    <x v="1"/>
    <x v="0"/>
  </r>
  <r>
    <x v="3"/>
    <x v="13"/>
    <n v="750000"/>
    <n v="0.75"/>
    <n v="135"/>
    <n v="75937500"/>
    <x v="0"/>
    <x v="0"/>
    <x v="1"/>
  </r>
  <r>
    <x v="3"/>
    <x v="14"/>
    <n v="610000"/>
    <n v="0.65"/>
    <n v="80"/>
    <n v="31720000"/>
    <x v="0"/>
    <x v="0"/>
    <x v="0"/>
  </r>
  <r>
    <x v="3"/>
    <x v="15"/>
    <n v="490000"/>
    <n v="0.85"/>
    <n v="150"/>
    <n v="62475000"/>
    <x v="0"/>
    <x v="1"/>
    <x v="1"/>
  </r>
  <r>
    <x v="4"/>
    <x v="16"/>
    <n v="650000"/>
    <n v="0.72"/>
    <n v="90"/>
    <n v="42120000"/>
    <x v="0"/>
    <x v="0"/>
    <x v="0"/>
  </r>
  <r>
    <x v="4"/>
    <x v="17"/>
    <n v="850000"/>
    <n v="0.6"/>
    <n v="65"/>
    <n v="33150000"/>
    <x v="0"/>
    <x v="0"/>
    <x v="0"/>
  </r>
  <r>
    <x v="4"/>
    <x v="18"/>
    <n v="710000"/>
    <n v="0.69"/>
    <n v="110"/>
    <n v="53888999.999999993"/>
    <x v="0"/>
    <x v="0"/>
    <x v="0"/>
  </r>
  <r>
    <x v="4"/>
    <x v="19"/>
    <n v="540000"/>
    <n v="0.75"/>
    <n v="130"/>
    <n v="5265000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E1C67C-4AF4-41BC-AF27-7409DEC4CDB3}" name="PivotTable2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9">
    <pivotField axis="axisRow" showAll="0" sortType="descending">
      <items count="8">
        <item m="1" x="6"/>
        <item m="1" x="5"/>
        <item x="2"/>
        <item x="3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3" showAll="0"/>
    <pivotField numFmtId="9" showAll="0"/>
    <pivotField numFmtId="1" showAll="0"/>
    <pivotField dataField="1" numFmtId="3" showAll="0"/>
    <pivotField showAll="0"/>
    <pivotField showAll="0"/>
    <pivotField showAll="0"/>
  </pivotFields>
  <rowFields count="1">
    <field x="0"/>
  </rowFields>
  <rowItems count="6">
    <i>
      <x v="3"/>
    </i>
    <i>
      <x v="5"/>
    </i>
    <i>
      <x v="4"/>
    </i>
    <i>
      <x v="2"/>
    </i>
    <i>
      <x v="6"/>
    </i>
    <i t="grand">
      <x/>
    </i>
  </rowItems>
  <colItems count="1">
    <i/>
  </colItems>
  <dataFields count="1">
    <dataField name="Sum of Revenue Potensial" fld="5" baseField="0" baseItem="0" numFmtId="3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02CF98-1F14-4B72-B1D4-72D357D2C0FE}" name="PivotTable3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29" firstHeaderRow="1" firstDataRow="1" firstDataCol="1"/>
  <pivotFields count="9">
    <pivotField axis="axisRow" showAll="0" sortType="descending">
      <items count="8">
        <item m="1" x="6"/>
        <item m="1" x="5"/>
        <item x="2"/>
        <item x="3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1">
        <item x="3"/>
        <item x="0"/>
        <item x="5"/>
        <item x="19"/>
        <item x="10"/>
        <item x="2"/>
        <item x="7"/>
        <item x="9"/>
        <item x="14"/>
        <item x="12"/>
        <item x="15"/>
        <item x="6"/>
        <item x="16"/>
        <item x="1"/>
        <item x="8"/>
        <item x="17"/>
        <item x="11"/>
        <item x="18"/>
        <item x="13"/>
        <item x="4"/>
        <item t="default"/>
      </items>
    </pivotField>
    <pivotField numFmtId="3" showAll="0"/>
    <pivotField dataField="1" numFmtId="9" showAll="0"/>
    <pivotField numFmtId="1" showAll="0"/>
    <pivotField numFmtId="3" showAll="0"/>
    <pivotField showAll="0"/>
    <pivotField showAll="0"/>
    <pivotField showAll="0"/>
  </pivotFields>
  <rowFields count="2">
    <field x="0"/>
    <field x="1"/>
  </rowFields>
  <rowItems count="26">
    <i>
      <x v="6"/>
    </i>
    <i r="1">
      <x v="2"/>
    </i>
    <i r="1">
      <x v="6"/>
    </i>
    <i r="1">
      <x v="11"/>
    </i>
    <i r="1">
      <x v="19"/>
    </i>
    <i>
      <x v="3"/>
    </i>
    <i r="1">
      <x v="8"/>
    </i>
    <i r="1">
      <x v="9"/>
    </i>
    <i r="1">
      <x v="10"/>
    </i>
    <i r="1">
      <x v="18"/>
    </i>
    <i>
      <x v="5"/>
    </i>
    <i r="1">
      <x/>
    </i>
    <i r="1">
      <x v="1"/>
    </i>
    <i r="1">
      <x v="5"/>
    </i>
    <i r="1">
      <x v="13"/>
    </i>
    <i>
      <x v="2"/>
    </i>
    <i r="1">
      <x v="4"/>
    </i>
    <i r="1">
      <x v="7"/>
    </i>
    <i r="1">
      <x v="14"/>
    </i>
    <i r="1">
      <x v="16"/>
    </i>
    <i>
      <x v="4"/>
    </i>
    <i r="1">
      <x v="3"/>
    </i>
    <i r="1">
      <x v="12"/>
    </i>
    <i r="1">
      <x v="15"/>
    </i>
    <i r="1">
      <x v="17"/>
    </i>
    <i t="grand">
      <x/>
    </i>
  </rowItems>
  <colItems count="1">
    <i/>
  </colItems>
  <dataFields count="1">
    <dataField name="Average of Tingkat Hunian" fld="3" subtotal="average" baseField="0" baseItem="0" numFmtId="9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49F5A-DADB-4761-B56E-6A8B0B71621D}" name="PivotTable4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29" firstHeaderRow="1" firstDataRow="1" firstDataCol="1"/>
  <pivotFields count="9">
    <pivotField axis="axisRow" showAll="0" sortType="descending">
      <items count="8">
        <item m="1" x="6"/>
        <item m="1" x="5"/>
        <item x="2"/>
        <item x="3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1">
        <item x="3"/>
        <item x="0"/>
        <item x="5"/>
        <item x="19"/>
        <item x="10"/>
        <item x="2"/>
        <item x="7"/>
        <item x="9"/>
        <item x="14"/>
        <item x="12"/>
        <item x="15"/>
        <item x="6"/>
        <item x="16"/>
        <item x="1"/>
        <item x="8"/>
        <item x="17"/>
        <item x="11"/>
        <item x="18"/>
        <item x="13"/>
        <item x="4"/>
        <item t="default"/>
      </items>
    </pivotField>
    <pivotField dataField="1" numFmtId="3" showAll="0"/>
    <pivotField numFmtId="9" showAll="0"/>
    <pivotField numFmtId="1" showAll="0"/>
    <pivotField numFmtId="3" showAll="0"/>
    <pivotField showAll="0"/>
    <pivotField showAll="0"/>
    <pivotField showAll="0"/>
  </pivotFields>
  <rowFields count="2">
    <field x="0"/>
    <field x="1"/>
  </rowFields>
  <rowItems count="26">
    <i>
      <x v="4"/>
    </i>
    <i r="1">
      <x v="3"/>
    </i>
    <i r="1">
      <x v="12"/>
    </i>
    <i r="1">
      <x v="15"/>
    </i>
    <i r="1">
      <x v="17"/>
    </i>
    <i>
      <x v="3"/>
    </i>
    <i r="1">
      <x v="8"/>
    </i>
    <i r="1">
      <x v="9"/>
    </i>
    <i r="1">
      <x v="10"/>
    </i>
    <i r="1">
      <x v="18"/>
    </i>
    <i>
      <x v="5"/>
    </i>
    <i r="1">
      <x/>
    </i>
    <i r="1">
      <x v="1"/>
    </i>
    <i r="1">
      <x v="5"/>
    </i>
    <i r="1">
      <x v="13"/>
    </i>
    <i>
      <x v="2"/>
    </i>
    <i r="1">
      <x v="4"/>
    </i>
    <i r="1">
      <x v="7"/>
    </i>
    <i r="1">
      <x v="14"/>
    </i>
    <i r="1">
      <x v="16"/>
    </i>
    <i>
      <x v="6"/>
    </i>
    <i r="1">
      <x v="2"/>
    </i>
    <i r="1">
      <x v="6"/>
    </i>
    <i r="1">
      <x v="11"/>
    </i>
    <i r="1">
      <x v="19"/>
    </i>
    <i t="grand">
      <x/>
    </i>
  </rowItems>
  <colItems count="1">
    <i/>
  </colItems>
  <dataFields count="1">
    <dataField name="Average of Harga per Malam" fld="2" subtotal="average" baseField="0" baseItem="0" numFmtId="3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E951AE-4B1D-4C96-B226-304EC1D2ECA5}" name="PivotTable5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G12" firstHeaderRow="1" firstDataRow="4" firstDataCol="1"/>
  <pivotFields count="9">
    <pivotField axis="axisRow" showAll="0">
      <items count="8">
        <item m="1" x="6"/>
        <item m="1" x="5"/>
        <item x="2"/>
        <item x="3"/>
        <item x="4"/>
        <item x="0"/>
        <item x="1"/>
        <item t="default"/>
      </items>
    </pivotField>
    <pivotField axis="axisRow" dataField="1" showAll="0">
      <items count="21">
        <item x="3"/>
        <item x="0"/>
        <item x="5"/>
        <item x="19"/>
        <item x="10"/>
        <item x="2"/>
        <item x="7"/>
        <item x="9"/>
        <item x="14"/>
        <item x="12"/>
        <item x="15"/>
        <item x="6"/>
        <item x="16"/>
        <item x="1"/>
        <item x="8"/>
        <item x="17"/>
        <item x="11"/>
        <item x="18"/>
        <item x="13"/>
        <item x="4"/>
        <item t="default"/>
      </items>
    </pivotField>
    <pivotField numFmtId="3" showAll="0"/>
    <pivotField numFmtId="9" showAll="0"/>
    <pivotField numFmtId="1" showAll="0"/>
    <pivotField numFmtId="3" showAll="0"/>
    <pivotField axis="axisCol" showAll="0">
      <items count="3">
        <item h="1" sd="0"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2">
    <field x="0"/>
    <field x="1"/>
  </rowFields>
  <rowItems count="6">
    <i>
      <x v="2"/>
    </i>
    <i r="1">
      <x v="14"/>
    </i>
    <i>
      <x v="6"/>
    </i>
    <i r="1">
      <x v="11"/>
    </i>
    <i r="1">
      <x v="19"/>
    </i>
    <i t="grand">
      <x/>
    </i>
  </rowItems>
  <colFields count="3">
    <field x="6"/>
    <field x="7"/>
    <field x="8"/>
  </colFields>
  <colItems count="6">
    <i>
      <x v="1"/>
      <x/>
      <x/>
    </i>
    <i t="default" r="1">
      <x/>
    </i>
    <i r="1">
      <x v="1"/>
      <x/>
    </i>
    <i t="default" r="1">
      <x v="1"/>
    </i>
    <i t="default">
      <x v="1"/>
    </i>
    <i t="grand">
      <x/>
    </i>
  </colItems>
  <dataFields count="1">
    <dataField name="Count of Nama Hotel" fld="1" subtotal="count" baseField="0" baseItem="0"/>
  </dataFields>
  <chartFormats count="6">
    <chartFormat chart="11" format="0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11" format="1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4" format="0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0"/>
          </reference>
          <reference field="8" count="1" selected="0">
            <x v="0"/>
          </reference>
        </references>
      </pivotArea>
    </chartFormat>
    <chartFormat chart="14" format="1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7" count="1" selected="0">
            <x v="1"/>
          </reference>
          <reference field="8" count="1" selected="0">
            <x v="0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92A7BB-65D3-4844-8AE4-E38A3FD783DC}" name="T_Hotel" displayName="T_Hotel" ref="A1:I21" totalsRowShown="0">
  <autoFilter ref="A1:I21" xr:uid="{FD92A7BB-65D3-4844-8AE4-E38A3FD783DC}"/>
  <tableColumns count="9">
    <tableColumn id="1" xr3:uid="{C1B19CF9-0EAD-4B4F-895A-F7324991D7A2}" name="Daerah"/>
    <tableColumn id="2" xr3:uid="{81C423B5-9EC1-4B4B-9B25-75DA24DF6A79}" name="Nama Hotel"/>
    <tableColumn id="3" xr3:uid="{167571AB-0AA7-4431-A968-B12878E78958}" name="Harga per Malam" dataDxfId="4"/>
    <tableColumn id="4" xr3:uid="{F982404A-88F2-4CE5-8EF3-E3C6F048244B}" name="Tingkat Hunian"/>
    <tableColumn id="5" xr3:uid="{DFD0A84C-5B1B-43B2-BCCA-38001890F60F}" name="Jumlah Kamar" dataDxfId="5"/>
    <tableColumn id="6" xr3:uid="{63DBEDA1-56ED-4072-9E52-4D6E2572ED5C}" name="Revenue Potensial" dataDxfId="3">
      <calculatedColumnFormula>T_Hotel[[#This Row],[Harga per Malam]] * T_Hotel[[#This Row],[Tingkat Hunian]] * T_Hotel[[#This Row],[Jumlah Kamar]]</calculatedColumnFormula>
    </tableColumn>
    <tableColumn id="7" xr3:uid="{3DE8A6EB-5EE4-45F2-9564-94C551A378F5}" name="Rekomendasi_Harga" dataDxfId="2">
      <calculatedColumnFormula>IF(_xlfn.RANK.EQ(C2,$C$2:$C$21,1)&lt;=3,"Harga Murah","-")</calculatedColumnFormula>
    </tableColumn>
    <tableColumn id="8" xr3:uid="{53DE0C98-DDC1-4ADF-B213-D5B196228AEA}" name="Rekomendasi_Hunian" dataDxfId="1">
      <calculatedColumnFormula>IF(_xlfn.RANK.EQ(D2,$D$2:$D$21,0)&lt;=3,"Hunian Bagus","-")</calculatedColumnFormula>
    </tableColumn>
    <tableColumn id="9" xr3:uid="{5C54CC3C-726D-41AB-A517-B14B923CE6F0}" name="Rekomendasi_BanyakKamar" dataDxfId="0">
      <calculatedColumnFormula>IF(_xlfn.RANK.EQ(E2,$E$2:$E$21,0)&lt;=3,"Kamar Banyak","-")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2BA8-B60F-408C-980F-371A356846CA}">
  <dimension ref="A1:B9"/>
  <sheetViews>
    <sheetView workbookViewId="0">
      <selection activeCell="A11" sqref="A11"/>
    </sheetView>
  </sheetViews>
  <sheetFormatPr defaultRowHeight="14.5" x14ac:dyDescent="0.35"/>
  <cols>
    <col min="1" max="1" width="12.36328125" bestFit="1" customWidth="1"/>
    <col min="2" max="2" width="22.7265625" bestFit="1" customWidth="1"/>
  </cols>
  <sheetData>
    <row r="1" spans="1:2" x14ac:dyDescent="0.35">
      <c r="A1" t="s">
        <v>25</v>
      </c>
    </row>
    <row r="3" spans="1:2" x14ac:dyDescent="0.35">
      <c r="A3" s="4" t="s">
        <v>9</v>
      </c>
      <c r="B3" t="s">
        <v>11</v>
      </c>
    </row>
    <row r="4" spans="1:2" x14ac:dyDescent="0.35">
      <c r="A4" s="5" t="s">
        <v>7</v>
      </c>
      <c r="B4" s="1">
        <v>218532500</v>
      </c>
    </row>
    <row r="5" spans="1:2" x14ac:dyDescent="0.35">
      <c r="A5" s="5" t="s">
        <v>29</v>
      </c>
      <c r="B5" s="1">
        <v>184472000</v>
      </c>
    </row>
    <row r="6" spans="1:2" x14ac:dyDescent="0.35">
      <c r="A6" s="5" t="s">
        <v>8</v>
      </c>
      <c r="B6" s="1">
        <v>181809000</v>
      </c>
    </row>
    <row r="7" spans="1:2" x14ac:dyDescent="0.35">
      <c r="A7" s="5" t="s">
        <v>6</v>
      </c>
      <c r="B7" s="1">
        <v>140011500</v>
      </c>
    </row>
    <row r="8" spans="1:2" x14ac:dyDescent="0.35">
      <c r="A8" s="5" t="s">
        <v>30</v>
      </c>
      <c r="B8" s="1">
        <v>139650000</v>
      </c>
    </row>
    <row r="9" spans="1:2" x14ac:dyDescent="0.35">
      <c r="A9" s="5" t="s">
        <v>10</v>
      </c>
      <c r="B9" s="1">
        <v>864475000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EE27-C5F7-46C9-89D8-744F44C2314F}">
  <dimension ref="A1:B29"/>
  <sheetViews>
    <sheetView tabSelected="1" zoomScale="85" zoomScaleNormal="85" workbookViewId="0">
      <selection activeCell="J21" sqref="J21"/>
    </sheetView>
  </sheetViews>
  <sheetFormatPr defaultRowHeight="14.5" x14ac:dyDescent="0.35"/>
  <cols>
    <col min="1" max="1" width="31.81640625" bestFit="1" customWidth="1"/>
    <col min="2" max="2" width="23.54296875" bestFit="1" customWidth="1"/>
  </cols>
  <sheetData>
    <row r="1" spans="1:2" x14ac:dyDescent="0.35">
      <c r="A1" t="s">
        <v>26</v>
      </c>
    </row>
    <row r="3" spans="1:2" x14ac:dyDescent="0.35">
      <c r="A3" s="4" t="s">
        <v>9</v>
      </c>
      <c r="B3" t="s">
        <v>15</v>
      </c>
    </row>
    <row r="4" spans="1:2" x14ac:dyDescent="0.35">
      <c r="A4" s="5" t="s">
        <v>30</v>
      </c>
      <c r="B4" s="2">
        <v>0.78249999999999997</v>
      </c>
    </row>
    <row r="5" spans="1:2" x14ac:dyDescent="0.35">
      <c r="A5" s="11" t="s">
        <v>36</v>
      </c>
      <c r="B5" s="2">
        <v>0.78</v>
      </c>
    </row>
    <row r="6" spans="1:2" x14ac:dyDescent="0.35">
      <c r="A6" s="11" t="s">
        <v>38</v>
      </c>
      <c r="B6" s="2">
        <v>0.8</v>
      </c>
    </row>
    <row r="7" spans="1:2" x14ac:dyDescent="0.35">
      <c r="A7" s="11" t="s">
        <v>37</v>
      </c>
      <c r="B7" s="2">
        <v>0.75</v>
      </c>
    </row>
    <row r="8" spans="1:2" x14ac:dyDescent="0.35">
      <c r="A8" s="11" t="s">
        <v>35</v>
      </c>
      <c r="B8" s="2">
        <v>0.8</v>
      </c>
    </row>
    <row r="9" spans="1:2" x14ac:dyDescent="0.35">
      <c r="A9" s="5" t="s">
        <v>7</v>
      </c>
      <c r="B9" s="2">
        <v>0.76250000000000007</v>
      </c>
    </row>
    <row r="10" spans="1:2" x14ac:dyDescent="0.35">
      <c r="A10" s="11" t="s">
        <v>45</v>
      </c>
      <c r="B10" s="2">
        <v>0.65</v>
      </c>
    </row>
    <row r="11" spans="1:2" x14ac:dyDescent="0.35">
      <c r="A11" s="11" t="s">
        <v>43</v>
      </c>
      <c r="B11" s="2">
        <v>0.8</v>
      </c>
    </row>
    <row r="12" spans="1:2" x14ac:dyDescent="0.35">
      <c r="A12" s="11" t="s">
        <v>46</v>
      </c>
      <c r="B12" s="2">
        <v>0.85</v>
      </c>
    </row>
    <row r="13" spans="1:2" x14ac:dyDescent="0.35">
      <c r="A13" s="11" t="s">
        <v>44</v>
      </c>
      <c r="B13" s="2">
        <v>0.75</v>
      </c>
    </row>
    <row r="14" spans="1:2" x14ac:dyDescent="0.35">
      <c r="A14" s="5" t="s">
        <v>29</v>
      </c>
      <c r="B14" s="2">
        <v>0.75</v>
      </c>
    </row>
    <row r="15" spans="1:2" x14ac:dyDescent="0.35">
      <c r="A15" s="11" t="s">
        <v>34</v>
      </c>
      <c r="B15" s="2">
        <v>0.82</v>
      </c>
    </row>
    <row r="16" spans="1:2" x14ac:dyDescent="0.35">
      <c r="A16" s="11" t="s">
        <v>31</v>
      </c>
      <c r="B16" s="2">
        <v>0.76</v>
      </c>
    </row>
    <row r="17" spans="1:2" x14ac:dyDescent="0.35">
      <c r="A17" s="11" t="s">
        <v>33</v>
      </c>
      <c r="B17" s="2">
        <v>0.72</v>
      </c>
    </row>
    <row r="18" spans="1:2" x14ac:dyDescent="0.35">
      <c r="A18" s="11" t="s">
        <v>32</v>
      </c>
      <c r="B18" s="2">
        <v>0.7</v>
      </c>
    </row>
    <row r="19" spans="1:2" x14ac:dyDescent="0.35">
      <c r="A19" s="5" t="s">
        <v>6</v>
      </c>
      <c r="B19" s="2">
        <v>0.70000000000000007</v>
      </c>
    </row>
    <row r="20" spans="1:2" x14ac:dyDescent="0.35">
      <c r="A20" s="11" t="s">
        <v>41</v>
      </c>
      <c r="B20" s="2">
        <v>0.71</v>
      </c>
    </row>
    <row r="21" spans="1:2" x14ac:dyDescent="0.35">
      <c r="A21" s="11" t="s">
        <v>40</v>
      </c>
      <c r="B21" s="2">
        <v>0.68</v>
      </c>
    </row>
    <row r="22" spans="1:2" x14ac:dyDescent="0.35">
      <c r="A22" s="11" t="s">
        <v>39</v>
      </c>
      <c r="B22" s="2">
        <v>0.75</v>
      </c>
    </row>
    <row r="23" spans="1:2" x14ac:dyDescent="0.35">
      <c r="A23" s="11" t="s">
        <v>42</v>
      </c>
      <c r="B23" s="2">
        <v>0.66</v>
      </c>
    </row>
    <row r="24" spans="1:2" x14ac:dyDescent="0.35">
      <c r="A24" s="5" t="s">
        <v>8</v>
      </c>
      <c r="B24" s="2">
        <v>0.69</v>
      </c>
    </row>
    <row r="25" spans="1:2" x14ac:dyDescent="0.35">
      <c r="A25" s="11" t="s">
        <v>50</v>
      </c>
      <c r="B25" s="2">
        <v>0.75</v>
      </c>
    </row>
    <row r="26" spans="1:2" x14ac:dyDescent="0.35">
      <c r="A26" s="11" t="s">
        <v>47</v>
      </c>
      <c r="B26" s="2">
        <v>0.72</v>
      </c>
    </row>
    <row r="27" spans="1:2" x14ac:dyDescent="0.35">
      <c r="A27" s="11" t="s">
        <v>48</v>
      </c>
      <c r="B27" s="2">
        <v>0.6</v>
      </c>
    </row>
    <row r="28" spans="1:2" x14ac:dyDescent="0.35">
      <c r="A28" s="11" t="s">
        <v>49</v>
      </c>
      <c r="B28" s="2">
        <v>0.69</v>
      </c>
    </row>
    <row r="29" spans="1:2" x14ac:dyDescent="0.35">
      <c r="A29" s="5" t="s">
        <v>10</v>
      </c>
      <c r="B29" s="2">
        <v>0.73699999999999999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8503-B008-4E6A-BC19-229F4EBEA1A3}">
  <dimension ref="A1:B29"/>
  <sheetViews>
    <sheetView zoomScale="70" zoomScaleNormal="70" workbookViewId="0">
      <selection activeCell="L20" sqref="L20"/>
    </sheetView>
  </sheetViews>
  <sheetFormatPr defaultRowHeight="14.5" x14ac:dyDescent="0.35"/>
  <cols>
    <col min="1" max="1" width="31.81640625" bestFit="1" customWidth="1"/>
    <col min="2" max="2" width="24.90625" bestFit="1" customWidth="1"/>
  </cols>
  <sheetData>
    <row r="1" spans="1:2" x14ac:dyDescent="0.35">
      <c r="A1" t="s">
        <v>28</v>
      </c>
    </row>
    <row r="3" spans="1:2" x14ac:dyDescent="0.35">
      <c r="A3" s="4" t="s">
        <v>9</v>
      </c>
      <c r="B3" t="s">
        <v>16</v>
      </c>
    </row>
    <row r="4" spans="1:2" x14ac:dyDescent="0.35">
      <c r="A4" s="5" t="s">
        <v>8</v>
      </c>
      <c r="B4" s="1">
        <v>687500</v>
      </c>
    </row>
    <row r="5" spans="1:2" x14ac:dyDescent="0.35">
      <c r="A5" s="11" t="s">
        <v>50</v>
      </c>
      <c r="B5" s="1">
        <v>540000</v>
      </c>
    </row>
    <row r="6" spans="1:2" x14ac:dyDescent="0.35">
      <c r="A6" s="11" t="s">
        <v>47</v>
      </c>
      <c r="B6" s="1">
        <v>650000</v>
      </c>
    </row>
    <row r="7" spans="1:2" x14ac:dyDescent="0.35">
      <c r="A7" s="11" t="s">
        <v>48</v>
      </c>
      <c r="B7" s="1">
        <v>850000</v>
      </c>
    </row>
    <row r="8" spans="1:2" x14ac:dyDescent="0.35">
      <c r="A8" s="11" t="s">
        <v>49</v>
      </c>
      <c r="B8" s="1">
        <v>710000</v>
      </c>
    </row>
    <row r="9" spans="1:2" x14ac:dyDescent="0.35">
      <c r="A9" s="5" t="s">
        <v>7</v>
      </c>
      <c r="B9" s="1">
        <v>600000</v>
      </c>
    </row>
    <row r="10" spans="1:2" x14ac:dyDescent="0.35">
      <c r="A10" s="11" t="s">
        <v>45</v>
      </c>
      <c r="B10" s="1">
        <v>610000</v>
      </c>
    </row>
    <row r="11" spans="1:2" x14ac:dyDescent="0.35">
      <c r="A11" s="11" t="s">
        <v>43</v>
      </c>
      <c r="B11" s="1">
        <v>550000</v>
      </c>
    </row>
    <row r="12" spans="1:2" x14ac:dyDescent="0.35">
      <c r="A12" s="11" t="s">
        <v>46</v>
      </c>
      <c r="B12" s="1">
        <v>490000</v>
      </c>
    </row>
    <row r="13" spans="1:2" x14ac:dyDescent="0.35">
      <c r="A13" s="11" t="s">
        <v>44</v>
      </c>
      <c r="B13" s="1">
        <v>750000</v>
      </c>
    </row>
    <row r="14" spans="1:2" x14ac:dyDescent="0.35">
      <c r="A14" s="5" t="s">
        <v>29</v>
      </c>
      <c r="B14" s="1">
        <v>575000</v>
      </c>
    </row>
    <row r="15" spans="1:2" x14ac:dyDescent="0.35">
      <c r="A15" s="11" t="s">
        <v>34</v>
      </c>
      <c r="B15" s="1">
        <v>480000</v>
      </c>
    </row>
    <row r="16" spans="1:2" x14ac:dyDescent="0.35">
      <c r="A16" s="11" t="s">
        <v>31</v>
      </c>
      <c r="B16" s="1">
        <v>500000</v>
      </c>
    </row>
    <row r="17" spans="1:2" x14ac:dyDescent="0.35">
      <c r="A17" s="11" t="s">
        <v>33</v>
      </c>
      <c r="B17" s="1">
        <v>620000</v>
      </c>
    </row>
    <row r="18" spans="1:2" x14ac:dyDescent="0.35">
      <c r="A18" s="11" t="s">
        <v>32</v>
      </c>
      <c r="B18" s="1">
        <v>700000</v>
      </c>
    </row>
    <row r="19" spans="1:2" x14ac:dyDescent="0.35">
      <c r="A19" s="5" t="s">
        <v>6</v>
      </c>
      <c r="B19" s="1">
        <v>573750</v>
      </c>
    </row>
    <row r="20" spans="1:2" x14ac:dyDescent="0.35">
      <c r="A20" s="11" t="s">
        <v>41</v>
      </c>
      <c r="B20" s="1">
        <v>525000</v>
      </c>
    </row>
    <row r="21" spans="1:2" x14ac:dyDescent="0.35">
      <c r="A21" s="11" t="s">
        <v>40</v>
      </c>
      <c r="B21" s="1">
        <v>600000</v>
      </c>
    </row>
    <row r="22" spans="1:2" x14ac:dyDescent="0.35">
      <c r="A22" s="11" t="s">
        <v>39</v>
      </c>
      <c r="B22" s="1">
        <v>450000</v>
      </c>
    </row>
    <row r="23" spans="1:2" x14ac:dyDescent="0.35">
      <c r="A23" s="11" t="s">
        <v>42</v>
      </c>
      <c r="B23" s="1">
        <v>720000</v>
      </c>
    </row>
    <row r="24" spans="1:2" x14ac:dyDescent="0.35">
      <c r="A24" s="5" t="s">
        <v>30</v>
      </c>
      <c r="B24" s="1">
        <v>502500</v>
      </c>
    </row>
    <row r="25" spans="1:2" x14ac:dyDescent="0.35">
      <c r="A25" s="11" t="s">
        <v>36</v>
      </c>
      <c r="B25" s="1">
        <v>500000</v>
      </c>
    </row>
    <row r="26" spans="1:2" x14ac:dyDescent="0.35">
      <c r="A26" s="11" t="s">
        <v>38</v>
      </c>
      <c r="B26" s="1">
        <v>650000</v>
      </c>
    </row>
    <row r="27" spans="1:2" x14ac:dyDescent="0.35">
      <c r="A27" s="11" t="s">
        <v>37</v>
      </c>
      <c r="B27" s="1">
        <v>460000</v>
      </c>
    </row>
    <row r="28" spans="1:2" x14ac:dyDescent="0.35">
      <c r="A28" s="11" t="s">
        <v>35</v>
      </c>
      <c r="B28" s="1">
        <v>400000</v>
      </c>
    </row>
    <row r="29" spans="1:2" x14ac:dyDescent="0.35">
      <c r="A29" s="5" t="s">
        <v>10</v>
      </c>
      <c r="B29" s="1">
        <v>587750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3526-ED1F-4D35-B5F6-8916128732B7}">
  <dimension ref="A1:G12"/>
  <sheetViews>
    <sheetView zoomScale="70" zoomScaleNormal="70" workbookViewId="0">
      <selection activeCell="B4" sqref="B4"/>
    </sheetView>
  </sheetViews>
  <sheetFormatPr defaultRowHeight="14.5" x14ac:dyDescent="0.35"/>
  <cols>
    <col min="1" max="1" width="27.26953125" bestFit="1" customWidth="1"/>
    <col min="2" max="2" width="15.90625" bestFit="1" customWidth="1"/>
    <col min="3" max="3" width="6.1796875" bestFit="1" customWidth="1"/>
    <col min="4" max="4" width="14" bestFit="1" customWidth="1"/>
    <col min="5" max="5" width="17.08984375" bestFit="1" customWidth="1"/>
    <col min="6" max="6" width="16.6328125" bestFit="1" customWidth="1"/>
    <col min="7" max="7" width="10.7265625" bestFit="1" customWidth="1"/>
    <col min="8" max="8" width="13.6328125" bestFit="1" customWidth="1"/>
    <col min="9" max="9" width="10.7265625" bestFit="1" customWidth="1"/>
    <col min="10" max="10" width="14" bestFit="1" customWidth="1"/>
    <col min="11" max="11" width="17.08984375" bestFit="1" customWidth="1"/>
    <col min="12" max="12" width="16.6328125" bestFit="1" customWidth="1"/>
    <col min="13" max="13" width="10.7265625" bestFit="1" customWidth="1"/>
  </cols>
  <sheetData>
    <row r="1" spans="1:7" x14ac:dyDescent="0.35">
      <c r="A1" t="s">
        <v>27</v>
      </c>
    </row>
    <row r="3" spans="1:7" x14ac:dyDescent="0.35">
      <c r="A3" s="4" t="s">
        <v>24</v>
      </c>
      <c r="B3" s="4" t="s">
        <v>17</v>
      </c>
    </row>
    <row r="4" spans="1:7" x14ac:dyDescent="0.35">
      <c r="B4" t="s">
        <v>19</v>
      </c>
      <c r="F4" t="s">
        <v>21</v>
      </c>
      <c r="G4" t="s">
        <v>10</v>
      </c>
    </row>
    <row r="5" spans="1:7" x14ac:dyDescent="0.35">
      <c r="B5" t="s">
        <v>18</v>
      </c>
      <c r="C5" t="s">
        <v>20</v>
      </c>
      <c r="D5" t="s">
        <v>22</v>
      </c>
      <c r="E5" t="s">
        <v>23</v>
      </c>
    </row>
    <row r="6" spans="1:7" x14ac:dyDescent="0.35">
      <c r="A6" s="4" t="s">
        <v>9</v>
      </c>
      <c r="B6" t="s">
        <v>18</v>
      </c>
      <c r="D6" t="s">
        <v>18</v>
      </c>
    </row>
    <row r="7" spans="1:7" x14ac:dyDescent="0.35">
      <c r="A7" s="5" t="s">
        <v>6</v>
      </c>
      <c r="B7" s="7">
        <v>1</v>
      </c>
      <c r="C7" s="7">
        <v>1</v>
      </c>
      <c r="D7" s="7"/>
      <c r="E7" s="7"/>
      <c r="F7" s="7">
        <v>1</v>
      </c>
      <c r="G7" s="7">
        <v>1</v>
      </c>
    </row>
    <row r="8" spans="1:7" x14ac:dyDescent="0.35">
      <c r="A8" s="11" t="s">
        <v>39</v>
      </c>
      <c r="B8" s="7">
        <v>1</v>
      </c>
      <c r="C8" s="7">
        <v>1</v>
      </c>
      <c r="D8" s="7"/>
      <c r="E8" s="7"/>
      <c r="F8" s="7">
        <v>1</v>
      </c>
      <c r="G8" s="7">
        <v>1</v>
      </c>
    </row>
    <row r="9" spans="1:7" x14ac:dyDescent="0.35">
      <c r="A9" s="5" t="s">
        <v>30</v>
      </c>
      <c r="B9" s="7">
        <v>1</v>
      </c>
      <c r="C9" s="7">
        <v>1</v>
      </c>
      <c r="D9" s="7">
        <v>1</v>
      </c>
      <c r="E9" s="7">
        <v>1</v>
      </c>
      <c r="F9" s="7">
        <v>2</v>
      </c>
      <c r="G9" s="7">
        <v>2</v>
      </c>
    </row>
    <row r="10" spans="1:7" x14ac:dyDescent="0.35">
      <c r="A10" s="11" t="s">
        <v>37</v>
      </c>
      <c r="B10" s="7">
        <v>1</v>
      </c>
      <c r="C10" s="7">
        <v>1</v>
      </c>
      <c r="D10" s="7"/>
      <c r="E10" s="7"/>
      <c r="F10" s="7">
        <v>1</v>
      </c>
      <c r="G10" s="7">
        <v>1</v>
      </c>
    </row>
    <row r="11" spans="1:7" x14ac:dyDescent="0.35">
      <c r="A11" s="11" t="s">
        <v>35</v>
      </c>
      <c r="B11" s="7"/>
      <c r="C11" s="7"/>
      <c r="D11" s="7">
        <v>1</v>
      </c>
      <c r="E11" s="7">
        <v>1</v>
      </c>
      <c r="F11" s="7">
        <v>1</v>
      </c>
      <c r="G11" s="7">
        <v>1</v>
      </c>
    </row>
    <row r="12" spans="1:7" x14ac:dyDescent="0.35">
      <c r="A12" s="5" t="s">
        <v>10</v>
      </c>
      <c r="B12" s="7">
        <v>2</v>
      </c>
      <c r="C12" s="7">
        <v>2</v>
      </c>
      <c r="D12" s="7">
        <v>1</v>
      </c>
      <c r="E12" s="7">
        <v>1</v>
      </c>
      <c r="F12" s="7">
        <v>3</v>
      </c>
      <c r="G12" s="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3498-EBDF-4A66-98AF-EC8B3274177E}">
  <dimension ref="A1:I21"/>
  <sheetViews>
    <sheetView zoomScale="55" zoomScaleNormal="55" workbookViewId="0">
      <selection activeCell="F13" sqref="F13"/>
    </sheetView>
  </sheetViews>
  <sheetFormatPr defaultRowHeight="14.5" x14ac:dyDescent="0.35"/>
  <cols>
    <col min="1" max="1" width="12.54296875" customWidth="1"/>
    <col min="2" max="2" width="16.453125" customWidth="1"/>
    <col min="3" max="3" width="21.7265625" customWidth="1"/>
    <col min="4" max="4" width="16.6328125" customWidth="1"/>
    <col min="5" max="5" width="15.36328125" customWidth="1"/>
    <col min="6" max="6" width="20.1796875" customWidth="1"/>
    <col min="7" max="7" width="22" customWidth="1"/>
    <col min="8" max="8" width="13.7265625" customWidth="1"/>
    <col min="9" max="9" width="14.54296875" customWidth="1"/>
  </cols>
  <sheetData>
    <row r="1" spans="1:9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ht="26.5" thickBot="1" x14ac:dyDescent="0.4">
      <c r="A2" s="6" t="s">
        <v>29</v>
      </c>
      <c r="B2" s="6" t="s">
        <v>31</v>
      </c>
      <c r="C2" s="10">
        <v>500000</v>
      </c>
      <c r="D2" s="9">
        <v>0.76</v>
      </c>
      <c r="E2" s="3">
        <v>100</v>
      </c>
      <c r="F2" s="1">
        <f>T_Hotel[[#This Row],[Harga per Malam]] * T_Hotel[[#This Row],[Tingkat Hunian]] * T_Hotel[[#This Row],[Jumlah Kamar]]</f>
        <v>38000000</v>
      </c>
      <c r="G2" t="str">
        <f>IF(_xlfn.RANK.EQ(C2,$C$2:$C$21,1)&lt;=3,"Harga Murah","-")</f>
        <v>-</v>
      </c>
      <c r="H2" t="str">
        <f>IF(_xlfn.RANK.EQ(D2,$D$2:$D$21,0)&lt;=3,"Hunian Bagus","-")</f>
        <v>-</v>
      </c>
      <c r="I2" t="str">
        <f>IF(_xlfn.RANK.EQ(E2,$E$2:$E$21,0)&lt;=3,"Kamar Banyak","-")</f>
        <v>-</v>
      </c>
    </row>
    <row r="3" spans="1:9" ht="26.5" thickBot="1" x14ac:dyDescent="0.4">
      <c r="A3" s="6" t="s">
        <v>29</v>
      </c>
      <c r="B3" s="6" t="s">
        <v>32</v>
      </c>
      <c r="C3" s="10">
        <v>700000</v>
      </c>
      <c r="D3" s="9">
        <v>0.7</v>
      </c>
      <c r="E3" s="3">
        <v>120</v>
      </c>
      <c r="F3" s="1">
        <f>T_Hotel[[#This Row],[Harga per Malam]] * T_Hotel[[#This Row],[Tingkat Hunian]] * T_Hotel[[#This Row],[Jumlah Kamar]]</f>
        <v>58799999.999999993</v>
      </c>
      <c r="G3" t="str">
        <f>IF(_xlfn.RANK.EQ(C3,$C$2:$C$21,1)&lt;=3,"Harga Murah","-")</f>
        <v>-</v>
      </c>
      <c r="H3" t="str">
        <f>IF(_xlfn.RANK.EQ(D3,$D$2:$D$21,0)&lt;=3,"Hunian Bagus","-")</f>
        <v>-</v>
      </c>
      <c r="I3" t="str">
        <f>IF(_xlfn.RANK.EQ(E3,$E$2:$E$21,0)&lt;=3,"Kamar Banyak","-")</f>
        <v>-</v>
      </c>
    </row>
    <row r="4" spans="1:9" ht="26.5" thickBot="1" x14ac:dyDescent="0.4">
      <c r="A4" s="6" t="s">
        <v>29</v>
      </c>
      <c r="B4" s="6" t="s">
        <v>33</v>
      </c>
      <c r="C4" s="10">
        <v>620000</v>
      </c>
      <c r="D4" s="9">
        <v>0.72</v>
      </c>
      <c r="E4" s="8">
        <v>95</v>
      </c>
      <c r="F4" s="1">
        <f>T_Hotel[[#This Row],[Harga per Malam]] * T_Hotel[[#This Row],[Tingkat Hunian]] * T_Hotel[[#This Row],[Jumlah Kamar]]</f>
        <v>42408000</v>
      </c>
      <c r="G4" t="str">
        <f>IF(_xlfn.RANK.EQ(C4,$C$2:$C$21,1)&lt;=3,"Harga Murah","-")</f>
        <v>-</v>
      </c>
      <c r="H4" t="str">
        <f>IF(_xlfn.RANK.EQ(D4,$D$2:$D$21,0)&lt;=3,"Hunian Bagus","-")</f>
        <v>-</v>
      </c>
      <c r="I4" t="str">
        <f>IF(_xlfn.RANK.EQ(E4,$E$2:$E$21,0)&lt;=3,"Kamar Banyak","-")</f>
        <v>-</v>
      </c>
    </row>
    <row r="5" spans="1:9" ht="26.5" thickBot="1" x14ac:dyDescent="0.4">
      <c r="A5" s="6" t="s">
        <v>29</v>
      </c>
      <c r="B5" s="6" t="s">
        <v>34</v>
      </c>
      <c r="C5" s="10">
        <v>480000</v>
      </c>
      <c r="D5" s="9">
        <v>0.82</v>
      </c>
      <c r="E5" s="8">
        <v>115</v>
      </c>
      <c r="F5" s="1">
        <f>T_Hotel[[#This Row],[Harga per Malam]] * T_Hotel[[#This Row],[Tingkat Hunian]] * T_Hotel[[#This Row],[Jumlah Kamar]]</f>
        <v>45264000</v>
      </c>
      <c r="G5" t="str">
        <f>IF(_xlfn.RANK.EQ(C5,$C$2:$C$21,1)&lt;=3,"Harga Murah","-")</f>
        <v>-</v>
      </c>
      <c r="H5" t="str">
        <f>IF(_xlfn.RANK.EQ(D5,$D$2:$D$21,0)&lt;=3,"Hunian Bagus","-")</f>
        <v>Hunian Bagus</v>
      </c>
      <c r="I5" t="str">
        <f>IF(_xlfn.RANK.EQ(E5,$E$2:$E$21,0)&lt;=3,"Kamar Banyak","-")</f>
        <v>-</v>
      </c>
    </row>
    <row r="6" spans="1:9" ht="15" thickBot="1" x14ac:dyDescent="0.4">
      <c r="A6" s="6" t="s">
        <v>30</v>
      </c>
      <c r="B6" s="6" t="s">
        <v>35</v>
      </c>
      <c r="C6" s="10">
        <v>400000</v>
      </c>
      <c r="D6" s="9">
        <v>0.8</v>
      </c>
      <c r="E6" s="8">
        <v>105</v>
      </c>
      <c r="F6" s="1">
        <f>T_Hotel[[#This Row],[Harga per Malam]] * T_Hotel[[#This Row],[Tingkat Hunian]] * T_Hotel[[#This Row],[Jumlah Kamar]]</f>
        <v>33600000</v>
      </c>
      <c r="G6" t="str">
        <f>IF(_xlfn.RANK.EQ(C6,$C$2:$C$21,1)&lt;=3,"Harga Murah","-")</f>
        <v>Harga Murah</v>
      </c>
      <c r="H6" t="str">
        <f>IF(_xlfn.RANK.EQ(D6,$D$2:$D$21,0)&lt;=3,"Hunian Bagus","-")</f>
        <v>Hunian Bagus</v>
      </c>
      <c r="I6" t="str">
        <f>IF(_xlfn.RANK.EQ(E6,$E$2:$E$21,0)&lt;=3,"Kamar Banyak","-")</f>
        <v>-</v>
      </c>
    </row>
    <row r="7" spans="1:9" ht="26.5" thickBot="1" x14ac:dyDescent="0.4">
      <c r="A7" s="6" t="s">
        <v>30</v>
      </c>
      <c r="B7" s="6" t="s">
        <v>36</v>
      </c>
      <c r="C7" s="10">
        <v>500000</v>
      </c>
      <c r="D7" s="9">
        <v>0.78</v>
      </c>
      <c r="E7" s="8">
        <v>90</v>
      </c>
      <c r="F7" s="1">
        <f>T_Hotel[[#This Row],[Harga per Malam]] * T_Hotel[[#This Row],[Tingkat Hunian]] * T_Hotel[[#This Row],[Jumlah Kamar]]</f>
        <v>35100000</v>
      </c>
      <c r="G7" t="str">
        <f>IF(_xlfn.RANK.EQ(C7,$C$2:$C$21,1)&lt;=3,"Harga Murah","-")</f>
        <v>-</v>
      </c>
      <c r="H7" t="str">
        <f>IF(_xlfn.RANK.EQ(D7,$D$2:$D$21,0)&lt;=3,"Hunian Bagus","-")</f>
        <v>-</v>
      </c>
      <c r="I7" t="str">
        <f>IF(_xlfn.RANK.EQ(E7,$E$2:$E$21,0)&lt;=3,"Kamar Banyak","-")</f>
        <v>-</v>
      </c>
    </row>
    <row r="8" spans="1:9" ht="26.5" thickBot="1" x14ac:dyDescent="0.4">
      <c r="A8" s="6" t="s">
        <v>30</v>
      </c>
      <c r="B8" s="6" t="s">
        <v>37</v>
      </c>
      <c r="C8" s="10">
        <v>460000</v>
      </c>
      <c r="D8" s="9">
        <v>0.75</v>
      </c>
      <c r="E8" s="8">
        <v>70</v>
      </c>
      <c r="F8" s="1">
        <f>T_Hotel[[#This Row],[Harga per Malam]] * T_Hotel[[#This Row],[Tingkat Hunian]] * T_Hotel[[#This Row],[Jumlah Kamar]]</f>
        <v>24150000</v>
      </c>
      <c r="G8" t="str">
        <f>IF(_xlfn.RANK.EQ(C8,$C$2:$C$21,1)&lt;=3,"Harga Murah","-")</f>
        <v>Harga Murah</v>
      </c>
      <c r="H8" t="str">
        <f>IF(_xlfn.RANK.EQ(D8,$D$2:$D$21,0)&lt;=3,"Hunian Bagus","-")</f>
        <v>-</v>
      </c>
      <c r="I8" t="str">
        <f>IF(_xlfn.RANK.EQ(E8,$E$2:$E$21,0)&lt;=3,"Kamar Banyak","-")</f>
        <v>-</v>
      </c>
    </row>
    <row r="9" spans="1:9" ht="26.5" thickBot="1" x14ac:dyDescent="0.4">
      <c r="A9" s="6" t="s">
        <v>30</v>
      </c>
      <c r="B9" s="6" t="s">
        <v>38</v>
      </c>
      <c r="C9" s="10">
        <v>650000</v>
      </c>
      <c r="D9" s="9">
        <v>0.8</v>
      </c>
      <c r="E9" s="8">
        <v>90</v>
      </c>
      <c r="F9" s="1">
        <f>T_Hotel[[#This Row],[Harga per Malam]] * T_Hotel[[#This Row],[Tingkat Hunian]] * T_Hotel[[#This Row],[Jumlah Kamar]]</f>
        <v>46800000</v>
      </c>
      <c r="G9" t="str">
        <f>IF(_xlfn.RANK.EQ(C9,$C$2:$C$21,1)&lt;=3,"Harga Murah","-")</f>
        <v>-</v>
      </c>
      <c r="H9" t="str">
        <f>IF(_xlfn.RANK.EQ(D9,$D$2:$D$21,0)&lt;=3,"Hunian Bagus","-")</f>
        <v>Hunian Bagus</v>
      </c>
      <c r="I9" t="str">
        <f>IF(_xlfn.RANK.EQ(E9,$E$2:$E$21,0)&lt;=3,"Kamar Banyak","-")</f>
        <v>-</v>
      </c>
    </row>
    <row r="10" spans="1:9" ht="26.5" thickBot="1" x14ac:dyDescent="0.4">
      <c r="A10" s="6" t="s">
        <v>6</v>
      </c>
      <c r="B10" s="6" t="s">
        <v>39</v>
      </c>
      <c r="C10" s="10">
        <v>450000</v>
      </c>
      <c r="D10" s="9">
        <v>0.75</v>
      </c>
      <c r="E10" s="8">
        <v>75</v>
      </c>
      <c r="F10" s="1">
        <f>T_Hotel[[#This Row],[Harga per Malam]] * T_Hotel[[#This Row],[Tingkat Hunian]] * T_Hotel[[#This Row],[Jumlah Kamar]]</f>
        <v>25312500</v>
      </c>
      <c r="G10" t="str">
        <f>IF(_xlfn.RANK.EQ(C10,$C$2:$C$21,1)&lt;=3,"Harga Murah","-")</f>
        <v>Harga Murah</v>
      </c>
      <c r="H10" t="str">
        <f>IF(_xlfn.RANK.EQ(D10,$D$2:$D$21,0)&lt;=3,"Hunian Bagus","-")</f>
        <v>-</v>
      </c>
      <c r="I10" t="str">
        <f>IF(_xlfn.RANK.EQ(E10,$E$2:$E$21,0)&lt;=3,"Kamar Banyak","-")</f>
        <v>-</v>
      </c>
    </row>
    <row r="11" spans="1:9" ht="15" thickBot="1" x14ac:dyDescent="0.4">
      <c r="A11" s="6" t="s">
        <v>6</v>
      </c>
      <c r="B11" s="6" t="s">
        <v>40</v>
      </c>
      <c r="C11" s="10">
        <v>600000</v>
      </c>
      <c r="D11" s="9">
        <v>0.68</v>
      </c>
      <c r="E11" s="8">
        <v>50</v>
      </c>
      <c r="F11" s="1">
        <f>T_Hotel[[#This Row],[Harga per Malam]] * T_Hotel[[#This Row],[Tingkat Hunian]] * T_Hotel[[#This Row],[Jumlah Kamar]]</f>
        <v>20400000.000000004</v>
      </c>
      <c r="G11" t="str">
        <f>IF(_xlfn.RANK.EQ(C11,$C$2:$C$21,1)&lt;=3,"Harga Murah","-")</f>
        <v>-</v>
      </c>
      <c r="H11" t="str">
        <f>IF(_xlfn.RANK.EQ(D11,$D$2:$D$21,0)&lt;=3,"Hunian Bagus","-")</f>
        <v>-</v>
      </c>
      <c r="I11" t="str">
        <f>IF(_xlfn.RANK.EQ(E11,$E$2:$E$21,0)&lt;=3,"Kamar Banyak","-")</f>
        <v>-</v>
      </c>
    </row>
    <row r="12" spans="1:9" ht="26.5" thickBot="1" x14ac:dyDescent="0.4">
      <c r="A12" s="6" t="s">
        <v>6</v>
      </c>
      <c r="B12" s="6" t="s">
        <v>41</v>
      </c>
      <c r="C12" s="10">
        <v>525000</v>
      </c>
      <c r="D12" s="9">
        <v>0.71</v>
      </c>
      <c r="E12" s="8">
        <v>100</v>
      </c>
      <c r="F12" s="1">
        <f>T_Hotel[[#This Row],[Harga per Malam]] * T_Hotel[[#This Row],[Tingkat Hunian]] * T_Hotel[[#This Row],[Jumlah Kamar]]</f>
        <v>37275000</v>
      </c>
      <c r="G12" s="7" t="str">
        <f>IF(_xlfn.RANK.EQ(C12,$C$2:$C$21,1)&lt;=3,"Harga Murah","-")</f>
        <v>-</v>
      </c>
      <c r="H12" s="7" t="str">
        <f>IF(_xlfn.RANK.EQ(D12,$D$2:$D$21,0)&lt;=3,"Hunian Bagus","-")</f>
        <v>-</v>
      </c>
      <c r="I12" s="7" t="str">
        <f>IF(_xlfn.RANK.EQ(E12,$E$2:$E$21,0)&lt;=3,"Kamar Banyak","-")</f>
        <v>-</v>
      </c>
    </row>
    <row r="13" spans="1:9" ht="26.5" thickBot="1" x14ac:dyDescent="0.4">
      <c r="A13" s="6" t="s">
        <v>6</v>
      </c>
      <c r="B13" s="6" t="s">
        <v>42</v>
      </c>
      <c r="C13" s="10">
        <v>720000</v>
      </c>
      <c r="D13" s="9">
        <v>0.66</v>
      </c>
      <c r="E13" s="8">
        <v>120</v>
      </c>
      <c r="F13" s="1">
        <f>T_Hotel[[#This Row],[Harga per Malam]] * T_Hotel[[#This Row],[Tingkat Hunian]] * T_Hotel[[#This Row],[Jumlah Kamar]]</f>
        <v>57024000</v>
      </c>
      <c r="G13" s="7" t="str">
        <f>IF(_xlfn.RANK.EQ(C13,$C$2:$C$21,1)&lt;=3,"Harga Murah","-")</f>
        <v>-</v>
      </c>
      <c r="H13" s="7" t="str">
        <f>IF(_xlfn.RANK.EQ(D13,$D$2:$D$21,0)&lt;=3,"Hunian Bagus","-")</f>
        <v>-</v>
      </c>
      <c r="I13" s="7" t="str">
        <f>IF(_xlfn.RANK.EQ(E13,$E$2:$E$21,0)&lt;=3,"Kamar Banyak","-")</f>
        <v>-</v>
      </c>
    </row>
    <row r="14" spans="1:9" ht="26.5" thickBot="1" x14ac:dyDescent="0.4">
      <c r="A14" s="6" t="s">
        <v>7</v>
      </c>
      <c r="B14" s="6" t="s">
        <v>43</v>
      </c>
      <c r="C14" s="10">
        <v>550000</v>
      </c>
      <c r="D14" s="9">
        <v>0.8</v>
      </c>
      <c r="E14" s="8">
        <v>110</v>
      </c>
      <c r="F14" s="1">
        <f>T_Hotel[[#This Row],[Harga per Malam]] * T_Hotel[[#This Row],[Tingkat Hunian]] * T_Hotel[[#This Row],[Jumlah Kamar]]</f>
        <v>48400000</v>
      </c>
      <c r="G14" s="7" t="str">
        <f>IF(_xlfn.RANK.EQ(C14,$C$2:$C$21,1)&lt;=3,"Harga Murah","-")</f>
        <v>-</v>
      </c>
      <c r="H14" s="7" t="str">
        <f>IF(_xlfn.RANK.EQ(D14,$D$2:$D$21,0)&lt;=3,"Hunian Bagus","-")</f>
        <v>Hunian Bagus</v>
      </c>
      <c r="I14" s="7" t="str">
        <f>IF(_xlfn.RANK.EQ(E14,$E$2:$E$21,0)&lt;=3,"Kamar Banyak","-")</f>
        <v>-</v>
      </c>
    </row>
    <row r="15" spans="1:9" ht="26.5" thickBot="1" x14ac:dyDescent="0.4">
      <c r="A15" s="6" t="s">
        <v>7</v>
      </c>
      <c r="B15" s="6" t="s">
        <v>44</v>
      </c>
      <c r="C15" s="10">
        <v>750000</v>
      </c>
      <c r="D15" s="9">
        <v>0.75</v>
      </c>
      <c r="E15" s="8">
        <v>135</v>
      </c>
      <c r="F15" s="1">
        <f>T_Hotel[[#This Row],[Harga per Malam]] * T_Hotel[[#This Row],[Tingkat Hunian]] * T_Hotel[[#This Row],[Jumlah Kamar]]</f>
        <v>75937500</v>
      </c>
      <c r="G15" s="7" t="str">
        <f>IF(_xlfn.RANK.EQ(C15,$C$2:$C$21,1)&lt;=3,"Harga Murah","-")</f>
        <v>-</v>
      </c>
      <c r="H15" s="7" t="str">
        <f>IF(_xlfn.RANK.EQ(D15,$D$2:$D$21,0)&lt;=3,"Hunian Bagus","-")</f>
        <v>-</v>
      </c>
      <c r="I15" s="7" t="str">
        <f>IF(_xlfn.RANK.EQ(E15,$E$2:$E$21,0)&lt;=3,"Kamar Banyak","-")</f>
        <v>Kamar Banyak</v>
      </c>
    </row>
    <row r="16" spans="1:9" ht="26.5" thickBot="1" x14ac:dyDescent="0.4">
      <c r="A16" s="6" t="s">
        <v>7</v>
      </c>
      <c r="B16" s="6" t="s">
        <v>45</v>
      </c>
      <c r="C16" s="10">
        <v>610000</v>
      </c>
      <c r="D16" s="9">
        <v>0.65</v>
      </c>
      <c r="E16" s="8">
        <v>80</v>
      </c>
      <c r="F16" s="1">
        <f>T_Hotel[[#This Row],[Harga per Malam]] * T_Hotel[[#This Row],[Tingkat Hunian]] * T_Hotel[[#This Row],[Jumlah Kamar]]</f>
        <v>31720000</v>
      </c>
      <c r="G16" s="7" t="str">
        <f>IF(_xlfn.RANK.EQ(C16,$C$2:$C$21,1)&lt;=3,"Harga Murah","-")</f>
        <v>-</v>
      </c>
      <c r="H16" s="7" t="str">
        <f>IF(_xlfn.RANK.EQ(D16,$D$2:$D$21,0)&lt;=3,"Hunian Bagus","-")</f>
        <v>-</v>
      </c>
      <c r="I16" s="7" t="str">
        <f>IF(_xlfn.RANK.EQ(E16,$E$2:$E$21,0)&lt;=3,"Kamar Banyak","-")</f>
        <v>-</v>
      </c>
    </row>
    <row r="17" spans="1:9" ht="26.5" thickBot="1" x14ac:dyDescent="0.4">
      <c r="A17" s="6" t="s">
        <v>7</v>
      </c>
      <c r="B17" s="6" t="s">
        <v>46</v>
      </c>
      <c r="C17" s="10">
        <v>490000</v>
      </c>
      <c r="D17" s="9">
        <v>0.85</v>
      </c>
      <c r="E17" s="8">
        <v>150</v>
      </c>
      <c r="F17" s="1">
        <f>T_Hotel[[#This Row],[Harga per Malam]] * T_Hotel[[#This Row],[Tingkat Hunian]] * T_Hotel[[#This Row],[Jumlah Kamar]]</f>
        <v>62475000</v>
      </c>
      <c r="G17" s="7" t="str">
        <f>IF(_xlfn.RANK.EQ(C17,$C$2:$C$21,1)&lt;=3,"Harga Murah","-")</f>
        <v>-</v>
      </c>
      <c r="H17" s="7" t="str">
        <f>IF(_xlfn.RANK.EQ(D17,$D$2:$D$21,0)&lt;=3,"Hunian Bagus","-")</f>
        <v>Hunian Bagus</v>
      </c>
      <c r="I17" s="7" t="str">
        <f>IF(_xlfn.RANK.EQ(E17,$E$2:$E$21,0)&lt;=3,"Kamar Banyak","-")</f>
        <v>Kamar Banyak</v>
      </c>
    </row>
    <row r="18" spans="1:9" ht="26.5" thickBot="1" x14ac:dyDescent="0.4">
      <c r="A18" s="6" t="s">
        <v>8</v>
      </c>
      <c r="B18" s="6" t="s">
        <v>47</v>
      </c>
      <c r="C18" s="10">
        <v>650000</v>
      </c>
      <c r="D18" s="9">
        <v>0.72</v>
      </c>
      <c r="E18" s="8">
        <v>90</v>
      </c>
      <c r="F18" s="1">
        <f>T_Hotel[[#This Row],[Harga per Malam]] * T_Hotel[[#This Row],[Tingkat Hunian]] * T_Hotel[[#This Row],[Jumlah Kamar]]</f>
        <v>42120000</v>
      </c>
      <c r="G18" s="7" t="str">
        <f>IF(_xlfn.RANK.EQ(C18,$C$2:$C$21,1)&lt;=3,"Harga Murah","-")</f>
        <v>-</v>
      </c>
      <c r="H18" s="7" t="str">
        <f>IF(_xlfn.RANK.EQ(D18,$D$2:$D$21,0)&lt;=3,"Hunian Bagus","-")</f>
        <v>-</v>
      </c>
      <c r="I18" s="7" t="str">
        <f>IF(_xlfn.RANK.EQ(E18,$E$2:$E$21,0)&lt;=3,"Kamar Banyak","-")</f>
        <v>-</v>
      </c>
    </row>
    <row r="19" spans="1:9" ht="26.5" thickBot="1" x14ac:dyDescent="0.4">
      <c r="A19" s="6" t="s">
        <v>8</v>
      </c>
      <c r="B19" s="6" t="s">
        <v>48</v>
      </c>
      <c r="C19" s="10">
        <v>850000</v>
      </c>
      <c r="D19" s="9">
        <v>0.6</v>
      </c>
      <c r="E19" s="8">
        <v>65</v>
      </c>
      <c r="F19" s="1">
        <f>T_Hotel[[#This Row],[Harga per Malam]] * T_Hotel[[#This Row],[Tingkat Hunian]] * T_Hotel[[#This Row],[Jumlah Kamar]]</f>
        <v>33150000</v>
      </c>
      <c r="G19" s="7" t="str">
        <f>IF(_xlfn.RANK.EQ(C19,$C$2:$C$21,1)&lt;=3,"Harga Murah","-")</f>
        <v>-</v>
      </c>
      <c r="H19" s="7" t="str">
        <f>IF(_xlfn.RANK.EQ(D19,$D$2:$D$21,0)&lt;=3,"Hunian Bagus","-")</f>
        <v>-</v>
      </c>
      <c r="I19" s="7" t="str">
        <f>IF(_xlfn.RANK.EQ(E19,$E$2:$E$21,0)&lt;=3,"Kamar Banyak","-")</f>
        <v>-</v>
      </c>
    </row>
    <row r="20" spans="1:9" ht="26.5" thickBot="1" x14ac:dyDescent="0.4">
      <c r="A20" s="6" t="s">
        <v>8</v>
      </c>
      <c r="B20" s="6" t="s">
        <v>49</v>
      </c>
      <c r="C20" s="10">
        <v>710000</v>
      </c>
      <c r="D20" s="9">
        <v>0.69</v>
      </c>
      <c r="E20" s="8">
        <v>110</v>
      </c>
      <c r="F20" s="1">
        <f>T_Hotel[[#This Row],[Harga per Malam]] * T_Hotel[[#This Row],[Tingkat Hunian]] * T_Hotel[[#This Row],[Jumlah Kamar]]</f>
        <v>53888999.999999993</v>
      </c>
      <c r="G20" s="7" t="str">
        <f>IF(_xlfn.RANK.EQ(C20,$C$2:$C$21,1)&lt;=3,"Harga Murah","-")</f>
        <v>-</v>
      </c>
      <c r="H20" s="7" t="str">
        <f>IF(_xlfn.RANK.EQ(D20,$D$2:$D$21,0)&lt;=3,"Hunian Bagus","-")</f>
        <v>-</v>
      </c>
      <c r="I20" s="7" t="str">
        <f>IF(_xlfn.RANK.EQ(E20,$E$2:$E$21,0)&lt;=3,"Kamar Banyak","-")</f>
        <v>-</v>
      </c>
    </row>
    <row r="21" spans="1:9" ht="26.5" thickBot="1" x14ac:dyDescent="0.4">
      <c r="A21" s="6" t="s">
        <v>8</v>
      </c>
      <c r="B21" s="6" t="s">
        <v>50</v>
      </c>
      <c r="C21" s="10">
        <v>540000</v>
      </c>
      <c r="D21" s="9">
        <v>0.75</v>
      </c>
      <c r="E21" s="8">
        <v>130</v>
      </c>
      <c r="F21" s="1">
        <f>T_Hotel[[#This Row],[Harga per Malam]] * T_Hotel[[#This Row],[Tingkat Hunian]] * T_Hotel[[#This Row],[Jumlah Kamar]]</f>
        <v>52650000</v>
      </c>
      <c r="G21" s="7" t="str">
        <f>IF(_xlfn.RANK.EQ(C21,$C$2:$C$21,1)&lt;=3,"Harga Murah","-")</f>
        <v>-</v>
      </c>
      <c r="H21" s="7" t="str">
        <f>IF(_xlfn.RANK.EQ(D21,$D$2:$D$21,0)&lt;=3,"Hunian Bagus","-")</f>
        <v>-</v>
      </c>
      <c r="I21" s="7" t="str">
        <f>IF(_xlfn.RANK.EQ(E21,$E$2:$E$21,0)&lt;=3,"Kamar Banyak","-")</f>
        <v>Kamar Banyak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Revenue_Per_Lokasi</vt:lpstr>
      <vt:lpstr>Hunian_Perlokasi</vt:lpstr>
      <vt:lpstr>Distribusi_Harga</vt:lpstr>
      <vt:lpstr>Rekomendasi_Count</vt:lpstr>
      <vt:lpstr>T_Hotel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iqdhan046@gmail.com</dc:creator>
  <cp:lastModifiedBy>iqdhan046@gmail.com</cp:lastModifiedBy>
  <dcterms:created xsi:type="dcterms:W3CDTF">2025-08-21T18:39:47Z</dcterms:created>
  <dcterms:modified xsi:type="dcterms:W3CDTF">2025-08-21T23:32:16Z</dcterms:modified>
</cp:coreProperties>
</file>