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8_{11F67688-823E-4633-BEC3-818A59256419}" xr6:coauthVersionLast="47" xr6:coauthVersionMax="47" xr10:uidLastSave="{00000000-0000-0000-0000-000000000000}"/>
  <bookViews>
    <workbookView xWindow="28680" yWindow="-120" windowWidth="29040" windowHeight="15720" xr2:uid="{F201478B-9540-4079-A11C-F7937004C25A}"/>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9" i="1" l="1"/>
  <c r="E169" i="1"/>
  <c r="E168" i="1"/>
  <c r="E167" i="1"/>
  <c r="E166" i="1"/>
  <c r="F165" i="1"/>
  <c r="E165" i="1"/>
  <c r="M164" i="1"/>
  <c r="L164" i="1"/>
  <c r="H164" i="1"/>
  <c r="I164" i="1" s="1"/>
  <c r="G164" i="1"/>
  <c r="F164" i="1"/>
  <c r="E164" i="1"/>
  <c r="M163" i="1"/>
  <c r="I163" i="1"/>
  <c r="H163" i="1"/>
  <c r="L163" i="1" s="1"/>
  <c r="G163" i="1"/>
  <c r="F163" i="1"/>
  <c r="E163" i="1"/>
  <c r="M162" i="1"/>
  <c r="L162" i="1"/>
  <c r="H162" i="1"/>
  <c r="I162" i="1" s="1"/>
  <c r="G162" i="1"/>
  <c r="F162" i="1"/>
  <c r="E162" i="1"/>
  <c r="G161" i="1"/>
  <c r="E161" i="1"/>
  <c r="E160" i="1"/>
  <c r="L156" i="1"/>
  <c r="G156" i="1"/>
  <c r="F156" i="1"/>
  <c r="E156" i="1"/>
  <c r="D156" i="1"/>
  <c r="E155" i="1"/>
  <c r="F154" i="1"/>
  <c r="E154" i="1"/>
  <c r="M153" i="1"/>
  <c r="L153" i="1"/>
  <c r="I153" i="1"/>
  <c r="H153" i="1"/>
  <c r="G153" i="1"/>
  <c r="F153" i="1"/>
  <c r="E153" i="1"/>
  <c r="M152" i="1"/>
  <c r="H152" i="1"/>
  <c r="L152" i="1" s="1"/>
  <c r="G152" i="1"/>
  <c r="F152" i="1"/>
  <c r="E152" i="1"/>
  <c r="M151" i="1"/>
  <c r="L151" i="1"/>
  <c r="I151" i="1"/>
  <c r="H151" i="1"/>
  <c r="G151" i="1"/>
  <c r="F151" i="1"/>
  <c r="E151" i="1"/>
  <c r="M150" i="1"/>
  <c r="L150" i="1"/>
  <c r="I150" i="1"/>
  <c r="H150" i="1"/>
  <c r="G150" i="1"/>
  <c r="F150" i="1"/>
  <c r="E150" i="1"/>
  <c r="M149" i="1"/>
  <c r="H149" i="1"/>
  <c r="L149" i="1" s="1"/>
  <c r="G149" i="1"/>
  <c r="F149" i="1"/>
  <c r="E149" i="1"/>
  <c r="M148" i="1"/>
  <c r="H148" i="1"/>
  <c r="L148" i="1" s="1"/>
  <c r="G148" i="1"/>
  <c r="F148" i="1"/>
  <c r="E148" i="1"/>
  <c r="M147" i="1"/>
  <c r="H147" i="1"/>
  <c r="L147" i="1" s="1"/>
  <c r="G147" i="1"/>
  <c r="F147" i="1"/>
  <c r="E147" i="1"/>
  <c r="G5" i="1"/>
  <c r="F5" i="1"/>
  <c r="K4" i="1"/>
  <c r="D169" i="1" s="1"/>
  <c r="J4" i="1"/>
  <c r="D168" i="1" s="1"/>
  <c r="I4" i="1"/>
  <c r="I5" i="1" s="1"/>
  <c r="H4" i="1"/>
  <c r="D166" i="1" s="1"/>
  <c r="G4" i="1"/>
  <c r="F4" i="1"/>
  <c r="E4" i="1"/>
  <c r="D4" i="1"/>
  <c r="C4" i="1"/>
  <c r="D161" i="1" s="1"/>
  <c r="B4" i="1"/>
  <c r="D160" i="1" s="1"/>
  <c r="F160" i="1" s="1"/>
  <c r="K3" i="1"/>
  <c r="J3" i="1"/>
  <c r="J5" i="1" s="1"/>
  <c r="I3" i="1"/>
  <c r="H3" i="1"/>
  <c r="H5" i="1" s="1"/>
  <c r="G3" i="1"/>
  <c r="F3" i="1"/>
  <c r="E3" i="1"/>
  <c r="E5" i="1" s="1"/>
  <c r="D3" i="1"/>
  <c r="L3" i="1" s="1"/>
  <c r="C3" i="1"/>
  <c r="C5" i="1" s="1"/>
  <c r="B3" i="1"/>
  <c r="H169" i="1" l="1"/>
  <c r="F169" i="1"/>
  <c r="M168" i="1"/>
  <c r="H168" i="1"/>
  <c r="G168" i="1"/>
  <c r="H165" i="1"/>
  <c r="G165" i="1"/>
  <c r="F166" i="1"/>
  <c r="M165" i="1"/>
  <c r="M160" i="1"/>
  <c r="H160" i="1"/>
  <c r="G160" i="1"/>
  <c r="M161" i="1"/>
  <c r="H161" i="1"/>
  <c r="F161" i="1"/>
  <c r="L5" i="1"/>
  <c r="G167" i="1"/>
  <c r="F168" i="1"/>
  <c r="I149" i="1"/>
  <c r="K5" i="1"/>
  <c r="L4" i="1"/>
  <c r="I147" i="1"/>
  <c r="I152" i="1"/>
  <c r="B5" i="1"/>
  <c r="D5" i="1"/>
  <c r="D155" i="1"/>
  <c r="D167" i="1"/>
  <c r="I148" i="1"/>
  <c r="G155" i="1"/>
  <c r="F167" i="1" l="1"/>
  <c r="M166" i="1"/>
  <c r="H166" i="1"/>
  <c r="G166" i="1"/>
  <c r="F155" i="1"/>
  <c r="M154" i="1"/>
  <c r="H154" i="1"/>
  <c r="G154" i="1"/>
  <c r="L160" i="1"/>
  <c r="I160" i="1"/>
  <c r="I161" i="1"/>
  <c r="L161" i="1"/>
  <c r="L165" i="1"/>
  <c r="I165" i="1"/>
  <c r="M167" i="1"/>
  <c r="M155" i="1"/>
  <c r="H155" i="1"/>
  <c r="L168" i="1"/>
  <c r="I168" i="1"/>
  <c r="H167" i="1"/>
  <c r="L154" i="1" l="1"/>
  <c r="I154" i="1"/>
  <c r="L167" i="1"/>
  <c r="I167" i="1"/>
  <c r="L166" i="1"/>
  <c r="I166" i="1"/>
  <c r="I155" i="1"/>
  <c r="L15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dbkl</author>
    <author>Jon Acampora</author>
  </authors>
  <commentList>
    <comment ref="F3" authorId="0" shapeId="0" xr:uid="{B57087E8-5498-427A-B63D-913F29E86D10}">
      <text>
        <r>
          <rPr>
            <b/>
            <sz val="9"/>
            <color indexed="81"/>
            <rFont val="Tahoma"/>
            <family val="2"/>
          </rPr>
          <t>dbkl:</t>
        </r>
        <r>
          <rPr>
            <sz val="9"/>
            <color indexed="81"/>
            <rFont val="Tahoma"/>
            <family val="2"/>
          </rPr>
          <t xml:space="preserve">
Peningkatan mendadak kerana penambahan kutipan sisa pepejal bagi non-landed</t>
        </r>
      </text>
    </comment>
    <comment ref="H3" authorId="0" shapeId="0" xr:uid="{C9478BDB-1E9B-4CDC-85AF-E542BE15F90F}">
      <text>
        <r>
          <rPr>
            <b/>
            <sz val="9"/>
            <color indexed="81"/>
            <rFont val="Tahoma"/>
            <family val="2"/>
          </rPr>
          <t>dbkl:</t>
        </r>
        <r>
          <rPr>
            <sz val="9"/>
            <color indexed="81"/>
            <rFont val="Tahoma"/>
            <family val="2"/>
          </rPr>
          <t xml:space="preserve">
Peningkatan mendadak kerana penambahan kutipan sisa pepejal bagi non-landed</t>
        </r>
      </text>
    </comment>
    <comment ref="E4" authorId="0" shapeId="0" xr:uid="{ECE364FA-CC03-4362-8EEC-263B48D98AA0}">
      <text>
        <r>
          <rPr>
            <b/>
            <sz val="9"/>
            <color indexed="81"/>
            <rFont val="Tahoma"/>
            <family val="2"/>
          </rPr>
          <t>dbkl:</t>
        </r>
        <r>
          <rPr>
            <sz val="9"/>
            <color indexed="81"/>
            <rFont val="Tahoma"/>
            <family val="2"/>
          </rPr>
          <t xml:space="preserve">
Peningkatan mendadak kerana penambahan pembersihan pasar awam dan pasar malam</t>
        </r>
      </text>
    </comment>
    <comment ref="G4" authorId="0" shapeId="0" xr:uid="{67A82A17-D26F-4A52-AB65-F6FCED3F48B6}">
      <text>
        <r>
          <rPr>
            <b/>
            <sz val="9"/>
            <color indexed="81"/>
            <rFont val="Tahoma"/>
            <family val="2"/>
          </rPr>
          <t>dbkl:</t>
        </r>
        <r>
          <rPr>
            <sz val="9"/>
            <color indexed="81"/>
            <rFont val="Tahoma"/>
            <family val="2"/>
          </rPr>
          <t xml:space="preserve">
Peningkatan mendadak kerana penambahan pembersihan ROL</t>
        </r>
      </text>
    </comment>
    <comment ref="E146" authorId="1" shapeId="0" xr:uid="{315EB655-FA0D-459C-A127-DE55902D6F14}">
      <text>
        <r>
          <rPr>
            <b/>
            <sz val="9"/>
            <color indexed="81"/>
            <rFont val="Tahoma"/>
            <family val="2"/>
          </rPr>
          <t>Jon Acampora:</t>
        </r>
        <r>
          <rPr>
            <sz val="9"/>
            <color indexed="81"/>
            <rFont val="Tahoma"/>
            <family val="2"/>
          </rPr>
          <t xml:space="preserve">
Uses the REPT function to join the year in column A with a repeating number of blank spaces. This makes the label longer and moves the text to the left to align with the visible bar for the amount. Otherwise, the label would align under the center of the visible and invisible bars.</t>
        </r>
      </text>
    </comment>
    <comment ref="F146" authorId="1" shapeId="0" xr:uid="{C6500BE2-72DA-41DA-B803-627B7ABC4B06}">
      <text>
        <r>
          <rPr>
            <b/>
            <sz val="9"/>
            <color indexed="81"/>
            <rFont val="Tahoma"/>
            <family val="2"/>
          </rPr>
          <t>Jon Acampora:</t>
        </r>
        <r>
          <rPr>
            <sz val="9"/>
            <color indexed="81"/>
            <rFont val="Tahoma"/>
            <family val="2"/>
          </rPr>
          <t xml:space="preserve">
Reference to the amount in column B with thousands ($#,###,K) number formatting applied.</t>
        </r>
      </text>
    </comment>
    <comment ref="G146" authorId="1" shapeId="0" xr:uid="{D50643C2-7F99-45A8-9AF1-2283D610028B}">
      <text>
        <r>
          <rPr>
            <b/>
            <sz val="9"/>
            <color indexed="81"/>
            <rFont val="Tahoma"/>
            <family val="2"/>
          </rPr>
          <t>Jon Acampora:</t>
        </r>
        <r>
          <rPr>
            <sz val="9"/>
            <color indexed="81"/>
            <rFont val="Tahoma"/>
            <family val="2"/>
          </rPr>
          <t xml:space="preserve">
Reference the amount from the next period.  This is used for the invisible bars that are the top of the error bar.</t>
        </r>
      </text>
    </comment>
    <comment ref="H146" authorId="1" shapeId="0" xr:uid="{5DF3D8EC-9AB5-4865-9E62-E80860E8C5E9}">
      <text>
        <r>
          <rPr>
            <b/>
            <sz val="9"/>
            <color indexed="81"/>
            <rFont val="Tahoma"/>
            <family val="2"/>
          </rPr>
          <t>Jon Acampora:</t>
        </r>
        <r>
          <rPr>
            <sz val="9"/>
            <color indexed="81"/>
            <rFont val="Tahoma"/>
            <family val="2"/>
          </rPr>
          <t xml:space="preserve">
The variance between the current year and next year.</t>
        </r>
      </text>
    </comment>
    <comment ref="I146" authorId="1" shapeId="0" xr:uid="{E79CE55F-23FC-4454-AFC9-44991E53B35F}">
      <text>
        <r>
          <rPr>
            <b/>
            <sz val="9"/>
            <color indexed="81"/>
            <rFont val="Tahoma"/>
            <family val="2"/>
          </rPr>
          <t>Jon Acampora:</t>
        </r>
        <r>
          <rPr>
            <sz val="9"/>
            <color indexed="81"/>
            <rFont val="Tahoma"/>
            <family val="2"/>
          </rPr>
          <t xml:space="preserve">
Uses the IF function to return the variance if it is positive. Used for the error bars.</t>
        </r>
      </text>
    </comment>
    <comment ref="L146" authorId="1" shapeId="0" xr:uid="{E6949D58-AC64-47B1-A466-27823CC4FF8D}">
      <text>
        <r>
          <rPr>
            <b/>
            <sz val="9"/>
            <color indexed="81"/>
            <rFont val="Tahoma"/>
            <family val="2"/>
          </rPr>
          <t>Jon Acampora:</t>
        </r>
        <r>
          <rPr>
            <sz val="9"/>
            <color indexed="81"/>
            <rFont val="Tahoma"/>
            <family val="2"/>
          </rPr>
          <t xml:space="preserve">
Uses the IF function to return the variance if it is negative. Used for the error bars.</t>
        </r>
      </text>
    </comment>
    <comment ref="M146" authorId="1" shapeId="0" xr:uid="{E41464A7-48AF-4E55-82DA-97AEF335267A}">
      <text>
        <r>
          <rPr>
            <b/>
            <sz val="9"/>
            <color indexed="81"/>
            <rFont val="Tahoma"/>
            <family val="2"/>
          </rPr>
          <t>Jon Acampora:</t>
        </r>
        <r>
          <rPr>
            <sz val="9"/>
            <color indexed="81"/>
            <rFont val="Tahoma"/>
            <family val="2"/>
          </rPr>
          <t xml:space="preserve">
Used for the labels on the invisible column under the error bars.</t>
        </r>
      </text>
    </comment>
    <comment ref="E159" authorId="1" shapeId="0" xr:uid="{A4BB67AA-1EB1-4325-AB39-0E8B15F325EF}">
      <text>
        <r>
          <rPr>
            <b/>
            <sz val="9"/>
            <color indexed="81"/>
            <rFont val="Tahoma"/>
            <family val="2"/>
          </rPr>
          <t>Jon Acampora:</t>
        </r>
        <r>
          <rPr>
            <sz val="9"/>
            <color indexed="81"/>
            <rFont val="Tahoma"/>
            <family val="2"/>
          </rPr>
          <t xml:space="preserve">
Uses the REPT function to join the year in column A with a repeating number of blank spaces. This makes the label longer and moves the text to the left to align with the visible bar for the amount. Otherwise, the label would align under the center of the visible and invisible bars.</t>
        </r>
      </text>
    </comment>
    <comment ref="F159" authorId="1" shapeId="0" xr:uid="{9D661E60-C656-420B-9FAF-A390D70BFD89}">
      <text>
        <r>
          <rPr>
            <b/>
            <sz val="9"/>
            <color indexed="81"/>
            <rFont val="Tahoma"/>
            <family val="2"/>
          </rPr>
          <t>Jon Acampora:</t>
        </r>
        <r>
          <rPr>
            <sz val="9"/>
            <color indexed="81"/>
            <rFont val="Tahoma"/>
            <family val="2"/>
          </rPr>
          <t xml:space="preserve">
Reference to the amount in column B with thousands ($#,###,K) number formatting applied.</t>
        </r>
      </text>
    </comment>
    <comment ref="G159" authorId="1" shapeId="0" xr:uid="{E654BF2C-E1CD-41DF-A984-B21052E9C0A3}">
      <text>
        <r>
          <rPr>
            <b/>
            <sz val="9"/>
            <color indexed="81"/>
            <rFont val="Tahoma"/>
            <family val="2"/>
          </rPr>
          <t>Jon Acampora:</t>
        </r>
        <r>
          <rPr>
            <sz val="9"/>
            <color indexed="81"/>
            <rFont val="Tahoma"/>
            <family val="2"/>
          </rPr>
          <t xml:space="preserve">
Reference the amount from the next period.  This is used for the invisible bars that are the top of the error bar.</t>
        </r>
      </text>
    </comment>
    <comment ref="H159" authorId="1" shapeId="0" xr:uid="{6B341A0A-1FA8-4A48-98BA-9785EF412FC0}">
      <text>
        <r>
          <rPr>
            <b/>
            <sz val="9"/>
            <color indexed="81"/>
            <rFont val="Tahoma"/>
            <family val="2"/>
          </rPr>
          <t>Jon Acampora:</t>
        </r>
        <r>
          <rPr>
            <sz val="9"/>
            <color indexed="81"/>
            <rFont val="Tahoma"/>
            <family val="2"/>
          </rPr>
          <t xml:space="preserve">
The variance between the current year and next year.</t>
        </r>
      </text>
    </comment>
    <comment ref="I159" authorId="1" shapeId="0" xr:uid="{86DA1BA1-18FC-4441-8AF4-5BD4CEE61DFC}">
      <text>
        <r>
          <rPr>
            <b/>
            <sz val="9"/>
            <color indexed="81"/>
            <rFont val="Tahoma"/>
            <family val="2"/>
          </rPr>
          <t>Jon Acampora:</t>
        </r>
        <r>
          <rPr>
            <sz val="9"/>
            <color indexed="81"/>
            <rFont val="Tahoma"/>
            <family val="2"/>
          </rPr>
          <t xml:space="preserve">
Uses the IF function to return the variance if it is positive. Used for the error bars.</t>
        </r>
      </text>
    </comment>
    <comment ref="L159" authorId="1" shapeId="0" xr:uid="{5E92F792-2DF7-4A44-95AE-C296EF11354D}">
      <text>
        <r>
          <rPr>
            <b/>
            <sz val="9"/>
            <color indexed="81"/>
            <rFont val="Tahoma"/>
            <family val="2"/>
          </rPr>
          <t>Jon Acampora:</t>
        </r>
        <r>
          <rPr>
            <sz val="9"/>
            <color indexed="81"/>
            <rFont val="Tahoma"/>
            <family val="2"/>
          </rPr>
          <t xml:space="preserve">
Uses the IF function to return the variance if it is negative. Used for the error bars.</t>
        </r>
      </text>
    </comment>
    <comment ref="M159" authorId="1" shapeId="0" xr:uid="{865D72C1-0D86-4721-AA98-21A6F50AE242}">
      <text>
        <r>
          <rPr>
            <b/>
            <sz val="9"/>
            <color indexed="81"/>
            <rFont val="Tahoma"/>
            <family val="2"/>
          </rPr>
          <t>Jon Acampora:</t>
        </r>
        <r>
          <rPr>
            <sz val="9"/>
            <color indexed="81"/>
            <rFont val="Tahoma"/>
            <family val="2"/>
          </rPr>
          <t xml:space="preserve">
Used for the labels on the invisible column under the error bars.</t>
        </r>
      </text>
    </comment>
  </commentList>
</comments>
</file>

<file path=xl/sharedStrings.xml><?xml version="1.0" encoding="utf-8"?>
<sst xmlns="http://schemas.openxmlformats.org/spreadsheetml/2006/main" count="32" uniqueCount="22">
  <si>
    <t>KATEGORI KERJA PSPPA</t>
  </si>
  <si>
    <t>TUNTUTAN PEMBAYARAN (RM)</t>
  </si>
  <si>
    <t xml:space="preserve">JUMLAH </t>
  </si>
  <si>
    <t xml:space="preserve">KUTIPAN SISA PEPEJAL </t>
  </si>
  <si>
    <t>PEMBERSIHAN AWAM</t>
  </si>
  <si>
    <t>JUMLAH</t>
  </si>
  <si>
    <t>31 DISEMBER 2022</t>
  </si>
  <si>
    <t>BELUM UPDATE GRAF, TABLE DAH UPDATE</t>
  </si>
  <si>
    <t>BAHAGIAN ALAM SEKITAR</t>
  </si>
  <si>
    <t>JABATAN KESIHATAN DAN ALAM SEKITAR</t>
  </si>
  <si>
    <t>KUTIPAN</t>
  </si>
  <si>
    <t>&lt;-Label Spacer</t>
  </si>
  <si>
    <t>Year</t>
  </si>
  <si>
    <t>Amount</t>
  </si>
  <si>
    <t>Year Label</t>
  </si>
  <si>
    <t>Revenue $K</t>
  </si>
  <si>
    <t>Invisible Bar</t>
  </si>
  <si>
    <t>Variance</t>
  </si>
  <si>
    <t>Var +</t>
  </si>
  <si>
    <t>Var -</t>
  </si>
  <si>
    <t>Variance %</t>
  </si>
  <si>
    <t>PEMBERSIHAN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</si>
</sst>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_);_(* \(#,##0.00\);_(* &quot;-&quot;??_);_(@_)"/>
    <numFmt numFmtId="165" formatCode="0.000"/>
    <numFmt numFmtId="166" formatCode="&quot;$&quot;#,##0,\K"/>
    <numFmt numFmtId="167" formatCode="_(* #,##0_);_(* \(#,##0\);_(* &quot;-&quot;??_);_(@_)"/>
    <numFmt numFmtId="168" formatCode="\+0.00%;\-0.00%"/>
  </numFmts>
  <fonts count="14"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8"/>
      <color theme="1"/>
      <name val="Aptos Narrow"/>
      <family val="2"/>
      <scheme val="minor"/>
    </font>
    <font>
      <b/>
      <sz val="18"/>
      <name val="Aptos Narrow"/>
      <family val="2"/>
      <scheme val="minor"/>
    </font>
    <font>
      <sz val="18"/>
      <name val="Aptos Narrow"/>
      <family val="2"/>
      <scheme val="minor"/>
    </font>
    <font>
      <sz val="18"/>
      <color theme="1"/>
      <name val="Aptos Narrow"/>
      <family val="2"/>
      <scheme val="minor"/>
    </font>
    <font>
      <u/>
      <sz val="18"/>
      <color theme="10"/>
      <name val="Aptos Narrow"/>
      <family val="2"/>
      <scheme val="minor"/>
    </font>
    <font>
      <i/>
      <sz val="10"/>
      <color theme="1"/>
      <name val="Aptos Narrow"/>
      <family val="2"/>
      <scheme val="minor"/>
    </font>
    <font>
      <i/>
      <sz val="12"/>
      <color theme="1"/>
      <name val="Aptos Narrow"/>
      <family val="2"/>
      <scheme val="minor"/>
    </font>
    <font>
      <i/>
      <sz val="11"/>
      <color theme="1" tint="0.499984740745262"/>
      <name val="Aptos Narrow"/>
      <family val="2"/>
      <scheme val="minor"/>
    </font>
    <font>
      <b/>
      <sz val="9"/>
      <color indexed="81"/>
      <name val="Tahoma"/>
      <family val="2"/>
    </font>
    <font>
      <sz val="9"/>
      <color indexed="81"/>
      <name val="Tahoma"/>
      <family val="2"/>
    </font>
  </fonts>
  <fills count="10">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5FBA5"/>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DFED6"/>
        <bgColor indexed="64"/>
      </patternFill>
    </fill>
    <fill>
      <patternFill patternType="solid">
        <fgColor rgb="FFF8FB79"/>
        <bgColor indexed="64"/>
      </patternFill>
    </fill>
  </fills>
  <borders count="7">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diagonal/>
    </border>
    <border>
      <left style="thin">
        <color theme="0" tint="-0.14996795556505021"/>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164" fontId="1" fillId="0" borderId="0" applyFont="0" applyFill="0" applyBorder="0" applyAlignment="0" applyProtection="0"/>
  </cellStyleXfs>
  <cellXfs count="41">
    <xf numFmtId="0" fontId="0" fillId="0" borderId="0" xfId="0"/>
    <xf numFmtId="0" fontId="4" fillId="2" borderId="0" xfId="0" applyFont="1" applyFill="1" applyAlignment="1">
      <alignment horizontal="center" vertical="center"/>
    </xf>
    <xf numFmtId="0" fontId="4" fillId="3" borderId="0" xfId="0" applyFont="1" applyFill="1" applyAlignment="1">
      <alignment horizontal="center"/>
    </xf>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6" borderId="0" xfId="0" applyFont="1" applyFill="1" applyAlignment="1">
      <alignment horizontal="center" vertical="center"/>
    </xf>
    <xf numFmtId="4" fontId="6" fillId="7" borderId="0" xfId="0" applyNumberFormat="1" applyFont="1" applyFill="1" applyAlignment="1">
      <alignment horizontal="center" vertical="center"/>
    </xf>
    <xf numFmtId="4" fontId="7" fillId="7" borderId="0" xfId="0" applyNumberFormat="1" applyFont="1" applyFill="1"/>
    <xf numFmtId="4" fontId="8" fillId="7" borderId="0" xfId="2" applyNumberFormat="1" applyFont="1" applyFill="1" applyBorder="1"/>
    <xf numFmtId="164" fontId="7" fillId="8" borderId="0" xfId="0" applyNumberFormat="1" applyFont="1" applyFill="1"/>
    <xf numFmtId="165" fontId="0" fillId="0" borderId="0" xfId="0" applyNumberFormat="1"/>
    <xf numFmtId="0" fontId="4" fillId="9" borderId="0" xfId="0" applyFont="1" applyFill="1" applyAlignment="1">
      <alignment horizontal="center" vertical="center"/>
    </xf>
    <xf numFmtId="0" fontId="7" fillId="8" borderId="0" xfId="0" applyFont="1" applyFill="1" applyAlignment="1">
      <alignment horizontal="center" vertical="center"/>
    </xf>
    <xf numFmtId="164" fontId="0" fillId="0" borderId="0" xfId="0" applyNumberFormat="1"/>
    <xf numFmtId="49" fontId="9" fillId="0" borderId="0" xfId="0" applyNumberFormat="1" applyFont="1"/>
    <xf numFmtId="0" fontId="9" fillId="0" borderId="0" xfId="0" applyFont="1"/>
    <xf numFmtId="49" fontId="10" fillId="0" borderId="0" xfId="0" applyNumberFormat="1" applyFont="1"/>
    <xf numFmtId="0" fontId="10" fillId="0" borderId="0" xfId="0" applyFont="1"/>
    <xf numFmtId="0" fontId="2" fillId="0" borderId="0" xfId="0" applyFont="1"/>
    <xf numFmtId="0" fontId="11" fillId="0" borderId="0" xfId="0" applyFont="1"/>
    <xf numFmtId="0" fontId="2" fillId="4" borderId="1" xfId="0" applyFont="1" applyFill="1" applyBorder="1"/>
    <xf numFmtId="0" fontId="2" fillId="3" borderId="1" xfId="0" applyFont="1" applyFill="1" applyBorder="1"/>
    <xf numFmtId="0" fontId="2" fillId="3" borderId="2" xfId="0" applyFont="1" applyFill="1" applyBorder="1"/>
    <xf numFmtId="0" fontId="0" fillId="4" borderId="1" xfId="0" applyFill="1" applyBorder="1"/>
    <xf numFmtId="0" fontId="0" fillId="0" borderId="3" xfId="0" applyBorder="1"/>
    <xf numFmtId="0" fontId="0" fillId="3" borderId="0" xfId="0" applyFill="1"/>
    <xf numFmtId="166" fontId="0" fillId="3" borderId="0" xfId="0" applyNumberFormat="1" applyFill="1"/>
    <xf numFmtId="167" fontId="0" fillId="3" borderId="1" xfId="0" applyNumberFormat="1" applyFill="1" applyBorder="1"/>
    <xf numFmtId="167" fontId="0" fillId="0" borderId="1" xfId="3" applyNumberFormat="1" applyFont="1" applyBorder="1"/>
    <xf numFmtId="0" fontId="0" fillId="3" borderId="1" xfId="0" applyFill="1" applyBorder="1"/>
    <xf numFmtId="168" fontId="0" fillId="0" borderId="1" xfId="1" applyNumberFormat="1" applyFont="1" applyBorder="1"/>
    <xf numFmtId="0" fontId="0" fillId="0" borderId="1" xfId="0" applyBorder="1"/>
    <xf numFmtId="164" fontId="0" fillId="0" borderId="1" xfId="3" applyFont="1" applyBorder="1"/>
    <xf numFmtId="4" fontId="0" fillId="0" borderId="4" xfId="0" applyNumberFormat="1" applyBorder="1"/>
    <xf numFmtId="166" fontId="0" fillId="0" borderId="4" xfId="0" applyNumberFormat="1" applyBorder="1"/>
    <xf numFmtId="0" fontId="0" fillId="0" borderId="5" xfId="0" applyBorder="1"/>
    <xf numFmtId="0" fontId="0" fillId="0" borderId="6" xfId="0" applyBorder="1"/>
    <xf numFmtId="4" fontId="0" fillId="0" borderId="0" xfId="0" applyNumberFormat="1"/>
    <xf numFmtId="167" fontId="0" fillId="0" borderId="0" xfId="3" applyNumberFormat="1" applyFont="1" applyBorder="1"/>
    <xf numFmtId="164" fontId="0" fillId="3" borderId="0" xfId="0" applyNumberFormat="1" applyFill="1"/>
    <xf numFmtId="43" fontId="0" fillId="3" borderId="1" xfId="0" applyNumberFormat="1" applyFill="1" applyBorder="1"/>
  </cellXfs>
  <cellStyles count="4">
    <cellStyle name="Comma 2" xfId="3" xr:uid="{3347FD45-7CAB-4ECC-8EE5-83BA802428AB}"/>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cap="none" spc="20" baseline="0">
                <a:solidFill>
                  <a:sysClr val="windowText" lastClr="000000"/>
                </a:solidFill>
                <a:latin typeface="+mn-lt"/>
                <a:ea typeface="+mn-ea"/>
                <a:cs typeface="+mn-cs"/>
              </a:defRPr>
            </a:pPr>
            <a:r>
              <a:rPr lang="en-US" sz="2400" b="1">
                <a:solidFill>
                  <a:sysClr val="windowText" lastClr="000000"/>
                </a:solidFill>
              </a:rPr>
              <a:t>RUMUSAN TUNTUTAN PEMBAYARAN KUTIPAN SISA PEPEJAL DAN PEMBERSIHAN</a:t>
            </a:r>
            <a:r>
              <a:rPr lang="en-US" sz="2400" b="1" baseline="0">
                <a:solidFill>
                  <a:sysClr val="windowText" lastClr="000000"/>
                </a:solidFill>
              </a:rPr>
              <a:t> </a:t>
            </a:r>
            <a:r>
              <a:rPr lang="en-US" sz="2400" b="1">
                <a:solidFill>
                  <a:sysClr val="windowText" lastClr="000000"/>
                </a:solidFill>
              </a:rPr>
              <a:t>AWAM</a:t>
            </a:r>
          </a:p>
        </c:rich>
      </c:tx>
      <c:overlay val="0"/>
      <c:spPr>
        <a:noFill/>
        <a:ln>
          <a:noFill/>
        </a:ln>
        <a:effectLst/>
      </c:spPr>
    </c:title>
    <c:autoTitleDeleted val="0"/>
    <c:plotArea>
      <c:layout/>
      <c:lineChart>
        <c:grouping val="standard"/>
        <c:varyColors val="0"/>
        <c:ser>
          <c:idx val="0"/>
          <c:order val="0"/>
          <c:tx>
            <c:v>KUTIPAN</c:v>
          </c:tx>
          <c:spPr>
            <a:ln w="22225" cap="rnd" cmpd="sng" algn="ctr">
              <a:solidFill>
                <a:srgbClr val="0070C0"/>
              </a:solidFill>
              <a:round/>
            </a:ln>
            <a:effectLst/>
          </c:spPr>
          <c:marker>
            <c:symbol val="none"/>
          </c:marker>
          <c:dLbls>
            <c:dLbl>
              <c:idx val="0"/>
              <c:layout>
                <c:manualLayout>
                  <c:x val="-3.2573320373287543E-2"/>
                  <c:y val="4.82821750141540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3C-4DAE-9184-44FB1CD0F010}"/>
                </c:ext>
              </c:extLst>
            </c:dLbl>
            <c:dLbl>
              <c:idx val="1"/>
              <c:layout>
                <c:manualLayout>
                  <c:x val="-2.2970117573853047E-2"/>
                  <c:y val="3.96205082248973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43C-4DAE-9184-44FB1CD0F010}"/>
                </c:ext>
              </c:extLst>
            </c:dLbl>
            <c:dLbl>
              <c:idx val="2"/>
              <c:layout>
                <c:manualLayout>
                  <c:x val="-2.6126588187187012E-2"/>
                  <c:y val="4.983642654073849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43C-4DAE-9184-44FB1CD0F010}"/>
                </c:ext>
              </c:extLst>
            </c:dLbl>
            <c:dLbl>
              <c:idx val="3"/>
              <c:layout>
                <c:manualLayout>
                  <c:x val="-2.2850459462247834E-2"/>
                  <c:y val="3.31929620224805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3C-4DAE-9184-44FB1CD0F010}"/>
                </c:ext>
              </c:extLst>
            </c:dLbl>
            <c:dLbl>
              <c:idx val="4"/>
              <c:layout>
                <c:manualLayout>
                  <c:x val="-2.0594385854069256E-2"/>
                  <c:y val="7.6911073126918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3C-4DAE-9184-44FB1CD0F010}"/>
                </c:ext>
              </c:extLst>
            </c:dLbl>
            <c:dLbl>
              <c:idx val="5"/>
              <c:layout>
                <c:manualLayout>
                  <c:x val="-2.3926776773216574E-2"/>
                  <c:y val="4.521702837500152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3C-4DAE-9184-44FB1CD0F010}"/>
                </c:ext>
              </c:extLst>
            </c:dLbl>
            <c:dLbl>
              <c:idx val="6"/>
              <c:layout>
                <c:manualLayout>
                  <c:x val="-2.4365568048619151E-2"/>
                  <c:y val="4.945246078859412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43C-4DAE-9184-44FB1CD0F010}"/>
                </c:ext>
              </c:extLst>
            </c:dLbl>
            <c:dLbl>
              <c:idx val="7"/>
              <c:layout>
                <c:manualLayout>
                  <c:x val="-2.1995758665067727E-2"/>
                  <c:y val="5.247560062973074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3C-4DAE-9184-44FB1CD0F010}"/>
                </c:ext>
              </c:extLst>
            </c:dLbl>
            <c:dLbl>
              <c:idx val="8"/>
              <c:layout>
                <c:manualLayout>
                  <c:x val="-2.1995758665067727E-2"/>
                  <c:y val="4.176302362570274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43C-4DAE-9184-44FB1CD0F010}"/>
                </c:ext>
              </c:extLst>
            </c:dLbl>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[1]RUMUSAN!$B$2:$K$2</c:f>
              <c:numCache>
                <c:formatCode>General</c:formatCode>
                <c:ptCount val="10"/>
                <c:pt idx="0">
                  <c:v>2013</c:v>
                </c:pt>
                <c:pt idx="1">
                  <c:v>2014</c:v>
                </c:pt>
                <c:pt idx="2">
                  <c:v>2015</c:v>
                </c:pt>
                <c:pt idx="3">
                  <c:v>2016</c:v>
                </c:pt>
                <c:pt idx="4">
                  <c:v>2017</c:v>
                </c:pt>
                <c:pt idx="5">
                  <c:v>2018</c:v>
                </c:pt>
                <c:pt idx="6">
                  <c:v>2019</c:v>
                </c:pt>
                <c:pt idx="7">
                  <c:v>2020</c:v>
                </c:pt>
                <c:pt idx="8">
                  <c:v>2021</c:v>
                </c:pt>
                <c:pt idx="9">
                  <c:v>2022</c:v>
                </c:pt>
              </c:numCache>
            </c:numRef>
          </c:cat>
          <c:val>
            <c:numRef>
              <c:f>[1]RUMUSAN!$B$3:$K$3</c:f>
              <c:numCache>
                <c:formatCode>#,##0.00</c:formatCode>
                <c:ptCount val="10"/>
                <c:pt idx="0">
                  <c:v>79437.088000000018</c:v>
                </c:pt>
                <c:pt idx="1">
                  <c:v>44829.689999999995</c:v>
                </c:pt>
                <c:pt idx="2">
                  <c:v>38412.995999999999</c:v>
                </c:pt>
                <c:pt idx="3">
                  <c:v>24132.371999999999</c:v>
                </c:pt>
                <c:pt idx="4">
                  <c:v>81576.584000000003</c:v>
                </c:pt>
                <c:pt idx="5">
                  <c:v>42953.513999999996</c:v>
                </c:pt>
                <c:pt idx="6">
                  <c:v>66747.856000000014</c:v>
                </c:pt>
                <c:pt idx="7">
                  <c:v>39006.506000000008</c:v>
                </c:pt>
                <c:pt idx="8">
                  <c:v>65287.81</c:v>
                </c:pt>
                <c:pt idx="9">
                  <c:v>50033.94999999999</c:v>
                </c:pt>
              </c:numCache>
            </c:numRef>
          </c:val>
          <c:smooth val="0"/>
          <c:extLst>
            <c:ext xmlns:c16="http://schemas.microsoft.com/office/drawing/2014/chart" uri="{C3380CC4-5D6E-409C-BE32-E72D297353CC}">
              <c16:uniqueId val="{00000009-B43C-4DAE-9184-44FB1CD0F010}"/>
            </c:ext>
          </c:extLst>
        </c:ser>
        <c:ser>
          <c:idx val="1"/>
          <c:order val="1"/>
          <c:tx>
            <c:v>PEMBERSIHAN</c:v>
          </c:tx>
          <c:spPr>
            <a:ln w="22225" cap="rnd" cmpd="sng" algn="ctr">
              <a:solidFill>
                <a:srgbClr val="00B050"/>
              </a:solidFill>
              <a:round/>
            </a:ln>
            <a:effectLst/>
          </c:spPr>
          <c:marker>
            <c:symbol val="none"/>
          </c:marker>
          <c:dLbls>
            <c:dLbl>
              <c:idx val="0"/>
              <c:layout>
                <c:manualLayout>
                  <c:x val="-2.5990037957464299E-2"/>
                  <c:y val="-3.56231143333942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43C-4DAE-9184-44FB1CD0F010}"/>
                </c:ext>
              </c:extLst>
            </c:dLbl>
            <c:dLbl>
              <c:idx val="1"/>
              <c:layout>
                <c:manualLayout>
                  <c:x val="-1.5893194973201796E-2"/>
                  <c:y val="-2.676541582006379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3C-4DAE-9184-44FB1CD0F010}"/>
                </c:ext>
              </c:extLst>
            </c:dLbl>
            <c:dLbl>
              <c:idx val="2"/>
              <c:layout>
                <c:manualLayout>
                  <c:x val="-3.3957804341886597E-2"/>
                  <c:y val="-8.31425034448140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43C-4DAE-9184-44FB1CD0F010}"/>
                </c:ext>
              </c:extLst>
            </c:dLbl>
            <c:dLbl>
              <c:idx val="4"/>
              <c:layout>
                <c:manualLayout>
                  <c:x val="-2.092771916496956E-2"/>
                  <c:y val="-7.691309755091932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43C-4DAE-9184-44FB1CD0F010}"/>
                </c:ext>
              </c:extLst>
            </c:dLbl>
            <c:dLbl>
              <c:idx val="5"/>
              <c:layout>
                <c:manualLayout>
                  <c:x val="-2.2623997400632787E-2"/>
                  <c:y val="-4.414880731059995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43C-4DAE-9184-44FB1CD0F010}"/>
                </c:ext>
              </c:extLst>
            </c:dLbl>
            <c:dLbl>
              <c:idx val="6"/>
              <c:layout>
                <c:manualLayout>
                  <c:x val="1.3830001088228029E-3"/>
                  <c:y val="-3.58150972094665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3C-4DAE-9184-44FB1CD0F010}"/>
                </c:ext>
              </c:extLst>
            </c:dLbl>
            <c:dLbl>
              <c:idx val="7"/>
              <c:layout>
                <c:manualLayout>
                  <c:x val="-2.1995758665067727E-2"/>
                  <c:y val="-5.24756006297309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43C-4DAE-9184-44FB1CD0F010}"/>
                </c:ext>
              </c:extLst>
            </c:dLbl>
            <c:dLbl>
              <c:idx val="8"/>
              <c:layout>
                <c:manualLayout>
                  <c:x val="-2.7123963448148238E-2"/>
                  <c:y val="-4.17630236257029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3C-4DAE-9184-44FB1CD0F010}"/>
                </c:ext>
              </c:extLst>
            </c:dLbl>
            <c:spPr>
              <a:solidFill>
                <a:schemeClr val="accent3">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[1]RUMUSAN!$B$2:$K$2</c:f>
              <c:numCache>
                <c:formatCode>General</c:formatCode>
                <c:ptCount val="10"/>
                <c:pt idx="0">
                  <c:v>2013</c:v>
                </c:pt>
                <c:pt idx="1">
                  <c:v>2014</c:v>
                </c:pt>
                <c:pt idx="2">
                  <c:v>2015</c:v>
                </c:pt>
                <c:pt idx="3">
                  <c:v>2016</c:v>
                </c:pt>
                <c:pt idx="4">
                  <c:v>2017</c:v>
                </c:pt>
                <c:pt idx="5">
                  <c:v>2018</c:v>
                </c:pt>
                <c:pt idx="6">
                  <c:v>2019</c:v>
                </c:pt>
                <c:pt idx="7">
                  <c:v>2020</c:v>
                </c:pt>
                <c:pt idx="8">
                  <c:v>2021</c:v>
                </c:pt>
                <c:pt idx="9">
                  <c:v>2022</c:v>
                </c:pt>
              </c:numCache>
            </c:numRef>
          </c:cat>
          <c:val>
            <c:numRef>
              <c:f>[1]RUMUSAN!$B$4:$K$4</c:f>
              <c:numCache>
                <c:formatCode>#,##0.00</c:formatCode>
                <c:ptCount val="10"/>
                <c:pt idx="0">
                  <c:v>94083.021892680015</c:v>
                </c:pt>
                <c:pt idx="1">
                  <c:v>87735.293527400005</c:v>
                </c:pt>
                <c:pt idx="2">
                  <c:v>69725.474159999998</c:v>
                </c:pt>
                <c:pt idx="3">
                  <c:v>143219.93758800003</c:v>
                </c:pt>
                <c:pt idx="4">
                  <c:v>91411.761215999984</c:v>
                </c:pt>
                <c:pt idx="5">
                  <c:v>138875.00235520001</c:v>
                </c:pt>
                <c:pt idx="6">
                  <c:v>98360.393735999998</c:v>
                </c:pt>
                <c:pt idx="7">
                  <c:v>63034.414592000001</c:v>
                </c:pt>
                <c:pt idx="8">
                  <c:v>107306.18</c:v>
                </c:pt>
                <c:pt idx="9">
                  <c:v>22495.3855176</c:v>
                </c:pt>
              </c:numCache>
            </c:numRef>
          </c:val>
          <c:smooth val="0"/>
          <c:extLst>
            <c:ext xmlns:c16="http://schemas.microsoft.com/office/drawing/2014/chart" uri="{C3380CC4-5D6E-409C-BE32-E72D297353CC}">
              <c16:uniqueId val="{00000012-B43C-4DAE-9184-44FB1CD0F010}"/>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36918784"/>
        <c:axId val="36920704"/>
      </c:lineChart>
      <c:catAx>
        <c:axId val="36918784"/>
        <c:scaling>
          <c:orientation val="minMax"/>
        </c:scaling>
        <c:delete val="0"/>
        <c:axPos val="b"/>
        <c:title>
          <c:tx>
            <c:rich>
              <a:bodyPr rot="0" spcFirstLastPara="1" vertOverflow="ellipsis" vert="horz" wrap="square" anchor="ctr" anchorCtr="1"/>
              <a:lstStyle/>
              <a:p>
                <a:pPr>
                  <a:defRPr sz="1400" b="1" i="0" u="none" strike="noStrike" kern="1200" cap="all" baseline="0">
                    <a:solidFill>
                      <a:sysClr val="windowText" lastClr="000000"/>
                    </a:solidFill>
                    <a:latin typeface="+mn-lt"/>
                    <a:ea typeface="+mn-ea"/>
                    <a:cs typeface="+mn-cs"/>
                  </a:defRPr>
                </a:pPr>
                <a:r>
                  <a:rPr lang="en-US" sz="1400" b="1">
                    <a:solidFill>
                      <a:sysClr val="windowText" lastClr="000000"/>
                    </a:solidFill>
                  </a:rPr>
                  <a:t>TAHUN</a:t>
                </a:r>
              </a:p>
            </c:rich>
          </c:tx>
          <c:overlay val="0"/>
          <c:spPr>
            <a:noFill/>
            <a:ln>
              <a:noFill/>
            </a:ln>
            <a:effectLst/>
          </c:sp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400" b="0" i="0" u="none" strike="noStrike" kern="1200" spc="20" baseline="0">
                <a:solidFill>
                  <a:sysClr val="windowText" lastClr="000000"/>
                </a:solidFill>
                <a:latin typeface="+mn-lt"/>
                <a:ea typeface="+mn-ea"/>
                <a:cs typeface="+mn-cs"/>
              </a:defRPr>
            </a:pPr>
            <a:endParaRPr lang="en-US"/>
          </a:p>
        </c:txPr>
        <c:crossAx val="36920704"/>
        <c:crosses val="autoZero"/>
        <c:auto val="1"/>
        <c:lblAlgn val="ctr"/>
        <c:lblOffset val="100"/>
        <c:noMultiLvlLbl val="0"/>
      </c:catAx>
      <c:valAx>
        <c:axId val="36920704"/>
        <c:scaling>
          <c:orientation val="minMax"/>
        </c:scaling>
        <c:delete val="0"/>
        <c:axPos val="l"/>
        <c:title>
          <c:tx>
            <c:rich>
              <a:bodyPr rot="0" spcFirstLastPara="1" vertOverflow="ellipsis" vert="horz" wrap="square" anchor="ctr" anchorCtr="1"/>
              <a:lstStyle/>
              <a:p>
                <a:pPr>
                  <a:defRPr sz="1400" b="1" i="0" u="none" strike="noStrike" kern="1200" cap="all" baseline="0">
                    <a:solidFill>
                      <a:schemeClr val="dk1">
                        <a:lumMod val="65000"/>
                        <a:lumOff val="35000"/>
                      </a:schemeClr>
                    </a:solidFill>
                    <a:latin typeface="+mn-lt"/>
                    <a:ea typeface="+mn-ea"/>
                    <a:cs typeface="+mn-cs"/>
                  </a:defRPr>
                </a:pPr>
                <a:r>
                  <a:rPr lang="en-US" sz="1400" b="1">
                    <a:solidFill>
                      <a:sysClr val="windowText" lastClr="000000"/>
                    </a:solidFill>
                  </a:rPr>
                  <a:t>TUNTUTAN</a:t>
                </a:r>
              </a:p>
              <a:p>
                <a:pPr>
                  <a:defRPr sz="1400" b="1" i="0" u="none" strike="noStrike" kern="1200" cap="all" baseline="0">
                    <a:solidFill>
                      <a:schemeClr val="dk1">
                        <a:lumMod val="65000"/>
                        <a:lumOff val="35000"/>
                      </a:schemeClr>
                    </a:solidFill>
                    <a:latin typeface="+mn-lt"/>
                    <a:ea typeface="+mn-ea"/>
                    <a:cs typeface="+mn-cs"/>
                  </a:defRPr>
                </a:pPr>
                <a:r>
                  <a:rPr lang="en-US" sz="1400" b="1">
                    <a:solidFill>
                      <a:sysClr val="windowText" lastClr="000000"/>
                    </a:solidFill>
                  </a:rPr>
                  <a:t>PEMBAYARAN</a:t>
                </a:r>
              </a:p>
              <a:p>
                <a:pPr>
                  <a:defRPr sz="1400" b="1" i="0" u="none" strike="noStrike" kern="1200" cap="all" baseline="0">
                    <a:solidFill>
                      <a:schemeClr val="dk1">
                        <a:lumMod val="65000"/>
                        <a:lumOff val="35000"/>
                      </a:schemeClr>
                    </a:solidFill>
                    <a:latin typeface="+mn-lt"/>
                    <a:ea typeface="+mn-ea"/>
                    <a:cs typeface="+mn-cs"/>
                  </a:defRPr>
                </a:pPr>
                <a:r>
                  <a:rPr lang="en-US" sz="1400" b="1">
                    <a:solidFill>
                      <a:sysClr val="windowText" lastClr="000000"/>
                    </a:solidFill>
                  </a:rPr>
                  <a:t>(RM)</a:t>
                </a:r>
              </a:p>
            </c:rich>
          </c:tx>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20" baseline="0">
                <a:solidFill>
                  <a:sysClr val="windowText" lastClr="000000"/>
                </a:solidFill>
                <a:latin typeface="+mn-lt"/>
                <a:ea typeface="+mn-ea"/>
                <a:cs typeface="+mn-cs"/>
              </a:defRPr>
            </a:pPr>
            <a:endParaRPr lang="en-US"/>
          </a:p>
        </c:txPr>
        <c:crossAx val="3691878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cap="all" baseline="0">
                <a:solidFill>
                  <a:sysClr val="windowText" lastClr="000000"/>
                </a:solidFill>
                <a:latin typeface="+mn-lt"/>
                <a:ea typeface="+mn-ea"/>
                <a:cs typeface="+mn-cs"/>
              </a:defRPr>
            </a:pPr>
            <a:r>
              <a:rPr lang="en-US" sz="2400">
                <a:solidFill>
                  <a:sysClr val="windowText" lastClr="000000"/>
                </a:solidFill>
              </a:rPr>
              <a:t>PECAHAN JUMLAH TUNTUTAN PEMBAYARAN KUTIPAN SISA PEPEJAL DAN PEMBERSIHAN AWAM</a:t>
            </a:r>
          </a:p>
        </c:rich>
      </c:tx>
      <c:overlay val="0"/>
      <c:spPr>
        <a:noFill/>
        <a:ln>
          <a:noFill/>
        </a:ln>
        <a:effectLst/>
      </c:sp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JUMLAH</c:v>
          </c:tx>
          <c:dPt>
            <c:idx val="0"/>
            <c:bubble3D val="0"/>
            <c:spPr>
              <a:solidFill>
                <a:schemeClr val="tx2"/>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1-A8C8-467E-B2A6-480E96324426}"/>
              </c:ext>
            </c:extLst>
          </c:dPt>
          <c:dPt>
            <c:idx val="1"/>
            <c:bubble3D val="0"/>
            <c:spPr>
              <a:solidFill>
                <a:srgbClr val="00B050"/>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3-A8C8-467E-B2A6-480E96324426}"/>
              </c:ext>
            </c:extLst>
          </c:dPt>
          <c:dLbls>
            <c:dLbl>
              <c:idx val="0"/>
              <c:layout>
                <c:manualLayout>
                  <c:x val="-0.11439745463793989"/>
                  <c:y val="0.12120734908136482"/>
                </c:manualLayout>
              </c:layout>
              <c:spPr>
                <a:solidFill>
                  <a:schemeClr val="lt1">
                    <a:alpha val="90000"/>
                  </a:schemeClr>
                </a:solidFill>
                <a:ln w="12700" cap="flat" cmpd="sng" algn="ctr">
                  <a:solidFill>
                    <a:schemeClr val="accent1"/>
                  </a:solidFill>
                  <a:round/>
                </a:ln>
                <a:effectLst>
                  <a:outerShdw blurRad="50800" dist="38100" dir="2700000" algn="tl" rotWithShape="0">
                    <a:schemeClr val="accent1">
                      <a:lumMod val="75000"/>
                      <a:alpha val="40000"/>
                    </a:schemeClr>
                  </a:outerShdw>
                </a:effectLst>
              </c:spPr>
              <c:txPr>
                <a:bodyPr rot="0" spcFirstLastPara="1" vertOverflow="clip" horzOverflow="clip" vert="horz" wrap="square" lIns="38100" tIns="19050" rIns="38100" bIns="19050" anchor="ctr" anchorCtr="1">
                  <a:spAutoFit/>
                </a:bodyPr>
                <a:lstStyle/>
                <a:p>
                  <a:pPr>
                    <a:defRPr sz="1600" b="0" i="0" u="none" strike="noStrike" kern="1200" baseline="0">
                      <a:solidFill>
                        <a:sysClr val="windowText" lastClr="000000"/>
                      </a:solidFill>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8C8-467E-B2A6-480E96324426}"/>
                </c:ext>
              </c:extLst>
            </c:dLbl>
            <c:dLbl>
              <c:idx val="1"/>
              <c:layout>
                <c:manualLayout>
                  <c:x val="0.12480802486219193"/>
                  <c:y val="-0.19636612617098753"/>
                </c:manualLayout>
              </c:layout>
              <c:spPr>
                <a:solidFill>
                  <a:schemeClr val="lt1">
                    <a:alpha val="90000"/>
                  </a:schemeClr>
                </a:solidFill>
                <a:ln w="12700" cap="flat" cmpd="sng" algn="ctr">
                  <a:solidFill>
                    <a:schemeClr val="accent3"/>
                  </a:solidFill>
                  <a:round/>
                </a:ln>
                <a:effectLst>
                  <a:outerShdw blurRad="50800" dist="38100" dir="2700000" algn="tl" rotWithShape="0">
                    <a:schemeClr val="accent3">
                      <a:lumMod val="75000"/>
                      <a:alpha val="40000"/>
                    </a:schemeClr>
                  </a:outerShdw>
                </a:effectLst>
              </c:spPr>
              <c:txPr>
                <a:bodyPr rot="0" spcFirstLastPara="1" vertOverflow="clip" horzOverflow="clip" vert="horz" wrap="square" lIns="38100" tIns="19050" rIns="38100" bIns="19050" anchor="ctr" anchorCtr="1">
                  <a:spAutoFit/>
                </a:bodyPr>
                <a:lstStyle/>
                <a:p>
                  <a:pPr>
                    <a:defRPr sz="1600" b="0" i="0" u="none" strike="noStrike" kern="1200" baseline="0">
                      <a:solidFill>
                        <a:sysClr val="windowText" lastClr="000000"/>
                      </a:solidFill>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8C8-467E-B2A6-480E96324426}"/>
                </c:ext>
              </c:extLst>
            </c:dLbl>
            <c:spPr>
              <a:noFill/>
              <a:ln>
                <a:noFill/>
              </a:ln>
              <a:effectLst/>
            </c:spPr>
            <c:txPr>
              <a:bodyPr wrap="square" lIns="38100" tIns="19050" rIns="38100" bIns="19050" anchor="ctr">
                <a:spAutoFit/>
              </a:bodyPr>
              <a:lstStyle/>
              <a:p>
                <a:pPr>
                  <a:defRPr sz="1600">
                    <a:solidFill>
                      <a:sysClr val="windowText" lastClr="000000"/>
                    </a:solidFill>
                  </a:defRPr>
                </a:pPr>
                <a:endParaRPr lang="en-US"/>
              </a:p>
            </c:tx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[1]RUMUSAN!$A$3:$A$4</c:f>
              <c:strCache>
                <c:ptCount val="2"/>
                <c:pt idx="0">
                  <c:v>KUTIPAN SISA PEPEJAL </c:v>
                </c:pt>
                <c:pt idx="1">
                  <c:v>PEMBERSIHAN AWAM</c:v>
                </c:pt>
              </c:strCache>
            </c:strRef>
          </c:cat>
          <c:val>
            <c:numRef>
              <c:f>[1]RUMUSAN!$L$3:$L$4</c:f>
              <c:numCache>
                <c:formatCode>_(* #,##0.00_);_(* \(#,##0.00\);_(* "-"??_);_(@_)</c:formatCode>
                <c:ptCount val="2"/>
                <c:pt idx="0">
                  <c:v>532418.36600000004</c:v>
                </c:pt>
                <c:pt idx="1">
                  <c:v>916246.86458487995</c:v>
                </c:pt>
              </c:numCache>
            </c:numRef>
          </c:val>
          <c:extLst>
            <c:ext xmlns:c16="http://schemas.microsoft.com/office/drawing/2014/chart" uri="{C3380CC4-5D6E-409C-BE32-E72D297353CC}">
              <c16:uniqueId val="{00000004-A8C8-467E-B2A6-480E96324426}"/>
            </c:ext>
          </c:extLst>
        </c:ser>
        <c:dLbls>
          <c:dLblPos val="inEnd"/>
          <c:showLegendKey val="0"/>
          <c:showVal val="0"/>
          <c:showCatName val="0"/>
          <c:showSerName val="0"/>
          <c:showPercent val="1"/>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ysClr val="windowText" lastClr="000000"/>
                </a:solidFill>
                <a:latin typeface="+mn-lt"/>
                <a:ea typeface="+mn-ea"/>
                <a:cs typeface="+mn-cs"/>
              </a:defRPr>
            </a:pPr>
            <a:r>
              <a:rPr lang="en-MY" sz="2400">
                <a:solidFill>
                  <a:sysClr val="windowText" lastClr="000000"/>
                </a:solidFill>
              </a:rPr>
              <a:t>JUMLAH TUNTUTAN PEMBAYARAN PERKHIDMATAN </a:t>
            </a:r>
            <a:r>
              <a:rPr lang="en-MY" sz="2400" u="sng">
                <a:solidFill>
                  <a:sysClr val="windowText" lastClr="000000"/>
                </a:solidFill>
              </a:rPr>
              <a:t>KUTIPAN</a:t>
            </a:r>
            <a:r>
              <a:rPr lang="en-MY" sz="2400">
                <a:solidFill>
                  <a:sysClr val="windowText" lastClr="000000"/>
                </a:solidFill>
              </a:rPr>
              <a:t> SISA PEPEJAL BAGI TAHUN 2013 - 2021</a:t>
            </a:r>
          </a:p>
        </c:rich>
      </c:tx>
      <c:layout>
        <c:manualLayout>
          <c:xMode val="edge"/>
          <c:yMode val="edge"/>
          <c:x val="0.1607040217539753"/>
          <c:y val="1.1470707245874158E-2"/>
        </c:manualLayout>
      </c:layout>
      <c:overlay val="0"/>
      <c:spPr>
        <a:noFill/>
        <a:ln>
          <a:noFill/>
        </a:ln>
        <a:effectLst/>
      </c:spPr>
    </c:title>
    <c:autoTitleDeleted val="0"/>
    <c:plotArea>
      <c:layout/>
      <c:barChart>
        <c:barDir val="col"/>
        <c:grouping val="clustered"/>
        <c:varyColors val="0"/>
        <c:ser>
          <c:idx val="0"/>
          <c:order val="0"/>
          <c:tx>
            <c:strRef>
              <c:f>[1]RUMUSAN!$F$146</c:f>
              <c:strCache>
                <c:ptCount val="1"/>
                <c:pt idx="0">
                  <c:v>Revenue $K</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50800" dist="38100" dir="18900000" algn="bl" rotWithShape="0">
                <a:prstClr val="black">
                  <a:alpha val="40000"/>
                </a:prstClr>
              </a:outerShdw>
            </a:effectLst>
            <a:scene3d>
              <a:camera prst="orthographicFront"/>
              <a:lightRig rig="glow" dir="t">
                <a:rot lat="0" lon="0" rev="4800000"/>
              </a:lightRig>
            </a:scene3d>
            <a:sp3d prstMaterial="matte">
              <a:bevelT w="127000" h="63500" prst="relaxedInset"/>
            </a:sp3d>
          </c:spPr>
          <c:invertIfNegative val="0"/>
          <c:dLbls>
            <c:delete val="1"/>
          </c:dLbls>
          <c:cat>
            <c:strRef>
              <c:f>[1]RUMUSAN!$E$147:$E$156</c:f>
              <c:strCache>
                <c:ptCount val="10"/>
                <c:pt idx="0">
                  <c:v>2013                            </c:v>
                </c:pt>
                <c:pt idx="1">
                  <c:v>2014                            </c:v>
                </c:pt>
                <c:pt idx="2">
                  <c:v>2015                            </c:v>
                </c:pt>
                <c:pt idx="3">
                  <c:v>2016                            </c:v>
                </c:pt>
                <c:pt idx="4">
                  <c:v>2017                            </c:v>
                </c:pt>
                <c:pt idx="5">
                  <c:v>2018                            </c:v>
                </c:pt>
                <c:pt idx="6">
                  <c:v>2019                            </c:v>
                </c:pt>
                <c:pt idx="7">
                  <c:v>2020                            </c:v>
                </c:pt>
                <c:pt idx="8">
                  <c:v>2021                            </c:v>
                </c:pt>
                <c:pt idx="9">
                  <c:v>2022                            </c:v>
                </c:pt>
              </c:strCache>
            </c:strRef>
          </c:cat>
          <c:val>
            <c:numRef>
              <c:f>[1]RUMUSAN!$F$147:$F$156</c:f>
              <c:numCache>
                <c:formatCode>General</c:formatCode>
                <c:ptCount val="10"/>
                <c:pt idx="0">
                  <c:v>79437.088000000003</c:v>
                </c:pt>
                <c:pt idx="1">
                  <c:v>44829.69</c:v>
                </c:pt>
                <c:pt idx="2" formatCode="#,##0.00">
                  <c:v>38413</c:v>
                </c:pt>
                <c:pt idx="3" formatCode="#,##0.00">
                  <c:v>24132.371999999999</c:v>
                </c:pt>
                <c:pt idx="4" formatCode="#,##0.00">
                  <c:v>81576.58</c:v>
                </c:pt>
                <c:pt idx="5" formatCode="#,##0.00">
                  <c:v>42953.513999999996</c:v>
                </c:pt>
                <c:pt idx="6" formatCode="#,##0.00">
                  <c:v>66747.856</c:v>
                </c:pt>
                <c:pt idx="7" formatCode="#,##0.00">
                  <c:v>39006.506000000008</c:v>
                </c:pt>
                <c:pt idx="8" formatCode="#,##0.00">
                  <c:v>65287.81</c:v>
                </c:pt>
                <c:pt idx="9" formatCode="#,##0.00">
                  <c:v>50033.94999999999</c:v>
                </c:pt>
              </c:numCache>
            </c:numRef>
          </c:val>
          <c:extLst>
            <c:ext xmlns:c16="http://schemas.microsoft.com/office/drawing/2014/chart" uri="{C3380CC4-5D6E-409C-BE32-E72D297353CC}">
              <c16:uniqueId val="{00000000-3A1B-4B01-BAC8-FB99A1A0B582}"/>
            </c:ext>
          </c:extLst>
        </c:ser>
        <c:ser>
          <c:idx val="1"/>
          <c:order val="1"/>
          <c:tx>
            <c:strRef>
              <c:f>[1]RUMUSAN!$G$146</c:f>
              <c:strCache>
                <c:ptCount val="1"/>
                <c:pt idx="0">
                  <c:v>Invisible Bar</c:v>
                </c:pt>
              </c:strCache>
            </c:strRef>
          </c:tx>
          <c:spPr>
            <a:noFill/>
            <a:ln>
              <a:noFill/>
            </a:ln>
            <a:effectLst>
              <a:outerShdw blurRad="40000" dist="23000" dir="5400000" rotWithShape="0">
                <a:srgbClr val="000000">
                  <a:alpha val="35000"/>
                </a:srgbClr>
              </a:outerShdw>
            </a:effectLst>
          </c:spPr>
          <c:invertIfNegative val="0"/>
          <c:dLbls>
            <c:delete val="1"/>
          </c:dLbls>
          <c:errBars>
            <c:errBarType val="both"/>
            <c:errValType val="cust"/>
            <c:noEndCap val="0"/>
            <c:plus>
              <c:numRef>
                <c:f>[1]RUMUSAN!$I$147:$I$155</c:f>
                <c:numCache>
                  <c:formatCode>General</c:formatCode>
                  <c:ptCount val="9"/>
                  <c:pt idx="0">
                    <c:v>0</c:v>
                  </c:pt>
                  <c:pt idx="1">
                    <c:v>0</c:v>
                  </c:pt>
                  <c:pt idx="2">
                    <c:v>0</c:v>
                  </c:pt>
                  <c:pt idx="3">
                    <c:v>-57444.207999999999</c:v>
                  </c:pt>
                  <c:pt idx="4">
                    <c:v>0</c:v>
                  </c:pt>
                  <c:pt idx="5">
                    <c:v>-23794.342000000004</c:v>
                  </c:pt>
                  <c:pt idx="6">
                    <c:v>0</c:v>
                  </c:pt>
                  <c:pt idx="7">
                    <c:v>-26281.303999999989</c:v>
                  </c:pt>
                  <c:pt idx="8">
                    <c:v>0</c:v>
                  </c:pt>
                </c:numCache>
              </c:numRef>
            </c:plus>
            <c:minus>
              <c:numRef>
                <c:f>[1]RUMUSAN!$L$147:$L$155</c:f>
                <c:numCache>
                  <c:formatCode>General</c:formatCode>
                  <c:ptCount val="9"/>
                  <c:pt idx="0">
                    <c:v>-34607.398000000001</c:v>
                  </c:pt>
                  <c:pt idx="1">
                    <c:v>-6416.6900000000023</c:v>
                  </c:pt>
                  <c:pt idx="2">
                    <c:v>-14280.628000000001</c:v>
                  </c:pt>
                  <c:pt idx="3">
                    <c:v>0</c:v>
                  </c:pt>
                  <c:pt idx="4">
                    <c:v>-38623.066000000006</c:v>
                  </c:pt>
                  <c:pt idx="5">
                    <c:v>0</c:v>
                  </c:pt>
                  <c:pt idx="6">
                    <c:v>-27741.349999999991</c:v>
                  </c:pt>
                  <c:pt idx="7">
                    <c:v>0</c:v>
                  </c:pt>
                  <c:pt idx="8">
                    <c:v>-15253.860000000008</c:v>
                  </c:pt>
                </c:numCache>
              </c:numRef>
            </c:minus>
            <c:spPr>
              <a:noFill/>
              <a:ln w="9525" cap="flat" cmpd="sng" algn="ctr">
                <a:solidFill>
                  <a:schemeClr val="tx1">
                    <a:lumMod val="65000"/>
                    <a:lumOff val="35000"/>
                  </a:schemeClr>
                </a:solidFill>
                <a:round/>
              </a:ln>
              <a:effectLst/>
            </c:spPr>
          </c:errBars>
          <c:cat>
            <c:strRef>
              <c:f>[1]RUMUSAN!$E$147:$E$156</c:f>
              <c:strCache>
                <c:ptCount val="10"/>
                <c:pt idx="0">
                  <c:v>2013                            </c:v>
                </c:pt>
                <c:pt idx="1">
                  <c:v>2014                            </c:v>
                </c:pt>
                <c:pt idx="2">
                  <c:v>2015                            </c:v>
                </c:pt>
                <c:pt idx="3">
                  <c:v>2016                            </c:v>
                </c:pt>
                <c:pt idx="4">
                  <c:v>2017                            </c:v>
                </c:pt>
                <c:pt idx="5">
                  <c:v>2018                            </c:v>
                </c:pt>
                <c:pt idx="6">
                  <c:v>2019                            </c:v>
                </c:pt>
                <c:pt idx="7">
                  <c:v>2020                            </c:v>
                </c:pt>
                <c:pt idx="8">
                  <c:v>2021                            </c:v>
                </c:pt>
                <c:pt idx="9">
                  <c:v>2022                            </c:v>
                </c:pt>
              </c:strCache>
            </c:strRef>
          </c:cat>
          <c:val>
            <c:numRef>
              <c:f>[1]RUMUSAN!$G$147:$G$156</c:f>
              <c:numCache>
                <c:formatCode>"$"#,##0,\K</c:formatCode>
                <c:ptCount val="10"/>
                <c:pt idx="0">
                  <c:v>44829.69</c:v>
                </c:pt>
                <c:pt idx="1">
                  <c:v>38413</c:v>
                </c:pt>
                <c:pt idx="2">
                  <c:v>24132.371999999999</c:v>
                </c:pt>
                <c:pt idx="3">
                  <c:v>81576.58</c:v>
                </c:pt>
                <c:pt idx="4">
                  <c:v>42953.513999999996</c:v>
                </c:pt>
                <c:pt idx="5">
                  <c:v>66747.856</c:v>
                </c:pt>
                <c:pt idx="6">
                  <c:v>39006.506000000008</c:v>
                </c:pt>
                <c:pt idx="7">
                  <c:v>65287.81</c:v>
                </c:pt>
                <c:pt idx="8">
                  <c:v>50033.94999999999</c:v>
                </c:pt>
                <c:pt idx="9">
                  <c:v>0</c:v>
                </c:pt>
              </c:numCache>
            </c:numRef>
          </c:val>
          <c:extLst>
            <c:ext xmlns:c16="http://schemas.microsoft.com/office/drawing/2014/chart" uri="{C3380CC4-5D6E-409C-BE32-E72D297353CC}">
              <c16:uniqueId val="{00000001-3A1B-4B01-BAC8-FB99A1A0B582}"/>
            </c:ext>
          </c:extLst>
        </c:ser>
        <c:dLbls>
          <c:dLblPos val="inEnd"/>
          <c:showLegendKey val="0"/>
          <c:showVal val="1"/>
          <c:showCatName val="0"/>
          <c:showSerName val="0"/>
          <c:showPercent val="0"/>
          <c:showBubbleSize val="0"/>
        </c:dLbls>
        <c:gapWidth val="0"/>
        <c:axId val="36225792"/>
        <c:axId val="36227712"/>
      </c:barChart>
      <c:catAx>
        <c:axId val="36225792"/>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MY" sz="1400" b="1">
                    <a:solidFill>
                      <a:sysClr val="windowText" lastClr="000000"/>
                    </a:solidFill>
                  </a:rPr>
                  <a:t>TAHUN</a:t>
                </a:r>
              </a:p>
            </c:rich>
          </c:tx>
          <c:overlay val="0"/>
          <c:spPr>
            <a:noFill/>
            <a:ln>
              <a:noFill/>
            </a:ln>
            <a:effectLst/>
          </c:sp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36227712"/>
        <c:crosses val="autoZero"/>
        <c:auto val="1"/>
        <c:lblAlgn val="ctr"/>
        <c:lblOffset val="100"/>
        <c:noMultiLvlLbl val="0"/>
      </c:catAx>
      <c:valAx>
        <c:axId val="36227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MY" sz="1400" b="1">
                    <a:solidFill>
                      <a:sysClr val="windowText" lastClr="000000"/>
                    </a:solidFill>
                  </a:rPr>
                  <a:t>JUMLAH </a:t>
                </a:r>
              </a:p>
              <a:p>
                <a:pPr>
                  <a:defRPr sz="1400" b="1" i="0" u="none" strike="noStrike" kern="1200" baseline="0">
                    <a:solidFill>
                      <a:sysClr val="windowText" lastClr="000000"/>
                    </a:solidFill>
                    <a:latin typeface="+mn-lt"/>
                    <a:ea typeface="+mn-ea"/>
                    <a:cs typeface="+mn-cs"/>
                  </a:defRPr>
                </a:pPr>
                <a:r>
                  <a:rPr lang="en-MY" sz="1400" b="1">
                    <a:solidFill>
                      <a:sysClr val="windowText" lastClr="000000"/>
                    </a:solidFill>
                  </a:rPr>
                  <a:t>TUNTUTAN </a:t>
                </a:r>
              </a:p>
              <a:p>
                <a:pPr>
                  <a:defRPr sz="1400" b="1" i="0" u="none" strike="noStrike" kern="1200" baseline="0">
                    <a:solidFill>
                      <a:sysClr val="windowText" lastClr="000000"/>
                    </a:solidFill>
                    <a:latin typeface="+mn-lt"/>
                    <a:ea typeface="+mn-ea"/>
                    <a:cs typeface="+mn-cs"/>
                  </a:defRPr>
                </a:pPr>
                <a:r>
                  <a:rPr lang="en-MY" sz="1400" b="1">
                    <a:solidFill>
                      <a:sysClr val="windowText" lastClr="000000"/>
                    </a:solidFill>
                  </a:rPr>
                  <a:t>PEMBAYARAN </a:t>
                </a:r>
              </a:p>
              <a:p>
                <a:pPr>
                  <a:defRPr sz="1400" b="1" i="0" u="none" strike="noStrike" kern="1200" baseline="0">
                    <a:solidFill>
                      <a:sysClr val="windowText" lastClr="000000"/>
                    </a:solidFill>
                    <a:latin typeface="+mn-lt"/>
                    <a:ea typeface="+mn-ea"/>
                    <a:cs typeface="+mn-cs"/>
                  </a:defRPr>
                </a:pPr>
                <a:r>
                  <a:rPr lang="en-MY" sz="1400" b="1">
                    <a:solidFill>
                      <a:sysClr val="windowText" lastClr="000000"/>
                    </a:solidFill>
                  </a:rPr>
                  <a:t>(RM)</a:t>
                </a:r>
              </a:p>
            </c:rich>
          </c:tx>
          <c:layout>
            <c:manualLayout>
              <c:xMode val="edge"/>
              <c:yMode val="edge"/>
              <c:x val="0"/>
              <c:y val="0.46526518034146513"/>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3622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ysClr val="windowText" lastClr="000000"/>
                </a:solidFill>
                <a:latin typeface="+mn-lt"/>
                <a:ea typeface="+mn-ea"/>
                <a:cs typeface="+mn-cs"/>
              </a:defRPr>
            </a:pPr>
            <a:r>
              <a:rPr lang="en-MY" sz="2400" b="1" i="0" baseline="0">
                <a:solidFill>
                  <a:sysClr val="windowText" lastClr="000000"/>
                </a:solidFill>
                <a:effectLst/>
              </a:rPr>
              <a:t>JUMLAH TUNTUTAN PEMBAYARAN PERKHIDMATAN </a:t>
            </a:r>
            <a:r>
              <a:rPr lang="en-MY" sz="2400" b="1" i="0" u="sng" baseline="0">
                <a:solidFill>
                  <a:sysClr val="windowText" lastClr="000000"/>
                </a:solidFill>
                <a:effectLst/>
              </a:rPr>
              <a:t>PEMBERSIHAN AWAM</a:t>
            </a:r>
            <a:r>
              <a:rPr lang="en-MY" sz="2400" b="1" i="0" u="none" baseline="0">
                <a:solidFill>
                  <a:sysClr val="windowText" lastClr="000000"/>
                </a:solidFill>
                <a:effectLst/>
              </a:rPr>
              <a:t> </a:t>
            </a:r>
            <a:r>
              <a:rPr lang="en-MY" sz="2400" b="1" i="0" baseline="0">
                <a:solidFill>
                  <a:sysClr val="windowText" lastClr="000000"/>
                </a:solidFill>
                <a:effectLst/>
              </a:rPr>
              <a:t>BAGI TAHUN 2013 - 2021</a:t>
            </a:r>
            <a:endParaRPr lang="en-MY" sz="2400">
              <a:solidFill>
                <a:sysClr val="windowText" lastClr="000000"/>
              </a:solidFill>
              <a:effectLst/>
            </a:endParaRPr>
          </a:p>
        </c:rich>
      </c:tx>
      <c:overlay val="0"/>
      <c:spPr>
        <a:noFill/>
        <a:ln>
          <a:noFill/>
        </a:ln>
        <a:effectLst/>
      </c:spPr>
    </c:title>
    <c:autoTitleDeleted val="0"/>
    <c:plotArea>
      <c:layout/>
      <c:barChart>
        <c:barDir val="col"/>
        <c:grouping val="clustered"/>
        <c:varyColors val="0"/>
        <c:ser>
          <c:idx val="0"/>
          <c:order val="0"/>
          <c:tx>
            <c:strRef>
              <c:f>[1]RUMUSAN!$F$159</c:f>
              <c:strCache>
                <c:ptCount val="1"/>
                <c:pt idx="0">
                  <c:v>Revenue $K</c:v>
                </c:pt>
              </c:strCache>
            </c:strRef>
          </c:tx>
          <c:spPr>
            <a:solidFill>
              <a:srgbClr val="92D050"/>
            </a:solidFill>
            <a:ln>
              <a:noFill/>
            </a:ln>
            <a:effectLst>
              <a:outerShdw blurRad="50800" dist="38100" dir="18900000" algn="bl" rotWithShape="0">
                <a:prstClr val="black">
                  <a:alpha val="40000"/>
                </a:prstClr>
              </a:outerShdw>
            </a:effectLst>
            <a:scene3d>
              <a:camera prst="orthographicFront"/>
              <a:lightRig rig="threePt" dir="t"/>
            </a:scene3d>
            <a:sp3d>
              <a:bevelT w="139700" h="139700"/>
            </a:sp3d>
          </c:spPr>
          <c:invertIfNegative val="0"/>
          <c:cat>
            <c:strRef>
              <c:f>[1]RUMUSAN!$E$160:$E$169</c:f>
              <c:strCache>
                <c:ptCount val="10"/>
                <c:pt idx="0">
                  <c:v>2013                            </c:v>
                </c:pt>
                <c:pt idx="1">
                  <c:v>2014                            </c:v>
                </c:pt>
                <c:pt idx="2">
                  <c:v>2015                            </c:v>
                </c:pt>
                <c:pt idx="3">
                  <c:v>2016                            </c:v>
                </c:pt>
                <c:pt idx="4">
                  <c:v>2017                            </c:v>
                </c:pt>
                <c:pt idx="5">
                  <c:v>2018                            </c:v>
                </c:pt>
                <c:pt idx="6">
                  <c:v>2019                            </c:v>
                </c:pt>
                <c:pt idx="7">
                  <c:v>2020                            </c:v>
                </c:pt>
                <c:pt idx="8">
                  <c:v>2021                            </c:v>
                </c:pt>
                <c:pt idx="9">
                  <c:v>2022                            </c:v>
                </c:pt>
              </c:strCache>
            </c:strRef>
          </c:cat>
          <c:val>
            <c:numRef>
              <c:f>[1]RUMUSAN!$F$160:$F$169</c:f>
              <c:numCache>
                <c:formatCode>General</c:formatCode>
                <c:ptCount val="10"/>
                <c:pt idx="0">
                  <c:v>94083.021892680015</c:v>
                </c:pt>
                <c:pt idx="1">
                  <c:v>87735.293527400005</c:v>
                </c:pt>
                <c:pt idx="2" formatCode="#,##0.00">
                  <c:v>69725.48</c:v>
                </c:pt>
                <c:pt idx="3" formatCode="#,##0.00">
                  <c:v>139149.69</c:v>
                </c:pt>
                <c:pt idx="4" formatCode="#,##0.00">
                  <c:v>91411.759175399988</c:v>
                </c:pt>
                <c:pt idx="5" formatCode="#,##0.00">
                  <c:v>138874.96</c:v>
                </c:pt>
                <c:pt idx="6" formatCode="#,##0.00">
                  <c:v>98360.393735999998</c:v>
                </c:pt>
                <c:pt idx="7" formatCode="#,##0.00">
                  <c:v>63034.414592000001</c:v>
                </c:pt>
                <c:pt idx="8" formatCode="#,##0.00">
                  <c:v>107306.18</c:v>
                </c:pt>
                <c:pt idx="9" formatCode="#,##0.00">
                  <c:v>22495.3855176</c:v>
                </c:pt>
              </c:numCache>
            </c:numRef>
          </c:val>
          <c:extLst>
            <c:ext xmlns:c16="http://schemas.microsoft.com/office/drawing/2014/chart" uri="{C3380CC4-5D6E-409C-BE32-E72D297353CC}">
              <c16:uniqueId val="{00000000-E4B2-4CD2-8DEA-CEADD91A0A25}"/>
            </c:ext>
          </c:extLst>
        </c:ser>
        <c:ser>
          <c:idx val="1"/>
          <c:order val="1"/>
          <c:tx>
            <c:strRef>
              <c:f>[1]RUMUSAN!$G$159</c:f>
              <c:strCache>
                <c:ptCount val="1"/>
                <c:pt idx="0">
                  <c:v>Invisible Bar</c:v>
                </c:pt>
              </c:strCache>
            </c:strRef>
          </c:tx>
          <c:spPr>
            <a:noFill/>
            <a:ln>
              <a:noFill/>
            </a:ln>
            <a:effectLst>
              <a:outerShdw blurRad="40000" dist="23000" dir="5400000" rotWithShape="0">
                <a:srgbClr val="000000">
                  <a:alpha val="35000"/>
                </a:srgbClr>
              </a:outerShdw>
            </a:effectLst>
          </c:spPr>
          <c:invertIfNegative val="0"/>
          <c:errBars>
            <c:errBarType val="both"/>
            <c:errValType val="cust"/>
            <c:noEndCap val="0"/>
            <c:plus>
              <c:numRef>
                <c:f>[1]RUMUSAN!$I$160:$I$168</c:f>
                <c:numCache>
                  <c:formatCode>General</c:formatCode>
                  <c:ptCount val="9"/>
                  <c:pt idx="0">
                    <c:v>0</c:v>
                  </c:pt>
                  <c:pt idx="1">
                    <c:v>0</c:v>
                  </c:pt>
                  <c:pt idx="2">
                    <c:v>-69424.210000000006</c:v>
                  </c:pt>
                  <c:pt idx="3">
                    <c:v>0</c:v>
                  </c:pt>
                  <c:pt idx="4">
                    <c:v>-47463.200824600004</c:v>
                  </c:pt>
                  <c:pt idx="5">
                    <c:v>0</c:v>
                  </c:pt>
                  <c:pt idx="6">
                    <c:v>0</c:v>
                  </c:pt>
                  <c:pt idx="7">
                    <c:v>-44271.765407999992</c:v>
                  </c:pt>
                  <c:pt idx="8">
                    <c:v>0</c:v>
                  </c:pt>
                </c:numCache>
              </c:numRef>
            </c:plus>
            <c:minus>
              <c:numRef>
                <c:f>[1]RUMUSAN!$L$160:$L$168</c:f>
                <c:numCache>
                  <c:formatCode>General</c:formatCode>
                  <c:ptCount val="9"/>
                  <c:pt idx="0">
                    <c:v>-6347.7283652800106</c:v>
                  </c:pt>
                  <c:pt idx="1">
                    <c:v>-18009.813527400009</c:v>
                  </c:pt>
                  <c:pt idx="2">
                    <c:v>0</c:v>
                  </c:pt>
                  <c:pt idx="3">
                    <c:v>-47737.930824600015</c:v>
                  </c:pt>
                  <c:pt idx="4">
                    <c:v>0</c:v>
                  </c:pt>
                  <c:pt idx="5">
                    <c:v>-40514.566263999994</c:v>
                  </c:pt>
                  <c:pt idx="6">
                    <c:v>-35325.979143999997</c:v>
                  </c:pt>
                  <c:pt idx="7">
                    <c:v>0</c:v>
                  </c:pt>
                  <c:pt idx="8">
                    <c:v>-84810.794482400001</c:v>
                  </c:pt>
                </c:numCache>
              </c:numRef>
            </c:minus>
            <c:spPr>
              <a:noFill/>
              <a:ln w="9525">
                <a:solidFill>
                  <a:schemeClr val="tx2">
                    <a:lumMod val="75000"/>
                    <a:lumOff val="25000"/>
                  </a:schemeClr>
                </a:solidFill>
                <a:round/>
              </a:ln>
              <a:effectLst/>
            </c:spPr>
          </c:errBars>
          <c:cat>
            <c:strRef>
              <c:f>[1]RUMUSAN!$E$160:$E$169</c:f>
              <c:strCache>
                <c:ptCount val="10"/>
                <c:pt idx="0">
                  <c:v>2013                            </c:v>
                </c:pt>
                <c:pt idx="1">
                  <c:v>2014                            </c:v>
                </c:pt>
                <c:pt idx="2">
                  <c:v>2015                            </c:v>
                </c:pt>
                <c:pt idx="3">
                  <c:v>2016                            </c:v>
                </c:pt>
                <c:pt idx="4">
                  <c:v>2017                            </c:v>
                </c:pt>
                <c:pt idx="5">
                  <c:v>2018                            </c:v>
                </c:pt>
                <c:pt idx="6">
                  <c:v>2019                            </c:v>
                </c:pt>
                <c:pt idx="7">
                  <c:v>2020                            </c:v>
                </c:pt>
                <c:pt idx="8">
                  <c:v>2021                            </c:v>
                </c:pt>
                <c:pt idx="9">
                  <c:v>2022                            </c:v>
                </c:pt>
              </c:strCache>
            </c:strRef>
          </c:cat>
          <c:val>
            <c:numRef>
              <c:f>[1]RUMUSAN!$G$160:$G$169</c:f>
              <c:numCache>
                <c:formatCode>_(* #,##0.00_);_(* \(#,##0.00\);_(* "-"??_);_(@_)</c:formatCode>
                <c:ptCount val="10"/>
                <c:pt idx="0" formatCode="General">
                  <c:v>87735.293527400005</c:v>
                </c:pt>
                <c:pt idx="1">
                  <c:v>69725.48</c:v>
                </c:pt>
                <c:pt idx="2" formatCode="&quot;$&quot;#,##0,\K">
                  <c:v>139149.69</c:v>
                </c:pt>
                <c:pt idx="3" formatCode="&quot;$&quot;#,##0,\K">
                  <c:v>91411.759175399988</c:v>
                </c:pt>
                <c:pt idx="4" formatCode="&quot;$&quot;#,##0,\K">
                  <c:v>138874.96</c:v>
                </c:pt>
                <c:pt idx="5" formatCode="&quot;$&quot;#,##0,\K">
                  <c:v>98360.393735999998</c:v>
                </c:pt>
                <c:pt idx="6" formatCode="&quot;$&quot;#,##0,\K">
                  <c:v>63034.414592000001</c:v>
                </c:pt>
                <c:pt idx="7" formatCode="&quot;$&quot;#,##0,\K">
                  <c:v>107306.18</c:v>
                </c:pt>
                <c:pt idx="8" formatCode="&quot;$&quot;#,##0,\K">
                  <c:v>22495.3855176</c:v>
                </c:pt>
                <c:pt idx="9" formatCode="&quot;$&quot;#,##0,\K">
                  <c:v>0</c:v>
                </c:pt>
              </c:numCache>
            </c:numRef>
          </c:val>
          <c:extLst>
            <c:ext xmlns:c16="http://schemas.microsoft.com/office/drawing/2014/chart" uri="{C3380CC4-5D6E-409C-BE32-E72D297353CC}">
              <c16:uniqueId val="{00000001-E4B2-4CD2-8DEA-CEADD91A0A25}"/>
            </c:ext>
          </c:extLst>
        </c:ser>
        <c:dLbls>
          <c:showLegendKey val="0"/>
          <c:showVal val="0"/>
          <c:showCatName val="0"/>
          <c:showSerName val="0"/>
          <c:showPercent val="0"/>
          <c:showBubbleSize val="0"/>
        </c:dLbls>
        <c:gapWidth val="0"/>
        <c:axId val="37012992"/>
        <c:axId val="37014912"/>
      </c:barChart>
      <c:catAx>
        <c:axId val="37012992"/>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MY" sz="1400">
                    <a:solidFill>
                      <a:sysClr val="windowText" lastClr="000000"/>
                    </a:solidFill>
                  </a:rPr>
                  <a:t>TAHUN</a:t>
                </a:r>
              </a:p>
            </c:rich>
          </c:tx>
          <c:overlay val="0"/>
          <c:spPr>
            <a:noFill/>
            <a:ln>
              <a:noFill/>
            </a:ln>
            <a:effectLst/>
          </c:sp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37014912"/>
        <c:crosses val="autoZero"/>
        <c:auto val="1"/>
        <c:lblAlgn val="ctr"/>
        <c:lblOffset val="100"/>
        <c:noMultiLvlLbl val="0"/>
      </c:catAx>
      <c:valAx>
        <c:axId val="3701491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MY" sz="1400">
                    <a:solidFill>
                      <a:sysClr val="windowText" lastClr="000000"/>
                    </a:solidFill>
                  </a:rPr>
                  <a:t>JUMLAH</a:t>
                </a:r>
                <a:endParaRPr lang="en-MY" sz="1400" baseline="0">
                  <a:solidFill>
                    <a:sysClr val="windowText" lastClr="000000"/>
                  </a:solidFill>
                </a:endParaRPr>
              </a:p>
              <a:p>
                <a:pPr>
                  <a:defRPr sz="1400" b="1" i="0" u="none" strike="noStrike" kern="1200" baseline="0">
                    <a:solidFill>
                      <a:sysClr val="windowText" lastClr="000000"/>
                    </a:solidFill>
                    <a:latin typeface="+mn-lt"/>
                    <a:ea typeface="+mn-ea"/>
                    <a:cs typeface="+mn-cs"/>
                  </a:defRPr>
                </a:pPr>
                <a:r>
                  <a:rPr lang="en-MY" sz="1400" baseline="0">
                    <a:solidFill>
                      <a:sysClr val="windowText" lastClr="000000"/>
                    </a:solidFill>
                  </a:rPr>
                  <a:t>TUNTUTAN</a:t>
                </a:r>
              </a:p>
              <a:p>
                <a:pPr>
                  <a:defRPr sz="1400" b="1" i="0" u="none" strike="noStrike" kern="1200" baseline="0">
                    <a:solidFill>
                      <a:sysClr val="windowText" lastClr="000000"/>
                    </a:solidFill>
                    <a:latin typeface="+mn-lt"/>
                    <a:ea typeface="+mn-ea"/>
                    <a:cs typeface="+mn-cs"/>
                  </a:defRPr>
                </a:pPr>
                <a:r>
                  <a:rPr lang="en-MY" sz="1400" baseline="0">
                    <a:solidFill>
                      <a:sysClr val="windowText" lastClr="000000"/>
                    </a:solidFill>
                  </a:rPr>
                  <a:t>PEMBAYARAN</a:t>
                </a:r>
              </a:p>
              <a:p>
                <a:pPr>
                  <a:defRPr sz="1400" b="1" i="0" u="none" strike="noStrike" kern="1200" baseline="0">
                    <a:solidFill>
                      <a:sysClr val="windowText" lastClr="000000"/>
                    </a:solidFill>
                    <a:latin typeface="+mn-lt"/>
                    <a:ea typeface="+mn-ea"/>
                    <a:cs typeface="+mn-cs"/>
                  </a:defRPr>
                </a:pPr>
                <a:r>
                  <a:rPr lang="en-MY" sz="1400" baseline="0">
                    <a:solidFill>
                      <a:sysClr val="windowText" lastClr="000000"/>
                    </a:solidFill>
                  </a:rPr>
                  <a:t>(RM)</a:t>
                </a:r>
                <a:endParaRPr lang="en-MY" sz="1400">
                  <a:solidFill>
                    <a:sysClr val="windowText" lastClr="000000"/>
                  </a:solidFill>
                </a:endParaRP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3701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47624</xdr:colOff>
      <xdr:row>104</xdr:row>
      <xdr:rowOff>168388</xdr:rowOff>
    </xdr:from>
    <xdr:to>
      <xdr:col>14</xdr:col>
      <xdr:colOff>559594</xdr:colOff>
      <xdr:row>139</xdr:row>
      <xdr:rowOff>107156</xdr:rowOff>
    </xdr:to>
    <xdr:graphicFrame macro="">
      <xdr:nvGraphicFramePr>
        <xdr:cNvPr id="2" name="Chart 1">
          <a:extLst>
            <a:ext uri="{FF2B5EF4-FFF2-40B4-BE49-F238E27FC236}">
              <a16:creationId xmlns:a16="http://schemas.microsoft.com/office/drawing/2014/main" id="{89430BCF-196E-46DC-A207-242AD20BEA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7</xdr:row>
      <xdr:rowOff>76200</xdr:rowOff>
    </xdr:from>
    <xdr:to>
      <xdr:col>14</xdr:col>
      <xdr:colOff>571499</xdr:colOff>
      <xdr:row>32</xdr:row>
      <xdr:rowOff>133350</xdr:rowOff>
    </xdr:to>
    <xdr:graphicFrame macro="">
      <xdr:nvGraphicFramePr>
        <xdr:cNvPr id="3" name="Chart 2">
          <a:extLst>
            <a:ext uri="{FF2B5EF4-FFF2-40B4-BE49-F238E27FC236}">
              <a16:creationId xmlns:a16="http://schemas.microsoft.com/office/drawing/2014/main" id="{1116BD47-A6A7-4292-B0DF-32082A358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33</xdr:row>
      <xdr:rowOff>157842</xdr:rowOff>
    </xdr:from>
    <xdr:to>
      <xdr:col>14</xdr:col>
      <xdr:colOff>576943</xdr:colOff>
      <xdr:row>68</xdr:row>
      <xdr:rowOff>133350</xdr:rowOff>
    </xdr:to>
    <xdr:graphicFrame macro="">
      <xdr:nvGraphicFramePr>
        <xdr:cNvPr id="4" name="Chart 3">
          <a:extLst>
            <a:ext uri="{FF2B5EF4-FFF2-40B4-BE49-F238E27FC236}">
              <a16:creationId xmlns:a16="http://schemas.microsoft.com/office/drawing/2014/main" id="{9BD14512-6CC2-4C65-85A3-BEA041C43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359567</xdr:colOff>
      <xdr:row>51</xdr:row>
      <xdr:rowOff>116454</xdr:rowOff>
    </xdr:from>
    <xdr:to>
      <xdr:col>2</xdr:col>
      <xdr:colOff>507999</xdr:colOff>
      <xdr:row>53</xdr:row>
      <xdr:rowOff>162719</xdr:rowOff>
    </xdr:to>
    <xdr:sp macro="" textlink="">
      <xdr:nvSpPr>
        <xdr:cNvPr id="5" name="TextBox 4">
          <a:extLst>
            <a:ext uri="{FF2B5EF4-FFF2-40B4-BE49-F238E27FC236}">
              <a16:creationId xmlns:a16="http://schemas.microsoft.com/office/drawing/2014/main" id="{AEE6D7FB-3192-4060-A94C-CCC0531E8463}"/>
            </a:ext>
          </a:extLst>
        </xdr:cNvPr>
        <xdr:cNvSpPr txBox="1"/>
      </xdr:nvSpPr>
      <xdr:spPr>
        <a:xfrm>
          <a:off x="2931317" y="10079604"/>
          <a:ext cx="1335882" cy="414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-43.57%</a:t>
          </a:r>
        </a:p>
      </xdr:txBody>
    </xdr:sp>
    <xdr:clientData/>
  </xdr:twoCellAnchor>
  <xdr:twoCellAnchor>
    <xdr:from>
      <xdr:col>9</xdr:col>
      <xdr:colOff>42975</xdr:colOff>
      <xdr:row>53</xdr:row>
      <xdr:rowOff>34697</xdr:rowOff>
    </xdr:from>
    <xdr:to>
      <xdr:col>11</xdr:col>
      <xdr:colOff>190530</xdr:colOff>
      <xdr:row>54</xdr:row>
      <xdr:rowOff>166689</xdr:rowOff>
    </xdr:to>
    <xdr:sp macro="" textlink="">
      <xdr:nvSpPr>
        <xdr:cNvPr id="6" name="TextBox 5">
          <a:extLst>
            <a:ext uri="{FF2B5EF4-FFF2-40B4-BE49-F238E27FC236}">
              <a16:creationId xmlns:a16="http://schemas.microsoft.com/office/drawing/2014/main" id="{4B2E5816-4ACF-4633-A395-9842E5262E00}"/>
            </a:ext>
          </a:extLst>
        </xdr:cNvPr>
        <xdr:cNvSpPr txBox="1"/>
      </xdr:nvSpPr>
      <xdr:spPr>
        <a:xfrm>
          <a:off x="13657375" y="10366147"/>
          <a:ext cx="2966955" cy="316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-41.56%</a:t>
          </a:r>
        </a:p>
      </xdr:txBody>
    </xdr:sp>
    <xdr:clientData/>
  </xdr:twoCellAnchor>
  <xdr:twoCellAnchor>
    <xdr:from>
      <xdr:col>3</xdr:col>
      <xdr:colOff>1315244</xdr:colOff>
      <xdr:row>57</xdr:row>
      <xdr:rowOff>107266</xdr:rowOff>
    </xdr:from>
    <xdr:to>
      <xdr:col>4</xdr:col>
      <xdr:colOff>968375</xdr:colOff>
      <xdr:row>59</xdr:row>
      <xdr:rowOff>127000</xdr:rowOff>
    </xdr:to>
    <xdr:sp macro="" textlink="">
      <xdr:nvSpPr>
        <xdr:cNvPr id="7" name="TextBox 6">
          <a:extLst>
            <a:ext uri="{FF2B5EF4-FFF2-40B4-BE49-F238E27FC236}">
              <a16:creationId xmlns:a16="http://schemas.microsoft.com/office/drawing/2014/main" id="{71FF3629-A614-4452-ABCF-719F75CB3E66}"/>
            </a:ext>
          </a:extLst>
        </xdr:cNvPr>
        <xdr:cNvSpPr txBox="1"/>
      </xdr:nvSpPr>
      <xdr:spPr>
        <a:xfrm>
          <a:off x="6553994" y="11175316"/>
          <a:ext cx="1062831" cy="38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-37.18%</a:t>
          </a:r>
        </a:p>
      </xdr:txBody>
    </xdr:sp>
    <xdr:clientData/>
  </xdr:twoCellAnchor>
  <xdr:twoCellAnchor>
    <xdr:from>
      <xdr:col>5</xdr:col>
      <xdr:colOff>334735</xdr:colOff>
      <xdr:row>37</xdr:row>
      <xdr:rowOff>109308</xdr:rowOff>
    </xdr:from>
    <xdr:to>
      <xdr:col>6</xdr:col>
      <xdr:colOff>222418</xdr:colOff>
      <xdr:row>39</xdr:row>
      <xdr:rowOff>31749</xdr:rowOff>
    </xdr:to>
    <xdr:sp macro="" textlink="">
      <xdr:nvSpPr>
        <xdr:cNvPr id="8" name="TextBox 7">
          <a:extLst>
            <a:ext uri="{FF2B5EF4-FFF2-40B4-BE49-F238E27FC236}">
              <a16:creationId xmlns:a16="http://schemas.microsoft.com/office/drawing/2014/main" id="{36FFF7B2-8BF9-4F58-97A2-1CD1B420D8E5}"/>
            </a:ext>
          </a:extLst>
        </xdr:cNvPr>
        <xdr:cNvSpPr txBox="1"/>
      </xdr:nvSpPr>
      <xdr:spPr>
        <a:xfrm>
          <a:off x="8392885" y="7494358"/>
          <a:ext cx="1297383" cy="290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solidFill>
            </a:rPr>
            <a:t>238.04%</a:t>
          </a:r>
        </a:p>
      </xdr:txBody>
    </xdr:sp>
    <xdr:clientData/>
  </xdr:twoCellAnchor>
  <xdr:twoCellAnchor>
    <xdr:from>
      <xdr:col>6</xdr:col>
      <xdr:colOff>738979</xdr:colOff>
      <xdr:row>51</xdr:row>
      <xdr:rowOff>185510</xdr:rowOff>
    </xdr:from>
    <xdr:to>
      <xdr:col>7</xdr:col>
      <xdr:colOff>828131</xdr:colOff>
      <xdr:row>53</xdr:row>
      <xdr:rowOff>75973</xdr:rowOff>
    </xdr:to>
    <xdr:sp macro="" textlink="">
      <xdr:nvSpPr>
        <xdr:cNvPr id="9" name="TextBox 8">
          <a:extLst>
            <a:ext uri="{FF2B5EF4-FFF2-40B4-BE49-F238E27FC236}">
              <a16:creationId xmlns:a16="http://schemas.microsoft.com/office/drawing/2014/main" id="{33BD8F38-6759-4200-A767-C2B8045B2898}"/>
            </a:ext>
          </a:extLst>
        </xdr:cNvPr>
        <xdr:cNvSpPr txBox="1"/>
      </xdr:nvSpPr>
      <xdr:spPr>
        <a:xfrm>
          <a:off x="10206829" y="10148660"/>
          <a:ext cx="1498852" cy="258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-47.35%</a:t>
          </a:r>
        </a:p>
      </xdr:txBody>
    </xdr:sp>
    <xdr:clientData/>
  </xdr:twoCellAnchor>
  <xdr:twoCellAnchor>
    <xdr:from>
      <xdr:col>7</xdr:col>
      <xdr:colOff>1247664</xdr:colOff>
      <xdr:row>42</xdr:row>
      <xdr:rowOff>9293</xdr:rowOff>
    </xdr:from>
    <xdr:to>
      <xdr:col>8</xdr:col>
      <xdr:colOff>1180857</xdr:colOff>
      <xdr:row>43</xdr:row>
      <xdr:rowOff>79375</xdr:rowOff>
    </xdr:to>
    <xdr:sp macro="" textlink="">
      <xdr:nvSpPr>
        <xdr:cNvPr id="10" name="TextBox 9">
          <a:extLst>
            <a:ext uri="{FF2B5EF4-FFF2-40B4-BE49-F238E27FC236}">
              <a16:creationId xmlns:a16="http://schemas.microsoft.com/office/drawing/2014/main" id="{A8D40412-408D-48D3-A7C8-747DA27587F4}"/>
            </a:ext>
          </a:extLst>
        </xdr:cNvPr>
        <xdr:cNvSpPr txBox="1"/>
      </xdr:nvSpPr>
      <xdr:spPr>
        <a:xfrm>
          <a:off x="12125214" y="8315093"/>
          <a:ext cx="1342893" cy="254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solidFill>
            </a:rPr>
            <a:t>55.40%</a:t>
          </a:r>
        </a:p>
      </xdr:txBody>
    </xdr:sp>
    <xdr:clientData/>
  </xdr:twoCellAnchor>
  <xdr:twoCellAnchor>
    <xdr:from>
      <xdr:col>2</xdr:col>
      <xdr:colOff>975405</xdr:colOff>
      <xdr:row>53</xdr:row>
      <xdr:rowOff>67243</xdr:rowOff>
    </xdr:from>
    <xdr:to>
      <xdr:col>3</xdr:col>
      <xdr:colOff>1151142</xdr:colOff>
      <xdr:row>55</xdr:row>
      <xdr:rowOff>31751</xdr:rowOff>
    </xdr:to>
    <xdr:sp macro="" textlink="">
      <xdr:nvSpPr>
        <xdr:cNvPr id="11" name="TextBox 10">
          <a:extLst>
            <a:ext uri="{FF2B5EF4-FFF2-40B4-BE49-F238E27FC236}">
              <a16:creationId xmlns:a16="http://schemas.microsoft.com/office/drawing/2014/main" id="{FEE00A11-2022-4830-AFB1-B4AD38605C85}"/>
            </a:ext>
          </a:extLst>
        </xdr:cNvPr>
        <xdr:cNvSpPr txBox="1"/>
      </xdr:nvSpPr>
      <xdr:spPr>
        <a:xfrm>
          <a:off x="4734605" y="10398693"/>
          <a:ext cx="1655287" cy="332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-14.31%</a:t>
          </a:r>
        </a:p>
      </xdr:txBody>
    </xdr:sp>
    <xdr:clientData/>
  </xdr:twoCellAnchor>
  <xdr:twoCellAnchor>
    <xdr:from>
      <xdr:col>10</xdr:col>
      <xdr:colOff>679337</xdr:colOff>
      <xdr:row>41</xdr:row>
      <xdr:rowOff>140266</xdr:rowOff>
    </xdr:from>
    <xdr:to>
      <xdr:col>11</xdr:col>
      <xdr:colOff>653641</xdr:colOff>
      <xdr:row>43</xdr:row>
      <xdr:rowOff>19843</xdr:rowOff>
    </xdr:to>
    <xdr:sp macro="" textlink="">
      <xdr:nvSpPr>
        <xdr:cNvPr id="12" name="TextBox 11">
          <a:extLst>
            <a:ext uri="{FF2B5EF4-FFF2-40B4-BE49-F238E27FC236}">
              <a16:creationId xmlns:a16="http://schemas.microsoft.com/office/drawing/2014/main" id="{8C1BEC78-528C-4A8F-91D1-12E792E60BD8}"/>
            </a:ext>
          </a:extLst>
        </xdr:cNvPr>
        <xdr:cNvSpPr txBox="1"/>
      </xdr:nvSpPr>
      <xdr:spPr>
        <a:xfrm>
          <a:off x="15703437" y="8261916"/>
          <a:ext cx="1384004" cy="247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solidFill>
            </a:rPr>
            <a:t>67.38%</a:t>
          </a:r>
        </a:p>
      </xdr:txBody>
    </xdr:sp>
    <xdr:clientData/>
  </xdr:twoCellAnchor>
  <xdr:twoCellAnchor>
    <xdr:from>
      <xdr:col>0</xdr:col>
      <xdr:colOff>63499</xdr:colOff>
      <xdr:row>69</xdr:row>
      <xdr:rowOff>144462</xdr:rowOff>
    </xdr:from>
    <xdr:to>
      <xdr:col>14</xdr:col>
      <xdr:colOff>539750</xdr:colOff>
      <xdr:row>104</xdr:row>
      <xdr:rowOff>118962</xdr:rowOff>
    </xdr:to>
    <xdr:graphicFrame macro="">
      <xdr:nvGraphicFramePr>
        <xdr:cNvPr id="13" name="Chart 12">
          <a:extLst>
            <a:ext uri="{FF2B5EF4-FFF2-40B4-BE49-F238E27FC236}">
              <a16:creationId xmlns:a16="http://schemas.microsoft.com/office/drawing/2014/main" id="{8A53DC68-9C06-45C2-90D6-DDFEE5635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439741</xdr:colOff>
      <xdr:row>86</xdr:row>
      <xdr:rowOff>12471</xdr:rowOff>
    </xdr:from>
    <xdr:to>
      <xdr:col>2</xdr:col>
      <xdr:colOff>282576</xdr:colOff>
      <xdr:row>88</xdr:row>
      <xdr:rowOff>151606</xdr:rowOff>
    </xdr:to>
    <xdr:sp macro="" textlink="">
      <xdr:nvSpPr>
        <xdr:cNvPr id="14" name="TextBox 13">
          <a:extLst>
            <a:ext uri="{FF2B5EF4-FFF2-40B4-BE49-F238E27FC236}">
              <a16:creationId xmlns:a16="http://schemas.microsoft.com/office/drawing/2014/main" id="{86F3838E-73D2-49DD-8681-5AB866069C95}"/>
            </a:ext>
          </a:extLst>
        </xdr:cNvPr>
        <xdr:cNvSpPr txBox="1"/>
      </xdr:nvSpPr>
      <xdr:spPr>
        <a:xfrm>
          <a:off x="3011491" y="16420871"/>
          <a:ext cx="1030285" cy="507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-6.75%</a:t>
          </a:r>
        </a:p>
      </xdr:txBody>
    </xdr:sp>
    <xdr:clientData/>
  </xdr:twoCellAnchor>
  <xdr:twoCellAnchor>
    <xdr:from>
      <xdr:col>2</xdr:col>
      <xdr:colOff>989017</xdr:colOff>
      <xdr:row>89</xdr:row>
      <xdr:rowOff>6120</xdr:rowOff>
    </xdr:from>
    <xdr:to>
      <xdr:col>3</xdr:col>
      <xdr:colOff>546102</xdr:colOff>
      <xdr:row>91</xdr:row>
      <xdr:rowOff>145255</xdr:rowOff>
    </xdr:to>
    <xdr:sp macro="" textlink="">
      <xdr:nvSpPr>
        <xdr:cNvPr id="15" name="TextBox 14">
          <a:extLst>
            <a:ext uri="{FF2B5EF4-FFF2-40B4-BE49-F238E27FC236}">
              <a16:creationId xmlns:a16="http://schemas.microsoft.com/office/drawing/2014/main" id="{276AF928-8B56-4C77-BB84-7B71B576D358}"/>
            </a:ext>
          </a:extLst>
        </xdr:cNvPr>
        <xdr:cNvSpPr txBox="1"/>
      </xdr:nvSpPr>
      <xdr:spPr>
        <a:xfrm>
          <a:off x="4748217" y="16966970"/>
          <a:ext cx="1036635" cy="507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-20.53%</a:t>
          </a:r>
        </a:p>
      </xdr:txBody>
    </xdr:sp>
    <xdr:clientData/>
  </xdr:twoCellAnchor>
  <xdr:twoCellAnchor>
    <xdr:from>
      <xdr:col>4</xdr:col>
      <xdr:colOff>31186</xdr:colOff>
      <xdr:row>74</xdr:row>
      <xdr:rowOff>26758</xdr:rowOff>
    </xdr:from>
    <xdr:to>
      <xdr:col>4</xdr:col>
      <xdr:colOff>1310866</xdr:colOff>
      <xdr:row>77</xdr:row>
      <xdr:rowOff>97927</xdr:rowOff>
    </xdr:to>
    <xdr:sp macro="" textlink="">
      <xdr:nvSpPr>
        <xdr:cNvPr id="16" name="TextBox 15">
          <a:extLst>
            <a:ext uri="{FF2B5EF4-FFF2-40B4-BE49-F238E27FC236}">
              <a16:creationId xmlns:a16="http://schemas.microsoft.com/office/drawing/2014/main" id="{574E3195-3C58-4755-BE34-DA7FCF0C2682}"/>
            </a:ext>
          </a:extLst>
        </xdr:cNvPr>
        <xdr:cNvSpPr txBox="1"/>
      </xdr:nvSpPr>
      <xdr:spPr>
        <a:xfrm>
          <a:off x="6679636" y="14225358"/>
          <a:ext cx="1279680" cy="623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solidFill>
            </a:rPr>
            <a:t>99.57%</a:t>
          </a:r>
        </a:p>
      </xdr:txBody>
    </xdr:sp>
    <xdr:clientData/>
  </xdr:twoCellAnchor>
  <xdr:twoCellAnchor>
    <xdr:from>
      <xdr:col>5</xdr:col>
      <xdr:colOff>315915</xdr:colOff>
      <xdr:row>85</xdr:row>
      <xdr:rowOff>35490</xdr:rowOff>
    </xdr:from>
    <xdr:to>
      <xdr:col>5</xdr:col>
      <xdr:colOff>1285875</xdr:colOff>
      <xdr:row>87</xdr:row>
      <xdr:rowOff>174625</xdr:rowOff>
    </xdr:to>
    <xdr:sp macro="" textlink="">
      <xdr:nvSpPr>
        <xdr:cNvPr id="17" name="TextBox 16">
          <a:extLst>
            <a:ext uri="{FF2B5EF4-FFF2-40B4-BE49-F238E27FC236}">
              <a16:creationId xmlns:a16="http://schemas.microsoft.com/office/drawing/2014/main" id="{DFADDB60-5A8F-455B-8DB6-536F315E8FA8}"/>
            </a:ext>
          </a:extLst>
        </xdr:cNvPr>
        <xdr:cNvSpPr txBox="1"/>
      </xdr:nvSpPr>
      <xdr:spPr>
        <a:xfrm>
          <a:off x="8374065" y="16259740"/>
          <a:ext cx="969960" cy="507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-34.31%</a:t>
          </a:r>
        </a:p>
      </xdr:txBody>
    </xdr:sp>
    <xdr:clientData/>
  </xdr:twoCellAnchor>
  <xdr:twoCellAnchor>
    <xdr:from>
      <xdr:col>7</xdr:col>
      <xdr:colOff>996158</xdr:colOff>
      <xdr:row>83</xdr:row>
      <xdr:rowOff>179952</xdr:rowOff>
    </xdr:from>
    <xdr:to>
      <xdr:col>8</xdr:col>
      <xdr:colOff>1015358</xdr:colOff>
      <xdr:row>86</xdr:row>
      <xdr:rowOff>128587</xdr:rowOff>
    </xdr:to>
    <xdr:sp macro="" textlink="">
      <xdr:nvSpPr>
        <xdr:cNvPr id="18" name="TextBox 17">
          <a:extLst>
            <a:ext uri="{FF2B5EF4-FFF2-40B4-BE49-F238E27FC236}">
              <a16:creationId xmlns:a16="http://schemas.microsoft.com/office/drawing/2014/main" id="{F8F17D14-919E-43D7-BA49-72BF51D230A7}"/>
            </a:ext>
          </a:extLst>
        </xdr:cNvPr>
        <xdr:cNvSpPr txBox="1"/>
      </xdr:nvSpPr>
      <xdr:spPr>
        <a:xfrm>
          <a:off x="11873708" y="16035902"/>
          <a:ext cx="1428900" cy="501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-29.17%</a:t>
          </a:r>
        </a:p>
      </xdr:txBody>
    </xdr:sp>
    <xdr:clientData/>
  </xdr:twoCellAnchor>
  <xdr:twoCellAnchor>
    <xdr:from>
      <xdr:col>6</xdr:col>
      <xdr:colOff>673779</xdr:colOff>
      <xdr:row>74</xdr:row>
      <xdr:rowOff>140265</xdr:rowOff>
    </xdr:from>
    <xdr:to>
      <xdr:col>7</xdr:col>
      <xdr:colOff>581622</xdr:colOff>
      <xdr:row>78</xdr:row>
      <xdr:rowOff>122346</xdr:rowOff>
    </xdr:to>
    <xdr:sp macro="" textlink="">
      <xdr:nvSpPr>
        <xdr:cNvPr id="19" name="TextBox 18">
          <a:extLst>
            <a:ext uri="{FF2B5EF4-FFF2-40B4-BE49-F238E27FC236}">
              <a16:creationId xmlns:a16="http://schemas.microsoft.com/office/drawing/2014/main" id="{19BED259-333F-4EE9-81EC-DB416FAD8925}"/>
            </a:ext>
          </a:extLst>
        </xdr:cNvPr>
        <xdr:cNvSpPr txBox="1"/>
      </xdr:nvSpPr>
      <xdr:spPr>
        <a:xfrm>
          <a:off x="10141629" y="14338865"/>
          <a:ext cx="1317543" cy="718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solidFill>
            </a:rPr>
            <a:t>51.92%</a:t>
          </a:r>
        </a:p>
      </xdr:txBody>
    </xdr:sp>
    <xdr:clientData/>
  </xdr:twoCellAnchor>
  <xdr:twoCellAnchor>
    <xdr:from>
      <xdr:col>9</xdr:col>
      <xdr:colOff>112716</xdr:colOff>
      <xdr:row>89</xdr:row>
      <xdr:rowOff>110103</xdr:rowOff>
    </xdr:from>
    <xdr:to>
      <xdr:col>11</xdr:col>
      <xdr:colOff>76552</xdr:colOff>
      <xdr:row>92</xdr:row>
      <xdr:rowOff>58738</xdr:rowOff>
    </xdr:to>
    <xdr:sp macro="" textlink="">
      <xdr:nvSpPr>
        <xdr:cNvPr id="20" name="TextBox 19">
          <a:extLst>
            <a:ext uri="{FF2B5EF4-FFF2-40B4-BE49-F238E27FC236}">
              <a16:creationId xmlns:a16="http://schemas.microsoft.com/office/drawing/2014/main" id="{CC1F30F9-A11D-4C33-B445-BA1398E774C8}"/>
            </a:ext>
          </a:extLst>
        </xdr:cNvPr>
        <xdr:cNvSpPr txBox="1"/>
      </xdr:nvSpPr>
      <xdr:spPr>
        <a:xfrm>
          <a:off x="13727116" y="17070953"/>
          <a:ext cx="2783236" cy="501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-35.91%</a:t>
          </a:r>
        </a:p>
      </xdr:txBody>
    </xdr:sp>
    <xdr:clientData/>
  </xdr:twoCellAnchor>
  <xdr:twoCellAnchor>
    <xdr:from>
      <xdr:col>10</xdr:col>
      <xdr:colOff>467520</xdr:colOff>
      <xdr:row>80</xdr:row>
      <xdr:rowOff>4535</xdr:rowOff>
    </xdr:from>
    <xdr:to>
      <xdr:col>11</xdr:col>
      <xdr:colOff>486723</xdr:colOff>
      <xdr:row>82</xdr:row>
      <xdr:rowOff>16906</xdr:rowOff>
    </xdr:to>
    <xdr:sp macro="" textlink="">
      <xdr:nvSpPr>
        <xdr:cNvPr id="21" name="TextBox 20">
          <a:extLst>
            <a:ext uri="{FF2B5EF4-FFF2-40B4-BE49-F238E27FC236}">
              <a16:creationId xmlns:a16="http://schemas.microsoft.com/office/drawing/2014/main" id="{C1AB63FE-2AFC-43D3-85FF-C4876AC01CB7}"/>
            </a:ext>
          </a:extLst>
        </xdr:cNvPr>
        <xdr:cNvSpPr txBox="1"/>
      </xdr:nvSpPr>
      <xdr:spPr>
        <a:xfrm>
          <a:off x="15491620" y="15308035"/>
          <a:ext cx="1428903" cy="380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solidFill>
            </a:rPr>
            <a:t>70.91%</a:t>
          </a:r>
        </a:p>
      </xdr:txBody>
    </xdr:sp>
    <xdr:clientData/>
  </xdr:twoCellAnchor>
  <xdr:twoCellAnchor>
    <xdr:from>
      <xdr:col>11</xdr:col>
      <xdr:colOff>789100</xdr:colOff>
      <xdr:row>49</xdr:row>
      <xdr:rowOff>82322</xdr:rowOff>
    </xdr:from>
    <xdr:to>
      <xdr:col>15</xdr:col>
      <xdr:colOff>127030</xdr:colOff>
      <xdr:row>51</xdr:row>
      <xdr:rowOff>23814</xdr:rowOff>
    </xdr:to>
    <xdr:sp macro="" textlink="">
      <xdr:nvSpPr>
        <xdr:cNvPr id="22" name="TextBox 21">
          <a:extLst>
            <a:ext uri="{FF2B5EF4-FFF2-40B4-BE49-F238E27FC236}">
              <a16:creationId xmlns:a16="http://schemas.microsoft.com/office/drawing/2014/main" id="{5B944578-6CE4-45B9-8B9F-6548B5211885}"/>
            </a:ext>
          </a:extLst>
        </xdr:cNvPr>
        <xdr:cNvSpPr txBox="1"/>
      </xdr:nvSpPr>
      <xdr:spPr>
        <a:xfrm>
          <a:off x="17222900" y="9677172"/>
          <a:ext cx="2957430" cy="309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-24.17%</a:t>
          </a:r>
        </a:p>
      </xdr:txBody>
    </xdr:sp>
    <xdr:clientData/>
  </xdr:twoCellAnchor>
  <xdr:twoCellAnchor>
    <xdr:from>
      <xdr:col>11</xdr:col>
      <xdr:colOff>741366</xdr:colOff>
      <xdr:row>96</xdr:row>
      <xdr:rowOff>183128</xdr:rowOff>
    </xdr:from>
    <xdr:to>
      <xdr:col>14</xdr:col>
      <xdr:colOff>498827</xdr:colOff>
      <xdr:row>99</xdr:row>
      <xdr:rowOff>131763</xdr:rowOff>
    </xdr:to>
    <xdr:sp macro="" textlink="">
      <xdr:nvSpPr>
        <xdr:cNvPr id="23" name="TextBox 22">
          <a:extLst>
            <a:ext uri="{FF2B5EF4-FFF2-40B4-BE49-F238E27FC236}">
              <a16:creationId xmlns:a16="http://schemas.microsoft.com/office/drawing/2014/main" id="{14085F3C-349B-43EE-9FFF-5B02B52BC752}"/>
            </a:ext>
          </a:extLst>
        </xdr:cNvPr>
        <xdr:cNvSpPr txBox="1"/>
      </xdr:nvSpPr>
      <xdr:spPr>
        <a:xfrm>
          <a:off x="17175166" y="18433028"/>
          <a:ext cx="2767361" cy="501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-80.25%</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48e9429ce492e26a/Skyshine/JKAS%20Documents/Documents/STATISTIK%20KUTIPAN%20SISA%20PEPEJAL%20DAN%20PEMBERISHAN.xlsx" TargetMode="External"/><Relationship Id="rId1" Type="http://schemas.openxmlformats.org/officeDocument/2006/relationships/externalLinkPath" Target="https://d.docs.live.net/48e9429ce492e26a/Skyshine/JKAS%20Documents/Documents/STATISTIK%20KUTIPAN%20SISA%20PEPEJAL%20DAN%20PEMBERISH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UTIPAN"/>
      <sheetName val="K.LANDED &amp; NON-LANDED"/>
      <sheetName val="K.INSTITUSI"/>
      <sheetName val="K.KOMERSIAL"/>
      <sheetName val="K.PARLIMEN"/>
      <sheetName val="PEMBERSIHAN"/>
      <sheetName val="P. JALAN"/>
      <sheetName val="P. LONGKANG"/>
      <sheetName val="P. RUMPUT"/>
      <sheetName val="P.PARLIMEN"/>
      <sheetName val="RUMUSAN"/>
    </sheetNames>
    <sheetDataSet>
      <sheetData sheetId="0">
        <row r="8">
          <cell r="C8">
            <v>79437.088000000018</v>
          </cell>
          <cell r="D8">
            <v>44829.689999999995</v>
          </cell>
          <cell r="E8">
            <v>38412.995999999999</v>
          </cell>
          <cell r="F8">
            <v>24132.371999999999</v>
          </cell>
          <cell r="G8">
            <v>81576.584000000003</v>
          </cell>
          <cell r="H8">
            <v>42953.513999999996</v>
          </cell>
          <cell r="I8">
            <v>66747.856000000014</v>
          </cell>
          <cell r="J8">
            <v>39006.506000000008</v>
          </cell>
          <cell r="K8">
            <v>65287.81</v>
          </cell>
          <cell r="L8">
            <v>50033.94999999999</v>
          </cell>
        </row>
      </sheetData>
      <sheetData sheetId="1"/>
      <sheetData sheetId="2"/>
      <sheetData sheetId="3"/>
      <sheetData sheetId="4"/>
      <sheetData sheetId="5">
        <row r="18">
          <cell r="C18">
            <v>94083.021892680015</v>
          </cell>
          <cell r="D18">
            <v>87735.293527400005</v>
          </cell>
          <cell r="E18">
            <v>69725.474159999998</v>
          </cell>
          <cell r="F18">
            <v>143219.93758800003</v>
          </cell>
          <cell r="G18">
            <v>91411.761215999984</v>
          </cell>
          <cell r="H18">
            <v>138875.00235520001</v>
          </cell>
          <cell r="I18">
            <v>98360.393735999998</v>
          </cell>
          <cell r="J18">
            <v>63034.414592000001</v>
          </cell>
          <cell r="K18">
            <v>107306.18</v>
          </cell>
          <cell r="L18">
            <v>22495.3855176</v>
          </cell>
        </row>
      </sheetData>
      <sheetData sheetId="6"/>
      <sheetData sheetId="7"/>
      <sheetData sheetId="8"/>
      <sheetData sheetId="9"/>
      <sheetData sheetId="10">
        <row r="2">
          <cell r="B2">
            <v>2013</v>
          </cell>
          <cell r="C2">
            <v>2014</v>
          </cell>
          <cell r="D2">
            <v>2015</v>
          </cell>
          <cell r="E2">
            <v>2016</v>
          </cell>
          <cell r="F2">
            <v>2017</v>
          </cell>
          <cell r="G2">
            <v>2018</v>
          </cell>
          <cell r="H2">
            <v>2019</v>
          </cell>
          <cell r="I2">
            <v>2020</v>
          </cell>
          <cell r="J2">
            <v>2021</v>
          </cell>
          <cell r="K2">
            <v>2022</v>
          </cell>
        </row>
        <row r="3">
          <cell r="A3" t="str">
            <v xml:space="preserve">KUTIPAN SISA PEPEJAL </v>
          </cell>
          <cell r="B3">
            <v>79437.088000000018</v>
          </cell>
          <cell r="C3">
            <v>44829.689999999995</v>
          </cell>
          <cell r="D3">
            <v>38412.995999999999</v>
          </cell>
          <cell r="E3">
            <v>24132.371999999999</v>
          </cell>
          <cell r="F3">
            <v>81576.584000000003</v>
          </cell>
          <cell r="G3">
            <v>42953.513999999996</v>
          </cell>
          <cell r="H3">
            <v>66747.856000000014</v>
          </cell>
          <cell r="I3">
            <v>39006.506000000008</v>
          </cell>
          <cell r="J3">
            <v>65287.81</v>
          </cell>
          <cell r="K3">
            <v>50033.94999999999</v>
          </cell>
          <cell r="L3">
            <v>532418.36600000004</v>
          </cell>
        </row>
        <row r="4">
          <cell r="A4" t="str">
            <v>PEMBERSIHAN AWAM</v>
          </cell>
          <cell r="B4">
            <v>94083.021892680015</v>
          </cell>
          <cell r="C4">
            <v>87735.293527400005</v>
          </cell>
          <cell r="D4">
            <v>69725.474159999998</v>
          </cell>
          <cell r="E4">
            <v>143219.93758800003</v>
          </cell>
          <cell r="F4">
            <v>91411.761215999984</v>
          </cell>
          <cell r="G4">
            <v>138875.00235520001</v>
          </cell>
          <cell r="H4">
            <v>98360.393735999998</v>
          </cell>
          <cell r="I4">
            <v>63034.414592000001</v>
          </cell>
          <cell r="J4">
            <v>107306.18</v>
          </cell>
          <cell r="K4">
            <v>22495.3855176</v>
          </cell>
          <cell r="L4">
            <v>916246.86458487995</v>
          </cell>
        </row>
        <row r="146">
          <cell r="F146" t="str">
            <v>Revenue $K</v>
          </cell>
          <cell r="G146" t="str">
            <v>Invisible Bar</v>
          </cell>
        </row>
        <row r="147">
          <cell r="E147" t="str">
            <v xml:space="preserve">2013                            </v>
          </cell>
          <cell r="F147">
            <v>79437.088000000003</v>
          </cell>
          <cell r="G147">
            <v>44829.69</v>
          </cell>
          <cell r="I147" t="str">
            <v/>
          </cell>
          <cell r="L147">
            <v>-34607.398000000001</v>
          </cell>
        </row>
        <row r="148">
          <cell r="E148" t="str">
            <v xml:space="preserve">2014                            </v>
          </cell>
          <cell r="F148">
            <v>44829.69</v>
          </cell>
          <cell r="G148">
            <v>38413</v>
          </cell>
          <cell r="I148" t="str">
            <v/>
          </cell>
          <cell r="L148">
            <v>-6416.6900000000023</v>
          </cell>
        </row>
        <row r="149">
          <cell r="E149" t="str">
            <v xml:space="preserve">2015                            </v>
          </cell>
          <cell r="F149">
            <v>38413</v>
          </cell>
          <cell r="G149">
            <v>24132.371999999999</v>
          </cell>
          <cell r="I149" t="str">
            <v/>
          </cell>
          <cell r="L149">
            <v>-14280.628000000001</v>
          </cell>
        </row>
        <row r="150">
          <cell r="E150" t="str">
            <v xml:space="preserve">2016                            </v>
          </cell>
          <cell r="F150">
            <v>24132.371999999999</v>
          </cell>
          <cell r="G150">
            <v>81576.58</v>
          </cell>
          <cell r="I150">
            <v>-57444.207999999999</v>
          </cell>
          <cell r="L150" t="str">
            <v/>
          </cell>
        </row>
        <row r="151">
          <cell r="E151" t="str">
            <v xml:space="preserve">2017                            </v>
          </cell>
          <cell r="F151">
            <v>81576.58</v>
          </cell>
          <cell r="G151">
            <v>42953.513999999996</v>
          </cell>
          <cell r="I151" t="str">
            <v/>
          </cell>
          <cell r="L151">
            <v>-38623.066000000006</v>
          </cell>
        </row>
        <row r="152">
          <cell r="E152" t="str">
            <v xml:space="preserve">2018                            </v>
          </cell>
          <cell r="F152">
            <v>42953.513999999996</v>
          </cell>
          <cell r="G152">
            <v>66747.856</v>
          </cell>
          <cell r="I152">
            <v>-23794.342000000004</v>
          </cell>
          <cell r="L152" t="str">
            <v/>
          </cell>
        </row>
        <row r="153">
          <cell r="E153" t="str">
            <v xml:space="preserve">2019                            </v>
          </cell>
          <cell r="F153">
            <v>66747.856</v>
          </cell>
          <cell r="G153">
            <v>39006.506000000008</v>
          </cell>
          <cell r="I153" t="str">
            <v/>
          </cell>
          <cell r="L153">
            <v>-27741.349999999991</v>
          </cell>
        </row>
        <row r="154">
          <cell r="E154" t="str">
            <v xml:space="preserve">2020                            </v>
          </cell>
          <cell r="F154">
            <v>39006.506000000008</v>
          </cell>
          <cell r="G154">
            <v>65287.81</v>
          </cell>
          <cell r="I154">
            <v>-26281.303999999989</v>
          </cell>
          <cell r="L154" t="str">
            <v/>
          </cell>
        </row>
        <row r="155">
          <cell r="E155" t="str">
            <v xml:space="preserve">2021                            </v>
          </cell>
          <cell r="F155">
            <v>65287.81</v>
          </cell>
          <cell r="G155">
            <v>50033.94999999999</v>
          </cell>
          <cell r="I155" t="str">
            <v/>
          </cell>
          <cell r="L155">
            <v>-15253.860000000008</v>
          </cell>
        </row>
        <row r="156">
          <cell r="E156" t="str">
            <v xml:space="preserve">2022                            </v>
          </cell>
          <cell r="F156">
            <v>50033.94999999999</v>
          </cell>
          <cell r="G156">
            <v>0</v>
          </cell>
        </row>
        <row r="159">
          <cell r="F159" t="str">
            <v>Revenue $K</v>
          </cell>
          <cell r="G159" t="str">
            <v>Invisible Bar</v>
          </cell>
        </row>
        <row r="160">
          <cell r="E160" t="str">
            <v xml:space="preserve">2013                            </v>
          </cell>
          <cell r="F160">
            <v>94083.021892680015</v>
          </cell>
          <cell r="G160">
            <v>87735.293527400005</v>
          </cell>
          <cell r="I160" t="str">
            <v/>
          </cell>
          <cell r="L160">
            <v>-6347.7283652800106</v>
          </cell>
        </row>
        <row r="161">
          <cell r="E161" t="str">
            <v xml:space="preserve">2014                            </v>
          </cell>
          <cell r="F161">
            <v>87735.293527400005</v>
          </cell>
          <cell r="G161">
            <v>69725.48</v>
          </cell>
          <cell r="I161" t="str">
            <v/>
          </cell>
          <cell r="L161">
            <v>-18009.813527400009</v>
          </cell>
        </row>
        <row r="162">
          <cell r="E162" t="str">
            <v xml:space="preserve">2015                            </v>
          </cell>
          <cell r="F162">
            <v>69725.48</v>
          </cell>
          <cell r="G162">
            <v>139149.69</v>
          </cell>
          <cell r="I162">
            <v>-69424.210000000006</v>
          </cell>
          <cell r="L162" t="str">
            <v/>
          </cell>
        </row>
        <row r="163">
          <cell r="E163" t="str">
            <v xml:space="preserve">2016                            </v>
          </cell>
          <cell r="F163">
            <v>139149.69</v>
          </cell>
          <cell r="G163">
            <v>91411.759175399988</v>
          </cell>
          <cell r="I163" t="str">
            <v/>
          </cell>
          <cell r="L163">
            <v>-47737.930824600015</v>
          </cell>
        </row>
        <row r="164">
          <cell r="E164" t="str">
            <v xml:space="preserve">2017                            </v>
          </cell>
          <cell r="F164">
            <v>91411.759175399988</v>
          </cell>
          <cell r="G164">
            <v>138874.96</v>
          </cell>
          <cell r="I164">
            <v>-47463.200824600004</v>
          </cell>
          <cell r="L164" t="str">
            <v/>
          </cell>
        </row>
        <row r="165">
          <cell r="E165" t="str">
            <v xml:space="preserve">2018                            </v>
          </cell>
          <cell r="F165">
            <v>138874.96</v>
          </cell>
          <cell r="G165">
            <v>98360.393735999998</v>
          </cell>
          <cell r="I165" t="str">
            <v/>
          </cell>
          <cell r="L165">
            <v>-40514.566263999994</v>
          </cell>
        </row>
        <row r="166">
          <cell r="E166" t="str">
            <v xml:space="preserve">2019                            </v>
          </cell>
          <cell r="F166">
            <v>98360.393735999998</v>
          </cell>
          <cell r="G166">
            <v>63034.414592000001</v>
          </cell>
          <cell r="I166" t="str">
            <v/>
          </cell>
          <cell r="L166">
            <v>-35325.979143999997</v>
          </cell>
        </row>
        <row r="167">
          <cell r="E167" t="str">
            <v xml:space="preserve">2020                            </v>
          </cell>
          <cell r="F167">
            <v>63034.414592000001</v>
          </cell>
          <cell r="G167">
            <v>107306.18</v>
          </cell>
          <cell r="I167">
            <v>-44271.765407999992</v>
          </cell>
          <cell r="L167" t="str">
            <v/>
          </cell>
        </row>
        <row r="168">
          <cell r="E168" t="str">
            <v xml:space="preserve">2021                            </v>
          </cell>
          <cell r="F168">
            <v>107306.18</v>
          </cell>
          <cell r="G168">
            <v>22495.3855176</v>
          </cell>
          <cell r="I168" t="str">
            <v/>
          </cell>
          <cell r="L168">
            <v>-84810.794482400001</v>
          </cell>
        </row>
        <row r="169">
          <cell r="E169" t="str">
            <v xml:space="preserve">2022                            </v>
          </cell>
          <cell r="F169">
            <v>22495.3855176</v>
          </cell>
          <cell r="G169">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35C28-FF42-4692-84FE-7E093A8088C5}">
  <dimension ref="A1:Q169"/>
  <sheetViews>
    <sheetView tabSelected="1" workbookViewId="0">
      <selection sqref="A1:XFD1048576"/>
    </sheetView>
  </sheetViews>
  <sheetFormatPr defaultRowHeight="14.5" x14ac:dyDescent="0.35"/>
  <cols>
    <col min="1" max="1" width="36.81640625" customWidth="1"/>
    <col min="2" max="2" width="17" customWidth="1"/>
    <col min="3" max="3" width="21.1796875" customWidth="1"/>
    <col min="4" max="8" width="20.1796875" bestFit="1" customWidth="1"/>
    <col min="9" max="9" width="19" bestFit="1" customWidth="1"/>
    <col min="10" max="10" width="20.1796875" bestFit="1" customWidth="1"/>
    <col min="11" max="11" width="20.1796875" customWidth="1"/>
    <col min="12" max="12" width="22.81640625" bestFit="1" customWidth="1"/>
    <col min="13" max="13" width="11.54296875" bestFit="1" customWidth="1"/>
    <col min="17" max="17" width="11.1796875" bestFit="1" customWidth="1"/>
  </cols>
  <sheetData>
    <row r="1" spans="1:17" ht="23.5" x14ac:dyDescent="0.55000000000000004">
      <c r="A1" s="1" t="s">
        <v>0</v>
      </c>
      <c r="B1" s="2" t="s">
        <v>1</v>
      </c>
      <c r="C1" s="2"/>
      <c r="D1" s="2"/>
      <c r="E1" s="2"/>
      <c r="F1" s="2"/>
      <c r="G1" s="2"/>
      <c r="H1" s="2"/>
      <c r="I1" s="2"/>
      <c r="J1" s="2"/>
      <c r="K1" s="2"/>
      <c r="L1" s="2"/>
    </row>
    <row r="2" spans="1:17" ht="23.5" x14ac:dyDescent="0.35">
      <c r="A2" s="1"/>
      <c r="B2" s="3">
        <v>2013</v>
      </c>
      <c r="C2" s="3">
        <v>2014</v>
      </c>
      <c r="D2" s="3">
        <v>2015</v>
      </c>
      <c r="E2" s="3">
        <v>2016</v>
      </c>
      <c r="F2" s="3">
        <v>2017</v>
      </c>
      <c r="G2" s="3">
        <v>2018</v>
      </c>
      <c r="H2" s="3">
        <v>2019</v>
      </c>
      <c r="I2" s="3">
        <v>2020</v>
      </c>
      <c r="J2" s="3">
        <v>2021</v>
      </c>
      <c r="K2" s="3">
        <v>2022</v>
      </c>
      <c r="L2" s="4" t="s">
        <v>2</v>
      </c>
    </row>
    <row r="3" spans="1:17" ht="23.5" x14ac:dyDescent="0.55000000000000004">
      <c r="A3" s="5" t="s">
        <v>3</v>
      </c>
      <c r="B3" s="6">
        <f>[1]KUTIPAN!C8</f>
        <v>79437.088000000018</v>
      </c>
      <c r="C3" s="6">
        <f>[1]KUTIPAN!D8</f>
        <v>44829.689999999995</v>
      </c>
      <c r="D3" s="7">
        <f>[1]KUTIPAN!E8</f>
        <v>38412.995999999999</v>
      </c>
      <c r="E3" s="7">
        <f>[1]KUTIPAN!F8</f>
        <v>24132.371999999999</v>
      </c>
      <c r="F3" s="8">
        <f>[1]KUTIPAN!G8</f>
        <v>81576.584000000003</v>
      </c>
      <c r="G3" s="7">
        <f>[1]KUTIPAN!H8</f>
        <v>42953.513999999996</v>
      </c>
      <c r="H3" s="8">
        <f>[1]KUTIPAN!I8</f>
        <v>66747.856000000014</v>
      </c>
      <c r="I3" s="7">
        <f>[1]KUTIPAN!J8</f>
        <v>39006.506000000008</v>
      </c>
      <c r="J3" s="7">
        <f>[1]KUTIPAN!K8</f>
        <v>65287.81</v>
      </c>
      <c r="K3" s="7">
        <f>[1]KUTIPAN!L8</f>
        <v>50033.94999999999</v>
      </c>
      <c r="L3" s="9">
        <f>SUM(B3:K3)</f>
        <v>532418.36600000004</v>
      </c>
      <c r="Q3" s="10"/>
    </row>
    <row r="4" spans="1:17" ht="23.5" x14ac:dyDescent="0.55000000000000004">
      <c r="A4" s="5" t="s">
        <v>4</v>
      </c>
      <c r="B4" s="6">
        <f>[1]PEMBERSIHAN!C18</f>
        <v>94083.021892680015</v>
      </c>
      <c r="C4" s="6">
        <f>[1]PEMBERSIHAN!D18</f>
        <v>87735.293527400005</v>
      </c>
      <c r="D4" s="7">
        <f>[1]PEMBERSIHAN!E18</f>
        <v>69725.474159999998</v>
      </c>
      <c r="E4" s="8">
        <f>[1]PEMBERSIHAN!F18</f>
        <v>143219.93758800003</v>
      </c>
      <c r="F4" s="7">
        <f>[1]PEMBERSIHAN!G18</f>
        <v>91411.761215999984</v>
      </c>
      <c r="G4" s="8">
        <f>[1]PEMBERSIHAN!H18</f>
        <v>138875.00235520001</v>
      </c>
      <c r="H4" s="7">
        <f>[1]PEMBERSIHAN!I18</f>
        <v>98360.393735999998</v>
      </c>
      <c r="I4" s="7">
        <f>[1]PEMBERSIHAN!J18</f>
        <v>63034.414592000001</v>
      </c>
      <c r="J4" s="7">
        <f>[1]PEMBERSIHAN!K18</f>
        <v>107306.18</v>
      </c>
      <c r="K4" s="7">
        <f>[1]PEMBERSIHAN!L18</f>
        <v>22495.3855176</v>
      </c>
      <c r="L4" s="9">
        <f>SUM(B4:K4)</f>
        <v>916246.86458487995</v>
      </c>
    </row>
    <row r="5" spans="1:17" ht="23.5" x14ac:dyDescent="0.55000000000000004">
      <c r="A5" s="11" t="s">
        <v>5</v>
      </c>
      <c r="B5" s="12">
        <f t="shared" ref="B5:J5" si="0">SUM(B3:B4)</f>
        <v>173520.10989268002</v>
      </c>
      <c r="C5" s="12">
        <f t="shared" si="0"/>
        <v>132564.98352740001</v>
      </c>
      <c r="D5" s="9">
        <f t="shared" si="0"/>
        <v>108138.47016</v>
      </c>
      <c r="E5" s="9">
        <f t="shared" si="0"/>
        <v>167352.30958800003</v>
      </c>
      <c r="F5" s="9">
        <f t="shared" si="0"/>
        <v>172988.34521599999</v>
      </c>
      <c r="G5" s="9">
        <f t="shared" si="0"/>
        <v>181828.5163552</v>
      </c>
      <c r="H5" s="9">
        <f t="shared" si="0"/>
        <v>165108.24973600003</v>
      </c>
      <c r="I5" s="9">
        <f>SUM(I3:I4)</f>
        <v>102040.92059200001</v>
      </c>
      <c r="J5" s="9">
        <f t="shared" si="0"/>
        <v>172593.99</v>
      </c>
      <c r="K5" s="9">
        <f>SUM(K3:K4)</f>
        <v>72529.33551759999</v>
      </c>
      <c r="L5" s="9">
        <f>SUM(L3:L4)</f>
        <v>1448665.2305848799</v>
      </c>
    </row>
    <row r="6" spans="1:17" x14ac:dyDescent="0.35">
      <c r="M6" s="13"/>
    </row>
    <row r="99" spans="1:3" x14ac:dyDescent="0.35">
      <c r="A99" s="14"/>
      <c r="B99" s="14"/>
      <c r="C99" s="14"/>
    </row>
    <row r="100" spans="1:3" x14ac:dyDescent="0.35">
      <c r="A100" s="15"/>
      <c r="B100" s="15"/>
      <c r="C100" s="15"/>
    </row>
    <row r="101" spans="1:3" x14ac:dyDescent="0.35">
      <c r="A101" s="15"/>
      <c r="B101" s="15"/>
      <c r="C101" s="15"/>
    </row>
    <row r="141" spans="1:3" ht="16" x14ac:dyDescent="0.4">
      <c r="A141" s="16" t="s">
        <v>6</v>
      </c>
      <c r="C141" t="s">
        <v>7</v>
      </c>
    </row>
    <row r="142" spans="1:3" ht="16" x14ac:dyDescent="0.4">
      <c r="A142" s="17" t="s">
        <v>8</v>
      </c>
    </row>
    <row r="143" spans="1:3" ht="16" x14ac:dyDescent="0.4">
      <c r="A143" s="17" t="s">
        <v>9</v>
      </c>
    </row>
    <row r="144" spans="1:3" x14ac:dyDescent="0.35">
      <c r="A144" s="18" t="s">
        <v>10</v>
      </c>
      <c r="B144" s="18"/>
      <c r="C144" s="18"/>
    </row>
    <row r="145" spans="1:13" x14ac:dyDescent="0.35">
      <c r="E145">
        <v>28</v>
      </c>
      <c r="F145" s="19" t="s">
        <v>11</v>
      </c>
    </row>
    <row r="146" spans="1:13" x14ac:dyDescent="0.35">
      <c r="A146" s="20" t="s">
        <v>12</v>
      </c>
      <c r="B146" s="20"/>
      <c r="C146" s="20"/>
      <c r="D146" s="20" t="s">
        <v>13</v>
      </c>
      <c r="E146" s="21" t="s">
        <v>14</v>
      </c>
      <c r="F146" s="22" t="s">
        <v>15</v>
      </c>
      <c r="G146" s="21" t="s">
        <v>16</v>
      </c>
      <c r="H146" s="21" t="s">
        <v>17</v>
      </c>
      <c r="I146" s="21" t="s">
        <v>18</v>
      </c>
      <c r="J146" s="21"/>
      <c r="K146" s="21"/>
      <c r="L146" s="21" t="s">
        <v>19</v>
      </c>
      <c r="M146" s="21" t="s">
        <v>20</v>
      </c>
    </row>
    <row r="147" spans="1:13" x14ac:dyDescent="0.35">
      <c r="A147" s="23">
        <v>2013</v>
      </c>
      <c r="B147" s="23"/>
      <c r="C147" s="23"/>
      <c r="D147" s="23">
        <v>79437.088000000003</v>
      </c>
      <c r="E147" s="24" t="str">
        <f>A147&amp;REPT(" ",$E$145)</f>
        <v xml:space="preserve">2013                            </v>
      </c>
      <c r="F147" s="25">
        <f t="shared" ref="F147:F156" si="1">D147</f>
        <v>79437.088000000003</v>
      </c>
      <c r="G147" s="26">
        <f t="shared" ref="G147:G156" si="2">D148</f>
        <v>44829.69</v>
      </c>
      <c r="H147" s="27">
        <f>D148-D147</f>
        <v>-34607.398000000001</v>
      </c>
      <c r="I147" s="28" t="str">
        <f t="shared" ref="I147:I155" si="3">IF(H147&gt;=0,-H147,"")</f>
        <v/>
      </c>
      <c r="J147" s="29"/>
      <c r="K147" s="29"/>
      <c r="L147" s="28">
        <f t="shared" ref="L147:L156" si="4">IF(H147&lt;0,H147,"")</f>
        <v>-34607.398000000001</v>
      </c>
      <c r="M147" s="30">
        <f>IFERROR((D148 - D147)/D147,0)</f>
        <v>-0.43565793851859219</v>
      </c>
    </row>
    <row r="148" spans="1:13" x14ac:dyDescent="0.35">
      <c r="A148" s="23">
        <v>2014</v>
      </c>
      <c r="B148" s="23"/>
      <c r="C148" s="23"/>
      <c r="D148" s="23">
        <v>44829.69</v>
      </c>
      <c r="E148" s="24" t="str">
        <f>A148&amp;REPT(" ",$E$145)</f>
        <v xml:space="preserve">2014                            </v>
      </c>
      <c r="F148" s="25">
        <f t="shared" si="1"/>
        <v>44829.69</v>
      </c>
      <c r="G148" s="26">
        <f t="shared" si="2"/>
        <v>38413</v>
      </c>
      <c r="H148" s="27">
        <f>D149-D148</f>
        <v>-6416.6900000000023</v>
      </c>
      <c r="I148" s="28" t="str">
        <f t="shared" si="3"/>
        <v/>
      </c>
      <c r="J148" s="29"/>
      <c r="K148" s="29"/>
      <c r="L148" s="28">
        <f t="shared" si="4"/>
        <v>-6416.6900000000023</v>
      </c>
      <c r="M148" s="30">
        <f>IFERROR((D149 - D148)/D148,0)</f>
        <v>-0.14313482872623037</v>
      </c>
    </row>
    <row r="149" spans="1:13" x14ac:dyDescent="0.35">
      <c r="A149" s="31">
        <v>2015</v>
      </c>
      <c r="B149" s="31"/>
      <c r="C149" s="31"/>
      <c r="D149" s="32">
        <v>38413</v>
      </c>
      <c r="E149" s="24" t="str">
        <f>A149&amp;REPT(" ",$E$145)</f>
        <v xml:space="preserve">2015                            </v>
      </c>
      <c r="F149" s="33">
        <f t="shared" si="1"/>
        <v>38413</v>
      </c>
      <c r="G149" s="34">
        <f t="shared" si="2"/>
        <v>24132.371999999999</v>
      </c>
      <c r="H149" s="28">
        <f>D150-D149</f>
        <v>-14280.628000000001</v>
      </c>
      <c r="I149" s="28" t="str">
        <f t="shared" si="3"/>
        <v/>
      </c>
      <c r="J149" s="28"/>
      <c r="K149" s="28"/>
      <c r="L149" s="28">
        <f t="shared" si="4"/>
        <v>-14280.628000000001</v>
      </c>
      <c r="M149" s="30">
        <f>IFERROR((D150 - D149)/D149,0)</f>
        <v>-0.37176549605602272</v>
      </c>
    </row>
    <row r="150" spans="1:13" x14ac:dyDescent="0.35">
      <c r="A150" s="31">
        <v>2016</v>
      </c>
      <c r="B150" s="31"/>
      <c r="C150" s="31"/>
      <c r="D150" s="32">
        <v>24132.371999999999</v>
      </c>
      <c r="E150" s="24" t="str">
        <f t="shared" ref="E150:E156" si="5">A150&amp;REPT(" ",$E$145)</f>
        <v xml:space="preserve">2016                            </v>
      </c>
      <c r="F150" s="33">
        <f t="shared" si="1"/>
        <v>24132.371999999999</v>
      </c>
      <c r="G150" s="34">
        <f t="shared" si="2"/>
        <v>81576.58</v>
      </c>
      <c r="H150" s="28">
        <f t="shared" ref="H150:H155" si="6">D151-D150</f>
        <v>57444.207999999999</v>
      </c>
      <c r="I150" s="28">
        <f t="shared" si="3"/>
        <v>-57444.207999999999</v>
      </c>
      <c r="J150" s="28"/>
      <c r="K150" s="28"/>
      <c r="L150" s="28" t="str">
        <f t="shared" si="4"/>
        <v/>
      </c>
      <c r="M150" s="30">
        <f>IFERROR((D151 - D150)/D150,0)</f>
        <v>2.3803796825276851</v>
      </c>
    </row>
    <row r="151" spans="1:13" x14ac:dyDescent="0.35">
      <c r="A151" s="31">
        <v>2017</v>
      </c>
      <c r="B151" s="31"/>
      <c r="C151" s="31"/>
      <c r="D151" s="32">
        <v>81576.58</v>
      </c>
      <c r="E151" s="24" t="str">
        <f t="shared" si="5"/>
        <v xml:space="preserve">2017                            </v>
      </c>
      <c r="F151" s="33">
        <f t="shared" si="1"/>
        <v>81576.58</v>
      </c>
      <c r="G151" s="34">
        <f t="shared" si="2"/>
        <v>42953.513999999996</v>
      </c>
      <c r="H151" s="28">
        <f t="shared" si="6"/>
        <v>-38623.066000000006</v>
      </c>
      <c r="I151" s="28" t="str">
        <f t="shared" si="3"/>
        <v/>
      </c>
      <c r="J151" s="28"/>
      <c r="K151" s="28"/>
      <c r="L151" s="28">
        <f t="shared" si="4"/>
        <v>-38623.066000000006</v>
      </c>
      <c r="M151" s="30">
        <f>IFERROR((D152-D151)/D151,0)</f>
        <v>-0.47345777427786268</v>
      </c>
    </row>
    <row r="152" spans="1:13" x14ac:dyDescent="0.35">
      <c r="A152" s="31">
        <v>2018</v>
      </c>
      <c r="D152" s="13">
        <v>42953.513999999996</v>
      </c>
      <c r="E152" s="24" t="str">
        <f t="shared" si="5"/>
        <v xml:space="preserve">2018                            </v>
      </c>
      <c r="F152" s="33">
        <f t="shared" si="1"/>
        <v>42953.513999999996</v>
      </c>
      <c r="G152" s="34">
        <f t="shared" si="2"/>
        <v>66747.856</v>
      </c>
      <c r="H152" s="28">
        <f t="shared" si="6"/>
        <v>23794.342000000004</v>
      </c>
      <c r="I152" s="28">
        <f t="shared" si="3"/>
        <v>-23794.342000000004</v>
      </c>
      <c r="J152" s="28"/>
      <c r="K152" s="28"/>
      <c r="L152" s="28" t="str">
        <f t="shared" si="4"/>
        <v/>
      </c>
      <c r="M152" s="30">
        <f>IFERROR((D153-D152)/D152,0)</f>
        <v>0.55395565540924097</v>
      </c>
    </row>
    <row r="153" spans="1:13" x14ac:dyDescent="0.35">
      <c r="A153" s="31">
        <v>2019</v>
      </c>
      <c r="D153" s="13">
        <v>66747.856</v>
      </c>
      <c r="E153" s="24" t="str">
        <f t="shared" si="5"/>
        <v xml:space="preserve">2019                            </v>
      </c>
      <c r="F153" s="33">
        <f t="shared" si="1"/>
        <v>66747.856</v>
      </c>
      <c r="G153" s="34">
        <f t="shared" si="2"/>
        <v>39006.506000000008</v>
      </c>
      <c r="H153" s="28">
        <f t="shared" si="6"/>
        <v>-27741.349999999991</v>
      </c>
      <c r="I153" s="28" t="str">
        <f t="shared" si="3"/>
        <v/>
      </c>
      <c r="J153" s="28"/>
      <c r="K153" s="28"/>
      <c r="L153" s="28">
        <f t="shared" si="4"/>
        <v>-27741.349999999991</v>
      </c>
      <c r="M153" s="30">
        <f>IFERROR((D154-D153)/D153,0)</f>
        <v>-0.41561409852625064</v>
      </c>
    </row>
    <row r="154" spans="1:13" x14ac:dyDescent="0.35">
      <c r="A154" s="31">
        <v>2020</v>
      </c>
      <c r="D154" s="13">
        <v>39006.506000000008</v>
      </c>
      <c r="E154" s="24" t="str">
        <f t="shared" si="5"/>
        <v xml:space="preserve">2020                            </v>
      </c>
      <c r="F154" s="33">
        <f t="shared" si="1"/>
        <v>39006.506000000008</v>
      </c>
      <c r="G154" s="34">
        <f t="shared" si="2"/>
        <v>65287.81</v>
      </c>
      <c r="H154" s="28">
        <f t="shared" si="6"/>
        <v>26281.303999999989</v>
      </c>
      <c r="I154" s="28">
        <f t="shared" si="3"/>
        <v>-26281.303999999989</v>
      </c>
      <c r="J154" s="28"/>
      <c r="K154" s="28"/>
      <c r="L154" s="28" t="str">
        <f t="shared" si="4"/>
        <v/>
      </c>
      <c r="M154" s="30">
        <f>IFERROR((D155-D154)/D154,0)</f>
        <v>0.6737671915551724</v>
      </c>
    </row>
    <row r="155" spans="1:13" ht="23.5" x14ac:dyDescent="0.55000000000000004">
      <c r="A155" s="35">
        <v>2021</v>
      </c>
      <c r="D155" s="7">
        <f>J3</f>
        <v>65287.81</v>
      </c>
      <c r="E155" s="36" t="str">
        <f t="shared" si="5"/>
        <v xml:space="preserve">2021                            </v>
      </c>
      <c r="F155" s="37">
        <f t="shared" si="1"/>
        <v>65287.81</v>
      </c>
      <c r="G155" s="34">
        <f t="shared" si="2"/>
        <v>50033.94999999999</v>
      </c>
      <c r="H155" s="28">
        <f t="shared" si="6"/>
        <v>-15253.860000000008</v>
      </c>
      <c r="I155" s="28" t="str">
        <f t="shared" si="3"/>
        <v/>
      </c>
      <c r="J155" s="38"/>
      <c r="K155" s="38"/>
      <c r="L155" s="28">
        <f t="shared" si="4"/>
        <v>-15253.860000000008</v>
      </c>
      <c r="M155" s="30">
        <f t="shared" ref="M155" si="7">IFERROR((D156-D155)/D155,0)</f>
        <v>-0.23364024616540222</v>
      </c>
    </row>
    <row r="156" spans="1:13" x14ac:dyDescent="0.35">
      <c r="A156" s="35">
        <v>2022</v>
      </c>
      <c r="D156" s="37">
        <f>K3</f>
        <v>50033.94999999999</v>
      </c>
      <c r="E156" s="36" t="str">
        <f t="shared" si="5"/>
        <v xml:space="preserve">2022                            </v>
      </c>
      <c r="F156" s="37">
        <f t="shared" si="1"/>
        <v>50033.94999999999</v>
      </c>
      <c r="G156" s="34">
        <f t="shared" si="2"/>
        <v>0</v>
      </c>
      <c r="H156" s="28"/>
      <c r="I156" s="28"/>
      <c r="L156" s="28" t="str">
        <f t="shared" si="4"/>
        <v/>
      </c>
      <c r="M156" s="30"/>
    </row>
    <row r="157" spans="1:13" x14ac:dyDescent="0.35">
      <c r="A157" s="18" t="s">
        <v>21</v>
      </c>
      <c r="B157" s="18"/>
      <c r="C157" s="18"/>
    </row>
    <row r="158" spans="1:13" x14ac:dyDescent="0.35">
      <c r="E158">
        <v>28</v>
      </c>
      <c r="F158" s="19" t="s">
        <v>11</v>
      </c>
    </row>
    <row r="159" spans="1:13" x14ac:dyDescent="0.35">
      <c r="A159" s="20" t="s">
        <v>12</v>
      </c>
      <c r="B159" s="20"/>
      <c r="C159" s="20"/>
      <c r="D159" s="20" t="s">
        <v>13</v>
      </c>
      <c r="E159" s="21" t="s">
        <v>14</v>
      </c>
      <c r="F159" s="22" t="s">
        <v>15</v>
      </c>
      <c r="G159" s="21" t="s">
        <v>16</v>
      </c>
      <c r="H159" s="21" t="s">
        <v>17</v>
      </c>
      <c r="I159" s="21" t="s">
        <v>18</v>
      </c>
      <c r="J159" s="21"/>
      <c r="K159" s="21"/>
      <c r="L159" s="21" t="s">
        <v>19</v>
      </c>
      <c r="M159" s="21" t="s">
        <v>20</v>
      </c>
    </row>
    <row r="160" spans="1:13" x14ac:dyDescent="0.35">
      <c r="A160" s="23">
        <v>2013</v>
      </c>
      <c r="B160" s="23"/>
      <c r="C160" s="23"/>
      <c r="D160" s="23">
        <f>B4</f>
        <v>94083.021892680015</v>
      </c>
      <c r="E160" s="24" t="str">
        <f>A160&amp;REPT(" ",$E$158)</f>
        <v xml:space="preserve">2013                            </v>
      </c>
      <c r="F160" s="25">
        <f t="shared" ref="F160:F169" si="8">D160</f>
        <v>94083.021892680015</v>
      </c>
      <c r="G160" s="25">
        <f t="shared" ref="G160:G169" si="9">D161</f>
        <v>87735.293527400005</v>
      </c>
      <c r="H160" s="29">
        <f>D161-D160</f>
        <v>-6347.7283652800106</v>
      </c>
      <c r="I160" s="28" t="str">
        <f t="shared" ref="I160:I168" si="10">IF(H160&gt;=0,-H160,"")</f>
        <v/>
      </c>
      <c r="J160" s="29"/>
      <c r="K160" s="29"/>
      <c r="L160" s="28">
        <f t="shared" ref="L160:L168" si="11">IF(H160&lt;0,H160,"")</f>
        <v>-6347.7283652800106</v>
      </c>
      <c r="M160" s="30">
        <f>IFERROR((D161 - D160)/D160,0)</f>
        <v>-6.7469435372949957E-2</v>
      </c>
    </row>
    <row r="161" spans="1:13" x14ac:dyDescent="0.35">
      <c r="A161" s="23">
        <v>2014</v>
      </c>
      <c r="B161" s="23"/>
      <c r="C161" s="23"/>
      <c r="D161" s="23">
        <f>C4</f>
        <v>87735.293527400005</v>
      </c>
      <c r="E161" s="24" t="str">
        <f>A161&amp;REPT(" ",$E$158)</f>
        <v xml:space="preserve">2014                            </v>
      </c>
      <c r="F161" s="25">
        <f t="shared" si="8"/>
        <v>87735.293527400005</v>
      </c>
      <c r="G161" s="39">
        <f t="shared" si="9"/>
        <v>69725.48</v>
      </c>
      <c r="H161" s="40">
        <f>D162-D161</f>
        <v>-18009.813527400009</v>
      </c>
      <c r="I161" s="28" t="str">
        <f t="shared" si="10"/>
        <v/>
      </c>
      <c r="J161" s="29"/>
      <c r="K161" s="29"/>
      <c r="L161" s="28">
        <f t="shared" si="11"/>
        <v>-18009.813527400009</v>
      </c>
      <c r="M161" s="30">
        <f>IFERROR((D162 - D161)/D161,0)</f>
        <v>-0.20527444319514915</v>
      </c>
    </row>
    <row r="162" spans="1:13" x14ac:dyDescent="0.35">
      <c r="A162" s="31">
        <v>2015</v>
      </c>
      <c r="B162" s="31"/>
      <c r="C162" s="31"/>
      <c r="D162" s="32">
        <v>69725.48</v>
      </c>
      <c r="E162" s="24" t="str">
        <f>A162&amp;REPT(" ",$E$158)</f>
        <v xml:space="preserve">2015                            </v>
      </c>
      <c r="F162" s="33">
        <f t="shared" si="8"/>
        <v>69725.48</v>
      </c>
      <c r="G162" s="34">
        <f t="shared" si="9"/>
        <v>139149.69</v>
      </c>
      <c r="H162" s="28">
        <f t="shared" ref="H162:H169" si="12">D163-D162</f>
        <v>69424.210000000006</v>
      </c>
      <c r="I162" s="28">
        <f t="shared" si="10"/>
        <v>-69424.210000000006</v>
      </c>
      <c r="J162" s="28"/>
      <c r="K162" s="28"/>
      <c r="L162" s="28" t="str">
        <f t="shared" si="11"/>
        <v/>
      </c>
      <c r="M162" s="30">
        <f>IFERROR((D163 - D162)/D162,0)</f>
        <v>0.99567919790584458</v>
      </c>
    </row>
    <row r="163" spans="1:13" x14ac:dyDescent="0.35">
      <c r="A163" s="31">
        <v>2016</v>
      </c>
      <c r="B163" s="31"/>
      <c r="C163" s="31"/>
      <c r="D163" s="32">
        <v>139149.69</v>
      </c>
      <c r="E163" s="24" t="str">
        <f t="shared" ref="E163:E169" si="13">A163&amp;REPT(" ",$E$158)</f>
        <v xml:space="preserve">2016                            </v>
      </c>
      <c r="F163" s="33">
        <f t="shared" si="8"/>
        <v>139149.69</v>
      </c>
      <c r="G163" s="34">
        <f t="shared" si="9"/>
        <v>91411.759175399988</v>
      </c>
      <c r="H163" s="28">
        <f t="shared" si="12"/>
        <v>-47737.930824600015</v>
      </c>
      <c r="I163" s="28" t="str">
        <f t="shared" si="10"/>
        <v/>
      </c>
      <c r="J163" s="28"/>
      <c r="K163" s="28"/>
      <c r="L163" s="28">
        <f t="shared" si="11"/>
        <v>-47737.930824600015</v>
      </c>
      <c r="M163" s="30">
        <f>IFERROR((D164 - D163)/D163,0)</f>
        <v>-0.34306889813840052</v>
      </c>
    </row>
    <row r="164" spans="1:13" x14ac:dyDescent="0.35">
      <c r="A164" s="31">
        <v>2017</v>
      </c>
      <c r="B164" s="31"/>
      <c r="C164" s="31"/>
      <c r="D164" s="32">
        <v>91411.759175399988</v>
      </c>
      <c r="E164" s="24" t="str">
        <f t="shared" si="13"/>
        <v xml:space="preserve">2017                            </v>
      </c>
      <c r="F164" s="33">
        <f t="shared" si="8"/>
        <v>91411.759175399988</v>
      </c>
      <c r="G164" s="34">
        <f t="shared" si="9"/>
        <v>138874.96</v>
      </c>
      <c r="H164" s="28">
        <f t="shared" si="12"/>
        <v>47463.200824600004</v>
      </c>
      <c r="I164" s="28">
        <f t="shared" si="10"/>
        <v>-47463.200824600004</v>
      </c>
      <c r="J164" s="28"/>
      <c r="K164" s="28"/>
      <c r="L164" s="28" t="str">
        <f t="shared" si="11"/>
        <v/>
      </c>
      <c r="M164" s="30">
        <f>IFERROR((D165-D164)/D164,0)</f>
        <v>0.51922423605838364</v>
      </c>
    </row>
    <row r="165" spans="1:13" x14ac:dyDescent="0.35">
      <c r="A165" s="31">
        <v>2018</v>
      </c>
      <c r="D165" s="13">
        <v>138874.96</v>
      </c>
      <c r="E165" s="24" t="str">
        <f t="shared" si="13"/>
        <v xml:space="preserve">2018                            </v>
      </c>
      <c r="F165" s="33">
        <f t="shared" si="8"/>
        <v>138874.96</v>
      </c>
      <c r="G165" s="34">
        <f t="shared" si="9"/>
        <v>98360.393735999998</v>
      </c>
      <c r="H165" s="28">
        <f t="shared" si="12"/>
        <v>-40514.566263999994</v>
      </c>
      <c r="I165" s="28" t="str">
        <f t="shared" si="10"/>
        <v/>
      </c>
      <c r="J165" s="28"/>
      <c r="K165" s="28"/>
      <c r="L165" s="28">
        <f t="shared" si="11"/>
        <v>-40514.566263999994</v>
      </c>
      <c r="M165" s="30">
        <f>IFERROR((D166-D165)/D165,0)</f>
        <v>-0.29173413453368408</v>
      </c>
    </row>
    <row r="166" spans="1:13" x14ac:dyDescent="0.35">
      <c r="A166" s="31">
        <v>2019</v>
      </c>
      <c r="D166" s="13">
        <f>H4</f>
        <v>98360.393735999998</v>
      </c>
      <c r="E166" s="24" t="str">
        <f t="shared" si="13"/>
        <v xml:space="preserve">2019                            </v>
      </c>
      <c r="F166" s="33">
        <f t="shared" si="8"/>
        <v>98360.393735999998</v>
      </c>
      <c r="G166" s="34">
        <f>D167</f>
        <v>63034.414592000001</v>
      </c>
      <c r="H166" s="28">
        <f>D167-D166</f>
        <v>-35325.979143999997</v>
      </c>
      <c r="I166" s="28" t="str">
        <f t="shared" si="10"/>
        <v/>
      </c>
      <c r="J166" s="28"/>
      <c r="K166" s="28"/>
      <c r="L166" s="28">
        <f t="shared" si="11"/>
        <v>-35325.979143999997</v>
      </c>
      <c r="M166" s="30">
        <f>IFERROR((D167-D166)/D166,0)</f>
        <v>-0.35914841128854341</v>
      </c>
    </row>
    <row r="167" spans="1:13" x14ac:dyDescent="0.35">
      <c r="A167" s="31">
        <v>2020</v>
      </c>
      <c r="D167" s="13">
        <f>I4</f>
        <v>63034.414592000001</v>
      </c>
      <c r="E167" s="24" t="str">
        <f t="shared" si="13"/>
        <v xml:space="preserve">2020                            </v>
      </c>
      <c r="F167" s="33">
        <f t="shared" si="8"/>
        <v>63034.414592000001</v>
      </c>
      <c r="G167" s="34">
        <f>D168</f>
        <v>107306.18</v>
      </c>
      <c r="H167" s="28">
        <f t="shared" si="12"/>
        <v>44271.765407999992</v>
      </c>
      <c r="I167" s="28">
        <f t="shared" si="10"/>
        <v>-44271.765407999992</v>
      </c>
      <c r="J167" s="28"/>
      <c r="K167" s="28"/>
      <c r="L167" s="28" t="str">
        <f t="shared" si="11"/>
        <v/>
      </c>
      <c r="M167" s="30">
        <f>IFERROR((D168-D167)/D167,0)</f>
        <v>0.70234277092213582</v>
      </c>
    </row>
    <row r="168" spans="1:13" x14ac:dyDescent="0.35">
      <c r="A168" s="31">
        <v>2021</v>
      </c>
      <c r="D168" s="13">
        <f>J4</f>
        <v>107306.18</v>
      </c>
      <c r="E168" s="24" t="str">
        <f t="shared" si="13"/>
        <v xml:space="preserve">2021                            </v>
      </c>
      <c r="F168" s="33">
        <f t="shared" si="8"/>
        <v>107306.18</v>
      </c>
      <c r="G168" s="34">
        <f t="shared" si="9"/>
        <v>22495.3855176</v>
      </c>
      <c r="H168" s="28">
        <f t="shared" si="12"/>
        <v>-84810.794482400001</v>
      </c>
      <c r="I168" s="28" t="str">
        <f t="shared" si="10"/>
        <v/>
      </c>
      <c r="L168" s="28">
        <f t="shared" si="11"/>
        <v>-84810.794482400001</v>
      </c>
      <c r="M168" s="30">
        <f>IFERROR((D169-D168)/D168,0)</f>
        <v>-0.79036262853080785</v>
      </c>
    </row>
    <row r="169" spans="1:13" x14ac:dyDescent="0.35">
      <c r="A169" s="35">
        <v>2022</v>
      </c>
      <c r="D169" s="37">
        <f>K4</f>
        <v>22495.3855176</v>
      </c>
      <c r="E169" s="36" t="str">
        <f t="shared" si="13"/>
        <v xml:space="preserve">2022                            </v>
      </c>
      <c r="F169" s="33">
        <f t="shared" si="8"/>
        <v>22495.3855176</v>
      </c>
      <c r="G169" s="34">
        <f t="shared" si="9"/>
        <v>0</v>
      </c>
      <c r="H169" s="28">
        <f t="shared" si="12"/>
        <v>-22495.3855176</v>
      </c>
    </row>
  </sheetData>
  <mergeCells count="2">
    <mergeCell ref="A1:A2"/>
    <mergeCell ref="B1:L1"/>
  </mergeCells>
  <hyperlinks>
    <hyperlink ref="E4" location="PEMBERSIHAN!A1" display="PEMBERSIHAN!A1" xr:uid="{64D86427-A49C-42B1-B063-0BCE191A611D}"/>
    <hyperlink ref="G4" location="PEMBERSIHAN!A1" display="PEMBERSIHAN!A1" xr:uid="{AF3E96C1-3494-4F84-8D97-8BDE32153A46}"/>
    <hyperlink ref="F3" location="'K.LANDED &amp; NON-LANDED'!A1" display="'K.LANDED &amp; NON-LANDED'!A1" xr:uid="{023D3FE5-5FC6-4A4A-83D4-41C4D47CAD95}"/>
    <hyperlink ref="H3" location="'K.LANDED &amp; NON-LANDED'!A1" display="'K.LANDED &amp; NON-LANDED'!A1" xr:uid="{1314BBE5-47F6-41E6-8EF0-B7049BF3409A}"/>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Ravindran</dc:creator>
  <cp:lastModifiedBy>Karthik Ravindran</cp:lastModifiedBy>
  <dcterms:created xsi:type="dcterms:W3CDTF">2025-01-28T03:10:24Z</dcterms:created>
  <dcterms:modified xsi:type="dcterms:W3CDTF">2025-01-28T03:10:40Z</dcterms:modified>
</cp:coreProperties>
</file>