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Rohit\Desktop\Rohit Study\BAI 14\Final Project\try\gbwm_linear_comment\"/>
    </mc:Choice>
  </mc:AlternateContent>
  <xr:revisionPtr revIDLastSave="0" documentId="8_{D73C8D4C-91EC-4310-9533-C87812AC16E5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etup" sheetId="3" r:id="rId1"/>
    <sheet name="Sensitivity Report 1" sheetId="5" r:id="rId2"/>
    <sheet name="Solver" sheetId="4" r:id="rId3"/>
  </sheets>
  <definedNames>
    <definedName name="solver_adj" localSheetId="2" hidden="1">Solver!$A$2:$B$2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Solver!$C$5</definedName>
    <definedName name="solver_lhs2" localSheetId="2" hidden="1">Solver!$C$6</definedName>
    <definedName name="solver_lhs3" localSheetId="2" hidden="1">Solver!$C$7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Solver!$I$2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2</definedName>
    <definedName name="solver_rhs1" localSheetId="2" hidden="1">0</definedName>
    <definedName name="solver_rhs2" localSheetId="2" hidden="1">0</definedName>
    <definedName name="solver_rhs3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L2" i="4"/>
  <c r="K2" i="4"/>
  <c r="C7" i="4"/>
  <c r="C6" i="4"/>
  <c r="C7" i="3"/>
  <c r="C6" i="3"/>
  <c r="C5" i="3"/>
  <c r="L2" i="3"/>
  <c r="K2" i="3"/>
  <c r="I2" i="3"/>
  <c r="B2" i="3"/>
  <c r="A2" i="3"/>
  <c r="I2" i="4" l="1"/>
</calcChain>
</file>

<file path=xl/sharedStrings.xml><?xml version="1.0" encoding="utf-8"?>
<sst xmlns="http://schemas.openxmlformats.org/spreadsheetml/2006/main" count="69" uniqueCount="37">
  <si>
    <t>E</t>
  </si>
  <si>
    <t>D</t>
  </si>
  <si>
    <t>Goal</t>
  </si>
  <si>
    <t>p_e</t>
  </si>
  <si>
    <t>p_d</t>
  </si>
  <si>
    <t>RE_Years</t>
  </si>
  <si>
    <t>RD_Years</t>
  </si>
  <si>
    <t>=</t>
  </si>
  <si>
    <t>Year</t>
  </si>
  <si>
    <t>Re</t>
  </si>
  <si>
    <t>Rd</t>
  </si>
  <si>
    <t>Objective</t>
  </si>
  <si>
    <t>constraint</t>
  </si>
  <si>
    <t>Microsoft Excel 16.0 Sensitivity Report</t>
  </si>
  <si>
    <t>Worksheet: [solver.xlsx]Sheet4</t>
  </si>
  <si>
    <t>Report Created: 30-04-2024 14:25:55</t>
  </si>
  <si>
    <t>Variable Cells</t>
  </si>
  <si>
    <t>Cell</t>
  </si>
  <si>
    <t>Name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</si>
  <si>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</si>
  <si>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</si>
  <si>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</si>
  <si>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</si>
  <si>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</si>
  <si>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</si>
  <si>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</si>
  <si>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</si>
  <si>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</si>
  <si>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</si>
  <si>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</si>
  <si>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</si>
  <si>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</si>
  <si>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$A$2</t>
  </si>
  <si>
    <t>$B$2</t>
  </si>
  <si>
    <t>$C$5</t>
  </si>
  <si>
    <t>$C$6</t>
  </si>
  <si>
    <t>$C$7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</si>
</sst>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761F-EDB6-43A0-9F5A-798F9A1F94F8}">
  <dimension ref="A1:L7"/>
  <sheetViews>
    <sheetView workbookViewId="0">
      <selection activeCell="C1" sqref="C1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11</v>
      </c>
      <c r="K1" t="s">
        <v>5</v>
      </c>
      <c r="L1" t="s">
        <v>6</v>
      </c>
    </row>
    <row r="2" spans="1:12" x14ac:dyDescent="0.35">
      <c r="A2">
        <f>C2*G2/12/D2</f>
        <v>8000</v>
      </c>
      <c r="B2">
        <f>C2*H2/12/D2</f>
        <v>12000</v>
      </c>
      <c r="C2">
        <v>2400000</v>
      </c>
      <c r="D2">
        <v>10</v>
      </c>
      <c r="E2">
        <v>0.11</v>
      </c>
      <c r="F2">
        <v>7.0000000000000007E-2</v>
      </c>
      <c r="G2">
        <v>0.4</v>
      </c>
      <c r="H2">
        <v>0.6</v>
      </c>
      <c r="I2">
        <f>A2+B2</f>
        <v>20000</v>
      </c>
      <c r="K2">
        <f>((((1+E2)^D2)-1)/E2)*12</f>
        <v>200.6641075711656</v>
      </c>
      <c r="L2">
        <f>((((1+F2)^D2)-1)/F2)*12</f>
        <v>165.79737553535409</v>
      </c>
    </row>
    <row r="4" spans="1:12" x14ac:dyDescent="0.35">
      <c r="C4" t="s">
        <v>12</v>
      </c>
    </row>
    <row r="5" spans="1:12" x14ac:dyDescent="0.35">
      <c r="C5">
        <f>C2-(A2*200.66)+(B2*165.8)</f>
        <v>2784320</v>
      </c>
      <c r="D5" t="s">
        <v>7</v>
      </c>
      <c r="E5">
        <v>0</v>
      </c>
    </row>
    <row r="6" spans="1:12" x14ac:dyDescent="0.35">
      <c r="C6">
        <f>A2-(G2*(A2+B2))</f>
        <v>0</v>
      </c>
      <c r="D6" t="s">
        <v>7</v>
      </c>
      <c r="E6">
        <v>0</v>
      </c>
    </row>
    <row r="7" spans="1:12" x14ac:dyDescent="0.35">
      <c r="C7">
        <f>B2-(H2*(A2+B2))</f>
        <v>0</v>
      </c>
      <c r="D7" t="s">
        <v>7</v>
      </c>
      <c r="E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D0F0-B615-4F32-BEE9-A460B9E9D57E}">
  <dimension ref="A1:H17"/>
  <sheetViews>
    <sheetView showGridLines="0" workbookViewId="0"/>
  </sheetViews>
  <sheetFormatPr defaultRowHeight="14.5" x14ac:dyDescent="0.35"/>
  <cols>
    <col min="1" max="1" width="2.1796875" customWidth="1"/>
    <col min="2" max="2" width="5" bestFit="1" customWidth="1"/>
    <col min="3" max="3" width="9.1796875" bestFit="1" customWidth="1"/>
    <col min="4" max="5" width="12.453125" bestFit="1" customWidth="1"/>
    <col min="6" max="6" width="9.81640625" bestFit="1" customWidth="1"/>
    <col min="7" max="7" width="10.81640625" bestFit="1" customWidth="1"/>
    <col min="8" max="8" width="9" bestFit="1" customWidth="1"/>
  </cols>
  <sheetData>
    <row r="1" spans="1:8" x14ac:dyDescent="0.35">
      <c r="A1" s="1" t="s">
        <v>13</v>
      </c>
    </row>
    <row r="2" spans="1:8" x14ac:dyDescent="0.35">
      <c r="A2" s="1" t="s">
        <v>14</v>
      </c>
    </row>
    <row r="3" spans="1:8" x14ac:dyDescent="0.35">
      <c r="A3" s="1" t="s">
        <v>15</v>
      </c>
    </row>
    <row r="6" spans="1:8" ht="15" thickBot="1" x14ac:dyDescent="0.4">
      <c r="A6" t="s">
        <v>16</v>
      </c>
    </row>
    <row r="7" spans="1:8" x14ac:dyDescent="0.35">
      <c r="B7" s="4"/>
      <c r="C7" s="4"/>
      <c r="D7" s="4" t="s">
        <v>19</v>
      </c>
      <c r="E7" s="4" t="s">
        <v>21</v>
      </c>
      <c r="F7" s="4" t="s">
        <v>11</v>
      </c>
      <c r="G7" s="4" t="s">
        <v>24</v>
      </c>
      <c r="H7" s="4" t="s">
        <v>24</v>
      </c>
    </row>
    <row r="8" spans="1:8" ht="15" thickBot="1" x14ac:dyDescent="0.4">
      <c r="B8" s="5" t="s">
        <v>17</v>
      </c>
      <c r="C8" s="5" t="s">
        <v>18</v>
      </c>
      <c r="D8" s="5" t="s">
        <v>20</v>
      </c>
      <c r="E8" s="5" t="s">
        <v>22</v>
      </c>
      <c r="F8" s="5" t="s">
        <v>23</v>
      </c>
      <c r="G8" s="5" t="s">
        <v>25</v>
      </c>
      <c r="H8" s="5" t="s">
        <v>26</v>
      </c>
    </row>
    <row r="9" spans="1:8" x14ac:dyDescent="0.35">
      <c r="B9" s="2" t="s">
        <v>32</v>
      </c>
      <c r="C9" s="2" t="s">
        <v>0</v>
      </c>
      <c r="D9" s="2">
        <v>5340.9293217035265</v>
      </c>
      <c r="E9" s="2">
        <v>0</v>
      </c>
      <c r="F9" s="2">
        <v>1</v>
      </c>
      <c r="G9" s="2">
        <v>1E+30</v>
      </c>
      <c r="H9" s="2">
        <v>1E+30</v>
      </c>
    </row>
    <row r="10" spans="1:8" ht="15" thickBot="1" x14ac:dyDescent="0.4">
      <c r="B10" s="3" t="s">
        <v>33</v>
      </c>
      <c r="C10" s="3" t="s">
        <v>1</v>
      </c>
      <c r="D10" s="3">
        <v>8011.3939825552889</v>
      </c>
      <c r="E10" s="3">
        <v>0</v>
      </c>
      <c r="F10" s="3">
        <v>1</v>
      </c>
      <c r="G10" s="3">
        <v>1E+30</v>
      </c>
      <c r="H10" s="3">
        <v>1E+30</v>
      </c>
    </row>
    <row r="12" spans="1:8" ht="15" thickBot="1" x14ac:dyDescent="0.4">
      <c r="A12" t="s">
        <v>27</v>
      </c>
    </row>
    <row r="13" spans="1:8" x14ac:dyDescent="0.35">
      <c r="B13" s="4"/>
      <c r="C13" s="4"/>
      <c r="D13" s="4" t="s">
        <v>19</v>
      </c>
      <c r="E13" s="4" t="s">
        <v>28</v>
      </c>
      <c r="F13" s="4" t="s">
        <v>30</v>
      </c>
      <c r="G13" s="4" t="s">
        <v>24</v>
      </c>
      <c r="H13" s="4" t="s">
        <v>24</v>
      </c>
    </row>
    <row r="14" spans="1:8" ht="15" thickBot="1" x14ac:dyDescent="0.4">
      <c r="B14" s="5" t="s">
        <v>17</v>
      </c>
      <c r="C14" s="5" t="s">
        <v>18</v>
      </c>
      <c r="D14" s="5" t="s">
        <v>20</v>
      </c>
      <c r="E14" s="5" t="s">
        <v>29</v>
      </c>
      <c r="F14" s="5" t="s">
        <v>31</v>
      </c>
      <c r="G14" s="5" t="s">
        <v>25</v>
      </c>
      <c r="H14" s="5" t="s">
        <v>26</v>
      </c>
    </row>
    <row r="15" spans="1:8" x14ac:dyDescent="0.35">
      <c r="B15" s="2" t="s">
        <v>34</v>
      </c>
      <c r="C15" s="2" t="s">
        <v>12</v>
      </c>
      <c r="D15" s="2">
        <v>-6.9662928581237793E-7</v>
      </c>
      <c r="E15" s="2">
        <v>-5.5634680434411736E-3</v>
      </c>
      <c r="F15" s="2">
        <v>0</v>
      </c>
      <c r="G15" s="2">
        <v>2400000</v>
      </c>
      <c r="H15" s="2">
        <v>1E+30</v>
      </c>
    </row>
    <row r="16" spans="1:8" x14ac:dyDescent="0.35">
      <c r="B16" s="2" t="s">
        <v>35</v>
      </c>
      <c r="C16" s="2" t="s">
        <v>12</v>
      </c>
      <c r="D16" s="2">
        <v>0</v>
      </c>
      <c r="E16" s="2">
        <v>-0.19394249599622482</v>
      </c>
      <c r="F16" s="2">
        <v>0</v>
      </c>
      <c r="G16" s="2">
        <v>7176.3181500993251</v>
      </c>
      <c r="H16" s="2">
        <v>0</v>
      </c>
    </row>
    <row r="17" spans="2:8" ht="15" thickBot="1" x14ac:dyDescent="0.4">
      <c r="B17" s="3" t="s">
        <v>36</v>
      </c>
      <c r="C17" s="3" t="s">
        <v>12</v>
      </c>
      <c r="D17" s="3">
        <v>0</v>
      </c>
      <c r="E17" s="3">
        <v>0</v>
      </c>
      <c r="F17" s="3">
        <v>0</v>
      </c>
      <c r="G17" s="3">
        <v>0</v>
      </c>
      <c r="H17" s="3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882D-806A-4844-AD97-BBA55B5979F2}">
  <dimension ref="A1:L7"/>
  <sheetViews>
    <sheetView tabSelected="1" workbookViewId="0">
      <selection activeCell="C5" sqref="C5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11</v>
      </c>
      <c r="K1" t="s">
        <v>5</v>
      </c>
      <c r="L1" t="s">
        <v>6</v>
      </c>
    </row>
    <row r="2" spans="1:12" x14ac:dyDescent="0.35">
      <c r="A2">
        <v>5340.9293217035265</v>
      </c>
      <c r="B2">
        <v>8011.3939825552889</v>
      </c>
      <c r="C2">
        <v>2400000</v>
      </c>
      <c r="D2">
        <v>10</v>
      </c>
      <c r="E2">
        <v>0.11</v>
      </c>
      <c r="F2">
        <v>7.0000000000000007E-2</v>
      </c>
      <c r="G2">
        <v>0.4</v>
      </c>
      <c r="H2">
        <v>0.6</v>
      </c>
      <c r="I2">
        <f>A2+B2</f>
        <v>13352.323304258814</v>
      </c>
      <c r="K2">
        <f>((((1+E2)^D2)-1)/E2)*12</f>
        <v>200.6641075711656</v>
      </c>
      <c r="L2">
        <f>((((1+F2)^D2)-1)/F2)*12</f>
        <v>165.79737553535409</v>
      </c>
    </row>
    <row r="4" spans="1:12" x14ac:dyDescent="0.35">
      <c r="C4" t="s">
        <v>12</v>
      </c>
    </row>
    <row r="5" spans="1:12" x14ac:dyDescent="0.35">
      <c r="C5">
        <f>C2-((A2*200.66)+(B2*165.8))</f>
        <v>-6.9662928581237793E-7</v>
      </c>
      <c r="D5" t="s">
        <v>7</v>
      </c>
      <c r="E5">
        <v>0</v>
      </c>
    </row>
    <row r="6" spans="1:12" x14ac:dyDescent="0.35">
      <c r="C6">
        <f>A2-(G2*(A2+B2))</f>
        <v>0</v>
      </c>
      <c r="D6" t="s">
        <v>7</v>
      </c>
      <c r="E6">
        <v>0</v>
      </c>
    </row>
    <row r="7" spans="1:12" x14ac:dyDescent="0.35">
      <c r="C7">
        <f>B2-(H2*(A2+B2))</f>
        <v>0</v>
      </c>
      <c r="D7" t="s">
        <v>7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Sensitivity Report 1</vt:lpstr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</dc:creator>
  <cp:lastModifiedBy>Rohit Chourey</cp:lastModifiedBy>
  <dcterms:created xsi:type="dcterms:W3CDTF">2015-06-05T18:17:20Z</dcterms:created>
  <dcterms:modified xsi:type="dcterms:W3CDTF">2024-04-30T08:57:52Z</dcterms:modified>
</cp:coreProperties>
</file>