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55" yWindow="1155" windowWidth="17280" windowHeight="8970"/>
  </bookViews>
  <sheets>
    <sheet name="QA Team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02" i="1" l="1"/>
  <c r="T202" i="1"/>
  <c r="S202" i="1"/>
  <c r="R202" i="1"/>
  <c r="Q202" i="1"/>
  <c r="Q203" i="1" s="1"/>
  <c r="P202" i="1"/>
  <c r="O202" i="1"/>
  <c r="N202" i="1"/>
  <c r="M202" i="1"/>
  <c r="M203" i="1" s="1"/>
  <c r="L202" i="1"/>
  <c r="K202" i="1"/>
  <c r="J202" i="1"/>
  <c r="I202" i="1"/>
  <c r="H202" i="1"/>
  <c r="H203" i="1" s="1"/>
  <c r="G202" i="1"/>
  <c r="F202" i="1"/>
  <c r="E202" i="1"/>
  <c r="D202" i="1"/>
  <c r="C202" i="1"/>
  <c r="C203" i="1" s="1"/>
  <c r="Z185" i="1"/>
  <c r="Y185" i="1"/>
  <c r="X185" i="1"/>
  <c r="W185" i="1"/>
  <c r="V185" i="1"/>
  <c r="V186" i="1" s="1"/>
  <c r="U185" i="1"/>
  <c r="T185" i="1"/>
  <c r="S185" i="1"/>
  <c r="R185" i="1"/>
  <c r="Q185" i="1"/>
  <c r="Q186" i="1" s="1"/>
  <c r="P185" i="1"/>
  <c r="O185" i="1"/>
  <c r="N185" i="1"/>
  <c r="M185" i="1"/>
  <c r="M186" i="1" s="1"/>
  <c r="L185" i="1"/>
  <c r="K185" i="1"/>
  <c r="J185" i="1"/>
  <c r="I185" i="1"/>
  <c r="H185" i="1"/>
  <c r="H186" i="1" s="1"/>
  <c r="G185" i="1"/>
  <c r="F185" i="1"/>
  <c r="E185" i="1"/>
  <c r="D185" i="1"/>
  <c r="C185" i="1"/>
  <c r="C186" i="1" s="1"/>
  <c r="Z163" i="1"/>
  <c r="Y163" i="1"/>
  <c r="X163" i="1"/>
  <c r="W163" i="1"/>
  <c r="V163" i="1"/>
  <c r="V164" i="1" s="1"/>
  <c r="U163" i="1"/>
  <c r="T163" i="1"/>
  <c r="S163" i="1"/>
  <c r="R163" i="1"/>
  <c r="Q164" i="1" s="1"/>
  <c r="Q163" i="1"/>
  <c r="P163" i="1"/>
  <c r="O163" i="1"/>
  <c r="N163" i="1"/>
  <c r="M163" i="1"/>
  <c r="M164" i="1" s="1"/>
  <c r="L163" i="1"/>
  <c r="K163" i="1"/>
  <c r="J163" i="1"/>
  <c r="I163" i="1"/>
  <c r="H163" i="1"/>
  <c r="H164" i="1" s="1"/>
  <c r="G163" i="1"/>
  <c r="F163" i="1"/>
  <c r="E163" i="1"/>
  <c r="D163" i="1"/>
  <c r="C163" i="1"/>
  <c r="C164" i="1" s="1"/>
  <c r="Z133" i="1"/>
  <c r="Y133" i="1"/>
  <c r="X133" i="1"/>
  <c r="W133" i="1"/>
  <c r="V134" i="1" s="1"/>
  <c r="V133" i="1"/>
  <c r="U133" i="1"/>
  <c r="T133" i="1"/>
  <c r="S133" i="1"/>
  <c r="R133" i="1"/>
  <c r="Q133" i="1"/>
  <c r="Q134" i="1" s="1"/>
  <c r="P133" i="1"/>
  <c r="O133" i="1"/>
  <c r="N133" i="1"/>
  <c r="M133" i="1"/>
  <c r="M134" i="1" s="1"/>
  <c r="L133" i="1"/>
  <c r="K133" i="1"/>
  <c r="J133" i="1"/>
  <c r="I133" i="1"/>
  <c r="H133" i="1"/>
  <c r="H134" i="1" s="1"/>
  <c r="G133" i="1"/>
  <c r="F133" i="1"/>
  <c r="E133" i="1"/>
  <c r="D133" i="1"/>
  <c r="C133" i="1"/>
  <c r="C134" i="1" s="1"/>
  <c r="Z109" i="1"/>
  <c r="Y109" i="1"/>
  <c r="X109" i="1"/>
  <c r="W109" i="1"/>
  <c r="V109" i="1"/>
  <c r="V110" i="1" s="1"/>
  <c r="U109" i="1"/>
  <c r="T109" i="1"/>
  <c r="S109" i="1"/>
  <c r="R109" i="1"/>
  <c r="Q110" i="1" s="1"/>
  <c r="Q109" i="1"/>
  <c r="P109" i="1"/>
  <c r="O109" i="1"/>
  <c r="N109" i="1"/>
  <c r="M109" i="1"/>
  <c r="M110" i="1" s="1"/>
  <c r="L109" i="1"/>
  <c r="K109" i="1"/>
  <c r="J109" i="1"/>
  <c r="I109" i="1"/>
  <c r="H109" i="1"/>
  <c r="H110" i="1" s="1"/>
  <c r="G109" i="1"/>
  <c r="F109" i="1"/>
  <c r="E109" i="1"/>
  <c r="D109" i="1"/>
  <c r="C109" i="1"/>
  <c r="C110" i="1" s="1"/>
  <c r="Z81" i="1"/>
  <c r="Y81" i="1"/>
  <c r="X81" i="1"/>
  <c r="W81" i="1"/>
  <c r="V82" i="1" s="1"/>
  <c r="V81" i="1"/>
  <c r="U81" i="1"/>
  <c r="T81" i="1"/>
  <c r="S81" i="1"/>
  <c r="R81" i="1"/>
  <c r="Q81" i="1"/>
  <c r="Q82" i="1" s="1"/>
  <c r="P81" i="1"/>
  <c r="O81" i="1"/>
  <c r="N81" i="1"/>
  <c r="M81" i="1"/>
  <c r="M82" i="1" s="1"/>
  <c r="L81" i="1"/>
  <c r="K81" i="1"/>
  <c r="J81" i="1"/>
  <c r="I81" i="1"/>
  <c r="H81" i="1"/>
  <c r="H82" i="1" s="1"/>
  <c r="G81" i="1"/>
  <c r="F81" i="1"/>
  <c r="E81" i="1"/>
  <c r="D81" i="1"/>
  <c r="C81" i="1"/>
  <c r="C82" i="1" s="1"/>
  <c r="U61" i="1"/>
  <c r="T61" i="1"/>
  <c r="S61" i="1"/>
  <c r="R61" i="1"/>
  <c r="Q61" i="1"/>
  <c r="Q62" i="1" s="1"/>
  <c r="P61" i="1"/>
  <c r="O61" i="1"/>
  <c r="N61" i="1"/>
  <c r="M62" i="1" s="1"/>
  <c r="M61" i="1"/>
  <c r="L61" i="1"/>
  <c r="K61" i="1"/>
  <c r="J61" i="1"/>
  <c r="I61" i="1"/>
  <c r="H61" i="1"/>
  <c r="H62" i="1" s="1"/>
  <c r="G61" i="1"/>
  <c r="F61" i="1"/>
  <c r="C62" i="1" s="1"/>
  <c r="E61" i="1"/>
  <c r="D61" i="1"/>
  <c r="C61" i="1"/>
  <c r="Z45" i="1"/>
  <c r="Y45" i="1"/>
  <c r="X45" i="1"/>
  <c r="W45" i="1"/>
  <c r="V46" i="1" s="1"/>
  <c r="V45" i="1"/>
  <c r="U45" i="1"/>
  <c r="T45" i="1"/>
  <c r="S45" i="1"/>
  <c r="R45" i="1"/>
  <c r="Q45" i="1"/>
  <c r="Q46" i="1" s="1"/>
  <c r="P45" i="1"/>
  <c r="O45" i="1"/>
  <c r="N45" i="1"/>
  <c r="M45" i="1"/>
  <c r="M46" i="1" s="1"/>
  <c r="L45" i="1"/>
  <c r="K45" i="1"/>
  <c r="J45" i="1"/>
  <c r="I45" i="1"/>
  <c r="H45" i="1"/>
  <c r="H46" i="1" s="1"/>
  <c r="G45" i="1"/>
  <c r="F45" i="1"/>
  <c r="E45" i="1"/>
  <c r="D45" i="1"/>
  <c r="C45" i="1"/>
  <c r="C46" i="1" s="1"/>
  <c r="Z20" i="1"/>
  <c r="Y20" i="1"/>
  <c r="X20" i="1"/>
  <c r="W20" i="1"/>
  <c r="V20" i="1"/>
  <c r="V21" i="1" s="1"/>
  <c r="U20" i="1"/>
  <c r="T20" i="1"/>
  <c r="S20" i="1"/>
  <c r="R20" i="1"/>
  <c r="Q20" i="1"/>
  <c r="Q21" i="1" s="1"/>
  <c r="P20" i="1"/>
  <c r="O20" i="1"/>
  <c r="N20" i="1"/>
  <c r="M20" i="1"/>
  <c r="M21" i="1" s="1"/>
  <c r="L20" i="1"/>
  <c r="K20" i="1"/>
  <c r="J20" i="1"/>
  <c r="I20" i="1"/>
  <c r="H20" i="1"/>
  <c r="H21" i="1" s="1"/>
  <c r="G20" i="1"/>
  <c r="F20" i="1"/>
  <c r="E20" i="1"/>
  <c r="D20" i="1"/>
  <c r="C20" i="1"/>
  <c r="C21" i="1" s="1"/>
</calcChain>
</file>

<file path=xl/comments1.xml><?xml version="1.0" encoding="utf-8"?>
<comments xmlns="http://schemas.openxmlformats.org/spreadsheetml/2006/main">
  <authors>
    <author>tc={C0DA01B0-5348-47F6-AAE4-A56BF217EB34}</author>
    <author>tc={EDAB2BBB-E080-42F7-8BEB-62B58010F2EB}</author>
    <author>tc={181E2FDB-0D2F-4222-BEB4-D174DBBFAD1E}</author>
    <author>tc={AB4789CD-63B4-4D32-8DA8-224A5791AD2A}</author>
    <author>tc={D665938F-3454-4A38-B73E-3D3694339B95}</author>
    <author>Hassan Siddiqui/IT/HO</author>
    <author>tc={81B09081-039A-4536-8110-D0598D299994}</author>
    <author>tc={67180F44-BE55-4972-BA29-14C7151AEC1A}</author>
    <author>tc={BE34B8C7-CC9A-4C34-8E1C-FA5C516732A8}</author>
  </authors>
  <commentList>
    <comment ref="F92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Task delay due to delivery sheet phase II urgent work.</t>
        </r>
      </text>
    </comment>
    <comment ref="K99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Delayed due to dev bug fixes</t>
        </r>
      </text>
    </comment>
    <comment ref="D115" authorId="2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Proper Mapping document is not provided by PM</t>
        </r>
      </text>
    </comment>
    <comment ref="E115" authorId="3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Proper Mapping document is not provided by PM</t>
        </r>
      </text>
    </comment>
    <comment ref="F115" authorId="4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Proper Mapping document is not provided by PM</t>
        </r>
      </text>
    </comment>
    <comment ref="J119" authorId="5">
      <text>
        <r>
          <rPr>
            <b/>
            <sz val="9"/>
            <color indexed="81"/>
            <rFont val="Tahoma"/>
            <family val="2"/>
          </rPr>
          <t>Hassan Siddiqui/IT/HO:</t>
        </r>
        <r>
          <rPr>
            <sz val="9"/>
            <color indexed="81"/>
            <rFont val="Tahoma"/>
            <family val="2"/>
          </rPr>
          <t xml:space="preserve">
Delayed due to date/time and repitation of CN's Issue. </t>
        </r>
      </text>
    </comment>
    <comment ref="G139" authorId="6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Delayed by PM</t>
        </r>
      </text>
    </comment>
    <comment ref="F140" authorId="7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developer update.</t>
        </r>
      </text>
    </comment>
    <comment ref="F142" authorId="8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Delayed due to query not provided by Dev team.</t>
        </r>
      </text>
    </comment>
  </commentList>
</comments>
</file>

<file path=xl/sharedStrings.xml><?xml version="1.0" encoding="utf-8"?>
<sst xmlns="http://schemas.openxmlformats.org/spreadsheetml/2006/main" count="347" uniqueCount="41">
  <si>
    <t>APR</t>
  </si>
  <si>
    <t>MAY</t>
  </si>
  <si>
    <t>W1</t>
  </si>
  <si>
    <t>W2</t>
  </si>
  <si>
    <t>W3</t>
  </si>
  <si>
    <t>W4</t>
  </si>
  <si>
    <t>Resource Name</t>
  </si>
  <si>
    <t>Sr #</t>
  </si>
  <si>
    <t>Training</t>
  </si>
  <si>
    <t>C7 Projects</t>
  </si>
  <si>
    <t>Other Projects</t>
  </si>
  <si>
    <t>NIRs</t>
  </si>
  <si>
    <t>Leaves (Annual / Sick)</t>
  </si>
  <si>
    <t>Monthly Utilization</t>
  </si>
  <si>
    <t>Total Utilization</t>
  </si>
  <si>
    <t>JUNE</t>
  </si>
  <si>
    <t>W5</t>
  </si>
  <si>
    <t>1 Link</t>
  </si>
  <si>
    <t>EC Plus Support(My Collect)</t>
  </si>
  <si>
    <t>1link project</t>
  </si>
  <si>
    <t>Jazz Cash</t>
  </si>
  <si>
    <t>Task Management</t>
  </si>
  <si>
    <t>N-T518 NIR # 297 - EFC PAYMODE</t>
  </si>
  <si>
    <t xml:space="preserve">NIR 408 - Credit Card Transaction No. Merging in OMS    </t>
  </si>
  <si>
    <t>RMS Desktop Support</t>
  </si>
  <si>
    <t>IT - Cordinator Work(Tentative)</t>
  </si>
  <si>
    <t>NIR # 704 - Branch/Station Tagging with ISB Area instead of RWP Area.</t>
  </si>
  <si>
    <t>Paperless debriefing(delayed)</t>
  </si>
  <si>
    <t>Resource/Task Management</t>
  </si>
  <si>
    <t>QA Engineer - Roohila Hussain</t>
  </si>
  <si>
    <r>
      <t>NIR # 321 - NEED SOME AMENDMENT IN NOCR E BULLETIN (</t>
    </r>
    <r>
      <rPr>
        <sz val="11"/>
        <color rgb="FFFF0000"/>
        <rFont val="Calibri"/>
        <family val="2"/>
        <scheme val="minor"/>
      </rPr>
      <t>Delayed from dev</t>
    </r>
    <r>
      <rPr>
        <sz val="11"/>
        <rFont val="Calibri"/>
        <family val="2"/>
        <scheme val="minor"/>
      </rPr>
      <t>)</t>
    </r>
  </si>
  <si>
    <t>Sr. Manager QA - Syed Farooq Ali</t>
  </si>
  <si>
    <t>NIR # 470 - QA - ADM ENHANCEMENT (Delay due to dev)</t>
  </si>
  <si>
    <t>NIR # 684 - Change in some report format and in overview summary</t>
  </si>
  <si>
    <t>NIR 554 - COD HHD PiCK-UP Report(delayed)(again delayed due to bug fixes from dev)</t>
  </si>
  <si>
    <t>Collection systems</t>
  </si>
  <si>
    <t>JULY</t>
  </si>
  <si>
    <t>RMS Desktop Version V4H Release</t>
  </si>
  <si>
    <t>August</t>
  </si>
  <si>
    <t>AUGUST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</si>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</sst>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/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0">
    <xf numFmtId="0" fontId="0" fillId="0" borderId="0" xfId="0"/>
    <xf numFmtId="0" fontId="2" fillId="3" borderId="5" xfId="1" applyFont="1" applyFill="1" applyBorder="1" applyAlignment="1">
      <alignment horizontal="center"/>
    </xf>
    <xf numFmtId="0" fontId="2" fillId="3" borderId="8" xfId="1" applyFont="1" applyFill="1" applyBorder="1" applyAlignment="1">
      <alignment horizontal="center"/>
    </xf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2" fillId="6" borderId="4" xfId="1" applyFont="1" applyFill="1" applyBorder="1" applyAlignment="1">
      <alignment horizontal="center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9" fontId="0" fillId="4" borderId="3" xfId="0" applyNumberFormat="1" applyFill="1" applyBorder="1"/>
    <xf numFmtId="9" fontId="0" fillId="5" borderId="3" xfId="0" applyNumberFormat="1" applyFill="1" applyBorder="1"/>
    <xf numFmtId="9" fontId="7" fillId="4" borderId="3" xfId="0" applyNumberFormat="1" applyFont="1" applyFill="1" applyBorder="1"/>
    <xf numFmtId="9" fontId="0" fillId="3" borderId="3" xfId="0" applyNumberFormat="1" applyFill="1" applyBorder="1"/>
    <xf numFmtId="9" fontId="4" fillId="4" borderId="3" xfId="0" applyNumberFormat="1" applyFont="1" applyFill="1" applyBorder="1"/>
    <xf numFmtId="0" fontId="0" fillId="4" borderId="11" xfId="0" applyFill="1" applyBorder="1"/>
    <xf numFmtId="0" fontId="0" fillId="5" borderId="11" xfId="0" applyFill="1" applyBorder="1"/>
    <xf numFmtId="0" fontId="0" fillId="3" borderId="11" xfId="0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7" xfId="0" applyFont="1" applyBorder="1"/>
    <xf numFmtId="0" fontId="6" fillId="0" borderId="6" xfId="0" applyFont="1" applyBorder="1" applyAlignment="1">
      <alignment vertical="top" wrapText="1"/>
    </xf>
    <xf numFmtId="0" fontId="6" fillId="0" borderId="6" xfId="0" applyFont="1" applyBorder="1" applyAlignment="1">
      <alignment wrapText="1"/>
    </xf>
    <xf numFmtId="0" fontId="0" fillId="5" borderId="2" xfId="0" applyFill="1" applyBorder="1"/>
    <xf numFmtId="0" fontId="0" fillId="5" borderId="10" xfId="0" applyFill="1" applyBorder="1"/>
    <xf numFmtId="0" fontId="0" fillId="4" borderId="16" xfId="0" applyFill="1" applyBorder="1"/>
    <xf numFmtId="0" fontId="0" fillId="4" borderId="17" xfId="0" applyFill="1" applyBorder="1"/>
    <xf numFmtId="9" fontId="0" fillId="4" borderId="16" xfId="0" applyNumberFormat="1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9" fontId="0" fillId="3" borderId="16" xfId="0" applyNumberFormat="1" applyFill="1" applyBorder="1"/>
    <xf numFmtId="9" fontId="0" fillId="3" borderId="17" xfId="0" applyNumberFormat="1" applyFill="1" applyBorder="1"/>
    <xf numFmtId="9" fontId="0" fillId="5" borderId="16" xfId="0" applyNumberFormat="1" applyFill="1" applyBorder="1"/>
    <xf numFmtId="9" fontId="0" fillId="5" borderId="17" xfId="0" applyNumberFormat="1" applyFill="1" applyBorder="1"/>
    <xf numFmtId="0" fontId="0" fillId="0" borderId="7" xfId="0" applyBorder="1"/>
    <xf numFmtId="9" fontId="0" fillId="4" borderId="17" xfId="0" applyNumberFormat="1" applyFill="1" applyBorder="1"/>
    <xf numFmtId="0" fontId="6" fillId="0" borderId="6" xfId="0" applyFont="1" applyBorder="1"/>
    <xf numFmtId="0" fontId="2" fillId="0" borderId="21" xfId="0" applyFont="1" applyBorder="1"/>
    <xf numFmtId="9" fontId="0" fillId="5" borderId="2" xfId="0" applyNumberFormat="1" applyFill="1" applyBorder="1"/>
    <xf numFmtId="9" fontId="7" fillId="4" borderId="16" xfId="0" applyNumberFormat="1" applyFont="1" applyFill="1" applyBorder="1"/>
    <xf numFmtId="9" fontId="7" fillId="4" borderId="17" xfId="0" applyNumberFormat="1" applyFont="1" applyFill="1" applyBorder="1"/>
    <xf numFmtId="9" fontId="1" fillId="7" borderId="11" xfId="0" applyNumberFormat="1" applyFont="1" applyFill="1" applyBorder="1"/>
    <xf numFmtId="9" fontId="1" fillId="7" borderId="19" xfId="0" applyNumberFormat="1" applyFont="1" applyFill="1" applyBorder="1"/>
    <xf numFmtId="9" fontId="1" fillId="7" borderId="18" xfId="0" applyNumberFormat="1" applyFont="1" applyFill="1" applyBorder="1"/>
    <xf numFmtId="0" fontId="6" fillId="8" borderId="6" xfId="0" applyFont="1" applyFill="1" applyBorder="1" applyAlignment="1">
      <alignment wrapText="1"/>
    </xf>
    <xf numFmtId="9" fontId="7" fillId="5" borderId="16" xfId="0" applyNumberFormat="1" applyFont="1" applyFill="1" applyBorder="1"/>
    <xf numFmtId="0" fontId="5" fillId="0" borderId="7" xfId="0" applyFont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5" borderId="25" xfId="0" applyFill="1" applyBorder="1"/>
    <xf numFmtId="0" fontId="0" fillId="5" borderId="23" xfId="0" applyFill="1" applyBorder="1"/>
    <xf numFmtId="0" fontId="0" fillId="3" borderId="23" xfId="0" applyFill="1" applyBorder="1"/>
    <xf numFmtId="0" fontId="0" fillId="5" borderId="22" xfId="0" applyFill="1" applyBorder="1"/>
    <xf numFmtId="0" fontId="0" fillId="5" borderId="24" xfId="0" applyFill="1" applyBorder="1"/>
    <xf numFmtId="0" fontId="0" fillId="3" borderId="22" xfId="0" applyFill="1" applyBorder="1"/>
    <xf numFmtId="0" fontId="0" fillId="3" borderId="24" xfId="0" applyFill="1" applyBorder="1"/>
    <xf numFmtId="0" fontId="2" fillId="6" borderId="26" xfId="1" applyFont="1" applyFill="1" applyBorder="1" applyAlignment="1">
      <alignment horizontal="center"/>
    </xf>
    <xf numFmtId="0" fontId="2" fillId="3" borderId="27" xfId="1" applyFont="1" applyFill="1" applyBorder="1" applyAlignment="1">
      <alignment horizontal="center"/>
    </xf>
    <xf numFmtId="0" fontId="0" fillId="4" borderId="0" xfId="0" applyFill="1"/>
    <xf numFmtId="0" fontId="5" fillId="0" borderId="6" xfId="0" applyFont="1" applyBorder="1"/>
    <xf numFmtId="0" fontId="2" fillId="0" borderId="13" xfId="0" applyFont="1" applyBorder="1"/>
    <xf numFmtId="0" fontId="2" fillId="6" borderId="20" xfId="1" applyFont="1" applyFill="1" applyBorder="1" applyAlignment="1">
      <alignment horizontal="center"/>
    </xf>
    <xf numFmtId="0" fontId="2" fillId="0" borderId="31" xfId="0" applyFont="1" applyBorder="1"/>
    <xf numFmtId="0" fontId="2" fillId="3" borderId="32" xfId="1" applyFont="1" applyFill="1" applyBorder="1" applyAlignment="1">
      <alignment horizontal="center"/>
    </xf>
    <xf numFmtId="0" fontId="2" fillId="3" borderId="33" xfId="1" applyFont="1" applyFill="1" applyBorder="1" applyAlignment="1">
      <alignment horizontal="center"/>
    </xf>
    <xf numFmtId="0" fontId="2" fillId="3" borderId="34" xfId="1" applyFont="1" applyFill="1" applyBorder="1" applyAlignment="1">
      <alignment horizontal="center"/>
    </xf>
    <xf numFmtId="0" fontId="2" fillId="3" borderId="35" xfId="1" applyFont="1" applyFill="1" applyBorder="1" applyAlignment="1">
      <alignment horizontal="center"/>
    </xf>
    <xf numFmtId="0" fontId="2" fillId="0" borderId="36" xfId="0" applyFont="1" applyBorder="1"/>
    <xf numFmtId="0" fontId="6" fillId="0" borderId="36" xfId="0" applyFont="1" applyBorder="1" applyAlignment="1">
      <alignment wrapText="1"/>
    </xf>
    <xf numFmtId="0" fontId="6" fillId="8" borderId="36" xfId="0" applyFont="1" applyFill="1" applyBorder="1" applyAlignment="1">
      <alignment wrapText="1"/>
    </xf>
    <xf numFmtId="0" fontId="0" fillId="0" borderId="36" xfId="0" applyBorder="1"/>
    <xf numFmtId="0" fontId="2" fillId="0" borderId="37" xfId="0" applyFont="1" applyBorder="1"/>
    <xf numFmtId="9" fontId="0" fillId="5" borderId="23" xfId="0" applyNumberFormat="1" applyFill="1" applyBorder="1"/>
    <xf numFmtId="0" fontId="2" fillId="3" borderId="38" xfId="1" applyFont="1" applyFill="1" applyBorder="1" applyAlignment="1">
      <alignment horizontal="center"/>
    </xf>
    <xf numFmtId="9" fontId="2" fillId="4" borderId="41" xfId="0" applyNumberFormat="1" applyFont="1" applyFill="1" applyBorder="1"/>
    <xf numFmtId="9" fontId="2" fillId="4" borderId="42" xfId="0" applyNumberFormat="1" applyFont="1" applyFill="1" applyBorder="1"/>
    <xf numFmtId="9" fontId="2" fillId="4" borderId="43" xfId="0" applyNumberFormat="1" applyFont="1" applyFill="1" applyBorder="1"/>
    <xf numFmtId="9" fontId="2" fillId="5" borderId="41" xfId="0" applyNumberFormat="1" applyFont="1" applyFill="1" applyBorder="1"/>
    <xf numFmtId="9" fontId="2" fillId="3" borderId="41" xfId="0" applyNumberFormat="1" applyFont="1" applyFill="1" applyBorder="1"/>
    <xf numFmtId="9" fontId="2" fillId="3" borderId="9" xfId="0" applyNumberFormat="1" applyFont="1" applyFill="1" applyBorder="1"/>
    <xf numFmtId="9" fontId="2" fillId="5" borderId="42" xfId="0" applyNumberFormat="1" applyFont="1" applyFill="1" applyBorder="1"/>
    <xf numFmtId="9" fontId="2" fillId="5" borderId="43" xfId="0" applyNumberFormat="1" applyFont="1" applyFill="1" applyBorder="1"/>
    <xf numFmtId="9" fontId="2" fillId="3" borderId="42" xfId="0" applyNumberFormat="1" applyFont="1" applyFill="1" applyBorder="1"/>
    <xf numFmtId="9" fontId="2" fillId="3" borderId="43" xfId="0" applyNumberFormat="1" applyFont="1" applyFill="1" applyBorder="1"/>
    <xf numFmtId="0" fontId="2" fillId="4" borderId="44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0" fontId="2" fillId="4" borderId="46" xfId="0" applyFont="1" applyFill="1" applyBorder="1" applyAlignment="1">
      <alignment horizontal="center"/>
    </xf>
    <xf numFmtId="0" fontId="2" fillId="5" borderId="44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5" borderId="43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4" borderId="41" xfId="0" applyFont="1" applyFill="1" applyBorder="1"/>
    <xf numFmtId="0" fontId="2" fillId="4" borderId="42" xfId="0" applyFont="1" applyFill="1" applyBorder="1"/>
    <xf numFmtId="9" fontId="8" fillId="4" borderId="16" xfId="0" applyNumberFormat="1" applyFont="1" applyFill="1" applyBorder="1"/>
    <xf numFmtId="9" fontId="8" fillId="4" borderId="3" xfId="0" applyNumberFormat="1" applyFont="1" applyFill="1" applyBorder="1"/>
    <xf numFmtId="0" fontId="6" fillId="0" borderId="7" xfId="0" applyFont="1" applyBorder="1" applyAlignment="1">
      <alignment wrapText="1"/>
    </xf>
    <xf numFmtId="9" fontId="10" fillId="4" borderId="16" xfId="0" applyNumberFormat="1" applyFont="1" applyFill="1" applyBorder="1"/>
    <xf numFmtId="0" fontId="6" fillId="0" borderId="7" xfId="0" applyFont="1" applyBorder="1"/>
    <xf numFmtId="9" fontId="9" fillId="4" borderId="6" xfId="0" applyNumberFormat="1" applyFont="1" applyFill="1" applyBorder="1"/>
    <xf numFmtId="9" fontId="10" fillId="4" borderId="17" xfId="0" applyNumberFormat="1" applyFont="1" applyFill="1" applyBorder="1"/>
    <xf numFmtId="9" fontId="11" fillId="4" borderId="17" xfId="0" applyNumberFormat="1" applyFont="1" applyFill="1" applyBorder="1"/>
    <xf numFmtId="9" fontId="11" fillId="5" borderId="16" xfId="0" applyNumberFormat="1" applyFont="1" applyFill="1" applyBorder="1"/>
    <xf numFmtId="9" fontId="7" fillId="5" borderId="3" xfId="0" applyNumberFormat="1" applyFont="1" applyFill="1" applyBorder="1"/>
    <xf numFmtId="9" fontId="0" fillId="4" borderId="23" xfId="0" applyNumberFormat="1" applyFill="1" applyBorder="1"/>
    <xf numFmtId="0" fontId="2" fillId="4" borderId="49" xfId="0" applyFont="1" applyFill="1" applyBorder="1" applyAlignment="1">
      <alignment horizontal="center"/>
    </xf>
    <xf numFmtId="0" fontId="0" fillId="4" borderId="25" xfId="0" applyFill="1" applyBorder="1"/>
    <xf numFmtId="0" fontId="0" fillId="4" borderId="2" xfId="0" applyFill="1" applyBorder="1"/>
    <xf numFmtId="9" fontId="0" fillId="4" borderId="2" xfId="0" applyNumberFormat="1" applyFill="1" applyBorder="1"/>
    <xf numFmtId="0" fontId="0" fillId="4" borderId="10" xfId="0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9" fontId="11" fillId="5" borderId="3" xfId="0" applyNumberFormat="1" applyFont="1" applyFill="1" applyBorder="1"/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16" xfId="0" applyFill="1" applyBorder="1"/>
    <xf numFmtId="0" fontId="0" fillId="9" borderId="3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1" xfId="0" applyFill="1" applyBorder="1"/>
    <xf numFmtId="0" fontId="0" fillId="9" borderId="19" xfId="0" applyFill="1" applyBorder="1"/>
    <xf numFmtId="9" fontId="2" fillId="9" borderId="41" xfId="0" applyNumberFormat="1" applyFont="1" applyFill="1" applyBorder="1"/>
    <xf numFmtId="9" fontId="2" fillId="9" borderId="42" xfId="0" applyNumberFormat="1" applyFont="1" applyFill="1" applyBorder="1"/>
    <xf numFmtId="9" fontId="2" fillId="9" borderId="43" xfId="0" applyNumberFormat="1" applyFont="1" applyFill="1" applyBorder="1"/>
    <xf numFmtId="0" fontId="6" fillId="0" borderId="0" xfId="0" applyFont="1" applyBorder="1" applyAlignment="1">
      <alignment wrapText="1"/>
    </xf>
    <xf numFmtId="9" fontId="6" fillId="4" borderId="3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9" fontId="0" fillId="4" borderId="3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9" fontId="0" fillId="4" borderId="17" xfId="0" applyNumberFormat="1" applyFill="1" applyBorder="1" applyAlignment="1">
      <alignment horizontal="center"/>
    </xf>
    <xf numFmtId="9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9" fontId="0" fillId="5" borderId="16" xfId="0" applyNumberFormat="1" applyFill="1" applyBorder="1" applyAlignment="1">
      <alignment horizontal="center"/>
    </xf>
    <xf numFmtId="0" fontId="0" fillId="0" borderId="50" xfId="0" applyBorder="1"/>
    <xf numFmtId="0" fontId="0" fillId="0" borderId="0" xfId="0" applyFont="1" applyBorder="1"/>
    <xf numFmtId="0" fontId="0" fillId="0" borderId="7" xfId="0" applyFont="1" applyBorder="1"/>
    <xf numFmtId="9" fontId="4" fillId="4" borderId="17" xfId="0" applyNumberFormat="1" applyFont="1" applyFill="1" applyBorder="1" applyAlignment="1">
      <alignment horizontal="center"/>
    </xf>
    <xf numFmtId="9" fontId="4" fillId="5" borderId="16" xfId="0" applyNumberFormat="1" applyFont="1" applyFill="1" applyBorder="1"/>
    <xf numFmtId="9" fontId="4" fillId="5" borderId="3" xfId="0" applyNumberFormat="1" applyFont="1" applyFill="1" applyBorder="1"/>
    <xf numFmtId="9" fontId="14" fillId="5" borderId="3" xfId="0" applyNumberFormat="1" applyFont="1" applyFill="1" applyBorder="1" applyAlignment="1"/>
    <xf numFmtId="9" fontId="14" fillId="5" borderId="17" xfId="0" applyNumberFormat="1" applyFont="1" applyFill="1" applyBorder="1"/>
    <xf numFmtId="0" fontId="2" fillId="10" borderId="44" xfId="0" applyFont="1" applyFill="1" applyBorder="1" applyAlignment="1">
      <alignment horizontal="center"/>
    </xf>
    <xf numFmtId="0" fontId="2" fillId="10" borderId="45" xfId="0" applyFont="1" applyFill="1" applyBorder="1" applyAlignment="1">
      <alignment horizontal="center"/>
    </xf>
    <xf numFmtId="0" fontId="2" fillId="10" borderId="46" xfId="0" applyFont="1" applyFill="1" applyBorder="1" applyAlignment="1">
      <alignment horizontal="center"/>
    </xf>
    <xf numFmtId="0" fontId="0" fillId="10" borderId="22" xfId="0" applyFill="1" applyBorder="1"/>
    <xf numFmtId="9" fontId="0" fillId="10" borderId="23" xfId="0" applyNumberFormat="1" applyFill="1" applyBorder="1"/>
    <xf numFmtId="0" fontId="0" fillId="10" borderId="23" xfId="0" applyFill="1" applyBorder="1"/>
    <xf numFmtId="0" fontId="0" fillId="10" borderId="24" xfId="0" applyFill="1" applyBorder="1"/>
    <xf numFmtId="0" fontId="0" fillId="10" borderId="16" xfId="0" applyFill="1" applyBorder="1"/>
    <xf numFmtId="0" fontId="0" fillId="10" borderId="3" xfId="0" applyFill="1" applyBorder="1"/>
    <xf numFmtId="0" fontId="0" fillId="10" borderId="17" xfId="0" applyFill="1" applyBorder="1"/>
    <xf numFmtId="9" fontId="0" fillId="10" borderId="16" xfId="0" applyNumberFormat="1" applyFill="1" applyBorder="1"/>
    <xf numFmtId="9" fontId="0" fillId="10" borderId="3" xfId="0" applyNumberFormat="1" applyFill="1" applyBorder="1"/>
    <xf numFmtId="9" fontId="0" fillId="10" borderId="17" xfId="0" applyNumberFormat="1" applyFill="1" applyBorder="1"/>
    <xf numFmtId="0" fontId="0" fillId="10" borderId="18" xfId="0" applyFill="1" applyBorder="1"/>
    <xf numFmtId="0" fontId="0" fillId="10" borderId="11" xfId="0" applyFill="1" applyBorder="1"/>
    <xf numFmtId="0" fontId="0" fillId="10" borderId="19" xfId="0" applyFill="1" applyBorder="1"/>
    <xf numFmtId="0" fontId="2" fillId="10" borderId="49" xfId="0" applyFont="1" applyFill="1" applyBorder="1" applyAlignment="1">
      <alignment horizontal="center"/>
    </xf>
    <xf numFmtId="0" fontId="0" fillId="10" borderId="25" xfId="0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0" fillId="10" borderId="10" xfId="0" applyFill="1" applyBorder="1"/>
    <xf numFmtId="9" fontId="2" fillId="10" borderId="42" xfId="0" applyNumberFormat="1" applyFont="1" applyFill="1" applyBorder="1"/>
    <xf numFmtId="0" fontId="2" fillId="10" borderId="41" xfId="0" applyFont="1" applyFill="1" applyBorder="1" applyAlignment="1">
      <alignment horizontal="center"/>
    </xf>
    <xf numFmtId="0" fontId="2" fillId="10" borderId="42" xfId="0" applyFont="1" applyFill="1" applyBorder="1" applyAlignment="1">
      <alignment horizontal="center"/>
    </xf>
    <xf numFmtId="0" fontId="2" fillId="10" borderId="43" xfId="0" applyFont="1" applyFill="1" applyBorder="1" applyAlignment="1">
      <alignment horizontal="center"/>
    </xf>
    <xf numFmtId="9" fontId="7" fillId="10" borderId="16" xfId="0" applyNumberFormat="1" applyFont="1" applyFill="1" applyBorder="1"/>
    <xf numFmtId="9" fontId="2" fillId="10" borderId="41" xfId="0" applyNumberFormat="1" applyFont="1" applyFill="1" applyBorder="1"/>
    <xf numFmtId="9" fontId="2" fillId="10" borderId="43" xfId="0" applyNumberFormat="1" applyFont="1" applyFill="1" applyBorder="1"/>
    <xf numFmtId="9" fontId="0" fillId="3" borderId="2" xfId="0" applyNumberFormat="1" applyFill="1" applyBorder="1"/>
    <xf numFmtId="9" fontId="0" fillId="5" borderId="6" xfId="0" applyNumberFormat="1" applyFill="1" applyBorder="1"/>
    <xf numFmtId="9" fontId="10" fillId="5" borderId="3" xfId="0" applyNumberFormat="1" applyFont="1" applyFill="1" applyBorder="1"/>
    <xf numFmtId="9" fontId="8" fillId="5" borderId="3" xfId="0" applyNumberFormat="1" applyFont="1" applyFill="1" applyBorder="1"/>
    <xf numFmtId="0" fontId="6" fillId="0" borderId="3" xfId="0" applyFont="1" applyBorder="1" applyAlignment="1">
      <alignment wrapText="1"/>
    </xf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Border="1"/>
    <xf numFmtId="9" fontId="2" fillId="8" borderId="0" xfId="0" applyNumberFormat="1" applyFont="1" applyFill="1" applyBorder="1" applyAlignment="1">
      <alignment horizontal="center"/>
    </xf>
    <xf numFmtId="0" fontId="0" fillId="8" borderId="0" xfId="0" applyFill="1" applyBorder="1"/>
    <xf numFmtId="9" fontId="15" fillId="7" borderId="3" xfId="0" applyNumberFormat="1" applyFont="1" applyFill="1" applyBorder="1"/>
    <xf numFmtId="9" fontId="14" fillId="5" borderId="3" xfId="0" applyNumberFormat="1" applyFont="1" applyFill="1" applyBorder="1"/>
    <xf numFmtId="9" fontId="0" fillId="4" borderId="16" xfId="0" applyNumberFormat="1" applyFont="1" applyFill="1" applyBorder="1"/>
    <xf numFmtId="0" fontId="2" fillId="0" borderId="0" xfId="0" applyFont="1" applyBorder="1"/>
    <xf numFmtId="0" fontId="0" fillId="5" borderId="12" xfId="0" applyFill="1" applyBorder="1"/>
    <xf numFmtId="0" fontId="0" fillId="5" borderId="51" xfId="0" applyFill="1" applyBorder="1"/>
    <xf numFmtId="9" fontId="15" fillId="7" borderId="52" xfId="0" applyNumberFormat="1" applyFont="1" applyFill="1" applyBorder="1"/>
    <xf numFmtId="9" fontId="14" fillId="3" borderId="16" xfId="0" applyNumberFormat="1" applyFont="1" applyFill="1" applyBorder="1"/>
    <xf numFmtId="9" fontId="14" fillId="3" borderId="3" xfId="0" applyNumberFormat="1" applyFont="1" applyFill="1" applyBorder="1"/>
    <xf numFmtId="9" fontId="0" fillId="3" borderId="23" xfId="0" applyNumberFormat="1" applyFill="1" applyBorder="1"/>
    <xf numFmtId="9" fontId="10" fillId="4" borderId="6" xfId="0" applyNumberFormat="1" applyFont="1" applyFill="1" applyBorder="1"/>
    <xf numFmtId="9" fontId="0" fillId="4" borderId="6" xfId="0" applyNumberFormat="1" applyFill="1" applyBorder="1"/>
    <xf numFmtId="9" fontId="0" fillId="10" borderId="28" xfId="0" applyNumberFormat="1" applyFill="1" applyBorder="1"/>
    <xf numFmtId="0" fontId="0" fillId="10" borderId="28" xfId="0" applyFill="1" applyBorder="1"/>
    <xf numFmtId="9" fontId="0" fillId="4" borderId="28" xfId="0" applyNumberFormat="1" applyFill="1" applyBorder="1"/>
    <xf numFmtId="0" fontId="0" fillId="4" borderId="53" xfId="0" applyFill="1" applyBorder="1"/>
    <xf numFmtId="0" fontId="0" fillId="4" borderId="54" xfId="0" applyFill="1" applyBorder="1"/>
    <xf numFmtId="9" fontId="2" fillId="4" borderId="9" xfId="0" applyNumberFormat="1" applyFont="1" applyFill="1" applyBorder="1"/>
    <xf numFmtId="0" fontId="0" fillId="10" borderId="53" xfId="0" applyFill="1" applyBorder="1"/>
    <xf numFmtId="9" fontId="0" fillId="10" borderId="53" xfId="0" applyNumberFormat="1" applyFill="1" applyBorder="1"/>
    <xf numFmtId="0" fontId="0" fillId="10" borderId="36" xfId="0" applyFill="1" applyBorder="1"/>
    <xf numFmtId="0" fontId="0" fillId="10" borderId="12" xfId="0" applyFill="1" applyBorder="1"/>
    <xf numFmtId="0" fontId="0" fillId="10" borderId="51" xfId="0" applyFill="1" applyBorder="1"/>
    <xf numFmtId="0" fontId="0" fillId="10" borderId="52" xfId="0" applyFill="1" applyBorder="1"/>
    <xf numFmtId="9" fontId="2" fillId="10" borderId="9" xfId="0" applyNumberFormat="1" applyFont="1" applyFill="1" applyBorder="1"/>
    <xf numFmtId="9" fontId="2" fillId="4" borderId="16" xfId="0" applyNumberFormat="1" applyFont="1" applyFill="1" applyBorder="1"/>
    <xf numFmtId="0" fontId="2" fillId="6" borderId="1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9" fontId="2" fillId="4" borderId="39" xfId="0" applyNumberFormat="1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9" fontId="2" fillId="5" borderId="39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9" fontId="2" fillId="3" borderId="39" xfId="0" applyNumberFormat="1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5" borderId="4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9" fontId="2" fillId="9" borderId="39" xfId="0" applyNumberFormat="1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40" xfId="0" applyFont="1" applyFill="1" applyBorder="1" applyAlignment="1">
      <alignment horizontal="center"/>
    </xf>
    <xf numFmtId="0" fontId="3" fillId="9" borderId="47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9" fontId="2" fillId="10" borderId="39" xfId="0" applyNumberFormat="1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10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 vertical="center"/>
    </xf>
    <xf numFmtId="0" fontId="3" fillId="10" borderId="42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48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3"/>
  <sheetViews>
    <sheetView tabSelected="1" topLeftCell="B1" zoomScale="80" zoomScaleNormal="80" workbookViewId="0">
      <selection activeCell="B72" sqref="B72"/>
    </sheetView>
  </sheetViews>
  <sheetFormatPr defaultRowHeight="15" x14ac:dyDescent="0.25"/>
  <cols>
    <col min="1" max="1" width="7.7109375" customWidth="1"/>
    <col min="2" max="2" width="65.5703125" customWidth="1"/>
    <col min="3" max="12" width="0" hidden="1" customWidth="1"/>
    <col min="13" max="13" width="6.42578125" bestFit="1" customWidth="1"/>
  </cols>
  <sheetData>
    <row r="1" spans="1:26" ht="15.75" thickBot="1" x14ac:dyDescent="0.3">
      <c r="A1" s="6" t="s">
        <v>7</v>
      </c>
      <c r="B1" s="1" t="s">
        <v>6</v>
      </c>
      <c r="C1" s="239" t="s">
        <v>0</v>
      </c>
      <c r="D1" s="240"/>
      <c r="E1" s="240"/>
      <c r="F1" s="240"/>
      <c r="G1" s="241"/>
      <c r="H1" s="242" t="s">
        <v>1</v>
      </c>
      <c r="I1" s="243"/>
      <c r="J1" s="243"/>
      <c r="K1" s="243"/>
      <c r="L1" s="244"/>
      <c r="M1" s="245" t="s">
        <v>15</v>
      </c>
      <c r="N1" s="246"/>
      <c r="O1" s="246"/>
      <c r="P1" s="247"/>
      <c r="Q1" s="239" t="s">
        <v>36</v>
      </c>
      <c r="R1" s="240"/>
      <c r="S1" s="240"/>
      <c r="T1" s="240"/>
      <c r="U1" s="241"/>
      <c r="V1" s="271" t="s">
        <v>39</v>
      </c>
      <c r="W1" s="272"/>
      <c r="X1" s="272"/>
      <c r="Y1" s="272"/>
      <c r="Z1" s="273"/>
    </row>
    <row r="2" spans="1:26" ht="16.5" thickTop="1" thickBot="1" x14ac:dyDescent="0.3">
      <c r="A2" s="248">
        <v>1</v>
      </c>
      <c r="B2" s="2"/>
      <c r="C2" s="101" t="s">
        <v>2</v>
      </c>
      <c r="D2" s="102" t="s">
        <v>3</v>
      </c>
      <c r="E2" s="102" t="s">
        <v>4</v>
      </c>
      <c r="F2" s="102" t="s">
        <v>5</v>
      </c>
      <c r="G2" s="103" t="s">
        <v>16</v>
      </c>
      <c r="H2" s="104" t="s">
        <v>2</v>
      </c>
      <c r="I2" s="105" t="s">
        <v>3</v>
      </c>
      <c r="J2" s="105" t="s">
        <v>4</v>
      </c>
      <c r="K2" s="105" t="s">
        <v>5</v>
      </c>
      <c r="L2" s="106" t="s">
        <v>16</v>
      </c>
      <c r="M2" s="107" t="s">
        <v>2</v>
      </c>
      <c r="N2" s="108" t="s">
        <v>3</v>
      </c>
      <c r="O2" s="108" t="s">
        <v>4</v>
      </c>
      <c r="P2" s="109" t="s">
        <v>5</v>
      </c>
      <c r="Q2" s="101" t="s">
        <v>2</v>
      </c>
      <c r="R2" s="102" t="s">
        <v>3</v>
      </c>
      <c r="S2" s="102" t="s">
        <v>4</v>
      </c>
      <c r="T2" s="102" t="s">
        <v>5</v>
      </c>
      <c r="U2" s="103" t="s">
        <v>16</v>
      </c>
      <c r="V2" s="187" t="s">
        <v>2</v>
      </c>
      <c r="W2" s="188" t="s">
        <v>3</v>
      </c>
      <c r="X2" s="188" t="s">
        <v>4</v>
      </c>
      <c r="Y2" s="188" t="s">
        <v>5</v>
      </c>
      <c r="Z2" s="189" t="s">
        <v>16</v>
      </c>
    </row>
    <row r="3" spans="1:26" x14ac:dyDescent="0.25">
      <c r="A3" s="248"/>
      <c r="B3" s="19" t="s">
        <v>11</v>
      </c>
      <c r="C3" s="54"/>
      <c r="D3" s="55"/>
      <c r="E3" s="55"/>
      <c r="F3" s="55"/>
      <c r="G3" s="56"/>
      <c r="H3" s="60"/>
      <c r="I3" s="58"/>
      <c r="J3" s="58"/>
      <c r="K3" s="58"/>
      <c r="L3" s="61"/>
      <c r="M3" s="62"/>
      <c r="N3" s="59"/>
      <c r="O3" s="59"/>
      <c r="P3" s="63"/>
      <c r="Q3" s="54"/>
      <c r="R3" s="55"/>
      <c r="S3" s="55"/>
      <c r="T3" s="55"/>
      <c r="U3" s="56"/>
      <c r="V3" s="168"/>
      <c r="W3" s="170"/>
      <c r="X3" s="170"/>
      <c r="Y3" s="170"/>
      <c r="Z3" s="171"/>
    </row>
    <row r="4" spans="1:26" x14ac:dyDescent="0.25">
      <c r="A4" s="248"/>
      <c r="B4" s="159"/>
      <c r="C4" s="54"/>
      <c r="D4" s="55"/>
      <c r="E4" s="55"/>
      <c r="F4" s="55"/>
      <c r="G4" s="56"/>
      <c r="H4" s="60"/>
      <c r="I4" s="58"/>
      <c r="J4" s="80"/>
      <c r="K4" s="58"/>
      <c r="L4" s="61"/>
      <c r="M4" s="62"/>
      <c r="N4" s="59"/>
      <c r="O4" s="59"/>
      <c r="P4" s="63"/>
      <c r="Q4" s="54"/>
      <c r="R4" s="55"/>
      <c r="S4" s="55"/>
      <c r="T4" s="55"/>
      <c r="U4" s="56"/>
      <c r="V4" s="172"/>
      <c r="W4" s="173"/>
      <c r="X4" s="173"/>
      <c r="Y4" s="173"/>
      <c r="Z4" s="220"/>
    </row>
    <row r="5" spans="1:26" x14ac:dyDescent="0.25">
      <c r="A5" s="248"/>
      <c r="B5" s="159"/>
      <c r="C5" s="54"/>
      <c r="D5" s="55"/>
      <c r="E5" s="55"/>
      <c r="F5" s="55"/>
      <c r="G5" s="56"/>
      <c r="H5" s="60"/>
      <c r="I5" s="58"/>
      <c r="J5" s="80"/>
      <c r="K5" s="80"/>
      <c r="L5" s="61"/>
      <c r="M5" s="62"/>
      <c r="N5" s="59"/>
      <c r="O5" s="59"/>
      <c r="P5" s="63"/>
      <c r="Q5" s="54"/>
      <c r="R5" s="55"/>
      <c r="S5" s="55"/>
      <c r="T5" s="55"/>
      <c r="U5" s="56"/>
      <c r="V5" s="172"/>
      <c r="W5" s="173"/>
      <c r="X5" s="173"/>
      <c r="Y5" s="173"/>
      <c r="Z5" s="220"/>
    </row>
    <row r="6" spans="1:26" x14ac:dyDescent="0.25">
      <c r="A6" s="248"/>
      <c r="B6" s="197"/>
      <c r="C6" s="54"/>
      <c r="D6" s="55"/>
      <c r="E6" s="55"/>
      <c r="F6" s="55"/>
      <c r="G6" s="56"/>
      <c r="H6" s="60"/>
      <c r="I6" s="58"/>
      <c r="J6" s="80"/>
      <c r="K6" s="80"/>
      <c r="L6" s="61"/>
      <c r="M6" s="62"/>
      <c r="N6" s="59"/>
      <c r="O6" s="59"/>
      <c r="P6" s="63"/>
      <c r="Q6" s="54"/>
      <c r="R6" s="55"/>
      <c r="S6" s="55"/>
      <c r="T6" s="55"/>
      <c r="U6" s="56"/>
      <c r="V6" s="172"/>
      <c r="W6" s="173"/>
      <c r="X6" s="173"/>
      <c r="Y6" s="173"/>
      <c r="Z6" s="220"/>
    </row>
    <row r="7" spans="1:26" x14ac:dyDescent="0.25">
      <c r="A7" s="248"/>
      <c r="B7" s="115"/>
      <c r="C7" s="54"/>
      <c r="D7" s="55"/>
      <c r="E7" s="55"/>
      <c r="F7" s="55"/>
      <c r="G7" s="56"/>
      <c r="H7" s="60"/>
      <c r="I7" s="58"/>
      <c r="J7" s="80"/>
      <c r="K7" s="80"/>
      <c r="L7" s="61"/>
      <c r="M7" s="62"/>
      <c r="N7" s="211"/>
      <c r="O7" s="59"/>
      <c r="P7" s="63"/>
      <c r="Q7" s="54"/>
      <c r="R7" s="55"/>
      <c r="S7" s="55"/>
      <c r="T7" s="55"/>
      <c r="U7" s="56"/>
      <c r="V7" s="172"/>
      <c r="W7" s="173"/>
      <c r="X7" s="173"/>
      <c r="Y7" s="173"/>
      <c r="Z7" s="220"/>
    </row>
    <row r="8" spans="1:26" x14ac:dyDescent="0.25">
      <c r="A8" s="248"/>
      <c r="B8" s="41"/>
      <c r="C8" s="24"/>
      <c r="D8" s="4"/>
      <c r="E8" s="4"/>
      <c r="F8" s="4"/>
      <c r="G8" s="25"/>
      <c r="H8" s="29"/>
      <c r="I8" s="5"/>
      <c r="J8" s="5"/>
      <c r="K8" s="5"/>
      <c r="L8" s="30"/>
      <c r="M8" s="33"/>
      <c r="N8" s="3"/>
      <c r="O8" s="3"/>
      <c r="P8" s="34"/>
      <c r="Q8" s="24"/>
      <c r="R8" s="4"/>
      <c r="S8" s="4"/>
      <c r="T8" s="4"/>
      <c r="U8" s="25"/>
      <c r="V8" s="172"/>
      <c r="W8" s="173"/>
      <c r="X8" s="173"/>
      <c r="Y8" s="173"/>
      <c r="Z8" s="220"/>
    </row>
    <row r="9" spans="1:26" x14ac:dyDescent="0.25">
      <c r="A9" s="248"/>
      <c r="B9" s="19"/>
      <c r="C9" s="24"/>
      <c r="D9" s="4"/>
      <c r="E9" s="4"/>
      <c r="F9" s="4"/>
      <c r="G9" s="25"/>
      <c r="H9" s="29"/>
      <c r="I9" s="5"/>
      <c r="J9" s="5"/>
      <c r="K9" s="5"/>
      <c r="L9" s="30"/>
      <c r="M9" s="33"/>
      <c r="N9" s="3"/>
      <c r="O9" s="3"/>
      <c r="P9" s="34"/>
      <c r="Q9" s="24"/>
      <c r="R9" s="4"/>
      <c r="S9" s="4"/>
      <c r="T9" s="4"/>
      <c r="U9" s="25"/>
      <c r="V9" s="172"/>
      <c r="W9" s="173"/>
      <c r="X9" s="173"/>
      <c r="Y9" s="173"/>
      <c r="Z9" s="220"/>
    </row>
    <row r="10" spans="1:26" x14ac:dyDescent="0.25">
      <c r="A10" s="248"/>
      <c r="B10" s="43"/>
      <c r="C10" s="113"/>
      <c r="D10" s="114"/>
      <c r="E10" s="114"/>
      <c r="F10" s="11"/>
      <c r="G10" s="11"/>
      <c r="H10" s="122"/>
      <c r="I10" s="122"/>
      <c r="J10" s="122"/>
      <c r="K10" s="5"/>
      <c r="L10" s="30"/>
      <c r="M10" s="33"/>
      <c r="N10" s="3"/>
      <c r="O10" s="3"/>
      <c r="P10" s="34"/>
      <c r="Q10" s="24"/>
      <c r="R10" s="4"/>
      <c r="S10" s="4"/>
      <c r="T10" s="4"/>
      <c r="U10" s="25"/>
      <c r="V10" s="172"/>
      <c r="W10" s="173"/>
      <c r="X10" s="173"/>
      <c r="Y10" s="173"/>
      <c r="Z10" s="220"/>
    </row>
    <row r="11" spans="1:26" x14ac:dyDescent="0.25">
      <c r="A11" s="248"/>
      <c r="B11" s="19" t="s">
        <v>40</v>
      </c>
      <c r="C11" s="24"/>
      <c r="D11" s="4"/>
      <c r="E11" s="118"/>
      <c r="F11" s="118"/>
      <c r="G11" s="42"/>
      <c r="H11" s="39"/>
      <c r="I11" s="10"/>
      <c r="J11" s="10"/>
      <c r="K11" s="10"/>
      <c r="L11" s="40"/>
      <c r="M11" s="33"/>
      <c r="N11" s="3"/>
      <c r="O11" s="3"/>
      <c r="P11" s="34"/>
      <c r="Q11" s="26"/>
      <c r="R11" s="9"/>
      <c r="S11" s="9"/>
      <c r="T11" s="9"/>
      <c r="U11" s="42"/>
      <c r="V11" s="175"/>
      <c r="W11" s="176"/>
      <c r="X11" s="176"/>
      <c r="Y11" s="176"/>
      <c r="Z11" s="221"/>
    </row>
    <row r="12" spans="1:26" x14ac:dyDescent="0.25">
      <c r="A12" s="248"/>
      <c r="B12" s="43"/>
      <c r="C12" s="24"/>
      <c r="D12" s="4"/>
      <c r="E12" s="119"/>
      <c r="F12" s="119"/>
      <c r="G12" s="120"/>
      <c r="H12" s="121"/>
      <c r="I12" s="131"/>
      <c r="J12" s="195"/>
      <c r="K12" s="10"/>
      <c r="L12" s="10"/>
      <c r="M12" s="12"/>
      <c r="N12" s="12"/>
      <c r="O12" s="12"/>
      <c r="P12" s="12"/>
      <c r="Q12" s="204"/>
      <c r="R12" s="9"/>
      <c r="S12" s="9"/>
      <c r="T12" s="9"/>
      <c r="U12" s="9"/>
      <c r="V12" s="172"/>
      <c r="W12" s="173"/>
      <c r="X12" s="173"/>
      <c r="Y12" s="173"/>
      <c r="Z12" s="220"/>
    </row>
    <row r="13" spans="1:26" x14ac:dyDescent="0.25">
      <c r="A13" s="248"/>
      <c r="B13" s="41"/>
      <c r="C13" s="24"/>
      <c r="D13" s="4"/>
      <c r="E13" s="4"/>
      <c r="F13" s="4"/>
      <c r="G13" s="25"/>
      <c r="H13" s="29"/>
      <c r="I13" s="5"/>
      <c r="J13" s="5"/>
      <c r="K13" s="5"/>
      <c r="L13" s="30"/>
      <c r="M13" s="33"/>
      <c r="N13" s="3"/>
      <c r="O13" s="3"/>
      <c r="P13" s="34"/>
      <c r="Q13" s="24"/>
      <c r="R13" s="4"/>
      <c r="S13" s="4"/>
      <c r="T13" s="4"/>
      <c r="U13" s="25"/>
      <c r="V13" s="172"/>
      <c r="W13" s="173"/>
      <c r="X13" s="173"/>
      <c r="Y13" s="173"/>
      <c r="Z13" s="220"/>
    </row>
    <row r="14" spans="1:26" x14ac:dyDescent="0.25">
      <c r="A14" s="248"/>
      <c r="B14" s="19"/>
      <c r="C14" s="24"/>
      <c r="D14" s="4"/>
      <c r="E14" s="4"/>
      <c r="F14" s="4"/>
      <c r="G14" s="25"/>
      <c r="H14" s="29"/>
      <c r="I14" s="5"/>
      <c r="J14" s="5"/>
      <c r="K14" s="5"/>
      <c r="L14" s="30"/>
      <c r="M14" s="33"/>
      <c r="N14" s="3"/>
      <c r="O14" s="3"/>
      <c r="P14" s="34"/>
      <c r="Q14" s="24"/>
      <c r="R14" s="4"/>
      <c r="S14" s="4"/>
      <c r="T14" s="4"/>
      <c r="U14" s="25"/>
      <c r="V14" s="172"/>
      <c r="W14" s="173"/>
      <c r="X14" s="173"/>
      <c r="Y14" s="173"/>
      <c r="Z14" s="174"/>
    </row>
    <row r="15" spans="1:26" hidden="1" x14ac:dyDescent="0.25">
      <c r="A15" s="248"/>
      <c r="B15" s="43"/>
      <c r="C15" s="24"/>
      <c r="D15" s="4"/>
      <c r="E15" s="119"/>
      <c r="F15" s="119"/>
      <c r="G15" s="120"/>
      <c r="H15" s="121"/>
      <c r="I15" s="131"/>
      <c r="J15" s="195"/>
      <c r="K15" s="10"/>
      <c r="L15" s="10"/>
      <c r="M15" s="12"/>
      <c r="N15" s="12"/>
      <c r="O15" s="12"/>
      <c r="P15" s="12"/>
      <c r="Q15" s="204"/>
      <c r="R15" s="9"/>
      <c r="S15" s="9"/>
      <c r="T15" s="9"/>
      <c r="U15" s="9"/>
      <c r="V15" s="172"/>
      <c r="W15" s="173"/>
      <c r="X15" s="173"/>
      <c r="Y15" s="173"/>
      <c r="Z15" s="222"/>
    </row>
    <row r="16" spans="1:26" x14ac:dyDescent="0.25">
      <c r="A16" s="248"/>
      <c r="B16" s="117"/>
      <c r="C16" s="24"/>
      <c r="D16" s="4"/>
      <c r="E16" s="118"/>
      <c r="F16" s="118"/>
      <c r="G16" s="42"/>
      <c r="H16" s="39"/>
      <c r="I16" s="10"/>
      <c r="J16" s="10"/>
      <c r="K16" s="10"/>
      <c r="L16" s="40"/>
      <c r="M16" s="33"/>
      <c r="N16" s="3"/>
      <c r="O16" s="3"/>
      <c r="P16" s="34"/>
      <c r="Q16" s="26"/>
      <c r="R16" s="9"/>
      <c r="S16" s="9"/>
      <c r="T16" s="9"/>
      <c r="U16" s="42"/>
      <c r="V16" s="175"/>
      <c r="W16" s="176"/>
      <c r="X16" s="176"/>
      <c r="Y16" s="176"/>
      <c r="Z16" s="177"/>
    </row>
    <row r="17" spans="1:26" x14ac:dyDescent="0.25">
      <c r="A17" s="248"/>
      <c r="B17" s="41"/>
      <c r="C17" s="24"/>
      <c r="D17" s="4"/>
      <c r="E17" s="4"/>
      <c r="F17" s="4"/>
      <c r="G17" s="25"/>
      <c r="H17" s="29"/>
      <c r="I17" s="5"/>
      <c r="J17" s="5"/>
      <c r="K17" s="5"/>
      <c r="L17" s="30"/>
      <c r="M17" s="33"/>
      <c r="N17" s="3"/>
      <c r="O17" s="3"/>
      <c r="P17" s="34"/>
      <c r="Q17" s="24"/>
      <c r="R17" s="4"/>
      <c r="S17" s="4"/>
      <c r="T17" s="4"/>
      <c r="U17" s="25"/>
      <c r="V17" s="172"/>
      <c r="W17" s="173"/>
      <c r="X17" s="173"/>
      <c r="Y17" s="173"/>
      <c r="Z17" s="174"/>
    </row>
    <row r="18" spans="1:26" x14ac:dyDescent="0.25">
      <c r="A18" s="248"/>
      <c r="B18" s="19"/>
      <c r="C18" s="24"/>
      <c r="D18" s="4"/>
      <c r="E18" s="4"/>
      <c r="F18" s="4"/>
      <c r="G18" s="25"/>
      <c r="H18" s="29"/>
      <c r="I18" s="5"/>
      <c r="J18" s="5"/>
      <c r="K18" s="5"/>
      <c r="L18" s="30"/>
      <c r="M18" s="33"/>
      <c r="N18" s="3"/>
      <c r="O18" s="3"/>
      <c r="P18" s="34"/>
      <c r="Q18" s="24"/>
      <c r="R18" s="4"/>
      <c r="S18" s="4"/>
      <c r="T18" s="4"/>
      <c r="U18" s="217"/>
      <c r="V18" s="172"/>
      <c r="W18" s="173"/>
      <c r="X18" s="173"/>
      <c r="Y18" s="173"/>
      <c r="Z18" s="174"/>
    </row>
    <row r="19" spans="1:26" ht="15.75" thickBot="1" x14ac:dyDescent="0.3">
      <c r="A19" s="248"/>
      <c r="B19" s="44"/>
      <c r="C19" s="27"/>
      <c r="D19" s="14"/>
      <c r="E19" s="14"/>
      <c r="F19" s="14"/>
      <c r="G19" s="28"/>
      <c r="H19" s="31"/>
      <c r="I19" s="15"/>
      <c r="J19" s="15"/>
      <c r="K19" s="15"/>
      <c r="L19" s="49"/>
      <c r="M19" s="50"/>
      <c r="N19" s="16"/>
      <c r="O19" s="16"/>
      <c r="P19" s="36"/>
      <c r="Q19" s="27"/>
      <c r="R19" s="48"/>
      <c r="S19" s="48"/>
      <c r="T19" s="48"/>
      <c r="U19" s="218"/>
      <c r="V19" s="223"/>
      <c r="W19" s="224"/>
      <c r="X19" s="224"/>
      <c r="Y19" s="224"/>
      <c r="Z19" s="225"/>
    </row>
    <row r="20" spans="1:26" ht="15.75" thickBot="1" x14ac:dyDescent="0.3">
      <c r="A20" s="249"/>
      <c r="B20" s="17" t="s">
        <v>14</v>
      </c>
      <c r="C20" s="82">
        <f>SUM(C13:C19)</f>
        <v>0</v>
      </c>
      <c r="D20" s="82">
        <f>SUM(D13:D19)</f>
        <v>0</v>
      </c>
      <c r="E20" s="82">
        <f>SUM(E16:E19,E11)</f>
        <v>0</v>
      </c>
      <c r="F20" s="82">
        <f>SUM(F3:F14)</f>
        <v>0</v>
      </c>
      <c r="G20" s="82">
        <f>SUM(G19,G8,G10,G13,G15,G17,G18,G19)</f>
        <v>0</v>
      </c>
      <c r="H20" s="85">
        <f>SUM(H8,H10,H13,H15,H17,H18,H19)</f>
        <v>0</v>
      </c>
      <c r="I20" s="85">
        <f t="shared" ref="I20" si="0">SUM(I8,I10,I13,I15,I17,I18,I19)</f>
        <v>0</v>
      </c>
      <c r="J20" s="85">
        <f>SUM(J8,J10,J13,J15,J17,J18,J19,J4,J5)</f>
        <v>0</v>
      </c>
      <c r="K20" s="85">
        <f>SUM(K8,K10,K13,K15,K17,K18,K19,K5,K6)</f>
        <v>0</v>
      </c>
      <c r="L20" s="85">
        <f>SUM(L19,L8,L10,L13,L15,L17,L18)</f>
        <v>0</v>
      </c>
      <c r="M20" s="86">
        <f>SUM(M3:M19)</f>
        <v>0</v>
      </c>
      <c r="N20" s="86">
        <f>SUM(N3:N19)</f>
        <v>0</v>
      </c>
      <c r="O20" s="86">
        <f>SUM(O3:O19)</f>
        <v>0</v>
      </c>
      <c r="P20" s="87">
        <f>SUM(P3:P19)</f>
        <v>0</v>
      </c>
      <c r="Q20" s="82">
        <f>SUM(Q8,Q10,Q13,Q15,Q17,Q18,Q19,Q12)</f>
        <v>0</v>
      </c>
      <c r="R20" s="82">
        <f>SUM(R8,R10,R13,R15,R17,R18,R19)</f>
        <v>0</v>
      </c>
      <c r="S20" s="82">
        <f t="shared" ref="S20:T20" si="1">SUM(S8,S10,S13,S15,S17,S18,S19)</f>
        <v>0</v>
      </c>
      <c r="T20" s="82">
        <f t="shared" si="1"/>
        <v>0</v>
      </c>
      <c r="U20" s="219">
        <f>SUM(U8,U10,U13,U15,U17,U18)</f>
        <v>0</v>
      </c>
      <c r="V20" s="191">
        <f>SUM(V8,V10,V13,V15,V17,V18,V19)</f>
        <v>0</v>
      </c>
      <c r="W20" s="191">
        <f t="shared" ref="W20:Y20" si="2">SUM(W8,W10,W13,W15,W17,W18,W19)</f>
        <v>0</v>
      </c>
      <c r="X20" s="191">
        <f t="shared" si="2"/>
        <v>0</v>
      </c>
      <c r="Y20" s="191">
        <f t="shared" si="2"/>
        <v>0</v>
      </c>
      <c r="Z20" s="226">
        <f>SUM(Z8,Z10,Z13,Z15,Z17,Z18)</f>
        <v>0</v>
      </c>
    </row>
    <row r="21" spans="1:26" ht="15.75" thickBot="1" x14ac:dyDescent="0.3">
      <c r="A21" s="249"/>
      <c r="B21" s="18" t="s">
        <v>13</v>
      </c>
      <c r="C21" s="230">
        <f>AVERAGE(C20,D20,E20,F20,G20)</f>
        <v>0</v>
      </c>
      <c r="D21" s="231"/>
      <c r="E21" s="231"/>
      <c r="F21" s="231"/>
      <c r="G21" s="232"/>
      <c r="H21" s="233">
        <f>AVERAGE(H20,I20,J20,K20,L20)</f>
        <v>0</v>
      </c>
      <c r="I21" s="234"/>
      <c r="J21" s="234"/>
      <c r="K21" s="234"/>
      <c r="L21" s="235"/>
      <c r="M21" s="236">
        <f>AVERAGE(M20,N20,O20,P20)</f>
        <v>0</v>
      </c>
      <c r="N21" s="237"/>
      <c r="O21" s="237"/>
      <c r="P21" s="238"/>
      <c r="Q21" s="230">
        <f>AVERAGE(Q20,R20,S20,T20,U20)</f>
        <v>0</v>
      </c>
      <c r="R21" s="231"/>
      <c r="S21" s="231"/>
      <c r="T21" s="231"/>
      <c r="U21" s="232"/>
      <c r="V21" s="268">
        <f>AVERAGE(V20,W20,X20,Y20,Z20)</f>
        <v>0</v>
      </c>
      <c r="W21" s="269"/>
      <c r="X21" s="269"/>
      <c r="Y21" s="269"/>
      <c r="Z21" s="270"/>
    </row>
    <row r="22" spans="1:26" ht="15.75" customHeight="1" thickBot="1" x14ac:dyDescent="0.3">
      <c r="A22" s="250"/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</row>
    <row r="23" spans="1:26" ht="15.75" thickBot="1" x14ac:dyDescent="0.3">
      <c r="A23" s="64" t="s">
        <v>7</v>
      </c>
      <c r="B23" s="65" t="s">
        <v>6</v>
      </c>
      <c r="C23" s="239" t="s">
        <v>0</v>
      </c>
      <c r="D23" s="240"/>
      <c r="E23" s="240"/>
      <c r="F23" s="240"/>
      <c r="G23" s="241"/>
      <c r="H23" s="251" t="s">
        <v>1</v>
      </c>
      <c r="I23" s="252"/>
      <c r="J23" s="252"/>
      <c r="K23" s="252"/>
      <c r="L23" s="253"/>
      <c r="M23" s="245" t="s">
        <v>15</v>
      </c>
      <c r="N23" s="246"/>
      <c r="O23" s="246"/>
      <c r="P23" s="247"/>
      <c r="Q23" s="256" t="s">
        <v>36</v>
      </c>
      <c r="R23" s="257"/>
      <c r="S23" s="257"/>
      <c r="T23" s="257"/>
      <c r="U23" s="258"/>
      <c r="V23" s="274" t="s">
        <v>39</v>
      </c>
      <c r="W23" s="275"/>
      <c r="X23" s="275"/>
      <c r="Y23" s="275"/>
      <c r="Z23" s="276"/>
    </row>
    <row r="24" spans="1:26" ht="16.5" thickTop="1" thickBot="1" x14ac:dyDescent="0.3">
      <c r="A24" s="228">
        <v>2</v>
      </c>
      <c r="B24" s="2"/>
      <c r="C24" s="101" t="s">
        <v>2</v>
      </c>
      <c r="D24" s="102" t="s">
        <v>3</v>
      </c>
      <c r="E24" s="102" t="s">
        <v>4</v>
      </c>
      <c r="F24" s="102" t="s">
        <v>5</v>
      </c>
      <c r="G24" s="103" t="s">
        <v>16</v>
      </c>
      <c r="H24" s="104" t="s">
        <v>2</v>
      </c>
      <c r="I24" s="105" t="s">
        <v>3</v>
      </c>
      <c r="J24" s="105" t="s">
        <v>4</v>
      </c>
      <c r="K24" s="105" t="s">
        <v>5</v>
      </c>
      <c r="L24" s="106" t="s">
        <v>16</v>
      </c>
      <c r="M24" s="107" t="s">
        <v>2</v>
      </c>
      <c r="N24" s="108" t="s">
        <v>3</v>
      </c>
      <c r="O24" s="108" t="s">
        <v>4</v>
      </c>
      <c r="P24" s="109" t="s">
        <v>5</v>
      </c>
      <c r="Q24" s="101" t="s">
        <v>2</v>
      </c>
      <c r="R24" s="102" t="s">
        <v>3</v>
      </c>
      <c r="S24" s="102" t="s">
        <v>4</v>
      </c>
      <c r="T24" s="102" t="s">
        <v>5</v>
      </c>
      <c r="U24" s="103" t="s">
        <v>16</v>
      </c>
      <c r="V24" s="187" t="s">
        <v>2</v>
      </c>
      <c r="W24" s="188" t="s">
        <v>3</v>
      </c>
      <c r="X24" s="188" t="s">
        <v>4</v>
      </c>
      <c r="Y24" s="188" t="s">
        <v>5</v>
      </c>
      <c r="Z24" s="189" t="s">
        <v>16</v>
      </c>
    </row>
    <row r="25" spans="1:26" x14ac:dyDescent="0.25">
      <c r="A25" s="228"/>
      <c r="B25" s="19" t="s">
        <v>11</v>
      </c>
      <c r="C25" s="54"/>
      <c r="D25" s="55"/>
      <c r="E25" s="55"/>
      <c r="F25" s="55"/>
      <c r="G25" s="56"/>
      <c r="H25" s="60"/>
      <c r="I25" s="58"/>
      <c r="J25" s="58"/>
      <c r="K25" s="58"/>
      <c r="L25" s="61"/>
      <c r="M25" s="62"/>
      <c r="N25" s="59"/>
      <c r="O25" s="59"/>
      <c r="P25" s="63"/>
      <c r="Q25" s="54"/>
      <c r="R25" s="55"/>
      <c r="S25" s="55"/>
      <c r="T25" s="55"/>
      <c r="U25" s="56"/>
      <c r="V25" s="168"/>
      <c r="W25" s="170"/>
      <c r="X25" s="170"/>
      <c r="Y25" s="170"/>
      <c r="Z25" s="171"/>
    </row>
    <row r="26" spans="1:26" ht="14.45" customHeight="1" x14ac:dyDescent="0.25">
      <c r="A26" s="228"/>
      <c r="B26" s="21"/>
      <c r="C26" s="113"/>
      <c r="D26" s="4"/>
      <c r="E26" s="4"/>
      <c r="F26" s="4"/>
      <c r="G26" s="42"/>
      <c r="H26" s="113"/>
      <c r="I26" s="5"/>
      <c r="J26" s="10"/>
      <c r="K26" s="10"/>
      <c r="L26" s="30"/>
      <c r="M26" s="33"/>
      <c r="N26" s="12"/>
      <c r="O26" s="3"/>
      <c r="P26" s="34"/>
      <c r="Q26" s="24"/>
      <c r="R26" s="4"/>
      <c r="S26" s="4"/>
      <c r="T26" s="4"/>
      <c r="U26" s="25"/>
      <c r="V26" s="172"/>
      <c r="W26" s="173"/>
      <c r="X26" s="173"/>
      <c r="Y26" s="173"/>
      <c r="Z26" s="174"/>
    </row>
    <row r="27" spans="1:26" ht="14.45" customHeight="1" x14ac:dyDescent="0.25">
      <c r="A27" s="228"/>
      <c r="B27" s="21"/>
      <c r="C27" s="24"/>
      <c r="D27" s="9"/>
      <c r="E27" s="4"/>
      <c r="F27" s="4"/>
      <c r="G27" s="25"/>
      <c r="H27" s="29"/>
      <c r="I27" s="5"/>
      <c r="J27" s="5"/>
      <c r="K27" s="5"/>
      <c r="L27" s="30"/>
      <c r="M27" s="33"/>
      <c r="N27" s="3"/>
      <c r="O27" s="3"/>
      <c r="P27" s="34"/>
      <c r="Q27" s="24"/>
      <c r="R27" s="4"/>
      <c r="S27" s="4"/>
      <c r="T27" s="4"/>
      <c r="U27" s="25"/>
      <c r="V27" s="172"/>
      <c r="W27" s="173"/>
      <c r="X27" s="173"/>
      <c r="Y27" s="173"/>
      <c r="Z27" s="174"/>
    </row>
    <row r="28" spans="1:26" ht="14.45" hidden="1" customHeight="1" x14ac:dyDescent="0.25">
      <c r="A28" s="228"/>
      <c r="B28" s="21"/>
      <c r="C28" s="24"/>
      <c r="D28" s="9"/>
      <c r="E28" s="9"/>
      <c r="F28" s="4"/>
      <c r="G28" s="25"/>
      <c r="H28" s="29"/>
      <c r="I28" s="196"/>
      <c r="J28" s="10"/>
      <c r="K28" s="5"/>
      <c r="L28" s="30"/>
      <c r="M28" s="33"/>
      <c r="N28" s="3"/>
      <c r="O28" s="3"/>
      <c r="P28" s="34"/>
      <c r="Q28" s="24"/>
      <c r="R28" s="4"/>
      <c r="S28" s="4"/>
      <c r="T28" s="4"/>
      <c r="U28" s="25"/>
      <c r="V28" s="172"/>
      <c r="W28" s="173"/>
      <c r="X28" s="173"/>
      <c r="Y28" s="173"/>
      <c r="Z28" s="174"/>
    </row>
    <row r="29" spans="1:26" ht="14.45" customHeight="1" x14ac:dyDescent="0.25">
      <c r="A29" s="228"/>
      <c r="B29" s="115"/>
      <c r="C29" s="24"/>
      <c r="D29" s="9"/>
      <c r="E29" s="9"/>
      <c r="F29" s="4"/>
      <c r="G29" s="25"/>
      <c r="H29" s="29"/>
      <c r="I29" s="5"/>
      <c r="J29" s="5"/>
      <c r="K29" s="5"/>
      <c r="L29" s="30"/>
      <c r="M29" s="33"/>
      <c r="N29" s="3"/>
      <c r="O29" s="12"/>
      <c r="P29" s="38"/>
      <c r="Q29" s="216"/>
      <c r="R29" s="9"/>
      <c r="S29" s="4"/>
      <c r="T29" s="4"/>
      <c r="U29" s="25"/>
      <c r="V29" s="214"/>
      <c r="W29" s="176"/>
      <c r="X29" s="173"/>
      <c r="Y29" s="173"/>
      <c r="Z29" s="174"/>
    </row>
    <row r="30" spans="1:26" ht="14.45" customHeight="1" x14ac:dyDescent="0.25">
      <c r="A30" s="228"/>
      <c r="B30" s="115"/>
      <c r="C30" s="24"/>
      <c r="D30" s="9"/>
      <c r="E30" s="9"/>
      <c r="F30" s="4"/>
      <c r="G30" s="25"/>
      <c r="H30" s="29"/>
      <c r="I30" s="5"/>
      <c r="J30" s="5"/>
      <c r="K30" s="5"/>
      <c r="L30" s="30"/>
      <c r="M30" s="37"/>
      <c r="N30" s="12"/>
      <c r="O30" s="12"/>
      <c r="P30" s="34"/>
      <c r="Q30" s="24"/>
      <c r="R30" s="4"/>
      <c r="S30" s="4"/>
      <c r="T30" s="4"/>
      <c r="U30" s="25"/>
      <c r="V30" s="215"/>
      <c r="W30" s="173"/>
      <c r="X30" s="173"/>
      <c r="Y30" s="173"/>
      <c r="Z30" s="174"/>
    </row>
    <row r="31" spans="1:26" ht="14.45" customHeight="1" x14ac:dyDescent="0.25">
      <c r="A31" s="228"/>
      <c r="B31" s="197"/>
      <c r="C31" s="126"/>
      <c r="D31" s="9"/>
      <c r="E31" s="9"/>
      <c r="F31" s="4"/>
      <c r="G31" s="25"/>
      <c r="H31" s="29"/>
      <c r="I31" s="5"/>
      <c r="J31" s="5"/>
      <c r="K31" s="5"/>
      <c r="L31" s="30"/>
      <c r="M31" s="37"/>
      <c r="N31" s="12"/>
      <c r="O31" s="12"/>
      <c r="P31" s="34"/>
      <c r="Q31" s="24"/>
      <c r="R31" s="4"/>
      <c r="S31" s="4"/>
      <c r="T31" s="4"/>
      <c r="U31" s="25"/>
      <c r="V31" s="214"/>
      <c r="W31" s="176"/>
      <c r="X31" s="173"/>
      <c r="Y31" s="173"/>
      <c r="Z31" s="174"/>
    </row>
    <row r="32" spans="1:26" ht="14.45" hidden="1" customHeight="1" x14ac:dyDescent="0.25">
      <c r="A32" s="228"/>
      <c r="B32" s="197"/>
      <c r="C32" s="126"/>
      <c r="D32" s="9"/>
      <c r="E32" s="9"/>
      <c r="F32" s="4"/>
      <c r="G32" s="25"/>
      <c r="H32" s="29"/>
      <c r="I32" s="5"/>
      <c r="J32" s="5"/>
      <c r="K32" s="5"/>
      <c r="L32" s="30"/>
      <c r="M32" s="37"/>
      <c r="N32" s="12"/>
      <c r="O32" s="12"/>
      <c r="P32" s="34"/>
      <c r="Q32" s="24"/>
      <c r="R32" s="4"/>
      <c r="S32" s="4"/>
      <c r="T32" s="4"/>
      <c r="U32" s="25"/>
      <c r="V32" s="214"/>
      <c r="W32" s="176"/>
      <c r="X32" s="173"/>
      <c r="Y32" s="173"/>
      <c r="Z32" s="174"/>
    </row>
    <row r="33" spans="1:26" ht="14.45" customHeight="1" x14ac:dyDescent="0.25">
      <c r="A33" s="228"/>
      <c r="B33" s="197"/>
      <c r="C33" s="126"/>
      <c r="D33" s="9"/>
      <c r="E33" s="9"/>
      <c r="F33" s="4"/>
      <c r="G33" s="25"/>
      <c r="H33" s="29"/>
      <c r="I33" s="5"/>
      <c r="J33" s="5"/>
      <c r="K33" s="5"/>
      <c r="L33" s="30"/>
      <c r="M33" s="37"/>
      <c r="N33" s="12"/>
      <c r="O33" s="12"/>
      <c r="P33" s="34"/>
      <c r="Q33" s="24"/>
      <c r="R33" s="9"/>
      <c r="S33" s="9"/>
      <c r="T33" s="4"/>
      <c r="U33" s="25"/>
      <c r="V33" s="214"/>
      <c r="W33" s="176"/>
      <c r="X33" s="173"/>
      <c r="Y33" s="173"/>
      <c r="Z33" s="174"/>
    </row>
    <row r="34" spans="1:26" ht="14.45" customHeight="1" x14ac:dyDescent="0.25">
      <c r="A34" s="228"/>
      <c r="B34" s="147"/>
      <c r="C34" s="24"/>
      <c r="D34" s="9"/>
      <c r="E34" s="9"/>
      <c r="F34" s="4"/>
      <c r="G34" s="25"/>
      <c r="H34" s="29"/>
      <c r="I34" s="5"/>
      <c r="J34" s="5"/>
      <c r="K34" s="5"/>
      <c r="L34" s="30"/>
      <c r="M34" s="37"/>
      <c r="N34" s="12"/>
      <c r="O34" s="3"/>
      <c r="P34" s="34"/>
      <c r="Q34" s="24"/>
      <c r="R34" s="4"/>
      <c r="S34" s="4"/>
      <c r="T34" s="4"/>
      <c r="U34" s="25"/>
      <c r="V34" s="172"/>
      <c r="W34" s="173"/>
      <c r="X34" s="173"/>
      <c r="Y34" s="173"/>
      <c r="Z34" s="174"/>
    </row>
    <row r="35" spans="1:26" ht="14.45" customHeight="1" x14ac:dyDescent="0.25">
      <c r="A35" s="228"/>
      <c r="B35" s="19" t="s">
        <v>40</v>
      </c>
      <c r="C35" s="24"/>
      <c r="D35" s="9"/>
      <c r="E35" s="9"/>
      <c r="F35" s="4"/>
      <c r="G35" s="25"/>
      <c r="H35" s="29"/>
      <c r="I35" s="5"/>
      <c r="J35" s="5"/>
      <c r="K35" s="5"/>
      <c r="L35" s="30"/>
      <c r="M35" s="37"/>
      <c r="N35" s="12"/>
      <c r="O35" s="3"/>
      <c r="P35" s="34"/>
      <c r="Q35" s="24"/>
      <c r="R35" s="4"/>
      <c r="S35" s="4"/>
      <c r="T35" s="4"/>
      <c r="U35" s="25"/>
      <c r="V35" s="172"/>
      <c r="W35" s="173"/>
      <c r="X35" s="173"/>
      <c r="Y35" s="173"/>
      <c r="Z35" s="174"/>
    </row>
    <row r="36" spans="1:26" hidden="1" x14ac:dyDescent="0.25">
      <c r="A36" s="228"/>
      <c r="B36" t="s">
        <v>17</v>
      </c>
      <c r="C36" s="24"/>
      <c r="D36" s="9">
        <v>0.2</v>
      </c>
      <c r="E36" s="4"/>
      <c r="F36" s="4"/>
      <c r="G36" s="25"/>
      <c r="H36" s="29"/>
      <c r="I36" s="5"/>
      <c r="J36" s="5"/>
      <c r="K36" s="5"/>
      <c r="L36" s="30"/>
      <c r="M36" s="33"/>
      <c r="N36" s="3"/>
      <c r="O36" s="3"/>
      <c r="P36" s="34"/>
      <c r="Q36" s="24"/>
      <c r="R36" s="4"/>
      <c r="S36" s="4"/>
      <c r="T36" s="4"/>
      <c r="U36" s="25"/>
      <c r="V36" s="172"/>
      <c r="W36" s="173"/>
      <c r="X36" s="173"/>
      <c r="Y36" s="173"/>
      <c r="Z36" s="174"/>
    </row>
    <row r="37" spans="1:26" x14ac:dyDescent="0.25">
      <c r="A37" s="228"/>
      <c r="B37" s="41"/>
      <c r="C37" s="24"/>
      <c r="D37" s="4"/>
      <c r="E37" s="4"/>
      <c r="F37" s="9">
        <v>1</v>
      </c>
      <c r="G37" s="25"/>
      <c r="H37" s="29"/>
      <c r="I37" s="5"/>
      <c r="J37" s="5"/>
      <c r="K37" s="5"/>
      <c r="L37" s="30"/>
      <c r="M37" s="33"/>
      <c r="N37" s="3"/>
      <c r="O37" s="3"/>
      <c r="P37" s="34"/>
      <c r="Q37" s="24"/>
      <c r="R37" s="4"/>
      <c r="S37" s="4"/>
      <c r="T37" s="4"/>
      <c r="U37" s="25"/>
      <c r="V37" s="172"/>
      <c r="W37" s="173"/>
      <c r="X37" s="173"/>
      <c r="Y37" s="173"/>
      <c r="Z37" s="174"/>
    </row>
    <row r="38" spans="1:26" x14ac:dyDescent="0.25">
      <c r="A38" s="228"/>
      <c r="B38" s="41"/>
      <c r="C38" s="24"/>
      <c r="D38" s="4"/>
      <c r="E38" s="4"/>
      <c r="F38" s="9"/>
      <c r="G38" s="42">
        <v>0.5</v>
      </c>
      <c r="H38" s="39">
        <v>1</v>
      </c>
      <c r="I38" s="10">
        <v>0.4</v>
      </c>
      <c r="J38" s="5"/>
      <c r="K38" s="5"/>
      <c r="L38" s="30"/>
      <c r="M38" s="33"/>
      <c r="N38" s="3"/>
      <c r="O38" s="3"/>
      <c r="P38" s="34"/>
      <c r="Q38" s="24"/>
      <c r="R38" s="4"/>
      <c r="S38" s="4"/>
      <c r="T38" s="4"/>
      <c r="U38" s="25"/>
      <c r="V38" s="172"/>
      <c r="W38" s="173"/>
      <c r="X38" s="173"/>
      <c r="Y38" s="173"/>
      <c r="Z38" s="174"/>
    </row>
    <row r="39" spans="1:26" x14ac:dyDescent="0.25">
      <c r="A39" s="228"/>
      <c r="B39" s="41"/>
      <c r="C39" s="24"/>
      <c r="D39" s="4"/>
      <c r="E39" s="4"/>
      <c r="F39" s="4"/>
      <c r="G39" s="25"/>
      <c r="H39" s="29"/>
      <c r="I39" s="5"/>
      <c r="J39" s="5"/>
      <c r="K39" s="5"/>
      <c r="L39" s="30"/>
      <c r="M39" s="33"/>
      <c r="N39" s="3"/>
      <c r="O39" s="3"/>
      <c r="P39" s="34"/>
      <c r="Q39" s="24"/>
      <c r="R39" s="4"/>
      <c r="S39" s="4"/>
      <c r="T39" s="4"/>
      <c r="U39" s="25"/>
      <c r="V39" s="172"/>
      <c r="W39" s="173"/>
      <c r="X39" s="173"/>
      <c r="Y39" s="173"/>
      <c r="Z39" s="174"/>
    </row>
    <row r="40" spans="1:26" x14ac:dyDescent="0.25">
      <c r="A40" s="228"/>
      <c r="B40" s="19" t="s">
        <v>10</v>
      </c>
      <c r="C40" s="24"/>
      <c r="D40" s="4"/>
      <c r="E40" s="4"/>
      <c r="F40" s="4"/>
      <c r="G40" s="25"/>
      <c r="H40" s="29"/>
      <c r="I40" s="5"/>
      <c r="J40" s="5"/>
      <c r="K40" s="5"/>
      <c r="L40" s="30"/>
      <c r="M40" s="33"/>
      <c r="N40" s="3"/>
      <c r="O40" s="3"/>
      <c r="P40" s="34"/>
      <c r="Q40" s="24"/>
      <c r="R40" s="4"/>
      <c r="S40" s="4"/>
      <c r="T40" s="4"/>
      <c r="U40" s="25"/>
      <c r="V40" s="172"/>
      <c r="W40" s="173"/>
      <c r="X40" s="173"/>
      <c r="Y40" s="173"/>
      <c r="Z40" s="174"/>
    </row>
    <row r="41" spans="1:26" x14ac:dyDescent="0.25">
      <c r="A41" s="228"/>
      <c r="B41" s="43"/>
      <c r="C41" s="24"/>
      <c r="D41" s="4"/>
      <c r="E41" s="9">
        <v>0</v>
      </c>
      <c r="F41" s="9">
        <v>0</v>
      </c>
      <c r="G41" s="42">
        <v>0</v>
      </c>
      <c r="H41" s="39">
        <v>0</v>
      </c>
      <c r="I41" s="10">
        <v>0</v>
      </c>
      <c r="J41" s="10">
        <v>0</v>
      </c>
      <c r="K41" s="10">
        <v>0</v>
      </c>
      <c r="L41" s="40">
        <v>0</v>
      </c>
      <c r="M41" s="37">
        <v>0</v>
      </c>
      <c r="N41" s="12">
        <v>0</v>
      </c>
      <c r="O41" s="12">
        <v>0</v>
      </c>
      <c r="P41" s="38">
        <v>0</v>
      </c>
      <c r="Q41" s="26">
        <v>0</v>
      </c>
      <c r="R41" s="9">
        <v>0</v>
      </c>
      <c r="S41" s="9">
        <v>0</v>
      </c>
      <c r="T41" s="9">
        <v>0</v>
      </c>
      <c r="U41" s="42">
        <v>0</v>
      </c>
      <c r="V41" s="175">
        <v>0</v>
      </c>
      <c r="W41" s="176">
        <v>0</v>
      </c>
      <c r="X41" s="176">
        <v>0</v>
      </c>
      <c r="Y41" s="176">
        <v>0</v>
      </c>
      <c r="Z41" s="177">
        <v>0</v>
      </c>
    </row>
    <row r="42" spans="1:26" x14ac:dyDescent="0.25">
      <c r="A42" s="228"/>
      <c r="B42" s="41"/>
      <c r="C42" s="24"/>
      <c r="D42" s="4"/>
      <c r="E42" s="4"/>
      <c r="F42" s="4"/>
      <c r="G42" s="25"/>
      <c r="H42" s="29"/>
      <c r="I42" s="5"/>
      <c r="J42" s="5"/>
      <c r="K42" s="5"/>
      <c r="L42" s="30"/>
      <c r="M42" s="33"/>
      <c r="N42" s="3"/>
      <c r="O42" s="3"/>
      <c r="P42" s="34"/>
      <c r="Q42" s="24"/>
      <c r="R42" s="4"/>
      <c r="S42" s="4"/>
      <c r="T42" s="4"/>
      <c r="U42" s="25"/>
      <c r="V42" s="172"/>
      <c r="W42" s="173"/>
      <c r="X42" s="173"/>
      <c r="Y42" s="173"/>
      <c r="Z42" s="174"/>
    </row>
    <row r="43" spans="1:26" x14ac:dyDescent="0.25">
      <c r="A43" s="228"/>
      <c r="B43" s="19" t="s">
        <v>8</v>
      </c>
      <c r="C43" s="24"/>
      <c r="D43" s="4"/>
      <c r="E43" s="4"/>
      <c r="F43" s="4"/>
      <c r="G43" s="25"/>
      <c r="H43" s="29"/>
      <c r="I43" s="5"/>
      <c r="J43" s="5"/>
      <c r="K43" s="5"/>
      <c r="L43" s="30"/>
      <c r="M43" s="33"/>
      <c r="N43" s="3"/>
      <c r="O43" s="3"/>
      <c r="P43" s="34"/>
      <c r="Q43" s="24"/>
      <c r="R43" s="4"/>
      <c r="S43" s="4"/>
      <c r="T43" s="4"/>
      <c r="U43" s="25"/>
      <c r="V43" s="172"/>
      <c r="W43" s="173"/>
      <c r="X43" s="173"/>
      <c r="Y43" s="173"/>
      <c r="Z43" s="174"/>
    </row>
    <row r="44" spans="1:26" ht="15.75" thickBot="1" x14ac:dyDescent="0.3">
      <c r="A44" s="228"/>
      <c r="B44" s="19" t="s">
        <v>12</v>
      </c>
      <c r="C44" s="27"/>
      <c r="D44" s="14"/>
      <c r="E44" s="14"/>
      <c r="F44" s="14"/>
      <c r="G44" s="28"/>
      <c r="H44" s="31"/>
      <c r="I44" s="15"/>
      <c r="J44" s="15"/>
      <c r="K44" s="15"/>
      <c r="L44" s="49">
        <v>1</v>
      </c>
      <c r="M44" s="50"/>
      <c r="N44" s="16"/>
      <c r="O44" s="16"/>
      <c r="P44" s="36"/>
      <c r="Q44" s="27"/>
      <c r="R44" s="14"/>
      <c r="S44" s="14"/>
      <c r="T44" s="14"/>
      <c r="U44" s="28"/>
      <c r="V44" s="178"/>
      <c r="W44" s="179"/>
      <c r="X44" s="179"/>
      <c r="Y44" s="179"/>
      <c r="Z44" s="180"/>
    </row>
    <row r="45" spans="1:26" ht="15.75" thickBot="1" x14ac:dyDescent="0.3">
      <c r="A45" s="228"/>
      <c r="B45" s="19" t="s">
        <v>14</v>
      </c>
      <c r="C45" s="82">
        <f>(C25+C27+C28+C29+C30+C36+C37+C40+C41+C42+C43+C44)</f>
        <v>0</v>
      </c>
      <c r="D45" s="83" t="e">
        <f>(D25+D26+#REF!+D27+D28+D29+D30+D36+D37+D40+D41+D42+D43+D44)</f>
        <v>#REF!</v>
      </c>
      <c r="E45" s="83" t="e">
        <f>(E25+E26+#REF!+E27+E28+E29+E30+E36+E37+E40+E41+E42+E43+E44)</f>
        <v>#REF!</v>
      </c>
      <c r="F45" s="83" t="e">
        <f>(F25+F26+#REF!+F27+F28+F29+F30+F36+F37+F40+F41+F42+F43+F44)</f>
        <v>#REF!</v>
      </c>
      <c r="G45" s="84">
        <f>SUM(G25:G44)</f>
        <v>0.5</v>
      </c>
      <c r="H45" s="89">
        <f>SUM(H27:H44)</f>
        <v>1</v>
      </c>
      <c r="I45" s="89">
        <f>SUM(I27:I44)</f>
        <v>0.4</v>
      </c>
      <c r="J45" s="89">
        <f>SUM(J25:J44)</f>
        <v>0</v>
      </c>
      <c r="K45" s="89">
        <f>SUM(K25:K44)</f>
        <v>0</v>
      </c>
      <c r="L45" s="89">
        <f>SUM(L27:L44)</f>
        <v>1</v>
      </c>
      <c r="M45" s="91">
        <f>SUM(M27:M44)</f>
        <v>0</v>
      </c>
      <c r="N45" s="91">
        <f>SUM(N25:N44)</f>
        <v>0</v>
      </c>
      <c r="O45" s="91">
        <f>SUM(O27:O44)</f>
        <v>0</v>
      </c>
      <c r="P45" s="91">
        <f>SUM(P27:P44)</f>
        <v>0</v>
      </c>
      <c r="Q45" s="82">
        <f>(Q25+Q26+Q27+Q28+Q29+Q30+Q36+Q37+Q40+Q41+Q42+Q43+Q44)</f>
        <v>0</v>
      </c>
      <c r="R45" s="82">
        <f>(R25+R26+R27+R28+R29+R30+R33+R36+R37+R40+R41+R42+R43+R44)</f>
        <v>0</v>
      </c>
      <c r="S45" s="82">
        <f>(S25+S26+S27+S28+S29+S30+S33+S36+S37+S40+S41+S42+S43+S44)</f>
        <v>0</v>
      </c>
      <c r="T45" s="82">
        <f t="shared" ref="T45:Z45" si="3">(T25+T26+T27+T28+T29+T30+T36+T37+T40+T41+T42+T43+T44)</f>
        <v>0</v>
      </c>
      <c r="U45" s="82">
        <f t="shared" si="3"/>
        <v>0</v>
      </c>
      <c r="V45" s="191">
        <f t="shared" si="3"/>
        <v>0</v>
      </c>
      <c r="W45" s="191">
        <f t="shared" si="3"/>
        <v>0</v>
      </c>
      <c r="X45" s="191">
        <f t="shared" si="3"/>
        <v>0</v>
      </c>
      <c r="Y45" s="191">
        <f t="shared" si="3"/>
        <v>0</v>
      </c>
      <c r="Z45" s="226">
        <f t="shared" si="3"/>
        <v>0</v>
      </c>
    </row>
    <row r="46" spans="1:26" ht="15.75" thickBot="1" x14ac:dyDescent="0.3">
      <c r="A46" s="229"/>
      <c r="B46" s="68" t="s">
        <v>13</v>
      </c>
      <c r="C46" s="230" t="e">
        <f>AVERAGE(C45,D45,E45,F45,G45)</f>
        <v>#REF!</v>
      </c>
      <c r="D46" s="231"/>
      <c r="E46" s="231"/>
      <c r="F46" s="231"/>
      <c r="G46" s="232"/>
      <c r="H46" s="233">
        <f>AVERAGE(H45,I45,J45,K45,L45)</f>
        <v>0.48</v>
      </c>
      <c r="I46" s="234"/>
      <c r="J46" s="234"/>
      <c r="K46" s="234"/>
      <c r="L46" s="235"/>
      <c r="M46" s="236">
        <f>AVERAGE(M45,N45,O45,P45)</f>
        <v>0</v>
      </c>
      <c r="N46" s="237"/>
      <c r="O46" s="237"/>
      <c r="P46" s="238"/>
      <c r="Q46" s="230">
        <f>AVERAGE(Q45,R45,S45,T45,U45)</f>
        <v>0</v>
      </c>
      <c r="R46" s="231"/>
      <c r="S46" s="231"/>
      <c r="T46" s="231"/>
      <c r="U46" s="232"/>
      <c r="V46" s="268">
        <f>AVERAGE(V45,W45,X45,Y45,Z45)</f>
        <v>0</v>
      </c>
      <c r="W46" s="269"/>
      <c r="X46" s="269"/>
      <c r="Y46" s="269"/>
      <c r="Z46" s="270"/>
    </row>
    <row r="47" spans="1:26" x14ac:dyDescent="0.25">
      <c r="A47" s="250"/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</row>
    <row r="48" spans="1:26" ht="15.75" hidden="1" thickBot="1" x14ac:dyDescent="0.3">
      <c r="A48" s="64" t="s">
        <v>7</v>
      </c>
      <c r="B48" s="65" t="s">
        <v>6</v>
      </c>
      <c r="C48" s="239" t="s">
        <v>0</v>
      </c>
      <c r="D48" s="240"/>
      <c r="E48" s="240"/>
      <c r="F48" s="240"/>
      <c r="G48" s="241"/>
      <c r="H48" s="265" t="s">
        <v>1</v>
      </c>
      <c r="I48" s="266"/>
      <c r="J48" s="266"/>
      <c r="K48" s="266"/>
      <c r="L48" s="267"/>
      <c r="M48" s="277" t="s">
        <v>15</v>
      </c>
      <c r="N48" s="278"/>
      <c r="O48" s="278"/>
      <c r="P48" s="279"/>
      <c r="Q48" s="265" t="s">
        <v>36</v>
      </c>
      <c r="R48" s="266"/>
      <c r="S48" s="266"/>
      <c r="T48" s="266"/>
      <c r="U48" s="267"/>
    </row>
    <row r="49" spans="1:26" ht="16.5" hidden="1" thickTop="1" thickBot="1" x14ac:dyDescent="0.3">
      <c r="A49" s="228">
        <v>3</v>
      </c>
      <c r="B49" s="2" t="s">
        <v>29</v>
      </c>
      <c r="C49" s="101" t="s">
        <v>2</v>
      </c>
      <c r="D49" s="102" t="s">
        <v>3</v>
      </c>
      <c r="E49" s="102" t="s">
        <v>4</v>
      </c>
      <c r="F49" s="102" t="s">
        <v>5</v>
      </c>
      <c r="G49" s="103" t="s">
        <v>16</v>
      </c>
      <c r="H49" s="132" t="s">
        <v>2</v>
      </c>
      <c r="I49" s="133" t="s">
        <v>3</v>
      </c>
      <c r="J49" s="133" t="s">
        <v>4</v>
      </c>
      <c r="K49" s="133" t="s">
        <v>5</v>
      </c>
      <c r="L49" s="134" t="s">
        <v>16</v>
      </c>
      <c r="M49" s="132" t="s">
        <v>2</v>
      </c>
      <c r="N49" s="133" t="s">
        <v>3</v>
      </c>
      <c r="O49" s="133" t="s">
        <v>4</v>
      </c>
      <c r="P49" s="134" t="s">
        <v>5</v>
      </c>
      <c r="Q49" s="132" t="s">
        <v>2</v>
      </c>
      <c r="R49" s="133" t="s">
        <v>3</v>
      </c>
      <c r="S49" s="133" t="s">
        <v>4</v>
      </c>
      <c r="T49" s="133" t="s">
        <v>5</v>
      </c>
      <c r="U49" s="134" t="s">
        <v>16</v>
      </c>
    </row>
    <row r="50" spans="1:26" hidden="1" x14ac:dyDescent="0.25">
      <c r="A50" s="228"/>
      <c r="B50" s="19" t="s">
        <v>11</v>
      </c>
      <c r="C50" s="54"/>
      <c r="D50" s="55"/>
      <c r="E50" s="55"/>
      <c r="F50" s="55"/>
      <c r="G50" s="56"/>
      <c r="H50" s="135"/>
      <c r="I50" s="136"/>
      <c r="J50" s="136"/>
      <c r="K50" s="136"/>
      <c r="L50" s="137"/>
      <c r="M50" s="135"/>
      <c r="N50" s="136"/>
      <c r="O50" s="136"/>
      <c r="P50" s="137"/>
      <c r="Q50" s="135"/>
      <c r="R50" s="136"/>
      <c r="S50" s="136"/>
      <c r="T50" s="136"/>
      <c r="U50" s="137"/>
    </row>
    <row r="51" spans="1:26" ht="14.1" hidden="1" customHeight="1" x14ac:dyDescent="0.25">
      <c r="A51" s="228"/>
      <c r="B51" s="20" t="s">
        <v>30</v>
      </c>
      <c r="C51" s="26">
        <v>0.8</v>
      </c>
      <c r="D51" s="11">
        <v>0.2</v>
      </c>
      <c r="E51" s="11">
        <v>0.4</v>
      </c>
      <c r="F51" s="4"/>
      <c r="G51" s="25"/>
      <c r="H51" s="138"/>
      <c r="I51" s="139"/>
      <c r="J51" s="139"/>
      <c r="K51" s="139"/>
      <c r="L51" s="140"/>
      <c r="M51" s="138"/>
      <c r="N51" s="139"/>
      <c r="O51" s="139"/>
      <c r="P51" s="140"/>
      <c r="Q51" s="138"/>
      <c r="R51" s="139"/>
      <c r="S51" s="139"/>
      <c r="T51" s="139"/>
      <c r="U51" s="140"/>
    </row>
    <row r="52" spans="1:26" ht="14.1" hidden="1" customHeight="1" x14ac:dyDescent="0.25">
      <c r="A52" s="228"/>
      <c r="B52" s="21" t="s">
        <v>18</v>
      </c>
      <c r="C52" s="26">
        <v>0.2</v>
      </c>
      <c r="D52" s="9">
        <v>0.2</v>
      </c>
      <c r="E52" s="4"/>
      <c r="F52" s="4"/>
      <c r="G52" s="25"/>
      <c r="H52" s="138"/>
      <c r="I52" s="139"/>
      <c r="J52" s="139"/>
      <c r="K52" s="139"/>
      <c r="L52" s="140"/>
      <c r="M52" s="138"/>
      <c r="N52" s="139"/>
      <c r="O52" s="139"/>
      <c r="P52" s="140"/>
      <c r="Q52" s="138"/>
      <c r="R52" s="139"/>
      <c r="S52" s="139"/>
      <c r="T52" s="139"/>
      <c r="U52" s="140"/>
    </row>
    <row r="53" spans="1:26" hidden="1" x14ac:dyDescent="0.25">
      <c r="A53" s="228"/>
      <c r="B53" s="8"/>
      <c r="C53" s="24"/>
      <c r="D53" s="4"/>
      <c r="E53" s="4"/>
      <c r="F53" s="4"/>
      <c r="G53" s="25"/>
      <c r="H53" s="138"/>
      <c r="I53" s="139"/>
      <c r="J53" s="139"/>
      <c r="K53" s="139"/>
      <c r="L53" s="140"/>
      <c r="M53" s="138"/>
      <c r="N53" s="139"/>
      <c r="O53" s="139"/>
      <c r="P53" s="140"/>
      <c r="Q53" s="138"/>
      <c r="R53" s="139"/>
      <c r="S53" s="139"/>
      <c r="T53" s="139"/>
      <c r="U53" s="140"/>
    </row>
    <row r="54" spans="1:26" hidden="1" x14ac:dyDescent="0.25">
      <c r="A54" s="228"/>
      <c r="B54" s="19" t="s">
        <v>9</v>
      </c>
      <c r="C54" s="24"/>
      <c r="D54" s="4"/>
      <c r="E54" s="4"/>
      <c r="F54" s="4"/>
      <c r="G54" s="25"/>
      <c r="H54" s="138"/>
      <c r="I54" s="139"/>
      <c r="J54" s="139"/>
      <c r="K54" s="139"/>
      <c r="L54" s="140"/>
      <c r="M54" s="138"/>
      <c r="N54" s="139"/>
      <c r="O54" s="139"/>
      <c r="P54" s="140"/>
      <c r="Q54" s="138"/>
      <c r="R54" s="139"/>
      <c r="S54" s="139"/>
      <c r="T54" s="139"/>
      <c r="U54" s="140"/>
    </row>
    <row r="55" spans="1:26" hidden="1" x14ac:dyDescent="0.25">
      <c r="A55" s="228"/>
      <c r="B55" t="s">
        <v>35</v>
      </c>
      <c r="C55" s="24"/>
      <c r="D55" s="4"/>
      <c r="E55" s="4"/>
      <c r="F55" s="9">
        <v>0.6</v>
      </c>
      <c r="G55" s="42">
        <v>0.4</v>
      </c>
      <c r="H55" s="138"/>
      <c r="I55" s="139"/>
      <c r="J55" s="139"/>
      <c r="K55" s="139"/>
      <c r="L55" s="140"/>
      <c r="M55" s="138"/>
      <c r="N55" s="139"/>
      <c r="O55" s="139"/>
      <c r="P55" s="140"/>
      <c r="Q55" s="138"/>
      <c r="R55" s="139"/>
      <c r="S55" s="139"/>
      <c r="T55" s="139"/>
      <c r="U55" s="140"/>
    </row>
    <row r="56" spans="1:26" hidden="1" x14ac:dyDescent="0.25">
      <c r="A56" s="228"/>
      <c r="C56" s="24"/>
      <c r="D56" s="4"/>
      <c r="E56" s="4"/>
      <c r="F56" s="4"/>
      <c r="G56" s="25"/>
      <c r="H56" s="138"/>
      <c r="I56" s="139"/>
      <c r="J56" s="139"/>
      <c r="K56" s="139"/>
      <c r="L56" s="140"/>
      <c r="M56" s="138"/>
      <c r="N56" s="139"/>
      <c r="O56" s="139"/>
      <c r="P56" s="140"/>
      <c r="Q56" s="138"/>
      <c r="R56" s="139"/>
      <c r="S56" s="139"/>
      <c r="T56" s="139"/>
      <c r="U56" s="140"/>
    </row>
    <row r="57" spans="1:26" hidden="1" x14ac:dyDescent="0.25">
      <c r="A57" s="228"/>
      <c r="B57" s="19" t="s">
        <v>10</v>
      </c>
      <c r="C57" s="24"/>
      <c r="D57" s="4"/>
      <c r="E57" s="4"/>
      <c r="F57" s="4"/>
      <c r="G57" s="25"/>
      <c r="H57" s="138"/>
      <c r="I57" s="139"/>
      <c r="J57" s="139"/>
      <c r="K57" s="139"/>
      <c r="L57" s="140"/>
      <c r="M57" s="138"/>
      <c r="N57" s="139"/>
      <c r="O57" s="139"/>
      <c r="P57" s="140"/>
      <c r="Q57" s="138"/>
      <c r="R57" s="139"/>
      <c r="S57" s="139"/>
      <c r="T57" s="139"/>
      <c r="U57" s="140"/>
    </row>
    <row r="58" spans="1:26" hidden="1" x14ac:dyDescent="0.25">
      <c r="A58" s="228"/>
      <c r="B58" s="19"/>
      <c r="C58" s="24"/>
      <c r="D58" s="4"/>
      <c r="E58" s="4"/>
      <c r="F58" s="4"/>
      <c r="G58" s="25"/>
      <c r="H58" s="138"/>
      <c r="I58" s="139"/>
      <c r="J58" s="139"/>
      <c r="K58" s="139"/>
      <c r="L58" s="140"/>
      <c r="M58" s="138"/>
      <c r="N58" s="139"/>
      <c r="O58" s="139"/>
      <c r="P58" s="140"/>
      <c r="Q58" s="138"/>
      <c r="R58" s="139"/>
      <c r="S58" s="139"/>
      <c r="T58" s="139"/>
      <c r="U58" s="140"/>
    </row>
    <row r="59" spans="1:26" hidden="1" x14ac:dyDescent="0.25">
      <c r="A59" s="228"/>
      <c r="B59" s="19" t="s">
        <v>8</v>
      </c>
      <c r="C59" s="24"/>
      <c r="D59" s="4"/>
      <c r="E59" s="4"/>
      <c r="F59" s="4"/>
      <c r="G59" s="25"/>
      <c r="H59" s="138"/>
      <c r="I59" s="139"/>
      <c r="J59" s="139"/>
      <c r="K59" s="139"/>
      <c r="L59" s="140"/>
      <c r="M59" s="138"/>
      <c r="N59" s="139"/>
      <c r="O59" s="139"/>
      <c r="P59" s="140"/>
      <c r="Q59" s="138"/>
      <c r="R59" s="139"/>
      <c r="S59" s="139"/>
      <c r="T59" s="139"/>
      <c r="U59" s="140"/>
    </row>
    <row r="60" spans="1:26" hidden="1" x14ac:dyDescent="0.25">
      <c r="A60" s="228"/>
      <c r="B60" s="19" t="s">
        <v>12</v>
      </c>
      <c r="C60" s="27"/>
      <c r="D60" s="48">
        <v>0.6</v>
      </c>
      <c r="E60" s="14"/>
      <c r="F60" s="14"/>
      <c r="G60" s="28"/>
      <c r="H60" s="141"/>
      <c r="I60" s="142"/>
      <c r="J60" s="142"/>
      <c r="K60" s="142"/>
      <c r="L60" s="143"/>
      <c r="M60" s="141"/>
      <c r="N60" s="142"/>
      <c r="O60" s="142"/>
      <c r="P60" s="143"/>
      <c r="Q60" s="141"/>
      <c r="R60" s="142"/>
      <c r="S60" s="142"/>
      <c r="T60" s="142"/>
      <c r="U60" s="143"/>
    </row>
    <row r="61" spans="1:26" ht="15.75" hidden="1" thickBot="1" x14ac:dyDescent="0.3">
      <c r="A61" s="228"/>
      <c r="B61" s="19" t="s">
        <v>14</v>
      </c>
      <c r="C61" s="82">
        <f>(C50+C51+C52+C53+C54+C57+C55+C58+C59+C60)</f>
        <v>1</v>
      </c>
      <c r="D61" s="83">
        <f>(D50+D51+D52+D53+D54+D57+D55+D58+D59)</f>
        <v>0.4</v>
      </c>
      <c r="E61" s="83">
        <f t="shared" ref="E61:G61" si="4">(E50+E51+E52+E53+E54+E57+E55+E58+E59+E60)</f>
        <v>0.4</v>
      </c>
      <c r="F61" s="83">
        <f t="shared" si="4"/>
        <v>0.6</v>
      </c>
      <c r="G61" s="84">
        <f t="shared" si="4"/>
        <v>0.4</v>
      </c>
      <c r="H61" s="144">
        <f>(H50+H51+H52+H53+H54+H57+H55+H58+H59+H60)</f>
        <v>0</v>
      </c>
      <c r="I61" s="145">
        <f>(I50+I51+I52+I53+I54+I57+I55+I58+I59)</f>
        <v>0</v>
      </c>
      <c r="J61" s="145">
        <f t="shared" ref="J61:L61" si="5">(J50+J51+J52+J53+J54+J57+J55+J58+J59+J60)</f>
        <v>0</v>
      </c>
      <c r="K61" s="145">
        <f t="shared" si="5"/>
        <v>0</v>
      </c>
      <c r="L61" s="146">
        <f t="shared" si="5"/>
        <v>0</v>
      </c>
      <c r="M61" s="144">
        <f>(M50+M51+M52+M53+M54+M57+M55+M58+M59)</f>
        <v>0</v>
      </c>
      <c r="N61" s="145">
        <f t="shared" ref="N61:P61" si="6">(N50+N51+N52+N53+N54+N57+N55+N58+N59+N60)</f>
        <v>0</v>
      </c>
      <c r="O61" s="145">
        <f t="shared" si="6"/>
        <v>0</v>
      </c>
      <c r="P61" s="146">
        <f t="shared" si="6"/>
        <v>0</v>
      </c>
      <c r="Q61" s="144">
        <f>(Q50+Q51+Q52+Q53+Q54+Q57+Q55+Q58+Q59+Q60)</f>
        <v>0</v>
      </c>
      <c r="R61" s="145">
        <f>(R50+R51+R52+R53+R54+R57+R55+R58+R59)</f>
        <v>0</v>
      </c>
      <c r="S61" s="145">
        <f t="shared" ref="S61:U61" si="7">(S50+S51+S52+S53+S54+S57+S55+S58+S59+S60)</f>
        <v>0</v>
      </c>
      <c r="T61" s="145">
        <f t="shared" si="7"/>
        <v>0</v>
      </c>
      <c r="U61" s="146">
        <f t="shared" si="7"/>
        <v>0</v>
      </c>
    </row>
    <row r="62" spans="1:26" ht="15.75" hidden="1" thickBot="1" x14ac:dyDescent="0.3">
      <c r="A62" s="229"/>
      <c r="B62" s="68" t="s">
        <v>13</v>
      </c>
      <c r="C62" s="230">
        <f>AVERAGE(C61,D61,E61,F61,G61)</f>
        <v>0.55999999999999994</v>
      </c>
      <c r="D62" s="231"/>
      <c r="E62" s="231"/>
      <c r="F62" s="231"/>
      <c r="G62" s="232"/>
      <c r="H62" s="262">
        <f>AVERAGE(H61,I61,J61,K61,L61)</f>
        <v>0</v>
      </c>
      <c r="I62" s="263"/>
      <c r="J62" s="263"/>
      <c r="K62" s="263"/>
      <c r="L62" s="264"/>
      <c r="M62" s="262">
        <f>AVERAGE(M61,N61,O61,P61)</f>
        <v>0</v>
      </c>
      <c r="N62" s="263"/>
      <c r="O62" s="263"/>
      <c r="P62" s="264"/>
      <c r="Q62" s="262">
        <f>AVERAGE(Q61,R61,S61,T61,U61)</f>
        <v>0</v>
      </c>
      <c r="R62" s="263"/>
      <c r="S62" s="263"/>
      <c r="T62" s="263"/>
      <c r="U62" s="264"/>
    </row>
    <row r="63" spans="1:26" ht="15.75" thickBot="1" x14ac:dyDescent="0.3">
      <c r="A63" s="250"/>
      <c r="B63" s="250"/>
      <c r="C63" s="250"/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</row>
    <row r="64" spans="1:26" ht="15.75" thickBot="1" x14ac:dyDescent="0.3">
      <c r="A64" s="69" t="s">
        <v>7</v>
      </c>
      <c r="B64" s="71" t="s">
        <v>6</v>
      </c>
      <c r="C64" s="239" t="s">
        <v>0</v>
      </c>
      <c r="D64" s="240"/>
      <c r="E64" s="240"/>
      <c r="F64" s="240"/>
      <c r="G64" s="241"/>
      <c r="H64" s="251" t="s">
        <v>1</v>
      </c>
      <c r="I64" s="252"/>
      <c r="J64" s="252"/>
      <c r="K64" s="252"/>
      <c r="L64" s="253"/>
      <c r="M64" s="245" t="s">
        <v>15</v>
      </c>
      <c r="N64" s="246"/>
      <c r="O64" s="246"/>
      <c r="P64" s="247"/>
      <c r="Q64" s="256" t="s">
        <v>36</v>
      </c>
      <c r="R64" s="257"/>
      <c r="S64" s="257"/>
      <c r="T64" s="257"/>
      <c r="U64" s="258"/>
      <c r="V64" s="274" t="s">
        <v>39</v>
      </c>
      <c r="W64" s="275"/>
      <c r="X64" s="275"/>
      <c r="Y64" s="275"/>
      <c r="Z64" s="276"/>
    </row>
    <row r="65" spans="1:26" ht="16.5" thickTop="1" thickBot="1" x14ac:dyDescent="0.3">
      <c r="A65" s="254">
        <v>4</v>
      </c>
      <c r="B65" s="72"/>
      <c r="C65" s="101" t="s">
        <v>2</v>
      </c>
      <c r="D65" s="102" t="s">
        <v>3</v>
      </c>
      <c r="E65" s="102" t="s">
        <v>4</v>
      </c>
      <c r="F65" s="102" t="s">
        <v>5</v>
      </c>
      <c r="G65" s="103" t="s">
        <v>16</v>
      </c>
      <c r="H65" s="104" t="s">
        <v>2</v>
      </c>
      <c r="I65" s="105" t="s">
        <v>3</v>
      </c>
      <c r="J65" s="105" t="s">
        <v>4</v>
      </c>
      <c r="K65" s="105" t="s">
        <v>5</v>
      </c>
      <c r="L65" s="106" t="s">
        <v>16</v>
      </c>
      <c r="M65" s="107" t="s">
        <v>2</v>
      </c>
      <c r="N65" s="108" t="s">
        <v>3</v>
      </c>
      <c r="O65" s="108" t="s">
        <v>4</v>
      </c>
      <c r="P65" s="109" t="s">
        <v>5</v>
      </c>
      <c r="Q65" s="101" t="s">
        <v>2</v>
      </c>
      <c r="R65" s="102" t="s">
        <v>3</v>
      </c>
      <c r="S65" s="102" t="s">
        <v>4</v>
      </c>
      <c r="T65" s="102" t="s">
        <v>5</v>
      </c>
      <c r="U65" s="103" t="s">
        <v>16</v>
      </c>
      <c r="V65" s="187" t="s">
        <v>2</v>
      </c>
      <c r="W65" s="188" t="s">
        <v>3</v>
      </c>
      <c r="X65" s="188" t="s">
        <v>4</v>
      </c>
      <c r="Y65" s="188" t="s">
        <v>5</v>
      </c>
      <c r="Z65" s="189" t="s">
        <v>16</v>
      </c>
    </row>
    <row r="66" spans="1:26" x14ac:dyDescent="0.25">
      <c r="A66" s="228"/>
      <c r="B66" s="70" t="s">
        <v>11</v>
      </c>
      <c r="C66" s="54"/>
      <c r="D66" s="55"/>
      <c r="E66" s="55"/>
      <c r="F66" s="55"/>
      <c r="G66" s="56"/>
      <c r="H66" s="60"/>
      <c r="I66" s="58"/>
      <c r="J66" s="58"/>
      <c r="K66" s="58"/>
      <c r="L66" s="61"/>
      <c r="M66" s="62"/>
      <c r="N66" s="59"/>
      <c r="O66" s="59"/>
      <c r="P66" s="63"/>
      <c r="Q66" s="54"/>
      <c r="R66" s="55"/>
      <c r="S66" s="55"/>
      <c r="T66" s="55"/>
      <c r="U66" s="56"/>
      <c r="V66" s="168"/>
      <c r="W66" s="170"/>
      <c r="X66" s="170"/>
      <c r="Y66" s="170"/>
      <c r="Z66" s="171"/>
    </row>
    <row r="67" spans="1:26" x14ac:dyDescent="0.25">
      <c r="A67" s="228"/>
      <c r="B67" s="41"/>
      <c r="C67" s="24"/>
      <c r="D67" s="4"/>
      <c r="E67" s="4"/>
      <c r="F67" s="4"/>
      <c r="G67" s="25"/>
      <c r="H67" s="29"/>
      <c r="I67" s="5"/>
      <c r="J67" s="5"/>
      <c r="K67" s="5"/>
      <c r="L67" s="30"/>
      <c r="M67" s="33"/>
      <c r="N67" s="3"/>
      <c r="O67" s="3"/>
      <c r="P67" s="34"/>
      <c r="Q67" s="24"/>
      <c r="R67" s="4"/>
      <c r="S67" s="4"/>
      <c r="T67" s="4"/>
      <c r="U67" s="25"/>
      <c r="V67" s="172"/>
      <c r="W67" s="173"/>
      <c r="X67" s="173"/>
      <c r="Y67" s="173"/>
      <c r="Z67" s="174"/>
    </row>
    <row r="68" spans="1:26" x14ac:dyDescent="0.25">
      <c r="A68" s="228"/>
      <c r="B68" s="19"/>
      <c r="C68" s="24"/>
      <c r="D68" s="4"/>
      <c r="E68" s="4"/>
      <c r="F68" s="4"/>
      <c r="G68" s="25"/>
      <c r="H68" s="29"/>
      <c r="I68" s="5"/>
      <c r="J68" s="5"/>
      <c r="K68" s="5"/>
      <c r="L68" s="30"/>
      <c r="M68" s="33"/>
      <c r="N68" s="3"/>
      <c r="O68" s="3"/>
      <c r="P68" s="34"/>
      <c r="Q68" s="24"/>
      <c r="R68" s="4"/>
      <c r="S68" s="4"/>
      <c r="T68" s="4"/>
      <c r="U68" s="25"/>
      <c r="V68" s="172"/>
      <c r="W68" s="173"/>
      <c r="X68" s="173"/>
      <c r="Y68" s="173"/>
      <c r="Z68" s="174"/>
    </row>
    <row r="69" spans="1:26" x14ac:dyDescent="0.25">
      <c r="A69" s="228"/>
      <c r="B69" s="51"/>
      <c r="C69" s="113"/>
      <c r="D69" s="9"/>
      <c r="E69" s="11"/>
      <c r="F69" s="11"/>
      <c r="G69" s="47"/>
      <c r="H69" s="52"/>
      <c r="I69" s="10"/>
      <c r="J69" s="10"/>
      <c r="K69" s="10"/>
      <c r="L69" s="40"/>
      <c r="M69" s="33"/>
      <c r="N69" s="12"/>
      <c r="O69" s="12"/>
      <c r="P69" s="38"/>
      <c r="Q69" s="227"/>
      <c r="R69" s="9"/>
      <c r="S69" s="9"/>
      <c r="T69" s="4"/>
      <c r="U69" s="25"/>
      <c r="V69" s="190"/>
      <c r="W69" s="173"/>
      <c r="X69" s="173"/>
      <c r="Y69" s="173"/>
      <c r="Z69" s="174"/>
    </row>
    <row r="70" spans="1:26" x14ac:dyDescent="0.25">
      <c r="A70" s="228"/>
      <c r="B70" s="21"/>
      <c r="C70" s="24"/>
      <c r="D70" s="4"/>
      <c r="E70" s="4"/>
      <c r="F70" s="4"/>
      <c r="G70" s="25"/>
      <c r="H70" s="29"/>
      <c r="I70" s="5"/>
      <c r="J70" s="10"/>
      <c r="K70" s="10"/>
      <c r="L70" s="40"/>
      <c r="M70" s="37"/>
      <c r="N70" s="3"/>
      <c r="O70" s="12"/>
      <c r="P70" s="38"/>
      <c r="Q70" s="127"/>
      <c r="R70" s="9"/>
      <c r="S70" s="9"/>
      <c r="T70" s="9"/>
      <c r="U70" s="42"/>
      <c r="V70" s="190"/>
      <c r="W70" s="173"/>
      <c r="X70" s="173"/>
      <c r="Y70" s="173"/>
      <c r="Z70" s="174"/>
    </row>
    <row r="71" spans="1:26" x14ac:dyDescent="0.25">
      <c r="A71" s="228"/>
      <c r="B71" s="19" t="s">
        <v>40</v>
      </c>
      <c r="C71" s="24"/>
      <c r="D71" s="4"/>
      <c r="E71" s="4"/>
      <c r="F71" s="4"/>
      <c r="G71" s="25"/>
      <c r="H71" s="29"/>
      <c r="I71" s="5"/>
      <c r="J71" s="10"/>
      <c r="K71" s="10"/>
      <c r="L71" s="40"/>
      <c r="M71" s="37"/>
      <c r="N71" s="3"/>
      <c r="O71" s="12"/>
      <c r="P71" s="38"/>
      <c r="Q71" s="127"/>
      <c r="R71" s="9"/>
      <c r="S71" s="9"/>
      <c r="T71" s="9"/>
      <c r="U71" s="42"/>
      <c r="V71" s="190"/>
      <c r="W71" s="173"/>
      <c r="X71" s="173"/>
      <c r="Y71" s="173"/>
      <c r="Z71" s="220"/>
    </row>
    <row r="72" spans="1:26" x14ac:dyDescent="0.25">
      <c r="A72" s="228"/>
      <c r="B72" s="43"/>
      <c r="C72" s="24"/>
      <c r="D72" s="4"/>
      <c r="E72" s="119"/>
      <c r="F72" s="119"/>
      <c r="G72" s="120"/>
      <c r="H72" s="121"/>
      <c r="I72" s="131"/>
      <c r="J72" s="195"/>
      <c r="K72" s="10"/>
      <c r="L72" s="40"/>
      <c r="M72" s="37"/>
      <c r="N72" s="12"/>
      <c r="O72" s="12"/>
      <c r="P72" s="38"/>
      <c r="Q72" s="204"/>
      <c r="R72" s="9"/>
      <c r="S72" s="9"/>
      <c r="T72" s="9"/>
      <c r="U72" s="9"/>
      <c r="V72" s="172"/>
      <c r="W72" s="173"/>
      <c r="X72" s="173"/>
      <c r="Y72" s="173"/>
      <c r="Z72" s="220"/>
    </row>
    <row r="73" spans="1:26" x14ac:dyDescent="0.25">
      <c r="A73" s="228"/>
      <c r="B73" s="117"/>
      <c r="C73" s="24"/>
      <c r="D73" s="4"/>
      <c r="E73" s="212"/>
      <c r="F73" s="212"/>
      <c r="G73" s="120"/>
      <c r="H73" s="121"/>
      <c r="I73" s="131"/>
      <c r="J73" s="195"/>
      <c r="K73" s="10"/>
      <c r="L73" s="40"/>
      <c r="M73" s="37"/>
      <c r="N73" s="12"/>
      <c r="O73" s="12"/>
      <c r="P73" s="38"/>
      <c r="Q73" s="204"/>
      <c r="R73" s="9"/>
      <c r="S73" s="9"/>
      <c r="T73" s="9"/>
      <c r="U73" s="213"/>
      <c r="V73" s="172"/>
      <c r="W73" s="173"/>
      <c r="X73" s="173"/>
      <c r="Y73" s="173"/>
      <c r="Z73" s="220"/>
    </row>
    <row r="74" spans="1:26" x14ac:dyDescent="0.25">
      <c r="A74" s="228"/>
      <c r="B74" s="8"/>
      <c r="C74" s="24"/>
      <c r="D74" s="4"/>
      <c r="E74" s="4"/>
      <c r="F74" s="4"/>
      <c r="G74" s="25"/>
      <c r="H74" s="29"/>
      <c r="I74" s="5"/>
      <c r="J74" s="5"/>
      <c r="K74" s="5"/>
      <c r="L74" s="30"/>
      <c r="M74" s="33"/>
      <c r="N74" s="3"/>
      <c r="O74" s="3"/>
      <c r="P74" s="34"/>
      <c r="Q74" s="24"/>
      <c r="R74" s="4"/>
      <c r="S74" s="4"/>
      <c r="T74" s="4"/>
      <c r="U74" s="25"/>
      <c r="V74" s="172"/>
      <c r="W74" s="173"/>
      <c r="X74" s="173"/>
      <c r="Y74" s="173"/>
      <c r="Z74" s="174"/>
    </row>
    <row r="75" spans="1:26" x14ac:dyDescent="0.25">
      <c r="A75" s="228"/>
      <c r="B75" s="19" t="s">
        <v>10</v>
      </c>
      <c r="C75" s="24"/>
      <c r="D75" s="4"/>
      <c r="E75" s="4"/>
      <c r="F75" s="4"/>
      <c r="G75" s="25"/>
      <c r="H75" s="29"/>
      <c r="I75" s="5"/>
      <c r="J75" s="5"/>
      <c r="K75" s="5"/>
      <c r="L75" s="30"/>
      <c r="M75" s="33"/>
      <c r="N75" s="3"/>
      <c r="O75" s="3"/>
      <c r="P75" s="34"/>
      <c r="Q75" s="24"/>
      <c r="R75" s="4"/>
      <c r="S75" s="4"/>
      <c r="T75" s="4"/>
      <c r="U75" s="25"/>
      <c r="V75" s="172"/>
      <c r="W75" s="173"/>
      <c r="X75" s="173"/>
      <c r="Y75" s="173"/>
      <c r="Z75" s="174"/>
    </row>
    <row r="76" spans="1:26" x14ac:dyDescent="0.25">
      <c r="A76" s="228"/>
      <c r="B76" s="205"/>
      <c r="C76" s="24"/>
      <c r="D76" s="4"/>
      <c r="E76" s="4"/>
      <c r="F76" s="4"/>
      <c r="G76" s="25"/>
      <c r="H76" s="29"/>
      <c r="I76" s="5"/>
      <c r="J76" s="5"/>
      <c r="K76" s="5"/>
      <c r="L76" s="30"/>
      <c r="M76" s="33"/>
      <c r="N76" s="3"/>
      <c r="O76" s="3"/>
      <c r="P76" s="34"/>
      <c r="Q76" s="24"/>
      <c r="R76" s="4"/>
      <c r="S76" s="4"/>
      <c r="T76" s="4"/>
      <c r="U76" s="25"/>
      <c r="V76" s="172"/>
      <c r="W76" s="173"/>
      <c r="X76" s="173"/>
      <c r="Y76" s="173"/>
      <c r="Z76" s="174"/>
    </row>
    <row r="77" spans="1:26" x14ac:dyDescent="0.25">
      <c r="A77" s="228"/>
      <c r="C77" s="24"/>
      <c r="D77" s="4"/>
      <c r="E77" s="4"/>
      <c r="F77" s="4"/>
      <c r="G77" s="25"/>
      <c r="H77" s="29"/>
      <c r="I77" s="5"/>
      <c r="J77" s="5"/>
      <c r="K77" s="5"/>
      <c r="L77" s="30"/>
      <c r="M77" s="33"/>
      <c r="N77" s="3"/>
      <c r="O77" s="3"/>
      <c r="P77" s="34"/>
      <c r="Q77" s="24"/>
      <c r="R77" s="4"/>
      <c r="S77" s="4"/>
      <c r="T77" s="4"/>
      <c r="U77" s="25"/>
      <c r="V77" s="172"/>
      <c r="W77" s="173"/>
      <c r="X77" s="173"/>
      <c r="Y77" s="173"/>
      <c r="Z77" s="174"/>
    </row>
    <row r="78" spans="1:26" x14ac:dyDescent="0.25">
      <c r="A78" s="228"/>
      <c r="B78" s="7" t="s">
        <v>21</v>
      </c>
      <c r="C78" s="26">
        <v>0.2</v>
      </c>
      <c r="D78" s="9">
        <v>0.2</v>
      </c>
      <c r="E78" s="9">
        <v>0.2</v>
      </c>
      <c r="F78" s="9">
        <v>0.2</v>
      </c>
      <c r="G78" s="42">
        <v>0.2</v>
      </c>
      <c r="H78" s="39">
        <v>0.2</v>
      </c>
      <c r="I78" s="10">
        <v>0.2</v>
      </c>
      <c r="J78" s="10">
        <v>0.2</v>
      </c>
      <c r="K78" s="10">
        <v>0.2</v>
      </c>
      <c r="L78" s="40"/>
      <c r="M78" s="37"/>
      <c r="N78" s="12"/>
      <c r="O78" s="12"/>
      <c r="P78" s="38"/>
      <c r="Q78" s="26"/>
      <c r="R78" s="9"/>
      <c r="S78" s="9"/>
      <c r="T78" s="9"/>
      <c r="U78" s="42"/>
      <c r="V78" s="175"/>
      <c r="W78" s="176"/>
      <c r="X78" s="176"/>
      <c r="Y78" s="176"/>
      <c r="Z78" s="177"/>
    </row>
    <row r="79" spans="1:26" x14ac:dyDescent="0.25">
      <c r="A79" s="228"/>
      <c r="B79" s="19" t="s">
        <v>8</v>
      </c>
      <c r="C79" s="24"/>
      <c r="D79" s="4"/>
      <c r="E79" s="4"/>
      <c r="F79" s="4"/>
      <c r="G79" s="25"/>
      <c r="H79" s="29"/>
      <c r="I79" s="5"/>
      <c r="J79" s="5"/>
      <c r="K79" s="5"/>
      <c r="L79" s="30"/>
      <c r="M79" s="33"/>
      <c r="N79" s="3"/>
      <c r="O79" s="3"/>
      <c r="P79" s="34"/>
      <c r="Q79" s="24"/>
      <c r="R79" s="4"/>
      <c r="S79" s="4"/>
      <c r="T79" s="4"/>
      <c r="U79" s="25"/>
      <c r="V79" s="172"/>
      <c r="W79" s="173"/>
      <c r="X79" s="173"/>
      <c r="Y79" s="173"/>
      <c r="Z79" s="174"/>
    </row>
    <row r="80" spans="1:26" ht="15.75" thickBot="1" x14ac:dyDescent="0.3">
      <c r="A80" s="228"/>
      <c r="B80" s="19" t="s">
        <v>12</v>
      </c>
      <c r="C80" s="27"/>
      <c r="D80" s="14"/>
      <c r="E80" s="14"/>
      <c r="F80" s="14"/>
      <c r="G80" s="28"/>
      <c r="H80" s="206"/>
      <c r="I80" s="207"/>
      <c r="J80" s="207"/>
      <c r="K80" s="207"/>
      <c r="L80" s="208">
        <v>0.6</v>
      </c>
      <c r="M80" s="35"/>
      <c r="N80" s="16"/>
      <c r="O80" s="16"/>
      <c r="P80" s="36"/>
      <c r="Q80" s="27"/>
      <c r="R80" s="14"/>
      <c r="S80" s="14"/>
      <c r="T80" s="14"/>
      <c r="U80" s="28"/>
      <c r="V80" s="178"/>
      <c r="W80" s="179"/>
      <c r="X80" s="179"/>
      <c r="Y80" s="179"/>
      <c r="Z80" s="180"/>
    </row>
    <row r="81" spans="1:28" ht="15.75" thickBot="1" x14ac:dyDescent="0.3">
      <c r="A81" s="228"/>
      <c r="B81" s="19" t="s">
        <v>14</v>
      </c>
      <c r="C81" s="82">
        <f>(C66+C67+C68+C72+C74+C75+C77+C78+C79+C80)</f>
        <v>0.2</v>
      </c>
      <c r="D81" s="83">
        <f t="shared" ref="D81:N81" si="8">(D66+D67+D68+D69+D72+D74+D75+D77+D78+D79+D80)</f>
        <v>0.2</v>
      </c>
      <c r="E81" s="83">
        <f t="shared" si="8"/>
        <v>0.2</v>
      </c>
      <c r="F81" s="83">
        <f t="shared" si="8"/>
        <v>0.2</v>
      </c>
      <c r="G81" s="84">
        <f t="shared" si="8"/>
        <v>0.2</v>
      </c>
      <c r="H81" s="85">
        <f t="shared" si="8"/>
        <v>0.2</v>
      </c>
      <c r="I81" s="88">
        <f t="shared" si="8"/>
        <v>0.2</v>
      </c>
      <c r="J81" s="88">
        <f t="shared" si="8"/>
        <v>0.2</v>
      </c>
      <c r="K81" s="88">
        <f t="shared" si="8"/>
        <v>0.2</v>
      </c>
      <c r="L81" s="89">
        <f>(L66+L67+L68+L69+L72+L74+L75+L77+L78+L79)</f>
        <v>0</v>
      </c>
      <c r="M81" s="86">
        <f t="shared" si="8"/>
        <v>0</v>
      </c>
      <c r="N81" s="90">
        <f t="shared" si="8"/>
        <v>0</v>
      </c>
      <c r="O81" s="90">
        <f>(O66+O70+O71+O67+O68+O69+O72+O74+O75+O77+O78+O79+O80)</f>
        <v>0</v>
      </c>
      <c r="P81" s="91">
        <f>(P66+P70+P67+P68+P69+P72+P74+P75+P77+P78+P79+P80)</f>
        <v>0</v>
      </c>
      <c r="Q81" s="82">
        <f>(Q66+Q70+Q71+Q67+Q68+Q69+Q72+Q74+Q75+Q77+Q78+Q79+Q80)</f>
        <v>0</v>
      </c>
      <c r="R81" s="83">
        <f>(R70+R71+R66+R67+R68+R69+R72+R74+R75+R77+R78+R79+R80)</f>
        <v>0</v>
      </c>
      <c r="S81" s="83">
        <f t="shared" ref="S81:Z81" si="9">(S66+S67+S68+S69+S72+S74+S75+S77+S78+S79+S80)</f>
        <v>0</v>
      </c>
      <c r="T81" s="83">
        <f t="shared" si="9"/>
        <v>0</v>
      </c>
      <c r="U81" s="84">
        <f t="shared" si="9"/>
        <v>0</v>
      </c>
      <c r="V81" s="191">
        <f t="shared" si="9"/>
        <v>0</v>
      </c>
      <c r="W81" s="186">
        <f t="shared" si="9"/>
        <v>0</v>
      </c>
      <c r="X81" s="186">
        <f t="shared" si="9"/>
        <v>0</v>
      </c>
      <c r="Y81" s="186">
        <f t="shared" si="9"/>
        <v>0</v>
      </c>
      <c r="Z81" s="192">
        <f t="shared" si="9"/>
        <v>0</v>
      </c>
    </row>
    <row r="82" spans="1:28" ht="15.75" thickBot="1" x14ac:dyDescent="0.3">
      <c r="A82" s="229"/>
      <c r="B82" s="68" t="s">
        <v>13</v>
      </c>
      <c r="C82" s="230">
        <f>AVERAGE(C81,D81,E81,F81,G81)</f>
        <v>0.2</v>
      </c>
      <c r="D82" s="231"/>
      <c r="E82" s="231"/>
      <c r="F82" s="231"/>
      <c r="G82" s="232"/>
      <c r="H82" s="233">
        <f>AVERAGE(H81,I81,J81,K81,L81)</f>
        <v>0.16</v>
      </c>
      <c r="I82" s="234"/>
      <c r="J82" s="234"/>
      <c r="K82" s="234"/>
      <c r="L82" s="235"/>
      <c r="M82" s="236">
        <f>AVERAGE(M81,N81,O81,P81)</f>
        <v>0</v>
      </c>
      <c r="N82" s="237"/>
      <c r="O82" s="237"/>
      <c r="P82" s="238"/>
      <c r="Q82" s="230">
        <f>AVERAGE(Q81,R81,S81,T81,U81)</f>
        <v>0</v>
      </c>
      <c r="R82" s="231"/>
      <c r="S82" s="231"/>
      <c r="T82" s="231"/>
      <c r="U82" s="232"/>
      <c r="V82" s="268">
        <f>AVERAGE(V81,W81,X81,Y81,Z81)</f>
        <v>0</v>
      </c>
      <c r="W82" s="269"/>
      <c r="X82" s="269"/>
      <c r="Y82" s="269"/>
      <c r="Z82" s="270"/>
    </row>
    <row r="83" spans="1:28" ht="15.75" thickBot="1" x14ac:dyDescent="0.3">
      <c r="A83" s="198"/>
      <c r="B83" s="199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1"/>
      <c r="AB83" s="201"/>
    </row>
    <row r="84" spans="1:28" ht="15.75" thickBot="1" x14ac:dyDescent="0.3">
      <c r="A84" s="69" t="s">
        <v>7</v>
      </c>
      <c r="B84" s="73" t="s">
        <v>6</v>
      </c>
      <c r="C84" s="256" t="s">
        <v>0</v>
      </c>
      <c r="D84" s="257"/>
      <c r="E84" s="257"/>
      <c r="F84" s="257"/>
      <c r="G84" s="258"/>
      <c r="H84" s="251" t="s">
        <v>1</v>
      </c>
      <c r="I84" s="252"/>
      <c r="J84" s="252"/>
      <c r="K84" s="252"/>
      <c r="L84" s="253"/>
      <c r="M84" s="259" t="s">
        <v>15</v>
      </c>
      <c r="N84" s="260"/>
      <c r="O84" s="260"/>
      <c r="P84" s="261"/>
      <c r="Q84" s="256" t="s">
        <v>36</v>
      </c>
      <c r="R84" s="257"/>
      <c r="S84" s="257"/>
      <c r="T84" s="257"/>
      <c r="U84" s="258"/>
      <c r="V84" s="274" t="s">
        <v>38</v>
      </c>
      <c r="W84" s="275"/>
      <c r="X84" s="275"/>
      <c r="Y84" s="275"/>
      <c r="Z84" s="276"/>
    </row>
    <row r="85" spans="1:28" ht="16.5" thickTop="1" thickBot="1" x14ac:dyDescent="0.3">
      <c r="A85" s="254">
        <v>5</v>
      </c>
      <c r="B85" s="81"/>
      <c r="C85" s="92" t="s">
        <v>2</v>
      </c>
      <c r="D85" s="93" t="s">
        <v>3</v>
      </c>
      <c r="E85" s="93" t="s">
        <v>4</v>
      </c>
      <c r="F85" s="93" t="s">
        <v>5</v>
      </c>
      <c r="G85" s="94" t="s">
        <v>16</v>
      </c>
      <c r="H85" s="95" t="s">
        <v>2</v>
      </c>
      <c r="I85" s="96" t="s">
        <v>3</v>
      </c>
      <c r="J85" s="96" t="s">
        <v>4</v>
      </c>
      <c r="K85" s="96" t="s">
        <v>5</v>
      </c>
      <c r="L85" s="97" t="s">
        <v>16</v>
      </c>
      <c r="M85" s="98" t="s">
        <v>2</v>
      </c>
      <c r="N85" s="99" t="s">
        <v>3</v>
      </c>
      <c r="O85" s="99" t="s">
        <v>4</v>
      </c>
      <c r="P85" s="100" t="s">
        <v>5</v>
      </c>
      <c r="Q85" s="92" t="s">
        <v>2</v>
      </c>
      <c r="R85" s="93" t="s">
        <v>3</v>
      </c>
      <c r="S85" s="93" t="s">
        <v>4</v>
      </c>
      <c r="T85" s="93" t="s">
        <v>5</v>
      </c>
      <c r="U85" s="94" t="s">
        <v>16</v>
      </c>
      <c r="V85" s="165" t="s">
        <v>2</v>
      </c>
      <c r="W85" s="166" t="s">
        <v>3</v>
      </c>
      <c r="X85" s="166" t="s">
        <v>4</v>
      </c>
      <c r="Y85" s="166" t="s">
        <v>5</v>
      </c>
      <c r="Z85" s="167" t="s">
        <v>16</v>
      </c>
    </row>
    <row r="86" spans="1:28" x14ac:dyDescent="0.25">
      <c r="A86" s="228"/>
      <c r="B86" s="70" t="s">
        <v>11</v>
      </c>
      <c r="C86" s="54"/>
      <c r="D86" s="55"/>
      <c r="E86" s="55"/>
      <c r="F86" s="55"/>
      <c r="G86" s="56"/>
      <c r="H86" s="60"/>
      <c r="I86" s="80"/>
      <c r="J86" s="58"/>
      <c r="K86" s="58"/>
      <c r="L86" s="61"/>
      <c r="M86" s="62"/>
      <c r="N86" s="59"/>
      <c r="O86" s="59"/>
      <c r="P86" s="63"/>
      <c r="Q86" s="54"/>
      <c r="R86" s="123"/>
      <c r="S86" s="55"/>
      <c r="T86" s="55"/>
      <c r="U86" s="56"/>
      <c r="V86" s="168"/>
      <c r="W86" s="169"/>
      <c r="X86" s="170"/>
      <c r="Y86" s="170"/>
      <c r="Z86" s="171"/>
    </row>
    <row r="87" spans="1:28" hidden="1" x14ac:dyDescent="0.25">
      <c r="A87" s="228"/>
      <c r="B87" s="43" t="s">
        <v>22</v>
      </c>
      <c r="C87" s="26">
        <v>0.4</v>
      </c>
      <c r="D87" s="4"/>
      <c r="E87" s="4"/>
      <c r="F87" s="4"/>
      <c r="G87" s="25"/>
      <c r="H87" s="29"/>
      <c r="I87" s="5"/>
      <c r="J87" s="5"/>
      <c r="K87" s="5"/>
      <c r="L87" s="30"/>
      <c r="M87" s="33"/>
      <c r="N87" s="3"/>
      <c r="O87" s="3"/>
      <c r="P87" s="34"/>
      <c r="Q87" s="24"/>
      <c r="R87" s="4"/>
      <c r="S87" s="4"/>
      <c r="T87" s="4"/>
      <c r="U87" s="25"/>
      <c r="V87" s="172"/>
      <c r="W87" s="173"/>
      <c r="X87" s="173"/>
      <c r="Y87" s="173"/>
      <c r="Z87" s="174"/>
    </row>
    <row r="88" spans="1:28" hidden="1" x14ac:dyDescent="0.25">
      <c r="A88" s="228"/>
      <c r="B88" s="21" t="s">
        <v>23</v>
      </c>
      <c r="C88" s="26">
        <v>0.6</v>
      </c>
      <c r="D88" s="4"/>
      <c r="E88" s="9">
        <v>0.3</v>
      </c>
      <c r="F88" s="4"/>
      <c r="G88" s="25"/>
      <c r="H88" s="29"/>
      <c r="I88" s="5"/>
      <c r="J88" s="5"/>
      <c r="K88" s="5"/>
      <c r="L88" s="30"/>
      <c r="M88" s="33"/>
      <c r="N88" s="3"/>
      <c r="O88" s="3"/>
      <c r="P88" s="34"/>
      <c r="Q88" s="24"/>
      <c r="R88" s="4"/>
      <c r="S88" s="4"/>
      <c r="T88" s="4"/>
      <c r="U88" s="25"/>
      <c r="V88" s="172"/>
      <c r="W88" s="173"/>
      <c r="X88" s="173"/>
      <c r="Y88" s="173"/>
      <c r="Z88" s="174"/>
    </row>
    <row r="89" spans="1:28" hidden="1" x14ac:dyDescent="0.25">
      <c r="A89" s="228"/>
      <c r="B89" s="21" t="s">
        <v>24</v>
      </c>
      <c r="C89" s="24"/>
      <c r="D89" s="9">
        <v>0.4</v>
      </c>
      <c r="E89" s="4"/>
      <c r="F89" s="4"/>
      <c r="G89" s="25"/>
      <c r="H89" s="29"/>
      <c r="I89" s="5"/>
      <c r="J89" s="5"/>
      <c r="K89" s="5"/>
      <c r="L89" s="30"/>
      <c r="M89" s="33"/>
      <c r="N89" s="3"/>
      <c r="O89" s="3"/>
      <c r="P89" s="34"/>
      <c r="Q89" s="24"/>
      <c r="R89" s="4"/>
      <c r="S89" s="4"/>
      <c r="T89" s="4"/>
      <c r="U89" s="25"/>
      <c r="V89" s="172"/>
      <c r="W89" s="173"/>
      <c r="X89" s="173"/>
      <c r="Y89" s="173"/>
      <c r="Z89" s="174"/>
    </row>
    <row r="90" spans="1:28" x14ac:dyDescent="0.25">
      <c r="A90" s="228"/>
      <c r="B90" s="21"/>
      <c r="C90" s="24"/>
      <c r="D90" s="9"/>
      <c r="E90" s="9"/>
      <c r="F90" s="9"/>
      <c r="G90" s="25"/>
      <c r="H90" s="29"/>
      <c r="I90" s="5"/>
      <c r="J90" s="5"/>
      <c r="K90" s="5"/>
      <c r="L90" s="30"/>
      <c r="M90" s="33"/>
      <c r="N90" s="3"/>
      <c r="O90" s="3"/>
      <c r="P90" s="34"/>
      <c r="Q90" s="24"/>
      <c r="R90" s="4"/>
      <c r="S90" s="4"/>
      <c r="T90" s="4"/>
      <c r="U90" s="25"/>
      <c r="V90" s="172"/>
      <c r="W90" s="173"/>
      <c r="X90" s="173"/>
      <c r="Y90" s="173"/>
      <c r="Z90" s="174"/>
    </row>
    <row r="91" spans="1:28" x14ac:dyDescent="0.25">
      <c r="A91" s="228"/>
      <c r="B91" s="21"/>
      <c r="C91" s="24"/>
      <c r="D91" s="13"/>
      <c r="E91" s="9"/>
      <c r="F91" s="9"/>
      <c r="G91" s="42"/>
      <c r="H91" s="39"/>
      <c r="I91" s="10"/>
      <c r="J91" s="5"/>
      <c r="K91" s="5"/>
      <c r="L91" s="30"/>
      <c r="M91" s="33"/>
      <c r="N91" s="3"/>
      <c r="O91" s="3"/>
      <c r="P91" s="34"/>
      <c r="Q91" s="26"/>
      <c r="R91" s="9"/>
      <c r="S91" s="4"/>
      <c r="T91" s="4"/>
      <c r="U91" s="25"/>
      <c r="V91" s="175"/>
      <c r="W91" s="176"/>
      <c r="X91" s="173"/>
      <c r="Y91" s="173"/>
      <c r="Z91" s="174"/>
    </row>
    <row r="92" spans="1:28" hidden="1" x14ac:dyDescent="0.25">
      <c r="A92" s="228"/>
      <c r="B92" s="147"/>
      <c r="C92" s="24"/>
      <c r="D92" s="13"/>
      <c r="E92" s="9"/>
      <c r="F92" s="13"/>
      <c r="G92" s="42"/>
      <c r="H92" s="39"/>
      <c r="I92" s="10"/>
      <c r="J92" s="5"/>
      <c r="K92" s="5"/>
      <c r="L92" s="30"/>
      <c r="M92" s="33"/>
      <c r="N92" s="3"/>
      <c r="O92" s="3"/>
      <c r="P92" s="34"/>
      <c r="Q92" s="26"/>
      <c r="R92" s="9"/>
      <c r="S92" s="4"/>
      <c r="T92" s="4"/>
      <c r="U92" s="25"/>
      <c r="V92" s="175"/>
      <c r="W92" s="176"/>
      <c r="X92" s="173"/>
      <c r="Y92" s="173"/>
      <c r="Z92" s="174"/>
    </row>
    <row r="93" spans="1:28" x14ac:dyDescent="0.25">
      <c r="A93" s="228"/>
      <c r="B93" s="147"/>
      <c r="C93" s="24"/>
      <c r="D93" s="13"/>
      <c r="E93" s="9"/>
      <c r="F93" s="13"/>
      <c r="G93" s="42"/>
      <c r="H93" s="39"/>
      <c r="I93" s="10"/>
      <c r="J93" s="5"/>
      <c r="K93" s="163"/>
      <c r="L93" s="164"/>
      <c r="M93" s="33"/>
      <c r="N93" s="12"/>
      <c r="O93" s="3"/>
      <c r="P93" s="34"/>
      <c r="Q93" s="26"/>
      <c r="R93" s="9"/>
      <c r="S93" s="4"/>
      <c r="T93" s="4"/>
      <c r="U93" s="25"/>
      <c r="V93" s="175"/>
      <c r="W93" s="176"/>
      <c r="X93" s="173"/>
      <c r="Y93" s="173"/>
      <c r="Z93" s="174"/>
    </row>
    <row r="94" spans="1:28" x14ac:dyDescent="0.25">
      <c r="A94" s="228"/>
      <c r="B94" s="147"/>
      <c r="C94" s="24"/>
      <c r="D94" s="13"/>
      <c r="E94" s="9"/>
      <c r="F94" s="13"/>
      <c r="G94" s="42"/>
      <c r="H94" s="39"/>
      <c r="I94" s="10"/>
      <c r="J94" s="5"/>
      <c r="K94" s="10"/>
      <c r="L94" s="10"/>
      <c r="M94" s="33"/>
      <c r="N94" s="12"/>
      <c r="O94" s="3"/>
      <c r="P94" s="34"/>
      <c r="Q94" s="26"/>
      <c r="R94" s="9"/>
      <c r="S94" s="4"/>
      <c r="T94" s="4"/>
      <c r="U94" s="25"/>
      <c r="V94" s="175"/>
      <c r="W94" s="176"/>
      <c r="X94" s="173"/>
      <c r="Y94" s="173"/>
      <c r="Z94" s="174"/>
    </row>
    <row r="95" spans="1:28" x14ac:dyDescent="0.25">
      <c r="A95" s="228"/>
      <c r="B95" s="147"/>
      <c r="C95" s="24"/>
      <c r="D95" s="13"/>
      <c r="E95" s="9"/>
      <c r="F95" s="13"/>
      <c r="G95" s="42"/>
      <c r="H95" s="39"/>
      <c r="I95" s="10"/>
      <c r="J95" s="5"/>
      <c r="K95" s="10"/>
      <c r="L95" s="194"/>
      <c r="M95" s="209"/>
      <c r="N95" s="210"/>
      <c r="O95" s="3"/>
      <c r="P95" s="34"/>
      <c r="Q95" s="26"/>
      <c r="R95" s="9"/>
      <c r="S95" s="4"/>
      <c r="T95" s="4"/>
      <c r="U95" s="25"/>
      <c r="V95" s="175"/>
      <c r="W95" s="176"/>
      <c r="X95" s="173"/>
      <c r="Y95" s="173"/>
      <c r="Z95" s="174"/>
    </row>
    <row r="96" spans="1:28" x14ac:dyDescent="0.25">
      <c r="A96" s="228"/>
      <c r="B96" s="147"/>
      <c r="C96" s="24"/>
      <c r="D96" s="13"/>
      <c r="E96" s="9"/>
      <c r="F96" s="13"/>
      <c r="G96" s="42"/>
      <c r="H96" s="39"/>
      <c r="I96" s="10"/>
      <c r="J96" s="5"/>
      <c r="K96" s="10"/>
      <c r="L96" s="194"/>
      <c r="M96" s="37"/>
      <c r="N96" s="12"/>
      <c r="O96" s="3"/>
      <c r="P96" s="34"/>
      <c r="Q96" s="26"/>
      <c r="R96" s="9"/>
      <c r="S96" s="4"/>
      <c r="T96" s="4"/>
      <c r="U96" s="25"/>
      <c r="V96" s="175"/>
      <c r="W96" s="176"/>
      <c r="X96" s="173"/>
      <c r="Y96" s="173"/>
      <c r="Z96" s="174"/>
    </row>
    <row r="97" spans="1:26" x14ac:dyDescent="0.25">
      <c r="A97" s="228"/>
      <c r="C97" s="24"/>
      <c r="D97" s="13"/>
      <c r="E97" s="9"/>
      <c r="F97" s="9"/>
      <c r="G97" s="42"/>
      <c r="H97" s="39"/>
      <c r="I97" s="10"/>
      <c r="J97" s="10"/>
      <c r="K97" s="5"/>
      <c r="L97" s="30"/>
      <c r="M97" s="33"/>
      <c r="N97" s="3"/>
      <c r="O97" s="3"/>
      <c r="P97" s="34"/>
      <c r="Q97" s="26"/>
      <c r="R97" s="9"/>
      <c r="S97" s="4"/>
      <c r="T97" s="4"/>
      <c r="U97" s="25"/>
      <c r="V97" s="175"/>
      <c r="W97" s="176"/>
      <c r="X97" s="173"/>
      <c r="Y97" s="173"/>
      <c r="Z97" s="174"/>
    </row>
    <row r="98" spans="1:26" x14ac:dyDescent="0.25">
      <c r="A98" s="228"/>
      <c r="B98" s="19" t="s">
        <v>40</v>
      </c>
      <c r="C98" s="24"/>
      <c r="D98" s="4"/>
      <c r="E98" s="4"/>
      <c r="F98" s="4"/>
      <c r="G98" s="25"/>
      <c r="H98" s="29"/>
      <c r="I98" s="5"/>
      <c r="J98" s="5"/>
      <c r="K98" s="5"/>
      <c r="L98" s="30"/>
      <c r="M98" s="33"/>
      <c r="N98" s="3"/>
      <c r="O98" s="3"/>
      <c r="P98" s="34"/>
      <c r="Q98" s="24"/>
      <c r="R98" s="4"/>
      <c r="S98" s="4"/>
      <c r="T98" s="4"/>
      <c r="U98" s="25"/>
      <c r="V98" s="172"/>
      <c r="W98" s="173"/>
      <c r="X98" s="173"/>
      <c r="Y98" s="173"/>
      <c r="Z98" s="174"/>
    </row>
    <row r="99" spans="1:26" ht="14.25" customHeight="1" x14ac:dyDescent="0.25">
      <c r="A99" s="228"/>
      <c r="B99" s="147"/>
      <c r="C99" s="24"/>
      <c r="D99" s="4"/>
      <c r="E99" s="4"/>
      <c r="F99" s="4"/>
      <c r="G99" s="25"/>
      <c r="H99" s="29"/>
      <c r="I99" s="10"/>
      <c r="J99" s="10"/>
      <c r="K99" s="162"/>
      <c r="L99" s="30"/>
      <c r="M99" s="33"/>
      <c r="N99" s="3"/>
      <c r="O99" s="3"/>
      <c r="P99" s="34"/>
      <c r="Q99" s="24"/>
      <c r="R99" s="4"/>
      <c r="S99" s="4"/>
      <c r="T99" s="4"/>
      <c r="U99" s="25"/>
      <c r="V99" s="172"/>
      <c r="W99" s="173"/>
      <c r="X99" s="173"/>
      <c r="Y99" s="173"/>
      <c r="Z99" s="174"/>
    </row>
    <row r="100" spans="1:26" x14ac:dyDescent="0.25">
      <c r="A100" s="228"/>
      <c r="B100" s="147"/>
      <c r="C100" s="24"/>
      <c r="D100" s="4"/>
      <c r="E100" s="4"/>
      <c r="F100" s="4"/>
      <c r="G100" s="25"/>
      <c r="H100" s="29"/>
      <c r="I100" s="10"/>
      <c r="J100" s="10"/>
      <c r="K100" s="5"/>
      <c r="L100" s="30"/>
      <c r="M100" s="33"/>
      <c r="N100" s="3"/>
      <c r="O100" s="3"/>
      <c r="P100" s="38"/>
      <c r="Q100" s="26"/>
      <c r="R100" s="26"/>
      <c r="S100" s="26"/>
      <c r="T100" s="26"/>
      <c r="U100" s="25"/>
      <c r="V100" s="177"/>
      <c r="W100" s="177"/>
      <c r="X100" s="177"/>
      <c r="Y100" s="177"/>
      <c r="Z100" s="174"/>
    </row>
    <row r="101" spans="1:26" x14ac:dyDescent="0.25">
      <c r="A101" s="228"/>
      <c r="B101" s="41"/>
      <c r="C101" s="24"/>
      <c r="D101" s="4"/>
      <c r="E101" s="4"/>
      <c r="F101" s="4"/>
      <c r="G101" s="25"/>
      <c r="H101" s="29"/>
      <c r="I101" s="5"/>
      <c r="J101" s="5"/>
      <c r="K101" s="5"/>
      <c r="L101" s="30"/>
      <c r="M101" s="33"/>
      <c r="N101" s="3"/>
      <c r="O101" s="3"/>
      <c r="P101" s="34"/>
      <c r="Q101" s="24"/>
      <c r="R101" s="4"/>
      <c r="S101" s="4"/>
      <c r="T101" s="4"/>
      <c r="U101" s="25"/>
      <c r="V101" s="172"/>
      <c r="W101" s="176"/>
      <c r="X101" s="176"/>
      <c r="Y101" s="176"/>
      <c r="Z101" s="176"/>
    </row>
    <row r="102" spans="1:26" x14ac:dyDescent="0.25">
      <c r="A102" s="228"/>
      <c r="B102" s="41"/>
      <c r="C102" s="24"/>
      <c r="D102" s="4"/>
      <c r="E102" s="4"/>
      <c r="F102" s="4"/>
      <c r="G102" s="25"/>
      <c r="H102" s="29"/>
      <c r="I102" s="5"/>
      <c r="J102" s="5"/>
      <c r="K102" s="5"/>
      <c r="L102" s="30"/>
      <c r="M102" s="33"/>
      <c r="N102" s="3"/>
      <c r="O102" s="3"/>
      <c r="P102" s="34"/>
      <c r="Q102" s="24"/>
      <c r="R102" s="4"/>
      <c r="S102" s="4"/>
      <c r="T102" s="4"/>
      <c r="U102" s="25"/>
      <c r="V102" s="172"/>
      <c r="W102" s="173"/>
      <c r="X102" s="173"/>
      <c r="Y102" s="173"/>
      <c r="Z102" s="174"/>
    </row>
    <row r="103" spans="1:26" x14ac:dyDescent="0.25">
      <c r="A103" s="228"/>
      <c r="B103" s="19" t="s">
        <v>10</v>
      </c>
      <c r="C103" s="24"/>
      <c r="D103" s="4"/>
      <c r="E103" s="4"/>
      <c r="F103" s="4"/>
      <c r="G103" s="25"/>
      <c r="H103" s="29"/>
      <c r="I103" s="5"/>
      <c r="J103" s="5"/>
      <c r="K103" s="5"/>
      <c r="L103" s="30"/>
      <c r="M103" s="33"/>
      <c r="N103" s="3"/>
      <c r="O103" s="3"/>
      <c r="P103" s="34"/>
      <c r="Q103" s="24"/>
      <c r="R103" s="4"/>
      <c r="S103" s="4"/>
      <c r="T103" s="4"/>
      <c r="U103" s="25"/>
      <c r="V103" s="172"/>
      <c r="W103" s="173"/>
      <c r="X103" s="173"/>
      <c r="Y103" s="173"/>
      <c r="Z103" s="174"/>
    </row>
    <row r="104" spans="1:26" x14ac:dyDescent="0.25">
      <c r="A104" s="228"/>
      <c r="B104" s="43"/>
      <c r="C104" s="24"/>
      <c r="D104" s="4"/>
      <c r="E104" s="4"/>
      <c r="F104" s="4"/>
      <c r="G104" s="25"/>
      <c r="H104" s="10"/>
      <c r="I104" s="10"/>
      <c r="J104" s="10"/>
      <c r="K104" s="10"/>
      <c r="L104" s="40"/>
      <c r="M104" s="37"/>
      <c r="N104" s="12"/>
      <c r="O104" s="12"/>
      <c r="P104" s="38"/>
      <c r="Q104" s="9"/>
      <c r="R104" s="9"/>
      <c r="S104" s="9"/>
      <c r="T104" s="9"/>
      <c r="U104" s="9"/>
      <c r="V104" s="176"/>
      <c r="W104" s="176"/>
      <c r="X104" s="176"/>
      <c r="Y104" s="176"/>
      <c r="Z104" s="176"/>
    </row>
    <row r="105" spans="1:26" x14ac:dyDescent="0.25">
      <c r="A105" s="228"/>
      <c r="B105" s="117"/>
      <c r="C105" s="24"/>
      <c r="D105" s="4"/>
      <c r="E105" s="9"/>
      <c r="F105" s="4"/>
      <c r="G105" s="25"/>
      <c r="H105" s="29"/>
      <c r="I105" s="10"/>
      <c r="J105" s="10"/>
      <c r="K105" s="10"/>
      <c r="L105" s="40"/>
      <c r="M105" s="37"/>
      <c r="N105" s="12"/>
      <c r="O105" s="12"/>
      <c r="P105" s="38"/>
      <c r="Q105" s="24"/>
      <c r="R105" s="9"/>
      <c r="S105" s="9"/>
      <c r="T105" s="9"/>
      <c r="U105" s="42"/>
      <c r="V105" s="172"/>
      <c r="W105" s="176"/>
      <c r="X105" s="176"/>
      <c r="Y105" s="176"/>
      <c r="Z105" s="177"/>
    </row>
    <row r="106" spans="1:26" x14ac:dyDescent="0.25">
      <c r="A106" s="228"/>
      <c r="B106" s="53"/>
      <c r="C106" s="24"/>
      <c r="D106" s="4"/>
      <c r="E106" s="4"/>
      <c r="F106" s="4"/>
      <c r="G106" s="25"/>
      <c r="H106" s="29"/>
      <c r="I106" s="5"/>
      <c r="J106" s="5"/>
      <c r="K106" s="5"/>
      <c r="L106" s="30"/>
      <c r="M106" s="33"/>
      <c r="N106" s="3"/>
      <c r="O106" s="3"/>
      <c r="P106" s="34"/>
      <c r="Q106" s="24"/>
      <c r="R106" s="4"/>
      <c r="S106" s="4"/>
      <c r="T106" s="4"/>
      <c r="U106" s="25"/>
      <c r="V106" s="172"/>
      <c r="W106" s="173"/>
      <c r="X106" s="173"/>
      <c r="Y106" s="173"/>
      <c r="Z106" s="174"/>
    </row>
    <row r="107" spans="1:26" x14ac:dyDescent="0.25">
      <c r="A107" s="228"/>
      <c r="B107" s="19" t="s">
        <v>8</v>
      </c>
      <c r="C107" s="24"/>
      <c r="D107" s="4"/>
      <c r="E107" s="4"/>
      <c r="F107" s="4"/>
      <c r="G107" s="25"/>
      <c r="H107" s="29"/>
      <c r="I107" s="5"/>
      <c r="J107" s="5"/>
      <c r="K107" s="5"/>
      <c r="L107" s="30"/>
      <c r="M107" s="33"/>
      <c r="N107" s="202"/>
      <c r="O107" s="202"/>
      <c r="P107" s="202"/>
      <c r="Q107" s="24"/>
      <c r="R107" s="4"/>
      <c r="S107" s="4"/>
      <c r="T107" s="4"/>
      <c r="U107" s="25"/>
      <c r="V107" s="172"/>
      <c r="W107" s="173"/>
      <c r="X107" s="173"/>
      <c r="Y107" s="173"/>
      <c r="Z107" s="174"/>
    </row>
    <row r="108" spans="1:26" ht="15.75" thickBot="1" x14ac:dyDescent="0.3">
      <c r="A108" s="228"/>
      <c r="B108" s="44" t="s">
        <v>12</v>
      </c>
      <c r="C108" s="27"/>
      <c r="D108" s="14"/>
      <c r="E108" s="14"/>
      <c r="F108" s="14"/>
      <c r="G108" s="28"/>
      <c r="H108" s="31"/>
      <c r="I108" s="15"/>
      <c r="J108" s="15"/>
      <c r="K108" s="15"/>
      <c r="L108" s="32"/>
      <c r="M108" s="35"/>
      <c r="N108" s="16"/>
      <c r="O108" s="16"/>
      <c r="P108" s="36"/>
      <c r="Q108" s="27"/>
      <c r="R108" s="14"/>
      <c r="S108" s="14"/>
      <c r="T108" s="14"/>
      <c r="U108" s="28"/>
      <c r="V108" s="178"/>
      <c r="W108" s="179"/>
      <c r="X108" s="179"/>
      <c r="Y108" s="179"/>
      <c r="Z108" s="180"/>
    </row>
    <row r="109" spans="1:26" ht="15.75" thickBot="1" x14ac:dyDescent="0.3">
      <c r="A109" s="254"/>
      <c r="B109" s="17" t="s">
        <v>14</v>
      </c>
      <c r="C109" s="82" t="e">
        <f>(C86+C87+C88+C89+C90+C91+C98+C101+#REF!+C104+C106+C107+C108)</f>
        <v>#REF!</v>
      </c>
      <c r="D109" s="83">
        <f>(D86+D87+D88+D89+D90+D91+D98+D101+D104+D106+D107+D108)</f>
        <v>0.4</v>
      </c>
      <c r="E109" s="83">
        <f>SUM(E104:E106,E86:E103)</f>
        <v>0.3</v>
      </c>
      <c r="F109" s="83">
        <f>SUM(F86:F108)</f>
        <v>0</v>
      </c>
      <c r="G109" s="84" t="e">
        <f>(G86+G87+G88+G89+G90+G91+G98+G101+#REF!+G104+G106+G107+G108)</f>
        <v>#REF!</v>
      </c>
      <c r="H109" s="88">
        <f>SUM(H86:H108)</f>
        <v>0</v>
      </c>
      <c r="I109" s="88">
        <f>SUM(I86:I108)</f>
        <v>0</v>
      </c>
      <c r="J109" s="88">
        <f>SUM(J86:J108)</f>
        <v>0</v>
      </c>
      <c r="K109" s="88">
        <f>SUM(K94:K108)</f>
        <v>0</v>
      </c>
      <c r="L109" s="88">
        <f>SUM(L94:L108)</f>
        <v>0</v>
      </c>
      <c r="M109" s="91">
        <f>SUM(M96:M108)</f>
        <v>0</v>
      </c>
      <c r="N109" s="90">
        <f>SUM(N96:N106)</f>
        <v>0</v>
      </c>
      <c r="O109" s="91">
        <f>SUM(O86:O106)</f>
        <v>0</v>
      </c>
      <c r="P109" s="91">
        <f>SUM(P86:P106)</f>
        <v>0</v>
      </c>
      <c r="Q109" s="91">
        <f t="shared" ref="Q109:U109" si="10">SUM(Q86:Q108)</f>
        <v>0</v>
      </c>
      <c r="R109" s="91">
        <f t="shared" si="10"/>
        <v>0</v>
      </c>
      <c r="S109" s="91">
        <f t="shared" si="10"/>
        <v>0</v>
      </c>
      <c r="T109" s="91">
        <f t="shared" si="10"/>
        <v>0</v>
      </c>
      <c r="U109" s="91">
        <f t="shared" si="10"/>
        <v>0</v>
      </c>
      <c r="V109" s="91">
        <f t="shared" ref="V109" si="11">SUM(V86:V108)</f>
        <v>0</v>
      </c>
      <c r="W109" s="91">
        <f t="shared" ref="W109" si="12">SUM(W86:W108)</f>
        <v>0</v>
      </c>
      <c r="X109" s="91">
        <f t="shared" ref="X109" si="13">SUM(X86:X108)</f>
        <v>0</v>
      </c>
      <c r="Y109" s="91">
        <f t="shared" ref="Y109" si="14">SUM(Y86:Y108)</f>
        <v>0</v>
      </c>
      <c r="Z109" s="91">
        <f t="shared" ref="Z109" si="15">SUM(Z86:Z108)</f>
        <v>0</v>
      </c>
    </row>
    <row r="110" spans="1:26" ht="15.75" thickBot="1" x14ac:dyDescent="0.3">
      <c r="A110" s="255"/>
      <c r="B110" s="18" t="s">
        <v>13</v>
      </c>
      <c r="C110" s="230" t="e">
        <f>AVERAGE(C109,D109,E109,F109,G109)</f>
        <v>#REF!</v>
      </c>
      <c r="D110" s="231"/>
      <c r="E110" s="231"/>
      <c r="F110" s="231"/>
      <c r="G110" s="232"/>
      <c r="H110" s="233">
        <f>AVERAGE(H109,I109,J109,K109,L109)</f>
        <v>0</v>
      </c>
      <c r="I110" s="234"/>
      <c r="J110" s="234"/>
      <c r="K110" s="234"/>
      <c r="L110" s="235"/>
      <c r="M110" s="236">
        <f>AVERAGE(M109,N109,O109,P109)</f>
        <v>0</v>
      </c>
      <c r="N110" s="237"/>
      <c r="O110" s="237"/>
      <c r="P110" s="238"/>
      <c r="Q110" s="230">
        <f>AVERAGE(Q109,R109,S109,T109,U109)</f>
        <v>0</v>
      </c>
      <c r="R110" s="231"/>
      <c r="S110" s="231"/>
      <c r="T110" s="231"/>
      <c r="U110" s="232"/>
      <c r="V110" s="268">
        <f>AVERAGE(V109,W109,X109,Y109,Z109)</f>
        <v>0</v>
      </c>
      <c r="W110" s="269"/>
      <c r="X110" s="269"/>
      <c r="Y110" s="269"/>
      <c r="Z110" s="270"/>
    </row>
    <row r="111" spans="1:26" ht="15.75" thickBot="1" x14ac:dyDescent="0.3"/>
    <row r="112" spans="1:26" ht="15.75" thickBot="1" x14ac:dyDescent="0.3">
      <c r="A112" s="69" t="s">
        <v>7</v>
      </c>
      <c r="B112" s="73" t="s">
        <v>6</v>
      </c>
      <c r="C112" s="239" t="s">
        <v>0</v>
      </c>
      <c r="D112" s="240"/>
      <c r="E112" s="240"/>
      <c r="F112" s="240"/>
      <c r="G112" s="241"/>
      <c r="H112" s="251" t="s">
        <v>1</v>
      </c>
      <c r="I112" s="252"/>
      <c r="J112" s="252"/>
      <c r="K112" s="252"/>
      <c r="L112" s="253"/>
      <c r="M112" s="245" t="s">
        <v>15</v>
      </c>
      <c r="N112" s="246"/>
      <c r="O112" s="246"/>
      <c r="P112" s="247"/>
      <c r="Q112" s="256" t="s">
        <v>36</v>
      </c>
      <c r="R112" s="257"/>
      <c r="S112" s="257"/>
      <c r="T112" s="257"/>
      <c r="U112" s="258"/>
      <c r="V112" s="274" t="s">
        <v>38</v>
      </c>
      <c r="W112" s="275"/>
      <c r="X112" s="275"/>
      <c r="Y112" s="275"/>
      <c r="Z112" s="276"/>
    </row>
    <row r="113" spans="1:26" ht="16.5" thickTop="1" thickBot="1" x14ac:dyDescent="0.3">
      <c r="A113" s="254">
        <v>6</v>
      </c>
      <c r="B113" s="74"/>
      <c r="C113" s="92" t="s">
        <v>2</v>
      </c>
      <c r="D113" s="93" t="s">
        <v>3</v>
      </c>
      <c r="E113" s="93" t="s">
        <v>4</v>
      </c>
      <c r="F113" s="93" t="s">
        <v>5</v>
      </c>
      <c r="G113" s="94" t="s">
        <v>16</v>
      </c>
      <c r="H113" s="95" t="s">
        <v>2</v>
      </c>
      <c r="I113" s="96" t="s">
        <v>3</v>
      </c>
      <c r="J113" s="96" t="s">
        <v>4</v>
      </c>
      <c r="K113" s="96" t="s">
        <v>5</v>
      </c>
      <c r="L113" s="97" t="s">
        <v>16</v>
      </c>
      <c r="M113" s="98" t="s">
        <v>2</v>
      </c>
      <c r="N113" s="99" t="s">
        <v>3</v>
      </c>
      <c r="O113" s="99" t="s">
        <v>4</v>
      </c>
      <c r="P113" s="100" t="s">
        <v>5</v>
      </c>
      <c r="Q113" s="92" t="s">
        <v>2</v>
      </c>
      <c r="R113" s="93" t="s">
        <v>3</v>
      </c>
      <c r="S113" s="93" t="s">
        <v>4</v>
      </c>
      <c r="T113" s="93" t="s">
        <v>5</v>
      </c>
      <c r="U113" s="94" t="s">
        <v>16</v>
      </c>
      <c r="V113" s="165" t="s">
        <v>2</v>
      </c>
      <c r="W113" s="166" t="s">
        <v>3</v>
      </c>
      <c r="X113" s="166" t="s">
        <v>4</v>
      </c>
      <c r="Y113" s="166" t="s">
        <v>5</v>
      </c>
      <c r="Z113" s="167" t="s">
        <v>16</v>
      </c>
    </row>
    <row r="114" spans="1:26" x14ac:dyDescent="0.25">
      <c r="A114" s="254"/>
      <c r="B114" s="75" t="s">
        <v>11</v>
      </c>
      <c r="C114" s="54"/>
      <c r="D114" s="55"/>
      <c r="E114" s="55"/>
      <c r="F114" s="55"/>
      <c r="G114" s="56"/>
      <c r="H114" s="60"/>
      <c r="I114" s="58"/>
      <c r="J114" s="58"/>
      <c r="K114" s="58"/>
      <c r="L114" s="61"/>
      <c r="M114" s="62"/>
      <c r="N114" s="59"/>
      <c r="O114" s="59"/>
      <c r="P114" s="63"/>
      <c r="Q114" s="54"/>
      <c r="R114" s="55"/>
      <c r="S114" s="55"/>
      <c r="T114" s="55"/>
      <c r="U114" s="56"/>
      <c r="V114" s="168"/>
      <c r="W114" s="169"/>
      <c r="X114" s="170"/>
      <c r="Y114" s="170"/>
      <c r="Z114" s="171"/>
    </row>
    <row r="115" spans="1:26" x14ac:dyDescent="0.25">
      <c r="A115" s="254"/>
      <c r="B115" s="76"/>
      <c r="C115" s="24"/>
      <c r="D115" s="13"/>
      <c r="E115" s="13"/>
      <c r="F115" s="13"/>
      <c r="G115" s="25"/>
      <c r="H115" s="29"/>
      <c r="I115" s="5"/>
      <c r="J115" s="10"/>
      <c r="K115" s="10"/>
      <c r="L115" s="40"/>
      <c r="M115" s="33"/>
      <c r="N115" s="3"/>
      <c r="O115" s="3"/>
      <c r="P115" s="38"/>
      <c r="Q115" s="24"/>
      <c r="R115" s="4"/>
      <c r="S115" s="4"/>
      <c r="T115" s="4"/>
      <c r="U115" s="25"/>
      <c r="V115" s="172"/>
      <c r="W115" s="173"/>
      <c r="X115" s="173"/>
      <c r="Y115" s="173"/>
      <c r="Z115" s="174"/>
    </row>
    <row r="116" spans="1:26" x14ac:dyDescent="0.25">
      <c r="A116" s="254"/>
      <c r="B116" s="77"/>
      <c r="C116" s="113"/>
      <c r="D116" s="9"/>
      <c r="E116" s="9"/>
      <c r="F116" s="9"/>
      <c r="G116" s="42"/>
      <c r="H116" s="39"/>
      <c r="I116" s="5"/>
      <c r="J116" s="5"/>
      <c r="K116" s="5"/>
      <c r="L116" s="30"/>
      <c r="M116" s="33"/>
      <c r="N116" s="3"/>
      <c r="O116" s="3"/>
      <c r="P116" s="34"/>
      <c r="Q116" s="24"/>
      <c r="R116" s="4"/>
      <c r="S116" s="4"/>
      <c r="T116" s="4"/>
      <c r="U116" s="25"/>
      <c r="V116" s="172"/>
      <c r="W116" s="173"/>
      <c r="X116" s="173"/>
      <c r="Y116" s="173"/>
      <c r="Z116" s="174"/>
    </row>
    <row r="117" spans="1:26" x14ac:dyDescent="0.25">
      <c r="A117" s="254"/>
      <c r="B117" s="77"/>
      <c r="C117" s="113"/>
      <c r="D117" s="9"/>
      <c r="E117" s="9"/>
      <c r="F117" s="9"/>
      <c r="G117" s="42"/>
      <c r="H117" s="39"/>
      <c r="I117" s="5"/>
      <c r="J117" s="5"/>
      <c r="K117" s="5"/>
      <c r="L117" s="30"/>
      <c r="M117" s="33"/>
      <c r="N117" s="3"/>
      <c r="O117" s="3"/>
      <c r="P117" s="34"/>
      <c r="Q117" s="24"/>
      <c r="R117" s="4"/>
      <c r="S117" s="4"/>
      <c r="T117" s="4"/>
      <c r="U117" s="25"/>
      <c r="V117" s="172"/>
      <c r="W117" s="173"/>
      <c r="X117" s="173"/>
      <c r="Y117" s="173"/>
      <c r="Z117" s="174"/>
    </row>
    <row r="118" spans="1:26" x14ac:dyDescent="0.25">
      <c r="A118" s="254"/>
      <c r="B118" s="77"/>
      <c r="C118" s="113"/>
      <c r="D118" s="9"/>
      <c r="E118" s="9"/>
      <c r="F118" s="9"/>
      <c r="G118" s="42"/>
      <c r="H118" s="29"/>
      <c r="I118" s="10"/>
      <c r="J118" s="5"/>
      <c r="K118" s="5"/>
      <c r="L118" s="30"/>
      <c r="M118" s="33"/>
      <c r="N118" s="3"/>
      <c r="O118" s="3"/>
      <c r="P118" s="34"/>
      <c r="Q118" s="24"/>
      <c r="R118" s="4"/>
      <c r="S118" s="4"/>
      <c r="T118" s="4"/>
      <c r="U118" s="25"/>
      <c r="V118" s="172"/>
      <c r="W118" s="173"/>
      <c r="X118" s="173"/>
      <c r="Y118" s="173"/>
      <c r="Z118" s="174"/>
    </row>
    <row r="119" spans="1:26" x14ac:dyDescent="0.25">
      <c r="A119" s="254"/>
      <c r="B119" s="77"/>
      <c r="C119" s="113"/>
      <c r="D119" s="9"/>
      <c r="E119" s="9"/>
      <c r="F119" s="9"/>
      <c r="G119" s="42"/>
      <c r="H119" s="29"/>
      <c r="I119" s="10"/>
      <c r="J119" s="162"/>
      <c r="K119" s="162"/>
      <c r="L119" s="30"/>
      <c r="M119" s="33"/>
      <c r="N119" s="3"/>
      <c r="O119" s="3"/>
      <c r="P119" s="34"/>
      <c r="Q119" s="24"/>
      <c r="R119" s="4"/>
      <c r="S119" s="4"/>
      <c r="T119" s="4"/>
      <c r="U119" s="25"/>
      <c r="V119" s="175"/>
      <c r="W119" s="176"/>
      <c r="X119" s="173"/>
      <c r="Y119" s="173"/>
      <c r="Z119" s="174"/>
    </row>
    <row r="120" spans="1:26" x14ac:dyDescent="0.25">
      <c r="A120" s="254"/>
      <c r="B120" s="77"/>
      <c r="C120" s="113"/>
      <c r="D120" s="9"/>
      <c r="E120" s="9"/>
      <c r="F120" s="9"/>
      <c r="G120" s="42"/>
      <c r="H120" s="29"/>
      <c r="I120" s="10"/>
      <c r="J120" s="10"/>
      <c r="K120" s="10"/>
      <c r="L120" s="40"/>
      <c r="M120" s="37"/>
      <c r="N120" s="12"/>
      <c r="O120" s="3"/>
      <c r="P120" s="34"/>
      <c r="Q120" s="24"/>
      <c r="R120" s="4"/>
      <c r="S120" s="4"/>
      <c r="T120" s="4"/>
      <c r="U120" s="25"/>
      <c r="V120" s="175"/>
      <c r="W120" s="176"/>
      <c r="X120" s="173"/>
      <c r="Y120" s="173"/>
      <c r="Z120" s="174"/>
    </row>
    <row r="121" spans="1:26" x14ac:dyDescent="0.25">
      <c r="A121" s="254"/>
      <c r="B121" s="77"/>
      <c r="C121" s="113"/>
      <c r="D121" s="9"/>
      <c r="E121" s="9"/>
      <c r="F121" s="9"/>
      <c r="G121" s="42"/>
      <c r="H121" s="29"/>
      <c r="I121" s="10"/>
      <c r="J121" s="10"/>
      <c r="K121" s="10"/>
      <c r="L121" s="194"/>
      <c r="M121" s="37"/>
      <c r="N121" s="12"/>
      <c r="O121" s="3"/>
      <c r="P121" s="34"/>
      <c r="Q121" s="26"/>
      <c r="R121" s="4"/>
      <c r="S121" s="4"/>
      <c r="T121" s="4"/>
      <c r="U121" s="25"/>
      <c r="V121" s="175"/>
      <c r="W121" s="176"/>
      <c r="X121" s="173"/>
      <c r="Y121" s="173"/>
      <c r="Z121" s="174"/>
    </row>
    <row r="122" spans="1:26" x14ac:dyDescent="0.25">
      <c r="A122" s="254"/>
      <c r="B122" s="77"/>
      <c r="C122" s="113"/>
      <c r="D122" s="9"/>
      <c r="E122" s="9"/>
      <c r="F122" s="9"/>
      <c r="G122" s="42"/>
      <c r="H122" s="29"/>
      <c r="I122" s="10"/>
      <c r="J122" s="10"/>
      <c r="K122" s="203"/>
      <c r="L122" s="203"/>
      <c r="M122" s="37"/>
      <c r="N122" s="12"/>
      <c r="O122" s="3"/>
      <c r="P122" s="34"/>
      <c r="Q122" s="24"/>
      <c r="R122" s="4"/>
      <c r="S122" s="4"/>
      <c r="T122" s="4"/>
      <c r="U122" s="25"/>
      <c r="V122" s="175"/>
      <c r="W122" s="176"/>
      <c r="X122" s="173"/>
      <c r="Y122" s="173"/>
      <c r="Z122" s="174"/>
    </row>
    <row r="123" spans="1:26" x14ac:dyDescent="0.25">
      <c r="A123" s="254"/>
      <c r="B123" s="78"/>
      <c r="C123" s="24"/>
      <c r="D123" s="4"/>
      <c r="E123" s="4"/>
      <c r="F123" s="4"/>
      <c r="G123" s="25"/>
      <c r="H123" s="29"/>
      <c r="I123" s="5"/>
      <c r="J123" s="5"/>
      <c r="K123" s="5"/>
      <c r="L123" s="30"/>
      <c r="M123" s="33"/>
      <c r="N123" s="3"/>
      <c r="O123" s="3"/>
      <c r="P123" s="34"/>
      <c r="Q123" s="24"/>
      <c r="R123" s="4"/>
      <c r="S123" s="4"/>
      <c r="T123" s="4"/>
      <c r="U123" s="25"/>
      <c r="V123" s="172"/>
      <c r="W123" s="173"/>
      <c r="X123" s="173"/>
      <c r="Y123" s="173"/>
      <c r="Z123" s="174"/>
    </row>
    <row r="124" spans="1:26" x14ac:dyDescent="0.25">
      <c r="A124" s="254"/>
      <c r="B124" s="75" t="s">
        <v>40</v>
      </c>
      <c r="C124" s="24"/>
      <c r="D124" s="4"/>
      <c r="E124" s="4"/>
      <c r="F124" s="4"/>
      <c r="G124" s="25"/>
      <c r="H124" s="29"/>
      <c r="I124" s="5"/>
      <c r="J124" s="5"/>
      <c r="K124" s="5"/>
      <c r="L124" s="30"/>
      <c r="M124" s="33"/>
      <c r="N124" s="3"/>
      <c r="O124" s="3"/>
      <c r="P124" s="34"/>
      <c r="Q124" s="24"/>
      <c r="R124" s="4"/>
      <c r="S124" s="4"/>
      <c r="T124" s="4"/>
      <c r="U124" s="25"/>
      <c r="V124" s="172"/>
      <c r="W124" s="173"/>
      <c r="X124" s="173"/>
      <c r="Y124" s="173"/>
      <c r="Z124" s="174"/>
    </row>
    <row r="125" spans="1:26" x14ac:dyDescent="0.25">
      <c r="A125" s="254"/>
      <c r="B125" s="159"/>
      <c r="C125" s="24"/>
      <c r="D125" s="4"/>
      <c r="E125" s="4"/>
      <c r="F125" s="4"/>
      <c r="G125" s="25"/>
      <c r="H125" s="29"/>
      <c r="I125" s="5"/>
      <c r="J125" s="5"/>
      <c r="K125" s="5"/>
      <c r="L125" s="40"/>
      <c r="M125" s="37"/>
      <c r="N125" s="12"/>
      <c r="O125" s="12"/>
      <c r="P125" s="38"/>
      <c r="Q125" s="24"/>
      <c r="R125" s="4"/>
      <c r="S125" s="4"/>
      <c r="T125" s="4"/>
      <c r="U125" s="25"/>
      <c r="V125" s="172"/>
      <c r="W125" s="173"/>
      <c r="X125" s="173"/>
      <c r="Y125" s="173"/>
      <c r="Z125" s="174"/>
    </row>
    <row r="126" spans="1:26" x14ac:dyDescent="0.25">
      <c r="A126" s="254"/>
      <c r="B126" s="159"/>
      <c r="C126" s="24"/>
      <c r="D126" s="4"/>
      <c r="E126" s="4"/>
      <c r="F126" s="4"/>
      <c r="G126" s="25"/>
      <c r="H126" s="29"/>
      <c r="I126" s="5"/>
      <c r="J126" s="5"/>
      <c r="K126" s="5"/>
      <c r="L126" s="40"/>
      <c r="M126" s="37"/>
      <c r="N126" s="12"/>
      <c r="O126" s="12"/>
      <c r="P126" s="38"/>
      <c r="Q126" s="24"/>
      <c r="R126" s="4"/>
      <c r="S126" s="4"/>
      <c r="T126" s="4"/>
      <c r="U126" s="25"/>
      <c r="V126" s="175"/>
      <c r="W126" s="176"/>
      <c r="X126" s="176"/>
      <c r="Y126" s="173"/>
      <c r="Z126" s="174"/>
    </row>
    <row r="127" spans="1:26" x14ac:dyDescent="0.25">
      <c r="A127" s="254"/>
      <c r="B127" s="41"/>
      <c r="C127" s="24"/>
      <c r="D127" s="4"/>
      <c r="E127" s="4"/>
      <c r="F127" s="4"/>
      <c r="G127" s="25"/>
      <c r="H127" s="29"/>
      <c r="I127" s="5"/>
      <c r="J127" s="5"/>
      <c r="K127" s="5"/>
      <c r="L127" s="30"/>
      <c r="M127" s="33"/>
      <c r="N127" s="3"/>
      <c r="O127" s="3"/>
      <c r="P127" s="34"/>
      <c r="Q127" s="24"/>
      <c r="R127" s="4"/>
      <c r="S127" s="4"/>
      <c r="T127" s="4"/>
      <c r="U127" s="25"/>
      <c r="V127" s="172"/>
      <c r="W127" s="176"/>
      <c r="X127" s="176"/>
      <c r="Y127" s="176"/>
      <c r="Z127" s="176"/>
    </row>
    <row r="128" spans="1:26" x14ac:dyDescent="0.25">
      <c r="A128" s="254"/>
      <c r="B128" s="157"/>
      <c r="C128" s="24"/>
      <c r="D128" s="4"/>
      <c r="E128" s="4"/>
      <c r="F128" s="4"/>
      <c r="G128" s="25"/>
      <c r="H128" s="29"/>
      <c r="I128" s="5"/>
      <c r="J128" s="5"/>
      <c r="K128" s="5"/>
      <c r="L128" s="30"/>
      <c r="M128" s="33"/>
      <c r="N128" s="3"/>
      <c r="O128" s="3"/>
      <c r="P128" s="34"/>
      <c r="Q128" s="24"/>
      <c r="R128" s="9"/>
      <c r="S128" s="9"/>
      <c r="T128" s="9"/>
      <c r="U128" s="42"/>
      <c r="V128" s="172"/>
      <c r="W128" s="173"/>
      <c r="X128" s="173"/>
      <c r="Y128" s="173"/>
      <c r="Z128" s="174"/>
    </row>
    <row r="129" spans="1:26" x14ac:dyDescent="0.25">
      <c r="A129" s="254"/>
      <c r="B129" s="77"/>
      <c r="C129" s="26"/>
      <c r="D129" s="4"/>
      <c r="E129" s="4"/>
      <c r="F129" s="4"/>
      <c r="G129" s="25"/>
      <c r="H129" s="39"/>
      <c r="I129" s="5"/>
      <c r="J129" s="5"/>
      <c r="K129" s="5"/>
      <c r="L129" s="30"/>
      <c r="M129" s="33"/>
      <c r="N129" s="3"/>
      <c r="O129" s="3"/>
      <c r="P129" s="34"/>
      <c r="Q129" s="24"/>
      <c r="R129" s="4"/>
      <c r="S129" s="4"/>
      <c r="T129" s="4"/>
      <c r="U129" s="25"/>
      <c r="V129" s="172"/>
      <c r="W129" s="176"/>
      <c r="X129" s="176"/>
      <c r="Y129" s="176"/>
      <c r="Z129" s="177"/>
    </row>
    <row r="130" spans="1:26" x14ac:dyDescent="0.25">
      <c r="A130" s="254"/>
      <c r="B130" s="78"/>
      <c r="C130" s="24"/>
      <c r="D130" s="4"/>
      <c r="E130" s="4"/>
      <c r="F130" s="4"/>
      <c r="G130" s="25"/>
      <c r="H130" s="29"/>
      <c r="I130" s="5"/>
      <c r="J130" s="5"/>
      <c r="K130" s="5"/>
      <c r="L130" s="30"/>
      <c r="M130" s="33"/>
      <c r="N130" s="3"/>
      <c r="O130" s="3"/>
      <c r="P130" s="34"/>
      <c r="Q130" s="24"/>
      <c r="R130" s="4"/>
      <c r="S130" s="4"/>
      <c r="T130" s="4"/>
      <c r="U130" s="25"/>
      <c r="V130" s="172"/>
      <c r="W130" s="173"/>
      <c r="X130" s="173"/>
      <c r="Y130" s="173"/>
      <c r="Z130" s="174"/>
    </row>
    <row r="131" spans="1:26" x14ac:dyDescent="0.25">
      <c r="A131" s="254"/>
      <c r="B131" s="75" t="s">
        <v>8</v>
      </c>
      <c r="C131" s="24"/>
      <c r="D131" s="4"/>
      <c r="E131" s="4"/>
      <c r="F131" s="4"/>
      <c r="G131" s="25"/>
      <c r="H131" s="29"/>
      <c r="I131" s="5"/>
      <c r="J131" s="5"/>
      <c r="K131" s="5"/>
      <c r="L131" s="30"/>
      <c r="M131" s="33"/>
      <c r="N131" s="3"/>
      <c r="O131" s="3"/>
      <c r="P131" s="34"/>
      <c r="Q131" s="24"/>
      <c r="R131" s="4"/>
      <c r="S131" s="4"/>
      <c r="T131" s="4"/>
      <c r="U131" s="25"/>
      <c r="V131" s="172"/>
      <c r="W131" s="173"/>
      <c r="X131" s="173"/>
      <c r="Y131" s="173"/>
      <c r="Z131" s="174"/>
    </row>
    <row r="132" spans="1:26" ht="15.75" thickBot="1" x14ac:dyDescent="0.3">
      <c r="A132" s="254"/>
      <c r="B132" s="75" t="s">
        <v>12</v>
      </c>
      <c r="C132" s="27"/>
      <c r="D132" s="14"/>
      <c r="E132" s="14"/>
      <c r="F132" s="14"/>
      <c r="G132" s="28"/>
      <c r="H132" s="31"/>
      <c r="I132" s="15"/>
      <c r="J132" s="15"/>
      <c r="K132" s="15"/>
      <c r="L132" s="32"/>
      <c r="M132" s="35"/>
      <c r="N132" s="16"/>
      <c r="O132" s="16"/>
      <c r="P132" s="36"/>
      <c r="Q132" s="27"/>
      <c r="R132" s="14"/>
      <c r="S132" s="14"/>
      <c r="T132" s="14"/>
      <c r="U132" s="28"/>
      <c r="V132" s="178"/>
      <c r="W132" s="179"/>
      <c r="X132" s="179"/>
      <c r="Y132" s="179"/>
      <c r="Z132" s="180"/>
    </row>
    <row r="133" spans="1:26" ht="15.75" thickBot="1" x14ac:dyDescent="0.3">
      <c r="A133" s="254"/>
      <c r="B133" s="75" t="s">
        <v>14</v>
      </c>
      <c r="C133" s="82" t="e">
        <f>(C114+C115+C123+C124+C128+#REF!+#REF!+C130+C131+C132)</f>
        <v>#REF!</v>
      </c>
      <c r="D133" s="83" t="e">
        <f>(D114+D115+#REF!+D123+D124+D128+#REF!+#REF!+D130+D131+D132)</f>
        <v>#REF!</v>
      </c>
      <c r="E133" s="83" t="e">
        <f>(E114+E115+#REF!+E123+E124+E128+#REF!+#REF!+E130+E131+E132)</f>
        <v>#REF!</v>
      </c>
      <c r="F133" s="83">
        <f>SUM(F116:F132)</f>
        <v>0</v>
      </c>
      <c r="G133" s="84">
        <f t="shared" ref="G133:Z133" si="16">SUM(G114:G132)</f>
        <v>0</v>
      </c>
      <c r="H133" s="85">
        <f t="shared" si="16"/>
        <v>0</v>
      </c>
      <c r="I133" s="88">
        <f t="shared" si="16"/>
        <v>0</v>
      </c>
      <c r="J133" s="88">
        <f t="shared" si="16"/>
        <v>0</v>
      </c>
      <c r="K133" s="88">
        <f>SUM(K114:K120,K123:K132)</f>
        <v>0</v>
      </c>
      <c r="L133" s="88">
        <f>SUM(L114:L120,L123:L132)</f>
        <v>0</v>
      </c>
      <c r="M133" s="88">
        <f t="shared" si="16"/>
        <v>0</v>
      </c>
      <c r="N133" s="88">
        <f t="shared" si="16"/>
        <v>0</v>
      </c>
      <c r="O133" s="88">
        <f t="shared" si="16"/>
        <v>0</v>
      </c>
      <c r="P133" s="88">
        <f t="shared" si="16"/>
        <v>0</v>
      </c>
      <c r="Q133" s="88">
        <f t="shared" si="16"/>
        <v>0</v>
      </c>
      <c r="R133" s="88">
        <f t="shared" si="16"/>
        <v>0</v>
      </c>
      <c r="S133" s="88">
        <f t="shared" si="16"/>
        <v>0</v>
      </c>
      <c r="T133" s="88">
        <f t="shared" si="16"/>
        <v>0</v>
      </c>
      <c r="U133" s="88">
        <f t="shared" si="16"/>
        <v>0</v>
      </c>
      <c r="V133" s="91">
        <f t="shared" si="16"/>
        <v>0</v>
      </c>
      <c r="W133" s="91">
        <f t="shared" si="16"/>
        <v>0</v>
      </c>
      <c r="X133" s="91">
        <f t="shared" si="16"/>
        <v>0</v>
      </c>
      <c r="Y133" s="91">
        <f t="shared" si="16"/>
        <v>0</v>
      </c>
      <c r="Z133" s="91">
        <f t="shared" si="16"/>
        <v>0</v>
      </c>
    </row>
    <row r="134" spans="1:26" ht="15.75" thickBot="1" x14ac:dyDescent="0.3">
      <c r="A134" s="255"/>
      <c r="B134" s="79" t="s">
        <v>13</v>
      </c>
      <c r="C134" s="230" t="e">
        <f>AVERAGE(C133,D133,E133,F133,G133)</f>
        <v>#REF!</v>
      </c>
      <c r="D134" s="231"/>
      <c r="E134" s="231"/>
      <c r="F134" s="231"/>
      <c r="G134" s="232"/>
      <c r="H134" s="233">
        <f>AVERAGE(H133,I133,J133,K133,L133)</f>
        <v>0</v>
      </c>
      <c r="I134" s="234"/>
      <c r="J134" s="234"/>
      <c r="K134" s="234"/>
      <c r="L134" s="235"/>
      <c r="M134" s="236">
        <f>AVERAGE(M133,N133,O133,P133)</f>
        <v>0</v>
      </c>
      <c r="N134" s="237"/>
      <c r="O134" s="237"/>
      <c r="P134" s="238"/>
      <c r="Q134" s="230">
        <f>AVERAGE(Q133,R133,S133,T133,U133)</f>
        <v>0</v>
      </c>
      <c r="R134" s="231"/>
      <c r="S134" s="231"/>
      <c r="T134" s="231"/>
      <c r="U134" s="232"/>
      <c r="V134" s="268">
        <f>AVERAGE(V133,W133,X133,Y133,Z133)</f>
        <v>0</v>
      </c>
      <c r="W134" s="269"/>
      <c r="X134" s="269"/>
      <c r="Y134" s="269"/>
      <c r="Z134" s="270"/>
    </row>
    <row r="135" spans="1:26" ht="15.75" thickBot="1" x14ac:dyDescent="0.3"/>
    <row r="136" spans="1:26" ht="15.75" thickBot="1" x14ac:dyDescent="0.3">
      <c r="A136" s="69" t="s">
        <v>7</v>
      </c>
      <c r="B136" s="71" t="s">
        <v>6</v>
      </c>
      <c r="C136" s="239" t="s">
        <v>0</v>
      </c>
      <c r="D136" s="240"/>
      <c r="E136" s="240"/>
      <c r="F136" s="240"/>
      <c r="G136" s="241"/>
      <c r="H136" s="251" t="s">
        <v>1</v>
      </c>
      <c r="I136" s="252"/>
      <c r="J136" s="252"/>
      <c r="K136" s="252"/>
      <c r="L136" s="253"/>
      <c r="M136" s="245" t="s">
        <v>15</v>
      </c>
      <c r="N136" s="246"/>
      <c r="O136" s="246"/>
      <c r="P136" s="247"/>
      <c r="Q136" s="256" t="s">
        <v>36</v>
      </c>
      <c r="R136" s="257"/>
      <c r="S136" s="257"/>
      <c r="T136" s="257"/>
      <c r="U136" s="258"/>
      <c r="V136" s="274" t="s">
        <v>38</v>
      </c>
      <c r="W136" s="275"/>
      <c r="X136" s="275"/>
      <c r="Y136" s="275"/>
      <c r="Z136" s="276"/>
    </row>
    <row r="137" spans="1:26" ht="16.5" thickTop="1" thickBot="1" x14ac:dyDescent="0.3">
      <c r="A137" s="254">
        <v>7</v>
      </c>
      <c r="B137" s="72"/>
      <c r="C137" s="92" t="s">
        <v>2</v>
      </c>
      <c r="D137" s="93" t="s">
        <v>3</v>
      </c>
      <c r="E137" s="93" t="s">
        <v>4</v>
      </c>
      <c r="F137" s="93" t="s">
        <v>5</v>
      </c>
      <c r="G137" s="94" t="s">
        <v>16</v>
      </c>
      <c r="H137" s="95" t="s">
        <v>2</v>
      </c>
      <c r="I137" s="96" t="s">
        <v>3</v>
      </c>
      <c r="J137" s="96" t="s">
        <v>4</v>
      </c>
      <c r="K137" s="96" t="s">
        <v>5</v>
      </c>
      <c r="L137" s="97" t="s">
        <v>16</v>
      </c>
      <c r="M137" s="98" t="s">
        <v>2</v>
      </c>
      <c r="N137" s="99" t="s">
        <v>3</v>
      </c>
      <c r="O137" s="99" t="s">
        <v>4</v>
      </c>
      <c r="P137" s="100" t="s">
        <v>5</v>
      </c>
      <c r="Q137" s="92" t="s">
        <v>2</v>
      </c>
      <c r="R137" s="93" t="s">
        <v>3</v>
      </c>
      <c r="S137" s="93" t="s">
        <v>4</v>
      </c>
      <c r="T137" s="93" t="s">
        <v>5</v>
      </c>
      <c r="U137" s="94" t="s">
        <v>16</v>
      </c>
      <c r="V137" s="165" t="s">
        <v>2</v>
      </c>
      <c r="W137" s="166" t="s">
        <v>3</v>
      </c>
      <c r="X137" s="166" t="s">
        <v>4</v>
      </c>
      <c r="Y137" s="166" t="s">
        <v>5</v>
      </c>
      <c r="Z137" s="167" t="s">
        <v>16</v>
      </c>
    </row>
    <row r="138" spans="1:26" x14ac:dyDescent="0.25">
      <c r="A138" s="228"/>
      <c r="B138" s="70" t="s">
        <v>11</v>
      </c>
      <c r="C138" s="54"/>
      <c r="D138" s="55"/>
      <c r="E138" s="55"/>
      <c r="F138" s="55"/>
      <c r="G138" s="56"/>
      <c r="H138" s="60"/>
      <c r="I138" s="58"/>
      <c r="J138" s="58"/>
      <c r="K138" s="58"/>
      <c r="L138" s="61"/>
      <c r="M138" s="62"/>
      <c r="N138" s="59"/>
      <c r="O138" s="59"/>
      <c r="P138" s="63"/>
      <c r="Q138" s="54"/>
      <c r="R138" s="55"/>
      <c r="S138" s="55"/>
      <c r="T138" s="55"/>
      <c r="U138" s="56"/>
      <c r="V138" s="168"/>
      <c r="W138" s="170"/>
      <c r="X138" s="170"/>
      <c r="Y138" s="170"/>
      <c r="Z138" s="171"/>
    </row>
    <row r="139" spans="1:26" ht="30" hidden="1" x14ac:dyDescent="0.25">
      <c r="A139" s="228"/>
      <c r="B139" s="21" t="s">
        <v>34</v>
      </c>
      <c r="C139" s="26">
        <v>0.6</v>
      </c>
      <c r="D139" s="148">
        <v>0.4</v>
      </c>
      <c r="E139" s="149"/>
      <c r="F139" s="149"/>
      <c r="G139" s="160">
        <v>0.4</v>
      </c>
      <c r="H139" s="150"/>
      <c r="I139" s="5"/>
      <c r="J139" s="5"/>
      <c r="K139" s="5"/>
      <c r="L139" s="30"/>
      <c r="M139" s="33"/>
      <c r="N139" s="3"/>
      <c r="O139" s="3"/>
      <c r="P139" s="34"/>
      <c r="Q139" s="24"/>
      <c r="R139" s="4"/>
      <c r="S139" s="4"/>
      <c r="T139" s="4"/>
      <c r="U139" s="25"/>
      <c r="V139" s="172"/>
      <c r="W139" s="173"/>
      <c r="X139" s="173"/>
      <c r="Y139" s="173"/>
      <c r="Z139" s="174"/>
    </row>
    <row r="140" spans="1:26" ht="14.1" hidden="1" customHeight="1" x14ac:dyDescent="0.25">
      <c r="A140" s="228"/>
      <c r="B140" s="21" t="s">
        <v>32</v>
      </c>
      <c r="C140" s="116">
        <v>0.4</v>
      </c>
      <c r="D140" s="149"/>
      <c r="E140" s="151">
        <v>0.4</v>
      </c>
      <c r="F140" s="154">
        <v>0.5</v>
      </c>
      <c r="G140" s="152"/>
      <c r="H140" s="150"/>
      <c r="I140" s="5"/>
      <c r="J140" s="5"/>
      <c r="K140" s="5"/>
      <c r="L140" s="30"/>
      <c r="M140" s="33"/>
      <c r="N140" s="3"/>
      <c r="O140" s="3"/>
      <c r="P140" s="34"/>
      <c r="Q140" s="24"/>
      <c r="R140" s="4"/>
      <c r="S140" s="4"/>
      <c r="T140" s="4"/>
      <c r="U140" s="25"/>
      <c r="V140" s="172"/>
      <c r="W140" s="173"/>
      <c r="X140" s="173"/>
      <c r="Y140" s="173"/>
      <c r="Z140" s="174"/>
    </row>
    <row r="141" spans="1:26" ht="14.1" hidden="1" customHeight="1" x14ac:dyDescent="0.25">
      <c r="A141" s="228"/>
      <c r="B141" s="21" t="s">
        <v>26</v>
      </c>
      <c r="C141" s="24"/>
      <c r="D141" s="149"/>
      <c r="E141" s="151"/>
      <c r="F141" s="151">
        <v>0.4</v>
      </c>
      <c r="G141" s="153">
        <v>0.4</v>
      </c>
      <c r="H141" s="150"/>
      <c r="I141" s="5"/>
      <c r="J141" s="5"/>
      <c r="K141" s="5"/>
      <c r="L141" s="30"/>
      <c r="M141" s="33"/>
      <c r="N141" s="3"/>
      <c r="O141" s="3"/>
      <c r="P141" s="34"/>
      <c r="Q141" s="24"/>
      <c r="R141" s="4"/>
      <c r="S141" s="4"/>
      <c r="T141" s="4"/>
      <c r="U141" s="25"/>
      <c r="V141" s="172"/>
      <c r="W141" s="173"/>
      <c r="X141" s="173"/>
      <c r="Y141" s="173"/>
      <c r="Z141" s="174"/>
    </row>
    <row r="142" spans="1:26" ht="14.1" hidden="1" customHeight="1" x14ac:dyDescent="0.25">
      <c r="A142" s="228"/>
      <c r="B142" s="115" t="s">
        <v>33</v>
      </c>
      <c r="C142" s="24"/>
      <c r="D142" s="151">
        <v>0.6</v>
      </c>
      <c r="E142" s="151">
        <v>0.6</v>
      </c>
      <c r="F142" s="154">
        <v>0.4</v>
      </c>
      <c r="G142" s="152"/>
      <c r="H142" s="150"/>
      <c r="I142" s="5"/>
      <c r="J142" s="5"/>
      <c r="K142" s="5"/>
      <c r="L142" s="30"/>
      <c r="M142" s="33"/>
      <c r="N142" s="3"/>
      <c r="O142" s="3"/>
      <c r="P142" s="34"/>
      <c r="Q142" s="24"/>
      <c r="R142" s="4"/>
      <c r="S142" s="4"/>
      <c r="T142" s="4"/>
      <c r="U142" s="25"/>
      <c r="V142" s="172"/>
      <c r="W142" s="173"/>
      <c r="X142" s="173"/>
      <c r="Y142" s="173"/>
      <c r="Z142" s="174"/>
    </row>
    <row r="143" spans="1:26" ht="27" customHeight="1" x14ac:dyDescent="0.25">
      <c r="A143" s="228"/>
      <c r="B143" s="115"/>
      <c r="C143" s="24"/>
      <c r="D143" s="151"/>
      <c r="E143" s="151"/>
      <c r="F143" s="155"/>
      <c r="G143" s="152"/>
      <c r="H143" s="150"/>
      <c r="I143" s="5"/>
      <c r="J143" s="5"/>
      <c r="K143" s="5"/>
      <c r="L143" s="30"/>
      <c r="M143" s="12"/>
      <c r="N143" s="12"/>
      <c r="O143" s="3"/>
      <c r="P143" s="34"/>
      <c r="Q143" s="24"/>
      <c r="R143" s="4"/>
      <c r="S143" s="4"/>
      <c r="T143" s="4"/>
      <c r="U143" s="25"/>
      <c r="V143" s="172"/>
      <c r="W143" s="173"/>
      <c r="X143" s="173"/>
      <c r="Y143" s="173"/>
      <c r="Z143" s="174"/>
    </row>
    <row r="144" spans="1:26" ht="27" customHeight="1" x14ac:dyDescent="0.25">
      <c r="A144" s="228"/>
      <c r="B144" s="115"/>
      <c r="C144" s="24"/>
      <c r="D144" s="151"/>
      <c r="E144" s="151"/>
      <c r="F144" s="155"/>
      <c r="G144" s="152"/>
      <c r="H144" s="150"/>
      <c r="I144" s="5"/>
      <c r="J144" s="10"/>
      <c r="K144" s="5"/>
      <c r="L144" s="30"/>
      <c r="M144" s="193"/>
      <c r="N144" s="12"/>
      <c r="O144" s="12"/>
      <c r="P144" s="34"/>
      <c r="Q144" s="24"/>
      <c r="R144" s="4"/>
      <c r="S144" s="4"/>
      <c r="T144" s="4"/>
      <c r="U144" s="25"/>
      <c r="V144" s="172"/>
      <c r="W144" s="173"/>
      <c r="X144" s="173"/>
      <c r="Y144" s="173"/>
      <c r="Z144" s="174"/>
    </row>
    <row r="145" spans="1:26" ht="27" customHeight="1" x14ac:dyDescent="0.25">
      <c r="A145" s="228"/>
      <c r="B145" s="115"/>
      <c r="C145" s="24"/>
      <c r="D145" s="151"/>
      <c r="E145" s="151"/>
      <c r="F145" s="149"/>
      <c r="G145" s="152"/>
      <c r="H145" s="150"/>
      <c r="I145" s="5"/>
      <c r="J145" s="5"/>
      <c r="K145" s="5"/>
      <c r="L145" s="30"/>
      <c r="M145" s="33"/>
      <c r="N145" s="3"/>
      <c r="O145" s="3"/>
      <c r="P145" s="38"/>
      <c r="Q145" s="24"/>
      <c r="R145" s="4"/>
      <c r="S145" s="4"/>
      <c r="T145" s="4"/>
      <c r="U145" s="25"/>
      <c r="V145" s="172"/>
      <c r="W145" s="173"/>
      <c r="X145" s="173"/>
      <c r="Y145" s="173"/>
      <c r="Z145" s="174"/>
    </row>
    <row r="146" spans="1:26" x14ac:dyDescent="0.25">
      <c r="A146" s="228"/>
      <c r="B146" s="115"/>
      <c r="C146" s="24"/>
      <c r="D146" s="151"/>
      <c r="E146" s="151"/>
      <c r="F146" s="149"/>
      <c r="G146" s="152"/>
      <c r="H146" s="156"/>
      <c r="I146" s="10"/>
      <c r="J146" s="5"/>
      <c r="K146" s="5"/>
      <c r="L146" s="30"/>
      <c r="M146" s="33"/>
      <c r="N146" s="3"/>
      <c r="O146" s="3"/>
      <c r="P146" s="34"/>
      <c r="Q146" s="24"/>
      <c r="R146" s="4"/>
      <c r="S146" s="4"/>
      <c r="T146" s="4"/>
      <c r="U146" s="25"/>
      <c r="V146" s="172"/>
      <c r="W146" s="173"/>
      <c r="X146" s="173"/>
      <c r="Y146" s="173"/>
      <c r="Z146" s="174"/>
    </row>
    <row r="147" spans="1:26" x14ac:dyDescent="0.25">
      <c r="A147" s="228"/>
      <c r="B147" s="115"/>
      <c r="C147" s="24"/>
      <c r="D147" s="151"/>
      <c r="E147" s="151"/>
      <c r="F147" s="149"/>
      <c r="G147" s="152"/>
      <c r="H147" s="156"/>
      <c r="I147" s="10"/>
      <c r="J147" s="10"/>
      <c r="K147" s="5"/>
      <c r="L147" s="30"/>
      <c r="M147" s="33"/>
      <c r="N147" s="3"/>
      <c r="O147" s="3"/>
      <c r="P147" s="34"/>
      <c r="Q147" s="24"/>
      <c r="R147" s="4"/>
      <c r="S147" s="4"/>
      <c r="T147" s="4"/>
      <c r="U147" s="25"/>
      <c r="V147" s="172"/>
      <c r="W147" s="173"/>
      <c r="X147" s="173"/>
      <c r="Y147" s="173"/>
      <c r="Z147" s="174"/>
    </row>
    <row r="148" spans="1:26" ht="14.45" customHeight="1" x14ac:dyDescent="0.25">
      <c r="A148" s="228"/>
      <c r="B148" s="21"/>
      <c r="C148" s="113"/>
      <c r="D148" s="4"/>
      <c r="E148" s="4"/>
      <c r="F148" s="4"/>
      <c r="G148" s="25"/>
      <c r="H148" s="29"/>
      <c r="I148" s="5"/>
      <c r="J148" s="10"/>
      <c r="K148" s="10"/>
      <c r="L148" s="30"/>
      <c r="M148" s="33"/>
      <c r="N148" s="3"/>
      <c r="O148" s="3"/>
      <c r="P148" s="34"/>
      <c r="Q148" s="24"/>
      <c r="R148" s="4"/>
      <c r="S148" s="4"/>
      <c r="T148" s="4"/>
      <c r="U148" s="25"/>
      <c r="V148" s="172"/>
      <c r="W148" s="173"/>
      <c r="X148" s="173"/>
      <c r="Y148" s="173"/>
      <c r="Z148" s="174"/>
    </row>
    <row r="149" spans="1:26" ht="14.45" customHeight="1" x14ac:dyDescent="0.25">
      <c r="A149" s="228"/>
      <c r="B149" s="115"/>
      <c r="C149" s="113"/>
      <c r="D149" s="4"/>
      <c r="E149" s="4"/>
      <c r="F149" s="4"/>
      <c r="G149" s="25"/>
      <c r="H149" s="29"/>
      <c r="I149" s="5"/>
      <c r="J149" s="10"/>
      <c r="K149" s="10"/>
      <c r="L149" s="30"/>
      <c r="M149" s="33"/>
      <c r="N149" s="3"/>
      <c r="O149" s="3"/>
      <c r="P149" s="34"/>
      <c r="Q149" s="24"/>
      <c r="R149" s="4"/>
      <c r="S149" s="4"/>
      <c r="T149" s="4"/>
      <c r="U149" s="25"/>
      <c r="V149" s="172"/>
      <c r="W149" s="173"/>
      <c r="X149" s="173"/>
      <c r="Y149" s="173"/>
      <c r="Z149" s="174"/>
    </row>
    <row r="150" spans="1:26" ht="14.45" customHeight="1" x14ac:dyDescent="0.25">
      <c r="A150" s="228"/>
      <c r="B150" s="115"/>
      <c r="C150" s="113"/>
      <c r="D150" s="4"/>
      <c r="E150" s="4"/>
      <c r="F150" s="4"/>
      <c r="G150" s="25"/>
      <c r="H150" s="29"/>
      <c r="I150" s="5"/>
      <c r="J150" s="10"/>
      <c r="K150" s="10"/>
      <c r="L150" s="40"/>
      <c r="M150" s="33"/>
      <c r="N150" s="3"/>
      <c r="O150" s="3"/>
      <c r="P150" s="34"/>
      <c r="Q150" s="24"/>
      <c r="R150" s="4"/>
      <c r="S150" s="4"/>
      <c r="T150" s="4"/>
      <c r="U150" s="25"/>
      <c r="V150" s="172"/>
      <c r="W150" s="173"/>
      <c r="X150" s="173"/>
      <c r="Y150" s="173"/>
      <c r="Z150" s="174"/>
    </row>
    <row r="151" spans="1:26" ht="14.1" customHeight="1" x14ac:dyDescent="0.25">
      <c r="A151" s="228"/>
      <c r="B151" s="41"/>
      <c r="C151" s="24"/>
      <c r="D151" s="4"/>
      <c r="E151" s="4"/>
      <c r="F151" s="4"/>
      <c r="G151" s="25"/>
      <c r="H151" s="29"/>
      <c r="I151" s="5"/>
      <c r="J151" s="5"/>
      <c r="K151" s="5"/>
      <c r="L151" s="30"/>
      <c r="M151" s="33"/>
      <c r="N151" s="3"/>
      <c r="O151" s="3"/>
      <c r="P151" s="34"/>
      <c r="Q151" s="24"/>
      <c r="R151" s="4"/>
      <c r="S151" s="4"/>
      <c r="T151" s="4"/>
      <c r="U151" s="25"/>
      <c r="V151" s="172"/>
      <c r="W151" s="173"/>
      <c r="X151" s="173"/>
      <c r="Y151" s="173"/>
      <c r="Z151" s="174"/>
    </row>
    <row r="152" spans="1:26" x14ac:dyDescent="0.25">
      <c r="A152" s="228"/>
      <c r="B152" s="19" t="s">
        <v>40</v>
      </c>
      <c r="C152" s="24"/>
      <c r="D152" s="4"/>
      <c r="E152" s="4"/>
      <c r="F152" s="4"/>
      <c r="G152" s="25"/>
      <c r="H152" s="29"/>
      <c r="I152" s="5"/>
      <c r="J152" s="5"/>
      <c r="K152" s="5"/>
      <c r="L152" s="30"/>
      <c r="M152" s="33"/>
      <c r="N152" s="3"/>
      <c r="O152" s="3"/>
      <c r="P152" s="34"/>
      <c r="Q152" s="24"/>
      <c r="R152" s="4"/>
      <c r="S152" s="4"/>
      <c r="T152" s="4"/>
      <c r="U152" s="25"/>
      <c r="V152" s="172"/>
      <c r="W152" s="173"/>
      <c r="X152" s="173"/>
      <c r="Y152" s="173"/>
      <c r="Z152" s="174"/>
    </row>
    <row r="153" spans="1:26" x14ac:dyDescent="0.25">
      <c r="A153" s="228"/>
      <c r="B153" s="159"/>
      <c r="C153" s="24"/>
      <c r="D153" s="4"/>
      <c r="E153" s="4"/>
      <c r="F153" s="4"/>
      <c r="G153" s="25"/>
      <c r="H153" s="29"/>
      <c r="I153" s="5"/>
      <c r="J153" s="5"/>
      <c r="K153" s="10"/>
      <c r="L153" s="30"/>
      <c r="M153" s="33"/>
      <c r="N153" s="3"/>
      <c r="O153" s="3"/>
      <c r="P153" s="34"/>
      <c r="Q153" s="24"/>
      <c r="R153" s="4"/>
      <c r="S153" s="4"/>
      <c r="T153" s="4"/>
      <c r="U153" s="25"/>
      <c r="V153" s="172"/>
      <c r="W153" s="173"/>
      <c r="X153" s="173"/>
      <c r="Y153" s="173"/>
      <c r="Z153" s="174"/>
    </row>
    <row r="154" spans="1:26" x14ac:dyDescent="0.25">
      <c r="A154" s="228"/>
      <c r="B154" s="159"/>
      <c r="C154" s="24"/>
      <c r="D154" s="4"/>
      <c r="E154" s="4"/>
      <c r="F154" s="4"/>
      <c r="G154" s="25"/>
      <c r="H154" s="29"/>
      <c r="I154" s="5"/>
      <c r="J154" s="5"/>
      <c r="K154" s="5"/>
      <c r="L154" s="40"/>
      <c r="M154" s="37"/>
      <c r="N154" s="12"/>
      <c r="O154" s="12"/>
      <c r="P154" s="38"/>
      <c r="Q154" s="24"/>
      <c r="R154" s="4"/>
      <c r="S154" s="4"/>
      <c r="T154" s="4"/>
      <c r="U154" s="25"/>
      <c r="V154" s="172"/>
      <c r="W154" s="173"/>
      <c r="X154" s="173"/>
      <c r="Y154" s="173"/>
      <c r="Z154" s="174"/>
    </row>
    <row r="155" spans="1:26" x14ac:dyDescent="0.25">
      <c r="A155" s="228"/>
      <c r="B155" s="159"/>
      <c r="C155" s="24"/>
      <c r="D155" s="4"/>
      <c r="E155" s="4"/>
      <c r="F155" s="4"/>
      <c r="G155" s="25"/>
      <c r="H155" s="29"/>
      <c r="I155" s="5"/>
      <c r="J155" s="5"/>
      <c r="K155" s="5"/>
      <c r="L155" s="40"/>
      <c r="M155" s="37"/>
      <c r="N155" s="12"/>
      <c r="O155" s="12"/>
      <c r="P155" s="38"/>
      <c r="Q155" s="24"/>
      <c r="R155" s="4"/>
      <c r="S155" s="4"/>
      <c r="T155" s="4"/>
      <c r="U155" s="25"/>
      <c r="V155" s="175"/>
      <c r="W155" s="176"/>
      <c r="X155" s="176"/>
      <c r="Y155" s="173"/>
      <c r="Z155" s="174"/>
    </row>
    <row r="156" spans="1:26" x14ac:dyDescent="0.25">
      <c r="A156" s="228"/>
      <c r="B156" s="159"/>
      <c r="C156" s="24"/>
      <c r="D156" s="4"/>
      <c r="E156" s="4"/>
      <c r="F156" s="4"/>
      <c r="G156" s="25"/>
      <c r="H156" s="29"/>
      <c r="I156" s="5"/>
      <c r="J156" s="5"/>
      <c r="K156" s="5"/>
      <c r="L156" s="40"/>
      <c r="M156" s="37"/>
      <c r="N156" s="12"/>
      <c r="O156" s="12"/>
      <c r="P156" s="38"/>
      <c r="Q156" s="26"/>
      <c r="R156" s="26"/>
      <c r="S156" s="26"/>
      <c r="T156" s="26"/>
      <c r="U156" s="25"/>
      <c r="V156" s="175"/>
      <c r="W156" s="176"/>
      <c r="X156" s="176"/>
      <c r="Y156" s="173"/>
      <c r="Z156" s="174"/>
    </row>
    <row r="157" spans="1:26" x14ac:dyDescent="0.25">
      <c r="A157" s="228"/>
      <c r="B157" s="41"/>
      <c r="C157" s="24"/>
      <c r="D157" s="4"/>
      <c r="E157" s="4"/>
      <c r="F157" s="4"/>
      <c r="G157" s="25"/>
      <c r="H157" s="29"/>
      <c r="I157" s="5"/>
      <c r="J157" s="5"/>
      <c r="K157" s="5"/>
      <c r="L157" s="30"/>
      <c r="M157" s="33"/>
      <c r="N157" s="3"/>
      <c r="O157" s="3"/>
      <c r="P157" s="34"/>
      <c r="Q157" s="24"/>
      <c r="R157" s="4"/>
      <c r="S157" s="4"/>
      <c r="T157" s="4"/>
      <c r="U157" s="25"/>
      <c r="V157" s="172"/>
      <c r="W157" s="173"/>
      <c r="X157" s="173"/>
      <c r="Y157" s="173"/>
      <c r="Z157" s="174"/>
    </row>
    <row r="158" spans="1:26" x14ac:dyDescent="0.25">
      <c r="A158" s="228"/>
      <c r="B158" s="19" t="s">
        <v>10</v>
      </c>
      <c r="C158" s="24"/>
      <c r="D158" s="4"/>
      <c r="E158" s="4"/>
      <c r="F158" s="4"/>
      <c r="G158" s="25"/>
      <c r="H158" s="29"/>
      <c r="I158" s="5"/>
      <c r="J158" s="5"/>
      <c r="K158" s="5"/>
      <c r="L158" s="30"/>
      <c r="M158" s="33"/>
      <c r="N158" s="3"/>
      <c r="O158" s="3"/>
      <c r="P158" s="34"/>
      <c r="Q158" s="24"/>
      <c r="R158" s="4"/>
      <c r="S158" s="4"/>
      <c r="T158" s="4"/>
      <c r="U158" s="25"/>
      <c r="V158" s="172"/>
      <c r="W158" s="173"/>
      <c r="X158" s="173"/>
      <c r="Y158" s="173"/>
      <c r="Z158" s="174"/>
    </row>
    <row r="159" spans="1:26" x14ac:dyDescent="0.25">
      <c r="A159" s="228"/>
      <c r="B159" s="19"/>
      <c r="C159" s="24"/>
      <c r="D159" s="4"/>
      <c r="E159" s="4"/>
      <c r="F159" s="4"/>
      <c r="G159" s="25"/>
      <c r="H159" s="29"/>
      <c r="I159" s="5"/>
      <c r="J159" s="5"/>
      <c r="K159" s="5"/>
      <c r="L159" s="30"/>
      <c r="M159" s="33"/>
      <c r="N159" s="3"/>
      <c r="O159" s="3"/>
      <c r="P159" s="34"/>
      <c r="Q159" s="24"/>
      <c r="R159" s="4"/>
      <c r="S159" s="4"/>
      <c r="T159" s="4"/>
      <c r="U159" s="25"/>
      <c r="V159" s="172"/>
      <c r="W159" s="173"/>
      <c r="X159" s="173"/>
      <c r="Y159" s="173"/>
      <c r="Z159" s="174"/>
    </row>
    <row r="160" spans="1:26" x14ac:dyDescent="0.25">
      <c r="A160" s="228"/>
      <c r="B160" s="7" t="s">
        <v>25</v>
      </c>
      <c r="C160" s="26">
        <v>0</v>
      </c>
      <c r="D160" s="9">
        <v>0</v>
      </c>
      <c r="E160" s="9">
        <v>0</v>
      </c>
      <c r="F160" s="9">
        <v>0</v>
      </c>
      <c r="G160" s="42">
        <v>0</v>
      </c>
      <c r="H160" s="39">
        <v>0.2</v>
      </c>
      <c r="I160" s="10"/>
      <c r="J160" s="10"/>
      <c r="K160" s="10">
        <v>0</v>
      </c>
      <c r="L160" s="40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42">
        <v>0.2</v>
      </c>
      <c r="V160" s="175">
        <v>0.2</v>
      </c>
      <c r="W160" s="176">
        <v>0</v>
      </c>
      <c r="X160" s="176">
        <v>0</v>
      </c>
      <c r="Y160" s="176">
        <v>0.2</v>
      </c>
      <c r="Z160" s="177">
        <v>0.2</v>
      </c>
    </row>
    <row r="161" spans="1:26" x14ac:dyDescent="0.25">
      <c r="A161" s="228"/>
      <c r="B161" s="19" t="s">
        <v>8</v>
      </c>
      <c r="C161" s="24"/>
      <c r="D161" s="4"/>
      <c r="E161" s="4"/>
      <c r="F161" s="4"/>
      <c r="G161" s="25"/>
      <c r="H161" s="29"/>
      <c r="I161" s="5"/>
      <c r="J161" s="5"/>
      <c r="K161" s="5"/>
      <c r="L161" s="30"/>
      <c r="M161" s="33"/>
      <c r="N161" s="3"/>
      <c r="O161" s="3"/>
      <c r="P161" s="34"/>
      <c r="Q161" s="24"/>
      <c r="R161" s="4"/>
      <c r="S161" s="4"/>
      <c r="T161" s="4"/>
      <c r="U161" s="25"/>
      <c r="V161" s="172"/>
      <c r="W161" s="173"/>
      <c r="X161" s="173"/>
      <c r="Y161" s="173"/>
      <c r="Z161" s="174"/>
    </row>
    <row r="162" spans="1:26" ht="15.75" thickBot="1" x14ac:dyDescent="0.3">
      <c r="A162" s="228"/>
      <c r="B162" s="19" t="s">
        <v>12</v>
      </c>
      <c r="C162" s="27"/>
      <c r="D162" s="14"/>
      <c r="E162" s="14"/>
      <c r="F162" s="14"/>
      <c r="G162" s="28"/>
      <c r="H162" s="31"/>
      <c r="I162" s="15"/>
      <c r="J162" s="15"/>
      <c r="K162" s="15"/>
      <c r="L162" s="32"/>
      <c r="M162" s="35"/>
      <c r="N162" s="16"/>
      <c r="O162" s="16"/>
      <c r="P162" s="36"/>
      <c r="Q162" s="27"/>
      <c r="R162" s="14"/>
      <c r="S162" s="14"/>
      <c r="T162" s="14"/>
      <c r="U162" s="28"/>
      <c r="V162" s="178"/>
      <c r="W162" s="179"/>
      <c r="X162" s="179"/>
      <c r="Y162" s="179"/>
      <c r="Z162" s="180"/>
    </row>
    <row r="163" spans="1:26" ht="15.75" thickBot="1" x14ac:dyDescent="0.3">
      <c r="A163" s="228"/>
      <c r="B163" s="19" t="s">
        <v>14</v>
      </c>
      <c r="C163" s="82">
        <f>(C138+C139+C141+C151+C152+C157+C158+C159+C160+C161+C162)</f>
        <v>0.6</v>
      </c>
      <c r="D163" s="83">
        <f t="shared" ref="D163:Z163" si="17">SUM(D138:D162)</f>
        <v>1</v>
      </c>
      <c r="E163" s="83">
        <f t="shared" si="17"/>
        <v>1</v>
      </c>
      <c r="F163" s="83">
        <f t="shared" si="17"/>
        <v>1.3</v>
      </c>
      <c r="G163" s="83">
        <f t="shared" si="17"/>
        <v>0.8</v>
      </c>
      <c r="H163" s="83">
        <f t="shared" si="17"/>
        <v>0.2</v>
      </c>
      <c r="I163" s="83">
        <f t="shared" si="17"/>
        <v>0</v>
      </c>
      <c r="J163" s="83">
        <f t="shared" si="17"/>
        <v>0</v>
      </c>
      <c r="K163" s="83">
        <f t="shared" si="17"/>
        <v>0</v>
      </c>
      <c r="L163" s="83">
        <f t="shared" si="17"/>
        <v>0</v>
      </c>
      <c r="M163" s="83">
        <f t="shared" si="17"/>
        <v>0</v>
      </c>
      <c r="N163" s="83">
        <f t="shared" si="17"/>
        <v>0</v>
      </c>
      <c r="O163" s="83">
        <f t="shared" si="17"/>
        <v>0</v>
      </c>
      <c r="P163" s="83">
        <f t="shared" si="17"/>
        <v>0</v>
      </c>
      <c r="Q163" s="83">
        <f t="shared" si="17"/>
        <v>0</v>
      </c>
      <c r="R163" s="83">
        <f t="shared" si="17"/>
        <v>0</v>
      </c>
      <c r="S163" s="83">
        <f t="shared" si="17"/>
        <v>0</v>
      </c>
      <c r="T163" s="83">
        <f t="shared" si="17"/>
        <v>0</v>
      </c>
      <c r="U163" s="83">
        <f t="shared" si="17"/>
        <v>0.2</v>
      </c>
      <c r="V163" s="186">
        <f t="shared" si="17"/>
        <v>0.2</v>
      </c>
      <c r="W163" s="186">
        <f t="shared" si="17"/>
        <v>0</v>
      </c>
      <c r="X163" s="186">
        <f t="shared" si="17"/>
        <v>0</v>
      </c>
      <c r="Y163" s="186">
        <f t="shared" si="17"/>
        <v>0.2</v>
      </c>
      <c r="Z163" s="186">
        <f t="shared" si="17"/>
        <v>0.2</v>
      </c>
    </row>
    <row r="164" spans="1:26" ht="15.75" thickBot="1" x14ac:dyDescent="0.3">
      <c r="A164" s="229"/>
      <c r="B164" s="68" t="s">
        <v>13</v>
      </c>
      <c r="C164" s="230">
        <f>AVERAGE(C163,D163,E163,F163,G163)</f>
        <v>0.94000000000000006</v>
      </c>
      <c r="D164" s="231"/>
      <c r="E164" s="231"/>
      <c r="F164" s="231"/>
      <c r="G164" s="232"/>
      <c r="H164" s="233">
        <f>AVERAGE(H163,I163,J163,K163,L163)</f>
        <v>0.04</v>
      </c>
      <c r="I164" s="234"/>
      <c r="J164" s="234"/>
      <c r="K164" s="234"/>
      <c r="L164" s="235"/>
      <c r="M164" s="236">
        <f>AVERAGE(M163,N163,O163,P163)</f>
        <v>0</v>
      </c>
      <c r="N164" s="237"/>
      <c r="O164" s="237"/>
      <c r="P164" s="238"/>
      <c r="Q164" s="230">
        <f>AVERAGE(Q163,R163,S163,T163,U163)</f>
        <v>0.04</v>
      </c>
      <c r="R164" s="231"/>
      <c r="S164" s="231"/>
      <c r="T164" s="231"/>
      <c r="U164" s="232"/>
      <c r="V164" s="268">
        <f>AVERAGE(V163,W163,X163,Y163,Z163)</f>
        <v>0.12000000000000002</v>
      </c>
      <c r="W164" s="269"/>
      <c r="X164" s="269"/>
      <c r="Y164" s="269"/>
      <c r="Z164" s="270"/>
    </row>
    <row r="165" spans="1:26" ht="15.75" thickBot="1" x14ac:dyDescent="0.3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</row>
    <row r="166" spans="1:26" ht="15.75" thickBot="1" x14ac:dyDescent="0.3">
      <c r="A166" s="64" t="s">
        <v>7</v>
      </c>
      <c r="B166" s="65" t="s">
        <v>6</v>
      </c>
      <c r="C166" s="239" t="s">
        <v>0</v>
      </c>
      <c r="D166" s="240"/>
      <c r="E166" s="240"/>
      <c r="F166" s="240"/>
      <c r="G166" s="241"/>
      <c r="H166" s="252" t="s">
        <v>1</v>
      </c>
      <c r="I166" s="252"/>
      <c r="J166" s="252"/>
      <c r="K166" s="252"/>
      <c r="L166" s="252"/>
      <c r="M166" s="246" t="s">
        <v>15</v>
      </c>
      <c r="N166" s="246"/>
      <c r="O166" s="246"/>
      <c r="P166" s="247"/>
      <c r="Q166" s="257" t="s">
        <v>36</v>
      </c>
      <c r="R166" s="257"/>
      <c r="S166" s="257"/>
      <c r="T166" s="257"/>
      <c r="U166" s="257"/>
      <c r="V166" s="275" t="s">
        <v>38</v>
      </c>
      <c r="W166" s="275"/>
      <c r="X166" s="275"/>
      <c r="Y166" s="275"/>
      <c r="Z166" s="275"/>
    </row>
    <row r="167" spans="1:26" ht="16.5" thickTop="1" thickBot="1" x14ac:dyDescent="0.3">
      <c r="A167" s="228">
        <v>8</v>
      </c>
      <c r="B167" s="2"/>
      <c r="C167" s="92" t="s">
        <v>2</v>
      </c>
      <c r="D167" s="93" t="s">
        <v>3</v>
      </c>
      <c r="E167" s="93" t="s">
        <v>4</v>
      </c>
      <c r="F167" s="93" t="s">
        <v>5</v>
      </c>
      <c r="G167" s="94" t="s">
        <v>16</v>
      </c>
      <c r="H167" s="110" t="s">
        <v>2</v>
      </c>
      <c r="I167" s="96" t="s">
        <v>3</v>
      </c>
      <c r="J167" s="96" t="s">
        <v>4</v>
      </c>
      <c r="K167" s="96" t="s">
        <v>5</v>
      </c>
      <c r="L167" s="96" t="s">
        <v>16</v>
      </c>
      <c r="M167" s="99" t="s">
        <v>2</v>
      </c>
      <c r="N167" s="99" t="s">
        <v>3</v>
      </c>
      <c r="O167" s="99" t="s">
        <v>4</v>
      </c>
      <c r="P167" s="100" t="s">
        <v>5</v>
      </c>
      <c r="Q167" s="124" t="s">
        <v>2</v>
      </c>
      <c r="R167" s="93" t="s">
        <v>3</v>
      </c>
      <c r="S167" s="93" t="s">
        <v>4</v>
      </c>
      <c r="T167" s="93" t="s">
        <v>5</v>
      </c>
      <c r="U167" s="93" t="s">
        <v>16</v>
      </c>
      <c r="V167" s="181" t="s">
        <v>2</v>
      </c>
      <c r="W167" s="166" t="s">
        <v>3</v>
      </c>
      <c r="X167" s="166" t="s">
        <v>4</v>
      </c>
      <c r="Y167" s="166" t="s">
        <v>5</v>
      </c>
      <c r="Z167" s="166" t="s">
        <v>16</v>
      </c>
    </row>
    <row r="168" spans="1:26" x14ac:dyDescent="0.25">
      <c r="A168" s="228"/>
      <c r="B168" s="19" t="s">
        <v>11</v>
      </c>
      <c r="C168" s="54"/>
      <c r="D168" s="55"/>
      <c r="E168" s="55"/>
      <c r="F168" s="66"/>
      <c r="G168" s="56"/>
      <c r="H168" s="57"/>
      <c r="I168" s="58"/>
      <c r="J168" s="58"/>
      <c r="K168" s="58"/>
      <c r="L168" s="58"/>
      <c r="M168" s="59"/>
      <c r="N168" s="59"/>
      <c r="O168" s="59"/>
      <c r="P168" s="63"/>
      <c r="Q168" s="125"/>
      <c r="R168" s="55"/>
      <c r="S168" s="55"/>
      <c r="T168" s="55"/>
      <c r="U168" s="55"/>
      <c r="V168" s="182"/>
      <c r="W168" s="170"/>
      <c r="X168" s="170"/>
      <c r="Y168" s="170"/>
      <c r="Z168" s="170"/>
    </row>
    <row r="169" spans="1:26" x14ac:dyDescent="0.25">
      <c r="A169" s="228"/>
      <c r="B169" s="159"/>
      <c r="C169" s="54"/>
      <c r="D169" s="55"/>
      <c r="E169" s="55"/>
      <c r="F169" s="66"/>
      <c r="G169" s="56"/>
      <c r="H169" s="57"/>
      <c r="I169" s="58"/>
      <c r="J169" s="58"/>
      <c r="K169" s="80"/>
      <c r="L169" s="80"/>
      <c r="M169" s="59"/>
      <c r="N169" s="59"/>
      <c r="O169" s="59"/>
      <c r="P169" s="63"/>
      <c r="Q169" s="125"/>
      <c r="R169" s="55"/>
      <c r="S169" s="55"/>
      <c r="T169" s="55"/>
      <c r="U169" s="55"/>
      <c r="V169" s="182"/>
      <c r="W169" s="170"/>
      <c r="X169" s="170"/>
      <c r="Y169" s="170"/>
      <c r="Z169" s="170"/>
    </row>
    <row r="170" spans="1:26" x14ac:dyDescent="0.25">
      <c r="A170" s="228"/>
      <c r="B170" s="41"/>
      <c r="C170" s="24"/>
      <c r="D170" s="4"/>
      <c r="E170" s="4"/>
      <c r="F170" s="4"/>
      <c r="G170" s="25"/>
      <c r="H170" s="22"/>
      <c r="I170" s="5"/>
      <c r="J170" s="5"/>
      <c r="K170" s="5"/>
      <c r="L170" s="10"/>
      <c r="M170" s="3"/>
      <c r="N170" s="3"/>
      <c r="O170" s="3"/>
      <c r="P170" s="34"/>
      <c r="Q170" s="126"/>
      <c r="R170" s="4"/>
      <c r="S170" s="4"/>
      <c r="T170" s="4"/>
      <c r="U170" s="4"/>
      <c r="V170" s="183"/>
      <c r="W170" s="173"/>
      <c r="X170" s="173"/>
      <c r="Y170" s="173"/>
      <c r="Z170" s="173"/>
    </row>
    <row r="171" spans="1:26" x14ac:dyDescent="0.25">
      <c r="A171" s="228"/>
      <c r="B171" s="19" t="s">
        <v>9</v>
      </c>
      <c r="C171" s="24"/>
      <c r="D171" s="4"/>
      <c r="E171" s="4"/>
      <c r="F171" s="4"/>
      <c r="G171" s="25"/>
      <c r="H171" s="22"/>
      <c r="I171" s="5"/>
      <c r="J171" s="5"/>
      <c r="K171" s="5"/>
      <c r="L171" s="5"/>
      <c r="M171" s="3"/>
      <c r="N171" s="3"/>
      <c r="O171" s="3"/>
      <c r="P171" s="34"/>
      <c r="Q171" s="126"/>
      <c r="R171" s="4"/>
      <c r="S171" s="4"/>
      <c r="T171" s="4"/>
      <c r="U171" s="4"/>
      <c r="V171" s="183"/>
      <c r="W171" s="173"/>
      <c r="X171" s="173"/>
      <c r="Y171" s="173"/>
      <c r="Z171" s="173"/>
    </row>
    <row r="172" spans="1:26" x14ac:dyDescent="0.25">
      <c r="A172" s="228"/>
      <c r="B172" s="158"/>
      <c r="C172" s="24"/>
      <c r="D172" s="4"/>
      <c r="E172" s="4"/>
      <c r="F172" s="4"/>
      <c r="G172" s="25"/>
      <c r="H172" s="22"/>
      <c r="I172" s="5"/>
      <c r="J172" s="5"/>
      <c r="K172" s="5"/>
      <c r="L172" s="5"/>
      <c r="M172" s="3"/>
      <c r="N172" s="3"/>
      <c r="O172" s="3"/>
      <c r="P172" s="34"/>
      <c r="Q172" s="126"/>
      <c r="R172" s="4"/>
      <c r="S172" s="4"/>
      <c r="T172" s="4"/>
      <c r="U172" s="4"/>
      <c r="V172" s="183"/>
      <c r="W172" s="173"/>
      <c r="X172" s="173"/>
      <c r="Y172" s="173"/>
      <c r="Z172" s="173"/>
    </row>
    <row r="173" spans="1:26" x14ac:dyDescent="0.25">
      <c r="A173" s="228"/>
      <c r="B173" s="147"/>
      <c r="C173" s="24"/>
      <c r="D173" s="4"/>
      <c r="E173" s="4"/>
      <c r="F173" s="4"/>
      <c r="G173" s="25"/>
      <c r="H173" s="22"/>
      <c r="I173" s="10">
        <v>0.1</v>
      </c>
      <c r="J173" s="10">
        <v>0.4</v>
      </c>
      <c r="K173" s="5"/>
      <c r="L173" s="5"/>
      <c r="M173" s="3"/>
      <c r="N173" s="3"/>
      <c r="O173" s="3"/>
      <c r="P173" s="34"/>
      <c r="Q173" s="126"/>
      <c r="R173" s="4"/>
      <c r="S173" s="4"/>
      <c r="T173" s="4"/>
      <c r="U173" s="4"/>
      <c r="V173" s="183"/>
      <c r="W173" s="173"/>
      <c r="X173" s="173"/>
      <c r="Y173" s="173"/>
      <c r="Z173" s="173"/>
    </row>
    <row r="174" spans="1:26" ht="21" customHeight="1" x14ac:dyDescent="0.25">
      <c r="A174" s="228"/>
      <c r="B174" s="19" t="s">
        <v>10</v>
      </c>
      <c r="C174" s="24"/>
      <c r="D174" s="4"/>
      <c r="E174" s="4"/>
      <c r="F174" s="4"/>
      <c r="G174" s="25"/>
      <c r="H174" s="22"/>
      <c r="I174" s="5"/>
      <c r="J174" s="5"/>
      <c r="K174" s="5"/>
      <c r="L174" s="5"/>
      <c r="M174" s="3"/>
      <c r="N174" s="3"/>
      <c r="O174" s="3"/>
      <c r="P174" s="34"/>
      <c r="Q174" s="126"/>
      <c r="R174" s="4"/>
      <c r="S174" s="4"/>
      <c r="T174" s="4"/>
      <c r="U174" s="4"/>
      <c r="V174" s="183"/>
      <c r="W174" s="173"/>
      <c r="X174" s="173"/>
      <c r="Y174" s="173"/>
      <c r="Z174" s="173"/>
    </row>
    <row r="175" spans="1:26" hidden="1" x14ac:dyDescent="0.25">
      <c r="A175" s="228"/>
      <c r="B175" s="159" t="s">
        <v>37</v>
      </c>
      <c r="C175" s="24"/>
      <c r="D175" s="4"/>
      <c r="E175" s="4"/>
      <c r="F175" s="9">
        <v>0.4</v>
      </c>
      <c r="G175" s="25"/>
      <c r="H175" s="22"/>
      <c r="I175" s="5"/>
      <c r="J175" s="5"/>
      <c r="K175" s="5"/>
      <c r="L175" s="5"/>
      <c r="M175" s="3"/>
      <c r="N175" s="3"/>
      <c r="O175" s="3"/>
      <c r="P175" s="34"/>
      <c r="Q175" s="126"/>
      <c r="R175" s="4"/>
      <c r="S175" s="4"/>
      <c r="T175" s="4"/>
      <c r="U175" s="4"/>
      <c r="V175" s="183"/>
      <c r="W175" s="173"/>
      <c r="X175" s="173"/>
      <c r="Y175" s="173"/>
      <c r="Z175" s="173"/>
    </row>
    <row r="176" spans="1:26" x14ac:dyDescent="0.25">
      <c r="A176" s="228"/>
      <c r="B176" s="43"/>
      <c r="C176" s="24"/>
      <c r="D176" s="4"/>
      <c r="E176" s="4"/>
      <c r="F176" s="9"/>
      <c r="G176" s="42"/>
      <c r="H176" s="45"/>
      <c r="I176" s="10"/>
      <c r="J176" s="10"/>
      <c r="K176" s="10"/>
      <c r="L176" s="10"/>
      <c r="M176" s="12"/>
      <c r="N176" s="12"/>
      <c r="O176" s="12"/>
      <c r="P176" s="38"/>
      <c r="Q176" s="127"/>
      <c r="R176" s="9"/>
      <c r="S176" s="9"/>
      <c r="T176" s="9"/>
      <c r="U176" s="9"/>
      <c r="V176" s="184"/>
      <c r="W176" s="176"/>
      <c r="X176" s="176"/>
      <c r="Y176" s="176"/>
      <c r="Z176" s="176"/>
    </row>
    <row r="177" spans="1:26" x14ac:dyDescent="0.25">
      <c r="A177" s="228"/>
      <c r="B177" s="43"/>
      <c r="C177" s="24"/>
      <c r="D177" s="4"/>
      <c r="E177" s="4"/>
      <c r="F177" s="9"/>
      <c r="G177" s="42"/>
      <c r="H177" s="45"/>
      <c r="I177" s="5"/>
      <c r="J177" s="10"/>
      <c r="K177" s="5"/>
      <c r="L177" s="5"/>
      <c r="M177" s="12"/>
      <c r="N177" s="3"/>
      <c r="O177" s="3"/>
      <c r="P177" s="34"/>
      <c r="Q177" s="127"/>
      <c r="R177" s="4"/>
      <c r="S177" s="4"/>
      <c r="T177" s="4"/>
      <c r="U177" s="4"/>
      <c r="V177" s="184"/>
      <c r="W177" s="173"/>
      <c r="X177" s="173"/>
      <c r="Y177" s="173"/>
      <c r="Z177" s="173"/>
    </row>
    <row r="178" spans="1:26" x14ac:dyDescent="0.25">
      <c r="A178" s="228"/>
      <c r="B178" s="43"/>
      <c r="C178" s="24"/>
      <c r="D178" s="4"/>
      <c r="E178" s="4"/>
      <c r="F178" s="9"/>
      <c r="G178" s="42"/>
      <c r="H178" s="45"/>
      <c r="I178" s="10"/>
      <c r="J178" s="10"/>
      <c r="K178" s="10"/>
      <c r="L178" s="10"/>
      <c r="M178" s="12"/>
      <c r="N178" s="12"/>
      <c r="O178" s="12"/>
      <c r="P178" s="38"/>
      <c r="Q178" s="127"/>
      <c r="R178" s="9"/>
      <c r="S178" s="9"/>
      <c r="T178" s="9"/>
      <c r="U178" s="9"/>
      <c r="V178" s="184"/>
      <c r="W178" s="176"/>
      <c r="X178" s="176"/>
      <c r="Y178" s="176"/>
      <c r="Z178" s="176"/>
    </row>
    <row r="179" spans="1:26" x14ac:dyDescent="0.25">
      <c r="A179" s="228"/>
      <c r="B179" s="77"/>
      <c r="C179" s="24"/>
      <c r="D179" s="4"/>
      <c r="E179" s="4"/>
      <c r="F179" s="9"/>
      <c r="G179" s="42"/>
      <c r="H179" s="45"/>
      <c r="I179" s="10"/>
      <c r="J179" s="10"/>
      <c r="K179" s="10"/>
      <c r="L179" s="10"/>
      <c r="M179" s="12"/>
      <c r="N179" s="12"/>
      <c r="O179" s="12"/>
      <c r="P179" s="38"/>
      <c r="Q179" s="127"/>
      <c r="R179" s="9"/>
      <c r="S179" s="9"/>
      <c r="T179" s="9"/>
      <c r="U179" s="9"/>
      <c r="V179" s="184"/>
      <c r="W179" s="176"/>
      <c r="X179" s="176"/>
      <c r="Y179" s="176"/>
      <c r="Z179" s="176"/>
    </row>
    <row r="180" spans="1:26" x14ac:dyDescent="0.25">
      <c r="A180" s="228"/>
      <c r="B180" s="21"/>
      <c r="C180" s="24"/>
      <c r="D180" s="4"/>
      <c r="E180" s="4"/>
      <c r="F180" s="9"/>
      <c r="G180" s="42"/>
      <c r="H180" s="45"/>
      <c r="I180" s="10"/>
      <c r="J180" s="10"/>
      <c r="K180" s="10"/>
      <c r="L180" s="10"/>
      <c r="M180" s="12"/>
      <c r="N180" s="12"/>
      <c r="O180" s="12"/>
      <c r="P180" s="38"/>
      <c r="Q180" s="127"/>
      <c r="R180" s="9"/>
      <c r="S180" s="9"/>
      <c r="T180" s="9"/>
      <c r="U180" s="9"/>
      <c r="V180" s="184"/>
      <c r="W180" s="176"/>
      <c r="X180" s="176"/>
      <c r="Y180" s="176"/>
      <c r="Z180" s="176"/>
    </row>
    <row r="181" spans="1:26" x14ac:dyDescent="0.25">
      <c r="A181" s="228"/>
      <c r="B181" s="7"/>
      <c r="C181" s="24"/>
      <c r="D181" s="4"/>
      <c r="E181" s="4"/>
      <c r="F181" s="4"/>
      <c r="G181" s="25"/>
      <c r="H181" s="22"/>
      <c r="I181" s="5"/>
      <c r="J181" s="5"/>
      <c r="K181" s="5"/>
      <c r="L181" s="5"/>
      <c r="M181" s="3"/>
      <c r="N181" s="3"/>
      <c r="O181" s="3"/>
      <c r="P181" s="34"/>
      <c r="Q181" s="126"/>
      <c r="R181" s="4"/>
      <c r="S181" s="4"/>
      <c r="T181" s="4"/>
      <c r="U181" s="4"/>
      <c r="V181" s="183"/>
      <c r="W181" s="173"/>
      <c r="X181" s="173"/>
      <c r="Y181" s="173"/>
      <c r="Z181" s="173"/>
    </row>
    <row r="182" spans="1:26" x14ac:dyDescent="0.25">
      <c r="A182" s="228"/>
      <c r="B182" s="67" t="s">
        <v>21</v>
      </c>
      <c r="C182" s="24"/>
      <c r="D182" s="4"/>
      <c r="E182" s="4"/>
      <c r="F182" s="9">
        <v>0.2</v>
      </c>
      <c r="G182" s="42">
        <v>0.2</v>
      </c>
      <c r="H182" s="45">
        <v>0.2</v>
      </c>
      <c r="I182" s="10">
        <v>0.2</v>
      </c>
      <c r="J182" s="10">
        <v>0.2</v>
      </c>
      <c r="K182" s="10">
        <v>0.2</v>
      </c>
      <c r="L182" s="10">
        <v>0.1</v>
      </c>
      <c r="M182" s="12"/>
      <c r="N182" s="12"/>
      <c r="O182" s="12"/>
      <c r="P182" s="38"/>
      <c r="Q182" s="127"/>
      <c r="R182" s="9"/>
      <c r="S182" s="9"/>
      <c r="T182" s="9"/>
      <c r="U182" s="9"/>
      <c r="V182" s="184"/>
      <c r="W182" s="176"/>
      <c r="X182" s="176"/>
      <c r="Y182" s="176"/>
      <c r="Z182" s="176"/>
    </row>
    <row r="183" spans="1:26" x14ac:dyDescent="0.25">
      <c r="A183" s="228"/>
      <c r="B183" s="19" t="s">
        <v>8</v>
      </c>
      <c r="C183" s="24"/>
      <c r="D183" s="4"/>
      <c r="E183" s="4"/>
      <c r="F183" s="4"/>
      <c r="G183" s="25"/>
      <c r="H183" s="22"/>
      <c r="I183" s="5"/>
      <c r="J183" s="5"/>
      <c r="K183" s="5"/>
      <c r="L183" s="5"/>
      <c r="M183" s="3"/>
      <c r="N183" s="3"/>
      <c r="O183" s="3"/>
      <c r="P183" s="34"/>
      <c r="Q183" s="126"/>
      <c r="R183" s="4"/>
      <c r="S183" s="4"/>
      <c r="T183" s="4"/>
      <c r="U183" s="4"/>
      <c r="V183" s="183"/>
      <c r="W183" s="173"/>
      <c r="X183" s="173"/>
      <c r="Y183" s="173"/>
      <c r="Z183" s="173"/>
    </row>
    <row r="184" spans="1:26" ht="15.75" thickBot="1" x14ac:dyDescent="0.3">
      <c r="A184" s="228"/>
      <c r="B184" s="19" t="s">
        <v>12</v>
      </c>
      <c r="C184" s="50">
        <v>1</v>
      </c>
      <c r="D184" s="48">
        <v>1</v>
      </c>
      <c r="E184" s="48">
        <v>1</v>
      </c>
      <c r="F184" s="14"/>
      <c r="G184" s="28"/>
      <c r="H184" s="23"/>
      <c r="I184" s="15"/>
      <c r="J184" s="15"/>
      <c r="K184" s="15"/>
      <c r="L184" s="15"/>
      <c r="M184" s="16"/>
      <c r="N184" s="16"/>
      <c r="O184" s="16"/>
      <c r="P184" s="36"/>
      <c r="Q184" s="128"/>
      <c r="R184" s="14"/>
      <c r="S184" s="14"/>
      <c r="T184" s="14"/>
      <c r="U184" s="14"/>
      <c r="V184" s="185"/>
      <c r="W184" s="179"/>
      <c r="X184" s="179"/>
      <c r="Y184" s="179"/>
      <c r="Z184" s="179"/>
    </row>
    <row r="185" spans="1:26" ht="15.75" thickBot="1" x14ac:dyDescent="0.3">
      <c r="A185" s="228"/>
      <c r="B185" s="19" t="s">
        <v>14</v>
      </c>
      <c r="C185" s="111">
        <f>(C168+C170+C171+C173+C174+C176+C177+C178+C180+C181+C182+C183)</f>
        <v>0</v>
      </c>
      <c r="D185" s="112">
        <f>(D168+D170+D171+D173+D174+D176+D177+D178+D180+D181+D182+D183)</f>
        <v>0</v>
      </c>
      <c r="E185" s="112">
        <f>(E168+E170+E171+E173+E174+E176+E177+E178+E180+E181+E182+E183)</f>
        <v>0</v>
      </c>
      <c r="F185" s="83">
        <f>SUM(F168:F184)</f>
        <v>0.60000000000000009</v>
      </c>
      <c r="G185" s="83">
        <f>SUM(G168:G184)</f>
        <v>0.2</v>
      </c>
      <c r="H185" s="83">
        <f t="shared" ref="H185:U185" si="18">SUM(H168:H184)</f>
        <v>0.2</v>
      </c>
      <c r="I185" s="83">
        <f t="shared" si="18"/>
        <v>0.30000000000000004</v>
      </c>
      <c r="J185" s="83">
        <f t="shared" si="18"/>
        <v>0.60000000000000009</v>
      </c>
      <c r="K185" s="83">
        <f t="shared" si="18"/>
        <v>0.2</v>
      </c>
      <c r="L185" s="83">
        <f t="shared" si="18"/>
        <v>0.1</v>
      </c>
      <c r="M185" s="83">
        <f t="shared" si="18"/>
        <v>0</v>
      </c>
      <c r="N185" s="83">
        <f t="shared" si="18"/>
        <v>0</v>
      </c>
      <c r="O185" s="83">
        <f t="shared" si="18"/>
        <v>0</v>
      </c>
      <c r="P185" s="83">
        <f t="shared" si="18"/>
        <v>0</v>
      </c>
      <c r="Q185" s="83">
        <f t="shared" si="18"/>
        <v>0</v>
      </c>
      <c r="R185" s="83">
        <f t="shared" si="18"/>
        <v>0</v>
      </c>
      <c r="S185" s="83">
        <f t="shared" si="18"/>
        <v>0</v>
      </c>
      <c r="T185" s="83">
        <f t="shared" si="18"/>
        <v>0</v>
      </c>
      <c r="U185" s="83">
        <f t="shared" si="18"/>
        <v>0</v>
      </c>
      <c r="V185" s="186">
        <f t="shared" ref="V185:Z185" si="19">SUM(V168:V184)</f>
        <v>0</v>
      </c>
      <c r="W185" s="186">
        <f t="shared" si="19"/>
        <v>0</v>
      </c>
      <c r="X185" s="186">
        <f t="shared" si="19"/>
        <v>0</v>
      </c>
      <c r="Y185" s="186">
        <f t="shared" si="19"/>
        <v>0</v>
      </c>
      <c r="Z185" s="186">
        <f t="shared" si="19"/>
        <v>0</v>
      </c>
    </row>
    <row r="186" spans="1:26" ht="15.75" thickBot="1" x14ac:dyDescent="0.3">
      <c r="A186" s="229"/>
      <c r="B186" s="68" t="s">
        <v>13</v>
      </c>
      <c r="C186" s="230">
        <f>AVERAGE(C185,D185,E185,F185,G185)</f>
        <v>0.16</v>
      </c>
      <c r="D186" s="231"/>
      <c r="E186" s="231"/>
      <c r="F186" s="231"/>
      <c r="G186" s="232"/>
      <c r="H186" s="233">
        <f>AVERAGE(H185,I185,J185,K185,L185)</f>
        <v>0.28000000000000003</v>
      </c>
      <c r="I186" s="234"/>
      <c r="J186" s="234"/>
      <c r="K186" s="234"/>
      <c r="L186" s="235"/>
      <c r="M186" s="236">
        <f>AVERAGE(M185,N185,O185,P185)</f>
        <v>0</v>
      </c>
      <c r="N186" s="237"/>
      <c r="O186" s="237"/>
      <c r="P186" s="238"/>
      <c r="Q186" s="230">
        <f>AVERAGE(Q185,R185,S185,T185,U185)</f>
        <v>0</v>
      </c>
      <c r="R186" s="231"/>
      <c r="S186" s="231"/>
      <c r="T186" s="231"/>
      <c r="U186" s="232"/>
      <c r="V186" s="268">
        <f>AVERAGE(V185,W185,X185,Y185,Z185)</f>
        <v>0</v>
      </c>
      <c r="W186" s="269"/>
      <c r="X186" s="269"/>
      <c r="Y186" s="269"/>
      <c r="Z186" s="270"/>
    </row>
    <row r="187" spans="1:26" ht="15.75" thickBot="1" x14ac:dyDescent="0.3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</row>
    <row r="188" spans="1:26" ht="15.75" hidden="1" thickBot="1" x14ac:dyDescent="0.3">
      <c r="A188" s="64" t="s">
        <v>7</v>
      </c>
      <c r="B188" s="65" t="s">
        <v>6</v>
      </c>
      <c r="C188" s="239" t="s">
        <v>0</v>
      </c>
      <c r="D188" s="240"/>
      <c r="E188" s="240"/>
      <c r="F188" s="240"/>
      <c r="G188" s="241"/>
      <c r="H188" s="251" t="s">
        <v>1</v>
      </c>
      <c r="I188" s="252"/>
      <c r="J188" s="252"/>
      <c r="K188" s="252"/>
      <c r="L188" s="253"/>
      <c r="M188" s="245" t="s">
        <v>15</v>
      </c>
      <c r="N188" s="246"/>
      <c r="O188" s="246"/>
      <c r="P188" s="247"/>
      <c r="Q188" s="256" t="s">
        <v>36</v>
      </c>
      <c r="R188" s="257"/>
      <c r="S188" s="257"/>
      <c r="T188" s="257"/>
      <c r="U188" s="258"/>
    </row>
    <row r="189" spans="1:26" ht="16.5" hidden="1" thickTop="1" thickBot="1" x14ac:dyDescent="0.3">
      <c r="A189" s="228">
        <v>9</v>
      </c>
      <c r="B189" s="2" t="s">
        <v>31</v>
      </c>
      <c r="C189" s="92" t="s">
        <v>2</v>
      </c>
      <c r="D189" s="93" t="s">
        <v>3</v>
      </c>
      <c r="E189" s="93" t="s">
        <v>4</v>
      </c>
      <c r="F189" s="93" t="s">
        <v>5</v>
      </c>
      <c r="G189" s="94" t="s">
        <v>16</v>
      </c>
      <c r="H189" s="95" t="s">
        <v>2</v>
      </c>
      <c r="I189" s="96" t="s">
        <v>3</v>
      </c>
      <c r="J189" s="96" t="s">
        <v>4</v>
      </c>
      <c r="K189" s="96" t="s">
        <v>5</v>
      </c>
      <c r="L189" s="97" t="s">
        <v>16</v>
      </c>
      <c r="M189" s="98" t="s">
        <v>2</v>
      </c>
      <c r="N189" s="99" t="s">
        <v>3</v>
      </c>
      <c r="O189" s="99" t="s">
        <v>4</v>
      </c>
      <c r="P189" s="100" t="s">
        <v>5</v>
      </c>
      <c r="Q189" s="92" t="s">
        <v>2</v>
      </c>
      <c r="R189" s="93" t="s">
        <v>3</v>
      </c>
      <c r="S189" s="93" t="s">
        <v>4</v>
      </c>
      <c r="T189" s="93" t="s">
        <v>5</v>
      </c>
      <c r="U189" s="94" t="s">
        <v>16</v>
      </c>
    </row>
    <row r="190" spans="1:26" hidden="1" x14ac:dyDescent="0.25">
      <c r="A190" s="228"/>
      <c r="B190" s="19" t="s">
        <v>11</v>
      </c>
      <c r="C190" s="54"/>
      <c r="D190" s="55"/>
      <c r="E190" s="55"/>
      <c r="F190" s="55"/>
      <c r="G190" s="56"/>
      <c r="H190" s="60"/>
      <c r="I190" s="58"/>
      <c r="J190" s="58"/>
      <c r="K190" s="58"/>
      <c r="L190" s="61"/>
      <c r="M190" s="62"/>
      <c r="N190" s="59"/>
      <c r="O190" s="59"/>
      <c r="P190" s="63"/>
      <c r="Q190" s="54"/>
      <c r="R190" s="55"/>
      <c r="S190" s="55"/>
      <c r="T190" s="55"/>
      <c r="U190" s="56"/>
    </row>
    <row r="191" spans="1:26" hidden="1" x14ac:dyDescent="0.25">
      <c r="A191" s="228"/>
      <c r="B191" s="41"/>
      <c r="C191" s="24"/>
      <c r="D191" s="4"/>
      <c r="E191" s="4"/>
      <c r="F191" s="4"/>
      <c r="G191" s="25"/>
      <c r="H191" s="29"/>
      <c r="I191" s="5"/>
      <c r="J191" s="5"/>
      <c r="K191" s="5"/>
      <c r="L191" s="30"/>
      <c r="M191" s="33"/>
      <c r="N191" s="3"/>
      <c r="O191" s="3"/>
      <c r="P191" s="34"/>
      <c r="Q191" s="24"/>
      <c r="R191" s="4"/>
      <c r="S191" s="4"/>
      <c r="T191" s="4"/>
      <c r="U191" s="25"/>
    </row>
    <row r="192" spans="1:26" hidden="1" x14ac:dyDescent="0.25">
      <c r="A192" s="228"/>
      <c r="B192" s="19" t="s">
        <v>9</v>
      </c>
      <c r="C192" s="24"/>
      <c r="D192" s="4"/>
      <c r="E192" s="4"/>
      <c r="F192" s="4"/>
      <c r="G192" s="25"/>
      <c r="H192" s="29"/>
      <c r="I192" s="5"/>
      <c r="J192" s="5"/>
      <c r="K192" s="5"/>
      <c r="L192" s="30"/>
      <c r="M192" s="33"/>
      <c r="N192" s="3"/>
      <c r="O192" s="3"/>
      <c r="P192" s="34"/>
      <c r="Q192" s="24"/>
      <c r="R192" s="4"/>
      <c r="S192" s="4"/>
      <c r="T192" s="4"/>
      <c r="U192" s="25"/>
    </row>
    <row r="193" spans="1:21" hidden="1" x14ac:dyDescent="0.25">
      <c r="A193" s="228"/>
      <c r="B193" s="43" t="s">
        <v>27</v>
      </c>
      <c r="C193" s="46">
        <v>0.2</v>
      </c>
      <c r="D193" s="11">
        <v>0.2</v>
      </c>
      <c r="E193" s="11">
        <v>0.2</v>
      </c>
      <c r="F193" s="11">
        <v>0.2</v>
      </c>
      <c r="G193" s="25"/>
      <c r="H193" s="29"/>
      <c r="I193" s="5"/>
      <c r="J193" s="5"/>
      <c r="K193" s="5"/>
      <c r="L193" s="30"/>
      <c r="M193" s="33"/>
      <c r="N193" s="3"/>
      <c r="O193" s="3"/>
      <c r="P193" s="34"/>
      <c r="Q193" s="24"/>
      <c r="R193" s="4"/>
      <c r="S193" s="4"/>
      <c r="T193" s="4"/>
      <c r="U193" s="25"/>
    </row>
    <row r="194" spans="1:21" hidden="1" x14ac:dyDescent="0.25">
      <c r="A194" s="228"/>
      <c r="B194" s="21" t="s">
        <v>19</v>
      </c>
      <c r="C194" s="113">
        <v>0.6</v>
      </c>
      <c r="D194" s="9">
        <v>0.6</v>
      </c>
      <c r="E194" s="9">
        <v>0.6</v>
      </c>
      <c r="F194" s="9">
        <v>0.6</v>
      </c>
      <c r="G194" s="42">
        <v>0.6</v>
      </c>
      <c r="H194" s="161">
        <v>0.6</v>
      </c>
      <c r="I194" s="5"/>
      <c r="J194" s="10"/>
      <c r="K194" s="10"/>
      <c r="L194" s="40"/>
      <c r="M194" s="37"/>
      <c r="N194" s="3"/>
      <c r="O194" s="3"/>
      <c r="P194" s="34"/>
      <c r="Q194" s="26"/>
      <c r="R194" s="4"/>
      <c r="S194" s="9"/>
      <c r="T194" s="9"/>
      <c r="U194" s="42"/>
    </row>
    <row r="195" spans="1:21" hidden="1" x14ac:dyDescent="0.25">
      <c r="A195" s="228"/>
      <c r="B195" s="21" t="s">
        <v>20</v>
      </c>
      <c r="C195" s="24"/>
      <c r="D195" s="4"/>
      <c r="E195" s="4"/>
      <c r="F195" s="4"/>
      <c r="G195" s="25"/>
      <c r="H195" s="29"/>
      <c r="I195" s="5"/>
      <c r="J195" s="10"/>
      <c r="K195" s="10"/>
      <c r="L195" s="40"/>
      <c r="M195" s="37"/>
      <c r="N195" s="3"/>
      <c r="O195" s="12">
        <v>0.9</v>
      </c>
      <c r="P195" s="12">
        <v>0.9</v>
      </c>
      <c r="Q195" s="42">
        <v>0.9</v>
      </c>
      <c r="R195" s="26">
        <v>0.9</v>
      </c>
      <c r="S195" s="9"/>
      <c r="T195" s="9"/>
      <c r="U195" s="42"/>
    </row>
    <row r="196" spans="1:21" hidden="1" x14ac:dyDescent="0.25">
      <c r="A196" s="228"/>
      <c r="B196" s="41"/>
      <c r="C196" s="24"/>
      <c r="D196" s="4"/>
      <c r="E196" s="4"/>
      <c r="F196" s="4"/>
      <c r="G196" s="25"/>
      <c r="H196" s="29"/>
      <c r="I196" s="5"/>
      <c r="J196" s="5"/>
      <c r="K196" s="5"/>
      <c r="L196" s="30"/>
      <c r="M196" s="33"/>
      <c r="N196" s="3"/>
      <c r="O196" s="3"/>
      <c r="P196" s="34"/>
      <c r="Q196" s="24"/>
      <c r="R196" s="4"/>
      <c r="S196" s="4"/>
      <c r="T196" s="4"/>
      <c r="U196" s="25"/>
    </row>
    <row r="197" spans="1:21" hidden="1" x14ac:dyDescent="0.25">
      <c r="A197" s="228"/>
      <c r="B197" s="19" t="s">
        <v>10</v>
      </c>
      <c r="C197" s="24"/>
      <c r="D197" s="4"/>
      <c r="E197" s="4"/>
      <c r="F197" s="4"/>
      <c r="G197" s="25"/>
      <c r="H197" s="29"/>
      <c r="I197" s="5"/>
      <c r="J197" s="5"/>
      <c r="K197" s="5"/>
      <c r="L197" s="30"/>
      <c r="M197" s="33"/>
      <c r="N197" s="3"/>
      <c r="O197" s="3"/>
      <c r="P197" s="34"/>
      <c r="Q197" s="24"/>
      <c r="R197" s="4"/>
      <c r="S197" s="4"/>
      <c r="T197" s="4"/>
      <c r="U197" s="25"/>
    </row>
    <row r="198" spans="1:21" hidden="1" x14ac:dyDescent="0.25">
      <c r="A198" s="228"/>
      <c r="B198" s="19"/>
      <c r="C198" s="24"/>
      <c r="D198" s="4"/>
      <c r="E198" s="4"/>
      <c r="F198" s="4"/>
      <c r="G198" s="25"/>
      <c r="H198" s="29"/>
      <c r="I198" s="5"/>
      <c r="J198" s="5"/>
      <c r="K198" s="5"/>
      <c r="L198" s="30"/>
      <c r="M198" s="33"/>
      <c r="N198" s="3"/>
      <c r="O198" s="3"/>
      <c r="P198" s="34"/>
      <c r="Q198" s="24"/>
      <c r="R198" s="4"/>
      <c r="S198" s="4"/>
      <c r="T198" s="4"/>
      <c r="U198" s="25"/>
    </row>
    <row r="199" spans="1:21" hidden="1" x14ac:dyDescent="0.25">
      <c r="A199" s="228"/>
      <c r="B199" s="7" t="s">
        <v>28</v>
      </c>
      <c r="C199" s="26">
        <v>0.2</v>
      </c>
      <c r="D199" s="9">
        <v>0.2</v>
      </c>
      <c r="E199" s="9">
        <v>0.2</v>
      </c>
      <c r="F199" s="9">
        <v>0.2</v>
      </c>
      <c r="G199" s="42">
        <v>0.4</v>
      </c>
      <c r="H199" s="39">
        <v>0.4</v>
      </c>
      <c r="I199" s="10">
        <v>0.4</v>
      </c>
      <c r="J199" s="10">
        <v>0.4</v>
      </c>
      <c r="K199" s="10">
        <v>0.4</v>
      </c>
      <c r="L199" s="40">
        <v>0.4</v>
      </c>
      <c r="M199" s="37">
        <v>0.4</v>
      </c>
      <c r="N199" s="12">
        <v>0.4</v>
      </c>
      <c r="O199" s="12">
        <v>0.1</v>
      </c>
      <c r="P199" s="38">
        <v>0.1</v>
      </c>
      <c r="Q199" s="26">
        <v>0.1</v>
      </c>
      <c r="R199" s="9">
        <v>0.1</v>
      </c>
      <c r="S199" s="9">
        <v>0.1</v>
      </c>
      <c r="T199" s="9">
        <v>0.1</v>
      </c>
      <c r="U199" s="42">
        <v>0.1</v>
      </c>
    </row>
    <row r="200" spans="1:21" hidden="1" x14ac:dyDescent="0.25">
      <c r="A200" s="228"/>
      <c r="B200" s="19" t="s">
        <v>8</v>
      </c>
      <c r="C200" s="24"/>
      <c r="D200" s="4"/>
      <c r="E200" s="4"/>
      <c r="F200" s="4"/>
      <c r="G200" s="25"/>
      <c r="H200" s="29"/>
      <c r="I200" s="5"/>
      <c r="J200" s="5"/>
      <c r="K200" s="5"/>
      <c r="L200" s="30"/>
      <c r="M200" s="33"/>
      <c r="N200" s="3"/>
      <c r="O200" s="3"/>
      <c r="P200" s="34"/>
      <c r="Q200" s="24"/>
      <c r="R200" s="4"/>
      <c r="S200" s="4"/>
      <c r="T200" s="4"/>
      <c r="U200" s="25"/>
    </row>
    <row r="201" spans="1:21" ht="15.75" hidden="1" thickBot="1" x14ac:dyDescent="0.3">
      <c r="A201" s="228"/>
      <c r="B201" s="44" t="s">
        <v>12</v>
      </c>
      <c r="C201" s="27"/>
      <c r="D201" s="14"/>
      <c r="E201" s="14"/>
      <c r="F201" s="14"/>
      <c r="G201" s="28"/>
      <c r="H201" s="31"/>
      <c r="I201" s="15"/>
      <c r="J201" s="15"/>
      <c r="K201" s="15"/>
      <c r="L201" s="32"/>
      <c r="M201" s="35"/>
      <c r="N201" s="16"/>
      <c r="O201" s="16"/>
      <c r="P201" s="36"/>
      <c r="Q201" s="27"/>
      <c r="R201" s="14"/>
      <c r="S201" s="14"/>
      <c r="T201" s="14"/>
      <c r="U201" s="28"/>
    </row>
    <row r="202" spans="1:21" ht="15.75" hidden="1" thickBot="1" x14ac:dyDescent="0.3">
      <c r="A202" s="254"/>
      <c r="B202" s="17" t="s">
        <v>14</v>
      </c>
      <c r="C202" s="82">
        <f>(C191+C193+C195+C196+C198+C199+C200)</f>
        <v>0.4</v>
      </c>
      <c r="D202" s="83">
        <f t="shared" ref="D202:P202" si="20">(D191+D193+D194+D195+D196+D198+D199+D200)</f>
        <v>1</v>
      </c>
      <c r="E202" s="83">
        <f t="shared" si="20"/>
        <v>1</v>
      </c>
      <c r="F202" s="83">
        <f t="shared" si="20"/>
        <v>1</v>
      </c>
      <c r="G202" s="84">
        <f t="shared" si="20"/>
        <v>1</v>
      </c>
      <c r="H202" s="85">
        <f t="shared" si="20"/>
        <v>1</v>
      </c>
      <c r="I202" s="88">
        <f t="shared" si="20"/>
        <v>0.4</v>
      </c>
      <c r="J202" s="88">
        <f t="shared" si="20"/>
        <v>0.4</v>
      </c>
      <c r="K202" s="88">
        <f t="shared" si="20"/>
        <v>0.4</v>
      </c>
      <c r="L202" s="89">
        <f t="shared" si="20"/>
        <v>0.4</v>
      </c>
      <c r="M202" s="86">
        <f t="shared" si="20"/>
        <v>0.4</v>
      </c>
      <c r="N202" s="90">
        <f t="shared" si="20"/>
        <v>0.4</v>
      </c>
      <c r="O202" s="90">
        <f t="shared" si="20"/>
        <v>1</v>
      </c>
      <c r="P202" s="91">
        <f t="shared" si="20"/>
        <v>1</v>
      </c>
      <c r="Q202" s="82">
        <f t="shared" ref="Q202:U202" si="21">(Q191+Q193+Q194+Q195+Q196+Q198+Q199+Q200)</f>
        <v>1</v>
      </c>
      <c r="R202" s="83">
        <f t="shared" si="21"/>
        <v>1</v>
      </c>
      <c r="S202" s="83">
        <f t="shared" si="21"/>
        <v>0.1</v>
      </c>
      <c r="T202" s="83">
        <f t="shared" si="21"/>
        <v>0.1</v>
      </c>
      <c r="U202" s="84">
        <f t="shared" si="21"/>
        <v>0.1</v>
      </c>
    </row>
    <row r="203" spans="1:21" ht="15.75" hidden="1" thickBot="1" x14ac:dyDescent="0.3">
      <c r="A203" s="255"/>
      <c r="B203" s="18" t="s">
        <v>13</v>
      </c>
      <c r="C203" s="230">
        <f>AVERAGE(C202,D202,E202,F202,G202)</f>
        <v>0.88000000000000012</v>
      </c>
      <c r="D203" s="231"/>
      <c r="E203" s="231"/>
      <c r="F203" s="231"/>
      <c r="G203" s="232"/>
      <c r="H203" s="233">
        <f>AVERAGE(H202,I202,J202,K202,L202)</f>
        <v>0.51999999999999991</v>
      </c>
      <c r="I203" s="234"/>
      <c r="J203" s="234"/>
      <c r="K203" s="234"/>
      <c r="L203" s="235"/>
      <c r="M203" s="236">
        <f>AVERAGE(M202,N202,O202,P202)</f>
        <v>0.7</v>
      </c>
      <c r="N203" s="237"/>
      <c r="O203" s="237"/>
      <c r="P203" s="238"/>
      <c r="Q203" s="230">
        <f>AVERAGE(Q202,R202,S202,T202,U202)</f>
        <v>0.46000000000000008</v>
      </c>
      <c r="R203" s="231"/>
      <c r="S203" s="231"/>
      <c r="T203" s="231"/>
      <c r="U203" s="232"/>
    </row>
  </sheetData>
  <mergeCells count="98">
    <mergeCell ref="C64:G64"/>
    <mergeCell ref="H64:L64"/>
    <mergeCell ref="M64:P64"/>
    <mergeCell ref="A47:P47"/>
    <mergeCell ref="C48:G48"/>
    <mergeCell ref="H48:L48"/>
    <mergeCell ref="M48:P48"/>
    <mergeCell ref="A49:A62"/>
    <mergeCell ref="C62:G62"/>
    <mergeCell ref="H62:L62"/>
    <mergeCell ref="M62:P62"/>
    <mergeCell ref="A63:P63"/>
    <mergeCell ref="Q48:U48"/>
    <mergeCell ref="V21:Z21"/>
    <mergeCell ref="V1:Z1"/>
    <mergeCell ref="V186:Z186"/>
    <mergeCell ref="V136:Z136"/>
    <mergeCell ref="V164:Z164"/>
    <mergeCell ref="V82:Z82"/>
    <mergeCell ref="V110:Z110"/>
    <mergeCell ref="V112:Z112"/>
    <mergeCell ref="V134:Z134"/>
    <mergeCell ref="V166:Z166"/>
    <mergeCell ref="V23:Z23"/>
    <mergeCell ref="V46:Z46"/>
    <mergeCell ref="V64:Z64"/>
    <mergeCell ref="V84:Z84"/>
    <mergeCell ref="Q112:U112"/>
    <mergeCell ref="Q188:U188"/>
    <mergeCell ref="Q203:U203"/>
    <mergeCell ref="Q166:U166"/>
    <mergeCell ref="Q186:U186"/>
    <mergeCell ref="Q136:U136"/>
    <mergeCell ref="Q164:U164"/>
    <mergeCell ref="Q134:U134"/>
    <mergeCell ref="Q82:U82"/>
    <mergeCell ref="Q110:U110"/>
    <mergeCell ref="Q62:U62"/>
    <mergeCell ref="Q64:U64"/>
    <mergeCell ref="Q84:U84"/>
    <mergeCell ref="Q21:U21"/>
    <mergeCell ref="Q1:U1"/>
    <mergeCell ref="Q23:U23"/>
    <mergeCell ref="Q46:U46"/>
    <mergeCell ref="A167:A186"/>
    <mergeCell ref="C186:G186"/>
    <mergeCell ref="H186:L186"/>
    <mergeCell ref="M186:P186"/>
    <mergeCell ref="C166:G166"/>
    <mergeCell ref="H166:L166"/>
    <mergeCell ref="M166:P166"/>
    <mergeCell ref="C136:G136"/>
    <mergeCell ref="H136:L136"/>
    <mergeCell ref="M136:P136"/>
    <mergeCell ref="A137:A164"/>
    <mergeCell ref="C164:G164"/>
    <mergeCell ref="H164:L164"/>
    <mergeCell ref="M164:P164"/>
    <mergeCell ref="A189:A203"/>
    <mergeCell ref="C203:G203"/>
    <mergeCell ref="H203:L203"/>
    <mergeCell ref="M203:P203"/>
    <mergeCell ref="C188:G188"/>
    <mergeCell ref="H188:L188"/>
    <mergeCell ref="M188:P188"/>
    <mergeCell ref="C112:G112"/>
    <mergeCell ref="H112:L112"/>
    <mergeCell ref="M112:P112"/>
    <mergeCell ref="A113:A134"/>
    <mergeCell ref="C134:G134"/>
    <mergeCell ref="H134:L134"/>
    <mergeCell ref="M134:P134"/>
    <mergeCell ref="A85:A110"/>
    <mergeCell ref="C110:G110"/>
    <mergeCell ref="H110:L110"/>
    <mergeCell ref="M110:P110"/>
    <mergeCell ref="A65:A82"/>
    <mergeCell ref="C84:G84"/>
    <mergeCell ref="H84:L84"/>
    <mergeCell ref="M84:P84"/>
    <mergeCell ref="C82:G82"/>
    <mergeCell ref="H82:L82"/>
    <mergeCell ref="M82:P82"/>
    <mergeCell ref="A24:A46"/>
    <mergeCell ref="C46:G46"/>
    <mergeCell ref="H46:L46"/>
    <mergeCell ref="M46:P46"/>
    <mergeCell ref="C1:G1"/>
    <mergeCell ref="H1:L1"/>
    <mergeCell ref="M1:P1"/>
    <mergeCell ref="C21:G21"/>
    <mergeCell ref="H21:L21"/>
    <mergeCell ref="M21:P21"/>
    <mergeCell ref="A2:A21"/>
    <mergeCell ref="A22:P22"/>
    <mergeCell ref="C23:G23"/>
    <mergeCell ref="H23:L23"/>
    <mergeCell ref="M23:P2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 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Mehwish Nazeer/IT/HO</dc:creator>
  <cp:lastModifiedBy>Muhammad Ismail/IT/HO</cp:lastModifiedBy>
  <dcterms:created xsi:type="dcterms:W3CDTF">2019-04-10T10:35:24Z</dcterms:created>
  <dcterms:modified xsi:type="dcterms:W3CDTF">2021-11-22T09:03:43Z</dcterms:modified>
</cp:coreProperties>
</file>