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oogle Drive\Mis Informes SEO\CuscoPeru.com\Anexos\Estadisticas\"/>
    </mc:Choice>
  </mc:AlternateContent>
  <bookViews>
    <workbookView xWindow="0" yWindow="0" windowWidth="20490" windowHeight="8235"/>
  </bookViews>
  <sheets>
    <sheet name="Hoja1" sheetId="1" r:id="rId1"/>
    <sheet name="Hoja2" sheetId="2" r:id="rId2"/>
    <sheet name="Hoja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5" i="1" l="1"/>
  <c r="O25" i="1"/>
  <c r="O26" i="1"/>
  <c r="H26" i="1"/>
  <c r="F26" i="1"/>
  <c r="H25" i="1"/>
  <c r="F25" i="1"/>
  <c r="P23" i="1"/>
  <c r="O23" i="1"/>
  <c r="N23" i="1"/>
  <c r="M23" i="1"/>
  <c r="L23" i="1"/>
  <c r="K23" i="1"/>
  <c r="J23" i="1"/>
  <c r="I23" i="1"/>
  <c r="H23" i="1"/>
  <c r="G23" i="1"/>
  <c r="F23" i="1"/>
  <c r="E23" i="1"/>
  <c r="C23" i="1"/>
  <c r="B23" i="1"/>
  <c r="Q23" i="1"/>
  <c r="D16" i="1" l="1"/>
  <c r="D17" i="1"/>
  <c r="D18" i="1"/>
  <c r="D19" i="1"/>
  <c r="D20" i="1"/>
  <c r="D21" i="1"/>
  <c r="D22" i="1"/>
  <c r="D15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L3" i="1"/>
  <c r="J3" i="1"/>
  <c r="C4" i="1" l="1"/>
  <c r="C5" i="1"/>
  <c r="O4" i="1"/>
  <c r="H4" i="1"/>
  <c r="F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3" i="1"/>
  <c r="O3" i="1"/>
  <c r="O5" i="1"/>
  <c r="O6" i="1"/>
  <c r="O7" i="1"/>
  <c r="O8" i="1"/>
  <c r="O9" i="1"/>
  <c r="C22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F3" i="1"/>
  <c r="F5" i="1"/>
  <c r="F6" i="1"/>
  <c r="F7" i="1"/>
  <c r="F8" i="1"/>
  <c r="F22" i="1" l="1"/>
  <c r="F21" i="1"/>
  <c r="F20" i="1"/>
  <c r="F19" i="1"/>
  <c r="C21" i="1"/>
  <c r="O22" i="1"/>
  <c r="O21" i="1"/>
  <c r="O20" i="1"/>
  <c r="O19" i="1"/>
  <c r="O10" i="1"/>
  <c r="O11" i="1"/>
  <c r="O12" i="1"/>
  <c r="O13" i="1"/>
  <c r="O14" i="1"/>
  <c r="O15" i="1"/>
  <c r="O16" i="1"/>
  <c r="O17" i="1"/>
  <c r="O18" i="1"/>
  <c r="F10" i="1"/>
  <c r="F11" i="1"/>
  <c r="F12" i="1"/>
  <c r="F13" i="1"/>
  <c r="F14" i="1"/>
  <c r="F15" i="1"/>
  <c r="F16" i="1"/>
  <c r="F17" i="1"/>
  <c r="F18" i="1"/>
  <c r="F9" i="1"/>
</calcChain>
</file>

<file path=xl/sharedStrings.xml><?xml version="1.0" encoding="utf-8"?>
<sst xmlns="http://schemas.openxmlformats.org/spreadsheetml/2006/main" count="207" uniqueCount="134">
  <si>
    <t>Mes</t>
  </si>
  <si>
    <t>Sesiones</t>
  </si>
  <si>
    <t>% orgánico</t>
  </si>
  <si>
    <t>Nro Pág. Vistas</t>
  </si>
  <si>
    <t>Pág. Vistas / Sesión</t>
  </si>
  <si>
    <t>Duración media de la sesión</t>
  </si>
  <si>
    <t xml:space="preserve">Tasa de rebote </t>
  </si>
  <si>
    <t>Orgánico</t>
  </si>
  <si>
    <t>Variación Mensual</t>
  </si>
  <si>
    <t>Variación Anual</t>
  </si>
  <si>
    <t>65,35 %</t>
  </si>
  <si>
    <t>0,09 %</t>
  </si>
  <si>
    <t>0,00 %</t>
  </si>
  <si>
    <t>59,49 %</t>
  </si>
  <si>
    <t>0,31 %</t>
  </si>
  <si>
    <t>60,51 %</t>
  </si>
  <si>
    <t>0,29 %</t>
  </si>
  <si>
    <t>57,62 %</t>
  </si>
  <si>
    <t>0,51 %</t>
  </si>
  <si>
    <t>55,08 %</t>
  </si>
  <si>
    <t>0,25 %</t>
  </si>
  <si>
    <t>56,56 %</t>
  </si>
  <si>
    <t>0,14 %</t>
  </si>
  <si>
    <t>54,19 %</t>
  </si>
  <si>
    <t>0,52 %</t>
  </si>
  <si>
    <t>63,86 %</t>
  </si>
  <si>
    <t>0,75 %</t>
  </si>
  <si>
    <t>55,52 %</t>
  </si>
  <si>
    <t>0,76 %</t>
  </si>
  <si>
    <t>56,76 %</t>
  </si>
  <si>
    <t>0,87 %</t>
  </si>
  <si>
    <t>61,85 %</t>
  </si>
  <si>
    <t>0,64 %</t>
  </si>
  <si>
    <t>53,87 %</t>
  </si>
  <si>
    <t>6,73 %</t>
  </si>
  <si>
    <t>58,17 %</t>
  </si>
  <si>
    <t>36,42 %</t>
  </si>
  <si>
    <t>55,89 %</t>
  </si>
  <si>
    <t>34,51 %</t>
  </si>
  <si>
    <t>58,66 %</t>
  </si>
  <si>
    <t>37,24 %</t>
  </si>
  <si>
    <t>62,46 %</t>
  </si>
  <si>
    <t>36,52 %</t>
  </si>
  <si>
    <t>61,64 %</t>
  </si>
  <si>
    <t>30,97 %</t>
  </si>
  <si>
    <t>67,60 %</t>
  </si>
  <si>
    <t>28,46 %</t>
  </si>
  <si>
    <t>60,19 %</t>
  </si>
  <si>
    <t>30,62 %</t>
  </si>
  <si>
    <t>60,12 %</t>
  </si>
  <si>
    <t>30,48 %</t>
  </si>
  <si>
    <t>58,76 %</t>
  </si>
  <si>
    <t>34,81 %</t>
  </si>
  <si>
    <t>64,62 %</t>
  </si>
  <si>
    <t>29,24 %</t>
  </si>
  <si>
    <t>69,34 %</t>
  </si>
  <si>
    <t>43,75 %</t>
  </si>
  <si>
    <t>64,26 %</t>
  </si>
  <si>
    <t>33,89 %</t>
  </si>
  <si>
    <t>64,23 %</t>
  </si>
  <si>
    <t>39,41 %</t>
  </si>
  <si>
    <t>2.153(4,83 %)</t>
  </si>
  <si>
    <t>1.560(5,07 %)</t>
  </si>
  <si>
    <t>0(0,00 %)</t>
  </si>
  <si>
    <t>0,00 $(0,00 %)</t>
  </si>
  <si>
    <t>2.261(5,07 %)</t>
  </si>
  <si>
    <t>1.492(4,85 %)</t>
  </si>
  <si>
    <t>2.102(4,71 %)</t>
  </si>
  <si>
    <t>1.422(4,62 %)</t>
  </si>
  <si>
    <t>2.355(5,28 %)</t>
  </si>
  <si>
    <t>1.519(4,94 %)</t>
  </si>
  <si>
    <t>1.970(4,42 %)</t>
  </si>
  <si>
    <t>1.221(3,97 %)</t>
  </si>
  <si>
    <t>2.090(4,69 %)</t>
  </si>
  <si>
    <t>1.320(4,29 %)</t>
  </si>
  <si>
    <t>1.338(3,00 %)</t>
  </si>
  <si>
    <t>827(2,69 %)</t>
  </si>
  <si>
    <t>1.068(2,39 %)</t>
  </si>
  <si>
    <t>771(2,51 %)</t>
  </si>
  <si>
    <t>1.059(2,37 %)</t>
  </si>
  <si>
    <t>698(2,27 %)</t>
  </si>
  <si>
    <t>1.036(2,32 %)</t>
  </si>
  <si>
    <t>693(2,25 %)</t>
  </si>
  <si>
    <t>1.101(2,47 %)</t>
  </si>
  <si>
    <t>778(2,53 %)</t>
  </si>
  <si>
    <t>1.292(2,90 %)</t>
  </si>
  <si>
    <t>802(2,61 %)</t>
  </si>
  <si>
    <t>1.090(2,44 %)</t>
  </si>
  <si>
    <t>715(2,33 %)</t>
  </si>
  <si>
    <t>1.104(2,48 %)</t>
  </si>
  <si>
    <t>707(2,30 %)</t>
  </si>
  <si>
    <t>537(1,20 %)</t>
  </si>
  <si>
    <t>351(1,14 %)</t>
  </si>
  <si>
    <t>690(1,55 %)</t>
  </si>
  <si>
    <t>484(1,57 %)</t>
  </si>
  <si>
    <t>975(2,19 %)</t>
  </si>
  <si>
    <t>691(2,25 %)</t>
  </si>
  <si>
    <t>1.244(2,79 %)</t>
  </si>
  <si>
    <t>894(2,91 %)</t>
  </si>
  <si>
    <t>859(1,93 %)</t>
  </si>
  <si>
    <t>594(1,93 %)</t>
  </si>
  <si>
    <t>830(1,86 %)</t>
  </si>
  <si>
    <t>563(1,83 %)</t>
  </si>
  <si>
    <t>902(2,02 %)</t>
  </si>
  <si>
    <t>600(1,95 %)</t>
  </si>
  <si>
    <t>896(2,01 %)</t>
  </si>
  <si>
    <t>654(2,13 %)</t>
  </si>
  <si>
    <t>1.657(3,72 %)</t>
  </si>
  <si>
    <t>1.231(4,00 %)</t>
  </si>
  <si>
    <t>1.080(2,42 %)</t>
  </si>
  <si>
    <t>767(2,49 %)</t>
  </si>
  <si>
    <t>1.124(2,52 %)</t>
  </si>
  <si>
    <t>804(2,61 %)</t>
  </si>
  <si>
    <t>Usuarios</t>
  </si>
  <si>
    <t>Directo</t>
  </si>
  <si>
    <t>% directo</t>
  </si>
  <si>
    <t>Mes del año</t>
  </si>
  <si>
    <t>Porcentaje de rebote</t>
  </si>
  <si>
    <t>Duración media de la sesión y Porcentaje de rebote por Mes del año</t>
  </si>
  <si>
    <t>71,15 %</t>
  </si>
  <si>
    <t>70,93 %</t>
  </si>
  <si>
    <t>72,12 %</t>
  </si>
  <si>
    <t>73,51 %</t>
  </si>
  <si>
    <t>74,16 %</t>
  </si>
  <si>
    <t>77,48 %</t>
  </si>
  <si>
    <t>74,15 %</t>
  </si>
  <si>
    <t>73,31 %</t>
  </si>
  <si>
    <t>74,07 %</t>
  </si>
  <si>
    <t>75,35 %</t>
  </si>
  <si>
    <t>Referral</t>
  </si>
  <si>
    <t>Social</t>
  </si>
  <si>
    <t>% Referral</t>
  </si>
  <si>
    <t>% Social</t>
  </si>
  <si>
    <t>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</si>
</sst>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9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2F75B5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1">
    <xf numFmtId="0" fontId="0" fillId="0" borderId="0" xfId="0"/>
    <xf numFmtId="17" fontId="4" fillId="0" borderId="1" xfId="0" applyNumberFormat="1" applyFont="1" applyBorder="1" applyAlignment="1">
      <alignment horizontal="right" vertical="center"/>
    </xf>
    <xf numFmtId="0" fontId="4" fillId="0" borderId="1" xfId="0" applyFont="1" applyBorder="1" applyAlignment="1">
      <alignment horizontal="right" vertical="center"/>
    </xf>
    <xf numFmtId="0" fontId="4" fillId="0" borderId="1" xfId="0" applyFont="1" applyBorder="1" applyAlignment="1">
      <alignment vertical="center"/>
    </xf>
    <xf numFmtId="10" fontId="4" fillId="0" borderId="1" xfId="0" applyNumberFormat="1" applyFont="1" applyBorder="1" applyAlignment="1">
      <alignment horizontal="right" vertical="center"/>
    </xf>
    <xf numFmtId="3" fontId="4" fillId="0" borderId="1" xfId="0" applyNumberFormat="1" applyFont="1" applyBorder="1" applyAlignment="1">
      <alignment horizontal="right" vertical="center"/>
    </xf>
    <xf numFmtId="2" fontId="4" fillId="0" borderId="1" xfId="0" applyNumberFormat="1" applyFont="1" applyBorder="1" applyAlignment="1">
      <alignment horizontal="right" vertical="center"/>
    </xf>
    <xf numFmtId="21" fontId="5" fillId="0" borderId="1" xfId="0" applyNumberFormat="1" applyFont="1" applyBorder="1" applyAlignment="1">
      <alignment horizontal="right" vertical="center"/>
    </xf>
    <xf numFmtId="9" fontId="4" fillId="0" borderId="1" xfId="1" applyFont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10" fontId="4" fillId="0" borderId="1" xfId="1" applyNumberFormat="1" applyFont="1" applyBorder="1" applyAlignment="1">
      <alignment horizontal="right" vertical="center"/>
    </xf>
    <xf numFmtId="2" fontId="4" fillId="0" borderId="1" xfId="1" applyNumberFormat="1" applyFont="1" applyBorder="1" applyAlignment="1">
      <alignment horizontal="right" vertical="center"/>
    </xf>
    <xf numFmtId="10" fontId="4" fillId="0" borderId="1" xfId="1" applyNumberFormat="1" applyFont="1" applyBorder="1" applyAlignment="1">
      <alignment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/>
    <xf numFmtId="1" fontId="0" fillId="0" borderId="0" xfId="0" applyNumberFormat="1"/>
    <xf numFmtId="10" fontId="0" fillId="0" borderId="0" xfId="0" applyNumberFormat="1"/>
    <xf numFmtId="2" fontId="0" fillId="0" borderId="0" xfId="0" applyNumberFormat="1"/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21" fontId="0" fillId="0" borderId="0" xfId="0" applyNumberFormat="1"/>
    <xf numFmtId="0" fontId="6" fillId="3" borderId="1" xfId="0" applyFont="1" applyFill="1" applyBorder="1" applyAlignment="1">
      <alignment vertical="center" wrapText="1"/>
    </xf>
    <xf numFmtId="10" fontId="6" fillId="3" borderId="1" xfId="0" applyNumberFormat="1" applyFont="1" applyFill="1" applyBorder="1" applyAlignment="1">
      <alignment vertical="center"/>
    </xf>
    <xf numFmtId="10" fontId="6" fillId="3" borderId="1" xfId="0" applyNumberFormat="1" applyFont="1" applyFill="1" applyBorder="1" applyAlignment="1">
      <alignment horizontal="right" vertical="center"/>
    </xf>
    <xf numFmtId="2" fontId="6" fillId="3" borderId="1" xfId="0" applyNumberFormat="1" applyFont="1" applyFill="1" applyBorder="1" applyAlignment="1">
      <alignment horizontal="right" vertical="center"/>
    </xf>
    <xf numFmtId="1" fontId="6" fillId="3" borderId="1" xfId="0" applyNumberFormat="1" applyFont="1" applyFill="1" applyBorder="1" applyAlignment="1">
      <alignment horizontal="right" vertical="center"/>
    </xf>
    <xf numFmtId="21" fontId="5" fillId="3" borderId="1" xfId="0" applyNumberFormat="1" applyFont="1" applyFill="1" applyBorder="1" applyAlignment="1">
      <alignment horizontal="right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5"/>
  <sheetViews>
    <sheetView tabSelected="1" topLeftCell="A4" zoomScale="120" zoomScaleNormal="120" workbookViewId="0">
      <selection activeCell="P26" sqref="P26"/>
    </sheetView>
  </sheetViews>
  <sheetFormatPr baseColWidth="10" defaultRowHeight="15" x14ac:dyDescent="0.25"/>
  <cols>
    <col min="1" max="1" width="11.7109375" customWidth="1"/>
    <col min="2" max="2" width="12.7109375" bestFit="1" customWidth="1"/>
    <col min="3" max="3" width="13.28515625" customWidth="1"/>
    <col min="4" max="4" width="10.140625" customWidth="1"/>
    <col min="5" max="5" width="12.7109375" bestFit="1" customWidth="1"/>
    <col min="6" max="6" width="11.5703125" bestFit="1" customWidth="1"/>
    <col min="7" max="7" width="8.85546875" customWidth="1"/>
    <col min="8" max="8" width="9.42578125" customWidth="1"/>
    <col min="9" max="9" width="8.5703125" customWidth="1"/>
    <col min="10" max="10" width="9.42578125" customWidth="1"/>
    <col min="11" max="11" width="8.42578125" customWidth="1"/>
    <col min="12" max="12" width="9.7109375" customWidth="1"/>
    <col min="13" max="13" width="12.7109375" bestFit="1" customWidth="1"/>
    <col min="14" max="14" width="13.7109375" bestFit="1" customWidth="1"/>
    <col min="15" max="15" width="12.85546875" bestFit="1" customWidth="1"/>
    <col min="16" max="17" width="11.5703125" bestFit="1" customWidth="1"/>
  </cols>
  <sheetData>
    <row r="1" spans="1:27" ht="20.25" customHeight="1" x14ac:dyDescent="0.25">
      <c r="A1" s="23" t="s">
        <v>0</v>
      </c>
      <c r="B1" s="23" t="s">
        <v>1</v>
      </c>
      <c r="C1" s="21" t="s">
        <v>8</v>
      </c>
      <c r="D1" s="21" t="s">
        <v>9</v>
      </c>
      <c r="E1" s="9"/>
      <c r="F1" s="21" t="s">
        <v>2</v>
      </c>
      <c r="G1" s="13"/>
      <c r="H1" s="19" t="s">
        <v>115</v>
      </c>
      <c r="I1" s="13"/>
      <c r="J1" s="19" t="s">
        <v>131</v>
      </c>
      <c r="K1" s="13"/>
      <c r="L1" s="13"/>
      <c r="M1" s="19" t="s">
        <v>113</v>
      </c>
      <c r="N1" s="21" t="s">
        <v>3</v>
      </c>
      <c r="O1" s="21" t="s">
        <v>4</v>
      </c>
      <c r="P1" s="22" t="s">
        <v>5</v>
      </c>
      <c r="Q1" s="21" t="s">
        <v>6</v>
      </c>
    </row>
    <row r="2" spans="1:27" x14ac:dyDescent="0.25">
      <c r="A2" s="23"/>
      <c r="B2" s="23"/>
      <c r="C2" s="21"/>
      <c r="D2" s="21"/>
      <c r="E2" s="9" t="s">
        <v>7</v>
      </c>
      <c r="F2" s="21"/>
      <c r="G2" s="14" t="s">
        <v>114</v>
      </c>
      <c r="H2" s="20"/>
      <c r="I2" s="14" t="s">
        <v>129</v>
      </c>
      <c r="J2" s="20"/>
      <c r="K2" s="14" t="s">
        <v>130</v>
      </c>
      <c r="L2" s="14" t="s">
        <v>132</v>
      </c>
      <c r="M2" s="20"/>
      <c r="N2" s="21"/>
      <c r="O2" s="21"/>
      <c r="P2" s="22"/>
      <c r="Q2" s="21"/>
    </row>
    <row r="3" spans="1:27" x14ac:dyDescent="0.25">
      <c r="A3" s="1">
        <v>42736</v>
      </c>
      <c r="B3" s="2">
        <v>43001</v>
      </c>
      <c r="C3" s="3"/>
      <c r="D3" s="3"/>
      <c r="E3" s="2">
        <v>35288</v>
      </c>
      <c r="F3" s="4">
        <f t="shared" ref="F3:F8" si="0">E3/B3</f>
        <v>0.82063207832375995</v>
      </c>
      <c r="G3" s="2">
        <v>4450</v>
      </c>
      <c r="H3" s="4">
        <f>G3/B3</f>
        <v>0.10348596544266413</v>
      </c>
      <c r="I3" s="2">
        <v>1685</v>
      </c>
      <c r="J3" s="4">
        <f>I3/B3</f>
        <v>3.9185135229413269E-2</v>
      </c>
      <c r="K3" s="2">
        <v>1578</v>
      </c>
      <c r="L3" s="4">
        <f>K3/B3</f>
        <v>3.6696821004162695E-2</v>
      </c>
      <c r="M3" s="11">
        <v>35889</v>
      </c>
      <c r="N3" s="5">
        <v>65199</v>
      </c>
      <c r="O3" s="6">
        <f t="shared" ref="O3:O9" si="1">N3/B3</f>
        <v>1.5162205530103952</v>
      </c>
      <c r="P3" s="7">
        <v>1.5393518518518519E-3</v>
      </c>
      <c r="Q3" s="10">
        <v>0.71150000000000002</v>
      </c>
      <c r="S3" s="15"/>
      <c r="T3" s="15"/>
      <c r="U3" s="15"/>
      <c r="V3" s="15"/>
      <c r="W3" s="15"/>
      <c r="X3" s="15"/>
      <c r="Y3" s="15"/>
      <c r="Z3" s="15"/>
      <c r="AA3" s="15"/>
    </row>
    <row r="4" spans="1:27" x14ac:dyDescent="0.25">
      <c r="A4" s="1">
        <v>42767</v>
      </c>
      <c r="B4" s="2">
        <v>33586</v>
      </c>
      <c r="C4" s="12">
        <f t="shared" ref="C4:C20" si="2">(B4-B3)/B3</f>
        <v>-0.21894839654891746</v>
      </c>
      <c r="D4" s="3"/>
      <c r="E4" s="2">
        <v>28279</v>
      </c>
      <c r="F4" s="4">
        <f t="shared" ref="F4" si="3">E4/B4</f>
        <v>0.84198773298398144</v>
      </c>
      <c r="G4" s="2">
        <v>3369</v>
      </c>
      <c r="H4" s="4">
        <f>G4/B4</f>
        <v>0.10030965283153695</v>
      </c>
      <c r="I4" s="2">
        <v>1670</v>
      </c>
      <c r="J4" s="4">
        <f t="shared" ref="J4:J22" si="4">I4/B4</f>
        <v>4.9723098910260229E-2</v>
      </c>
      <c r="K4" s="2">
        <v>268</v>
      </c>
      <c r="L4" s="4">
        <f t="shared" ref="L4:L22" si="5">K4/B4</f>
        <v>7.9795152742214021E-3</v>
      </c>
      <c r="M4" s="11">
        <v>28009</v>
      </c>
      <c r="N4" s="5">
        <v>51511</v>
      </c>
      <c r="O4" s="6">
        <f t="shared" ref="O4" si="6">N4/B4</f>
        <v>1.533704519740368</v>
      </c>
      <c r="P4" s="7">
        <v>1.5740740740740741E-3</v>
      </c>
      <c r="Q4" s="10">
        <v>0.70930000000000004</v>
      </c>
      <c r="S4" s="15"/>
      <c r="T4" s="15"/>
      <c r="U4" s="15"/>
      <c r="V4" s="15"/>
      <c r="W4" s="15"/>
      <c r="X4" s="15"/>
      <c r="Y4" s="15"/>
      <c r="Z4" s="15"/>
      <c r="AA4" s="15"/>
    </row>
    <row r="5" spans="1:27" x14ac:dyDescent="0.25">
      <c r="A5" s="1">
        <v>42795</v>
      </c>
      <c r="B5" s="2">
        <v>42537</v>
      </c>
      <c r="C5" s="12">
        <f t="shared" si="2"/>
        <v>0.2665098552968499</v>
      </c>
      <c r="D5" s="3"/>
      <c r="E5" s="2">
        <v>37136</v>
      </c>
      <c r="F5" s="4">
        <f t="shared" si="0"/>
        <v>0.87302818722523923</v>
      </c>
      <c r="G5" s="2">
        <v>3499</v>
      </c>
      <c r="H5" s="4">
        <f t="shared" ref="H5:H22" si="7">G5/B5</f>
        <v>8.225779909255472E-2</v>
      </c>
      <c r="I5" s="2">
        <v>1583</v>
      </c>
      <c r="J5" s="4">
        <f t="shared" si="4"/>
        <v>3.7214660178197807E-2</v>
      </c>
      <c r="K5" s="2">
        <v>319</v>
      </c>
      <c r="L5" s="4">
        <f t="shared" si="5"/>
        <v>7.4993535040082755E-3</v>
      </c>
      <c r="M5" s="11">
        <v>35600</v>
      </c>
      <c r="N5" s="5">
        <v>64319</v>
      </c>
      <c r="O5" s="6">
        <f t="shared" si="1"/>
        <v>1.5120718433363896</v>
      </c>
      <c r="P5" s="7">
        <v>1.6203703703703703E-3</v>
      </c>
      <c r="Q5" s="10">
        <v>0.72119999999999995</v>
      </c>
      <c r="S5" s="15"/>
      <c r="T5" s="15"/>
      <c r="U5" s="15"/>
      <c r="V5" s="15"/>
      <c r="W5" s="15"/>
      <c r="X5" s="15"/>
      <c r="Y5" s="15"/>
      <c r="Z5" s="15"/>
      <c r="AA5" s="15"/>
    </row>
    <row r="6" spans="1:27" x14ac:dyDescent="0.25">
      <c r="A6" s="1">
        <v>42826</v>
      </c>
      <c r="B6" s="2">
        <v>58865</v>
      </c>
      <c r="C6" s="12">
        <f t="shared" si="2"/>
        <v>0.38385405646848625</v>
      </c>
      <c r="D6" s="3"/>
      <c r="E6" s="2">
        <v>52090</v>
      </c>
      <c r="F6" s="4">
        <f t="shared" si="0"/>
        <v>0.88490614117047484</v>
      </c>
      <c r="G6" s="2">
        <v>4262</v>
      </c>
      <c r="H6" s="4">
        <f t="shared" si="7"/>
        <v>7.2402955916079162E-2</v>
      </c>
      <c r="I6" s="2">
        <v>1960</v>
      </c>
      <c r="J6" s="4">
        <f t="shared" si="4"/>
        <v>3.3296525949205812E-2</v>
      </c>
      <c r="K6" s="2">
        <v>550</v>
      </c>
      <c r="L6" s="4">
        <f t="shared" si="5"/>
        <v>9.343412893909794E-3</v>
      </c>
      <c r="M6" s="11">
        <v>48994</v>
      </c>
      <c r="N6" s="5">
        <v>85383</v>
      </c>
      <c r="O6" s="6">
        <f t="shared" si="1"/>
        <v>1.4504884056739997</v>
      </c>
      <c r="P6" s="7">
        <v>1.5740740740740741E-3</v>
      </c>
      <c r="Q6" s="10">
        <v>0.73509999999999998</v>
      </c>
      <c r="S6" s="15"/>
      <c r="T6" s="15"/>
      <c r="U6" s="15"/>
      <c r="V6" s="15"/>
      <c r="W6" s="15"/>
      <c r="X6" s="15"/>
      <c r="Y6" s="15"/>
      <c r="Z6" s="15"/>
      <c r="AA6" s="15"/>
    </row>
    <row r="7" spans="1:27" x14ac:dyDescent="0.25">
      <c r="A7" s="1">
        <v>42856</v>
      </c>
      <c r="B7" s="2">
        <v>68227</v>
      </c>
      <c r="C7" s="12">
        <f t="shared" si="2"/>
        <v>0.15904187547778817</v>
      </c>
      <c r="D7" s="3"/>
      <c r="E7" s="2">
        <v>59490</v>
      </c>
      <c r="F7" s="4">
        <f t="shared" si="0"/>
        <v>0.87194219297345621</v>
      </c>
      <c r="G7" s="2">
        <v>4601</v>
      </c>
      <c r="H7" s="4">
        <f t="shared" si="7"/>
        <v>6.743664531637035E-2</v>
      </c>
      <c r="I7" s="2">
        <v>2597</v>
      </c>
      <c r="J7" s="4">
        <f t="shared" si="4"/>
        <v>3.8064109516760224E-2</v>
      </c>
      <c r="K7" s="2">
        <v>1539</v>
      </c>
      <c r="L7" s="4">
        <f t="shared" si="5"/>
        <v>2.2557052193413165E-2</v>
      </c>
      <c r="M7" s="11">
        <v>57455</v>
      </c>
      <c r="N7" s="5">
        <v>96729</v>
      </c>
      <c r="O7" s="6">
        <f t="shared" si="1"/>
        <v>1.4177525026748941</v>
      </c>
      <c r="P7" s="7">
        <v>1.4699074074074074E-3</v>
      </c>
      <c r="Q7" s="10">
        <v>0.74160000000000004</v>
      </c>
      <c r="S7" s="15"/>
      <c r="T7" s="15"/>
      <c r="U7" s="15"/>
      <c r="V7" s="15"/>
      <c r="W7" s="15"/>
      <c r="X7" s="15"/>
      <c r="Y7" s="15"/>
      <c r="Z7" s="15"/>
      <c r="AA7" s="15"/>
    </row>
    <row r="8" spans="1:27" x14ac:dyDescent="0.25">
      <c r="A8" s="1">
        <v>42887</v>
      </c>
      <c r="B8" s="2">
        <v>96386</v>
      </c>
      <c r="C8" s="12">
        <f t="shared" si="2"/>
        <v>0.41272516745569937</v>
      </c>
      <c r="D8" s="3"/>
      <c r="E8" s="2">
        <v>85304</v>
      </c>
      <c r="F8" s="4">
        <f t="shared" si="0"/>
        <v>0.88502479613221841</v>
      </c>
      <c r="G8" s="2">
        <v>6662</v>
      </c>
      <c r="H8" s="4">
        <f t="shared" si="7"/>
        <v>6.9117921689871978E-2</v>
      </c>
      <c r="I8" s="2">
        <v>3949</v>
      </c>
      <c r="J8" s="4">
        <f t="shared" si="4"/>
        <v>4.0970680389268148E-2</v>
      </c>
      <c r="K8" s="2">
        <v>469</v>
      </c>
      <c r="L8" s="4">
        <f t="shared" si="5"/>
        <v>4.8658518872035355E-3</v>
      </c>
      <c r="M8" s="11">
        <v>79971</v>
      </c>
      <c r="N8" s="5">
        <v>125756</v>
      </c>
      <c r="O8" s="6">
        <f t="shared" si="1"/>
        <v>1.3047123026165626</v>
      </c>
      <c r="P8" s="7">
        <v>1.3078703703703705E-3</v>
      </c>
      <c r="Q8" s="10">
        <v>0.77480000000000004</v>
      </c>
      <c r="S8" s="15"/>
      <c r="T8" s="15"/>
      <c r="U8" s="15"/>
      <c r="V8" s="15"/>
      <c r="W8" s="15"/>
      <c r="X8" s="15"/>
      <c r="Y8" s="15"/>
      <c r="Z8" s="15"/>
      <c r="AA8" s="15"/>
    </row>
    <row r="9" spans="1:27" x14ac:dyDescent="0.25">
      <c r="A9" s="1">
        <v>42917</v>
      </c>
      <c r="B9" s="2">
        <v>87001</v>
      </c>
      <c r="C9" s="12">
        <f t="shared" si="2"/>
        <v>-9.7368912497665633E-2</v>
      </c>
      <c r="D9" s="3"/>
      <c r="E9" s="2">
        <v>77904</v>
      </c>
      <c r="F9" s="4">
        <f>E9/B9</f>
        <v>0.89543798347145431</v>
      </c>
      <c r="G9" s="2">
        <v>5359</v>
      </c>
      <c r="H9" s="4">
        <f t="shared" si="7"/>
        <v>6.1596993138009905E-2</v>
      </c>
      <c r="I9" s="2">
        <v>3439</v>
      </c>
      <c r="J9" s="4">
        <f t="shared" si="4"/>
        <v>3.9528281284123168E-2</v>
      </c>
      <c r="K9" s="2">
        <v>299</v>
      </c>
      <c r="L9" s="4">
        <f t="shared" si="5"/>
        <v>3.4367421064125702E-3</v>
      </c>
      <c r="M9" s="11">
        <v>72162</v>
      </c>
      <c r="N9" s="5">
        <v>121543</v>
      </c>
      <c r="O9" s="6">
        <f t="shared" si="1"/>
        <v>1.3970299191963311</v>
      </c>
      <c r="P9" s="7">
        <v>1.4699074074074074E-3</v>
      </c>
      <c r="Q9" s="10">
        <v>0.74150000000000005</v>
      </c>
      <c r="S9" s="15"/>
      <c r="T9" s="15"/>
      <c r="U9" s="15"/>
      <c r="V9" s="15"/>
      <c r="W9" s="15"/>
      <c r="X9" s="15"/>
      <c r="Y9" s="15"/>
      <c r="Z9" s="15"/>
      <c r="AA9" s="15"/>
    </row>
    <row r="10" spans="1:27" x14ac:dyDescent="0.25">
      <c r="A10" s="1">
        <v>42948</v>
      </c>
      <c r="B10" s="2">
        <v>76071</v>
      </c>
      <c r="C10" s="12">
        <f t="shared" si="2"/>
        <v>-0.12563073987655315</v>
      </c>
      <c r="D10" s="8"/>
      <c r="E10" s="2">
        <v>67111</v>
      </c>
      <c r="F10" s="4">
        <f t="shared" ref="F10:F23" si="8">E10/B10</f>
        <v>0.88221529886553351</v>
      </c>
      <c r="G10" s="2">
        <v>5195</v>
      </c>
      <c r="H10" s="4">
        <f t="shared" si="7"/>
        <v>6.8291464552851941E-2</v>
      </c>
      <c r="I10" s="2">
        <v>2599</v>
      </c>
      <c r="J10" s="4">
        <f t="shared" si="4"/>
        <v>3.4165450697374818E-2</v>
      </c>
      <c r="K10" s="2">
        <v>529</v>
      </c>
      <c r="L10" s="4">
        <f t="shared" si="5"/>
        <v>6.9540297879612471E-3</v>
      </c>
      <c r="M10" s="11">
        <v>62390</v>
      </c>
      <c r="N10" s="5">
        <v>108327</v>
      </c>
      <c r="O10" s="6">
        <f t="shared" ref="O10:O23" si="9">N10/B10</f>
        <v>1.4240249240840794</v>
      </c>
      <c r="P10" s="7">
        <v>1.4814814814814814E-3</v>
      </c>
      <c r="Q10" s="10">
        <v>0.73309999999999997</v>
      </c>
      <c r="S10" s="15"/>
      <c r="T10" s="15"/>
      <c r="U10" s="15"/>
      <c r="V10" s="15"/>
      <c r="W10" s="15"/>
      <c r="X10" s="15"/>
      <c r="Y10" s="15"/>
      <c r="Z10" s="15"/>
      <c r="AA10" s="15"/>
    </row>
    <row r="11" spans="1:27" x14ac:dyDescent="0.25">
      <c r="A11" s="1">
        <v>42979</v>
      </c>
      <c r="B11" s="2">
        <v>75023</v>
      </c>
      <c r="C11" s="12">
        <f t="shared" si="2"/>
        <v>-1.3776603436263491E-2</v>
      </c>
      <c r="D11" s="8"/>
      <c r="E11" s="2">
        <v>66141</v>
      </c>
      <c r="F11" s="4">
        <f t="shared" si="8"/>
        <v>0.88160963971048878</v>
      </c>
      <c r="G11" s="2">
        <v>4894</v>
      </c>
      <c r="H11" s="4">
        <f t="shared" si="7"/>
        <v>6.5233328445943248E-2</v>
      </c>
      <c r="I11" s="2">
        <v>3011</v>
      </c>
      <c r="J11" s="4">
        <f t="shared" si="4"/>
        <v>4.0134358796635697E-2</v>
      </c>
      <c r="K11" s="2">
        <v>975</v>
      </c>
      <c r="L11" s="4">
        <f t="shared" si="5"/>
        <v>1.2996014555536303E-2</v>
      </c>
      <c r="M11" s="11">
        <v>62521</v>
      </c>
      <c r="N11" s="5">
        <v>104651</v>
      </c>
      <c r="O11" s="6">
        <f t="shared" si="9"/>
        <v>1.3949188915399278</v>
      </c>
      <c r="P11" s="7">
        <v>1.4351851851851854E-3</v>
      </c>
      <c r="Q11" s="10">
        <v>0.74070000000000003</v>
      </c>
      <c r="S11" s="15"/>
      <c r="T11" s="15"/>
      <c r="U11" s="15"/>
      <c r="V11" s="15"/>
      <c r="W11" s="15"/>
      <c r="X11" s="15"/>
      <c r="Y11" s="15"/>
      <c r="Z11" s="15"/>
      <c r="AA11" s="15"/>
    </row>
    <row r="12" spans="1:27" x14ac:dyDescent="0.25">
      <c r="A12" s="1">
        <v>43009</v>
      </c>
      <c r="B12" s="2">
        <v>81757</v>
      </c>
      <c r="C12" s="12">
        <f t="shared" si="2"/>
        <v>8.9759140530237397E-2</v>
      </c>
      <c r="D12" s="8"/>
      <c r="E12" s="2">
        <v>73292</v>
      </c>
      <c r="F12" s="4">
        <f t="shared" si="8"/>
        <v>0.89646146507332702</v>
      </c>
      <c r="G12" s="2">
        <v>4978</v>
      </c>
      <c r="H12" s="4">
        <f t="shared" si="7"/>
        <v>6.0887752730653034E-2</v>
      </c>
      <c r="I12" s="2">
        <v>3053</v>
      </c>
      <c r="J12" s="4">
        <f t="shared" si="4"/>
        <v>3.7342368237582101E-2</v>
      </c>
      <c r="K12" s="2">
        <v>433</v>
      </c>
      <c r="L12" s="4">
        <f t="shared" si="5"/>
        <v>5.296182589869981E-3</v>
      </c>
      <c r="M12" s="11">
        <v>69533</v>
      </c>
      <c r="N12" s="5">
        <v>110890</v>
      </c>
      <c r="O12" s="6">
        <f t="shared" si="9"/>
        <v>1.3563364604865638</v>
      </c>
      <c r="P12" s="7">
        <v>1.4004629629629629E-3</v>
      </c>
      <c r="Q12" s="10">
        <v>0.75349999999999995</v>
      </c>
      <c r="S12" s="15"/>
      <c r="T12" s="15"/>
      <c r="U12" s="15"/>
      <c r="V12" s="15"/>
      <c r="W12" s="15"/>
      <c r="X12" s="15"/>
      <c r="Y12" s="15"/>
      <c r="Z12" s="15"/>
      <c r="AA12" s="15"/>
    </row>
    <row r="13" spans="1:27" x14ac:dyDescent="0.25">
      <c r="A13" s="1">
        <v>43040</v>
      </c>
      <c r="B13" s="2">
        <v>73422</v>
      </c>
      <c r="C13" s="12">
        <f t="shared" si="2"/>
        <v>-0.10194845701285517</v>
      </c>
      <c r="D13" s="8"/>
      <c r="E13" s="2">
        <v>65372</v>
      </c>
      <c r="F13" s="4">
        <f t="shared" si="8"/>
        <v>0.89035983765084037</v>
      </c>
      <c r="G13" s="2">
        <v>4656</v>
      </c>
      <c r="H13" s="4">
        <f t="shared" si="7"/>
        <v>6.3414235515240669E-2</v>
      </c>
      <c r="I13" s="2">
        <v>2619</v>
      </c>
      <c r="J13" s="4">
        <f t="shared" si="4"/>
        <v>3.5670507477322873E-2</v>
      </c>
      <c r="K13" s="2">
        <v>773</v>
      </c>
      <c r="L13" s="4">
        <f t="shared" si="5"/>
        <v>1.0528179564708126E-2</v>
      </c>
      <c r="M13" s="11">
        <v>61248</v>
      </c>
      <c r="N13" s="5">
        <v>125140</v>
      </c>
      <c r="O13" s="6">
        <f t="shared" si="9"/>
        <v>1.7043937784315328</v>
      </c>
      <c r="P13" s="7">
        <v>1.4699074074074074E-3</v>
      </c>
      <c r="Q13" s="10">
        <v>0.74209999999999998</v>
      </c>
      <c r="S13" s="15"/>
      <c r="T13" s="15"/>
      <c r="U13" s="15"/>
      <c r="V13" s="15"/>
      <c r="W13" s="15"/>
      <c r="X13" s="15"/>
      <c r="Y13" s="15"/>
      <c r="Z13" s="15"/>
      <c r="AA13" s="15"/>
    </row>
    <row r="14" spans="1:27" x14ac:dyDescent="0.25">
      <c r="A14" s="1">
        <v>43070</v>
      </c>
      <c r="B14" s="2">
        <v>52794</v>
      </c>
      <c r="C14" s="12">
        <f t="shared" si="2"/>
        <v>-0.28095121353272862</v>
      </c>
      <c r="D14" s="8"/>
      <c r="E14" s="2">
        <v>46115</v>
      </c>
      <c r="F14" s="4">
        <f t="shared" si="8"/>
        <v>0.87348941167556915</v>
      </c>
      <c r="G14" s="2">
        <v>3820</v>
      </c>
      <c r="H14" s="4">
        <f t="shared" si="7"/>
        <v>7.2356707201575943E-2</v>
      </c>
      <c r="I14" s="2">
        <v>2021</v>
      </c>
      <c r="J14" s="4">
        <f t="shared" si="4"/>
        <v>3.8280865249838994E-2</v>
      </c>
      <c r="K14" s="2">
        <v>837</v>
      </c>
      <c r="L14" s="4">
        <f t="shared" si="5"/>
        <v>1.5854074326628026E-2</v>
      </c>
      <c r="M14" s="11">
        <v>44081</v>
      </c>
      <c r="N14" s="5">
        <v>92266</v>
      </c>
      <c r="O14" s="6">
        <f t="shared" si="9"/>
        <v>1.7476607190211009</v>
      </c>
      <c r="P14" s="7">
        <v>1.4583333333333334E-3</v>
      </c>
      <c r="Q14" s="10">
        <v>0.73429999999999995</v>
      </c>
      <c r="S14" s="15"/>
      <c r="T14" s="15"/>
      <c r="U14" s="15"/>
      <c r="V14" s="15"/>
      <c r="W14" s="15"/>
      <c r="X14" s="15"/>
      <c r="Y14" s="15"/>
      <c r="Z14" s="15"/>
      <c r="AA14" s="15"/>
    </row>
    <row r="15" spans="1:27" x14ac:dyDescent="0.25">
      <c r="A15" s="1">
        <v>43101</v>
      </c>
      <c r="B15" s="2">
        <v>59616</v>
      </c>
      <c r="C15" s="12">
        <f t="shared" si="2"/>
        <v>0.12921922945789294</v>
      </c>
      <c r="D15" s="8">
        <f>(B15-B3)/B3</f>
        <v>0.3863863631078347</v>
      </c>
      <c r="E15" s="2">
        <v>51076</v>
      </c>
      <c r="F15" s="4">
        <f t="shared" si="8"/>
        <v>0.85674986580783685</v>
      </c>
      <c r="G15" s="2">
        <v>4383</v>
      </c>
      <c r="H15" s="4">
        <f t="shared" si="7"/>
        <v>7.3520531400966177E-2</v>
      </c>
      <c r="I15" s="2">
        <v>2478</v>
      </c>
      <c r="J15" s="4">
        <f t="shared" si="4"/>
        <v>4.1566022544283411E-2</v>
      </c>
      <c r="K15" s="2">
        <v>1679</v>
      </c>
      <c r="L15" s="4">
        <f t="shared" si="5"/>
        <v>2.816358024691358E-2</v>
      </c>
      <c r="M15" s="11">
        <v>49252</v>
      </c>
      <c r="N15" s="5">
        <v>115135</v>
      </c>
      <c r="O15" s="6">
        <f t="shared" si="9"/>
        <v>1.9312768384326355</v>
      </c>
      <c r="P15" s="7">
        <v>1.5393518518518519E-3</v>
      </c>
      <c r="Q15" s="10">
        <v>0.69910000000000005</v>
      </c>
      <c r="S15" s="15"/>
      <c r="T15" s="15"/>
      <c r="U15" s="15"/>
      <c r="V15" s="15"/>
      <c r="W15" s="15"/>
      <c r="X15" s="15"/>
      <c r="Y15" s="15"/>
      <c r="Z15" s="15"/>
      <c r="AA15" s="15"/>
    </row>
    <row r="16" spans="1:27" x14ac:dyDescent="0.25">
      <c r="A16" s="1">
        <v>43132</v>
      </c>
      <c r="B16" s="2">
        <v>55091</v>
      </c>
      <c r="C16" s="12">
        <f t="shared" si="2"/>
        <v>-7.5902442297369838E-2</v>
      </c>
      <c r="D16" s="8">
        <f>(B16-B4)/B4</f>
        <v>0.64029655213481806</v>
      </c>
      <c r="E16" s="2">
        <v>46426</v>
      </c>
      <c r="F16" s="4">
        <f t="shared" si="8"/>
        <v>0.84271478099871122</v>
      </c>
      <c r="G16" s="2">
        <v>3991</v>
      </c>
      <c r="H16" s="4">
        <f t="shared" si="7"/>
        <v>7.2443774845256034E-2</v>
      </c>
      <c r="I16" s="2">
        <v>2534</v>
      </c>
      <c r="J16" s="4">
        <f t="shared" si="4"/>
        <v>4.5996623767947581E-2</v>
      </c>
      <c r="K16" s="2">
        <v>2140</v>
      </c>
      <c r="L16" s="4">
        <f t="shared" si="5"/>
        <v>3.884482038808517E-2</v>
      </c>
      <c r="M16" s="11">
        <v>45404</v>
      </c>
      <c r="N16" s="5">
        <v>104566</v>
      </c>
      <c r="O16" s="6">
        <f t="shared" si="9"/>
        <v>1.8980595741591186</v>
      </c>
      <c r="P16" s="7">
        <v>1.4814814814814814E-3</v>
      </c>
      <c r="Q16" s="10">
        <v>0.70579999999999998</v>
      </c>
      <c r="S16" s="15"/>
      <c r="T16" s="15"/>
      <c r="U16" s="15"/>
      <c r="V16" s="15"/>
      <c r="W16" s="15"/>
      <c r="X16" s="15"/>
      <c r="Y16" s="15"/>
      <c r="Z16" s="15"/>
      <c r="AA16" s="15"/>
    </row>
    <row r="17" spans="1:27" x14ac:dyDescent="0.25">
      <c r="A17" s="1">
        <v>43160</v>
      </c>
      <c r="B17" s="2">
        <v>75049</v>
      </c>
      <c r="C17" s="12">
        <f t="shared" si="2"/>
        <v>0.3622733295819644</v>
      </c>
      <c r="D17" s="8">
        <f t="shared" ref="D16:D22" si="10">(B17-B5)/B5</f>
        <v>0.7643228248348497</v>
      </c>
      <c r="E17" s="2">
        <v>63932</v>
      </c>
      <c r="F17" s="4">
        <f t="shared" si="8"/>
        <v>0.85187011152713565</v>
      </c>
      <c r="G17" s="2">
        <v>5450</v>
      </c>
      <c r="H17" s="4">
        <f t="shared" si="7"/>
        <v>7.2619222108222622E-2</v>
      </c>
      <c r="I17" s="2">
        <v>2852</v>
      </c>
      <c r="J17" s="4">
        <f t="shared" si="4"/>
        <v>3.8001838798651551E-2</v>
      </c>
      <c r="K17" s="2">
        <v>2810</v>
      </c>
      <c r="L17" s="4">
        <f t="shared" si="5"/>
        <v>3.7442204426441389E-2</v>
      </c>
      <c r="M17" s="11">
        <v>62903</v>
      </c>
      <c r="N17" s="5">
        <v>134178</v>
      </c>
      <c r="O17" s="6">
        <f t="shared" si="9"/>
        <v>1.7878719236765312</v>
      </c>
      <c r="P17" s="7">
        <v>1.4351851851851854E-3</v>
      </c>
      <c r="Q17" s="10">
        <v>0.72809999999999997</v>
      </c>
      <c r="S17" s="15"/>
      <c r="T17" s="15"/>
      <c r="U17" s="15"/>
      <c r="V17" s="15"/>
      <c r="W17" s="15"/>
      <c r="X17" s="15"/>
      <c r="Y17" s="15"/>
      <c r="Z17" s="15"/>
      <c r="AA17" s="15"/>
    </row>
    <row r="18" spans="1:27" x14ac:dyDescent="0.25">
      <c r="A18" s="1">
        <v>43191</v>
      </c>
      <c r="B18" s="2">
        <v>87707</v>
      </c>
      <c r="C18" s="12">
        <f t="shared" si="2"/>
        <v>0.16866314008181321</v>
      </c>
      <c r="D18" s="8">
        <f t="shared" si="10"/>
        <v>0.48996857215662959</v>
      </c>
      <c r="E18" s="2">
        <v>78050</v>
      </c>
      <c r="F18" s="4">
        <f t="shared" si="8"/>
        <v>0.88989476324580707</v>
      </c>
      <c r="G18" s="2">
        <v>5940</v>
      </c>
      <c r="H18" s="4">
        <f t="shared" si="7"/>
        <v>6.7725495114415044E-2</v>
      </c>
      <c r="I18" s="2">
        <v>3437</v>
      </c>
      <c r="J18" s="4">
        <f t="shared" si="4"/>
        <v>3.9187294058627017E-2</v>
      </c>
      <c r="K18" s="2">
        <v>280</v>
      </c>
      <c r="L18" s="4">
        <f t="shared" si="5"/>
        <v>3.1924475811508772E-3</v>
      </c>
      <c r="M18" s="11">
        <v>72077</v>
      </c>
      <c r="N18" s="5">
        <v>155728</v>
      </c>
      <c r="O18" s="6">
        <f t="shared" si="9"/>
        <v>1.775548131848085</v>
      </c>
      <c r="P18" s="7">
        <v>1.5277777777777779E-3</v>
      </c>
      <c r="Q18" s="10">
        <v>0.73070000000000002</v>
      </c>
      <c r="S18" s="15"/>
      <c r="T18" s="15"/>
      <c r="U18" s="15"/>
      <c r="V18" s="15"/>
      <c r="W18" s="15"/>
      <c r="X18" s="15"/>
      <c r="Y18" s="15"/>
      <c r="Z18" s="15"/>
      <c r="AA18" s="15"/>
    </row>
    <row r="19" spans="1:27" x14ac:dyDescent="0.25">
      <c r="A19" s="1">
        <v>43221</v>
      </c>
      <c r="B19" s="2">
        <v>105071</v>
      </c>
      <c r="C19" s="12">
        <f t="shared" si="2"/>
        <v>0.19797735642537084</v>
      </c>
      <c r="D19" s="8">
        <f t="shared" si="10"/>
        <v>0.54002081287466841</v>
      </c>
      <c r="E19" s="2">
        <v>90774</v>
      </c>
      <c r="F19" s="4">
        <f t="shared" si="8"/>
        <v>0.86393010440559237</v>
      </c>
      <c r="G19" s="2">
        <v>7522</v>
      </c>
      <c r="H19" s="4">
        <f t="shared" si="7"/>
        <v>7.1589686973570252E-2</v>
      </c>
      <c r="I19" s="2">
        <v>4319</v>
      </c>
      <c r="J19" s="4">
        <f t="shared" si="4"/>
        <v>4.1105538159910915E-2</v>
      </c>
      <c r="K19" s="2">
        <v>2456</v>
      </c>
      <c r="L19" s="4">
        <f t="shared" si="5"/>
        <v>2.3374670460926422E-2</v>
      </c>
      <c r="M19" s="11">
        <v>87013</v>
      </c>
      <c r="N19" s="5">
        <v>182281</v>
      </c>
      <c r="O19" s="6">
        <f t="shared" si="9"/>
        <v>1.7348364439283912</v>
      </c>
      <c r="P19" s="7">
        <v>1.4814814814814814E-3</v>
      </c>
      <c r="Q19" s="10">
        <v>0.746</v>
      </c>
      <c r="S19" s="15"/>
      <c r="T19" s="15"/>
      <c r="U19" s="15"/>
      <c r="V19" s="15"/>
      <c r="W19" s="15"/>
      <c r="X19" s="15"/>
      <c r="Y19" s="15"/>
      <c r="Z19" s="15"/>
      <c r="AA19" s="15"/>
    </row>
    <row r="20" spans="1:27" x14ac:dyDescent="0.25">
      <c r="A20" s="1">
        <v>43252</v>
      </c>
      <c r="B20" s="2">
        <v>144399</v>
      </c>
      <c r="C20" s="12">
        <f t="shared" si="2"/>
        <v>0.37429928334174034</v>
      </c>
      <c r="D20" s="8">
        <f t="shared" si="10"/>
        <v>0.49813250887058286</v>
      </c>
      <c r="E20" s="2">
        <v>120215</v>
      </c>
      <c r="F20" s="4">
        <f t="shared" si="8"/>
        <v>0.83251961578681288</v>
      </c>
      <c r="G20" s="2">
        <v>13274</v>
      </c>
      <c r="H20" s="4">
        <f t="shared" si="7"/>
        <v>9.1925844361803066E-2</v>
      </c>
      <c r="I20" s="2">
        <v>6709</v>
      </c>
      <c r="J20" s="4">
        <f t="shared" si="4"/>
        <v>4.6461540592386372E-2</v>
      </c>
      <c r="K20" s="2">
        <v>4200</v>
      </c>
      <c r="L20" s="4">
        <f t="shared" si="5"/>
        <v>2.9086074003282572E-2</v>
      </c>
      <c r="M20" s="11">
        <v>113842</v>
      </c>
      <c r="N20" s="5">
        <v>214440</v>
      </c>
      <c r="O20" s="6">
        <f t="shared" si="9"/>
        <v>1.4850518355390272</v>
      </c>
      <c r="P20" s="7">
        <v>1.1458333333333333E-3</v>
      </c>
      <c r="Q20" s="10">
        <v>0.80300000000000005</v>
      </c>
      <c r="S20" s="15"/>
      <c r="T20" s="15"/>
      <c r="U20" s="15"/>
      <c r="V20" s="15"/>
      <c r="W20" s="15"/>
      <c r="X20" s="15"/>
      <c r="Y20" s="15"/>
      <c r="Z20" s="15"/>
      <c r="AA20" s="15"/>
    </row>
    <row r="21" spans="1:27" x14ac:dyDescent="0.25">
      <c r="A21" s="1">
        <v>43282</v>
      </c>
      <c r="B21" s="2">
        <v>135254</v>
      </c>
      <c r="C21" s="12">
        <f t="shared" ref="C21:C22" si="11">(B21-B20)/B20</f>
        <v>-6.3331463514290268E-2</v>
      </c>
      <c r="D21" s="8">
        <f t="shared" si="10"/>
        <v>0.55462580889874824</v>
      </c>
      <c r="E21" s="2">
        <v>103754</v>
      </c>
      <c r="F21" s="4">
        <f t="shared" si="8"/>
        <v>0.76710485456992028</v>
      </c>
      <c r="G21" s="2">
        <v>7755</v>
      </c>
      <c r="H21" s="4">
        <f t="shared" si="7"/>
        <v>5.733656675588153E-2</v>
      </c>
      <c r="I21" s="2">
        <v>5504</v>
      </c>
      <c r="J21" s="4">
        <f t="shared" si="4"/>
        <v>4.0693805728481226E-2</v>
      </c>
      <c r="K21" s="2">
        <v>18239</v>
      </c>
      <c r="L21" s="4">
        <f t="shared" si="5"/>
        <v>0.13484998595235631</v>
      </c>
      <c r="M21" s="11">
        <v>112241</v>
      </c>
      <c r="N21" s="5">
        <v>223157</v>
      </c>
      <c r="O21" s="6">
        <f t="shared" si="9"/>
        <v>1.6499105386901682</v>
      </c>
      <c r="P21" s="7">
        <v>1.3078703703703705E-3</v>
      </c>
      <c r="Q21" s="10">
        <v>0.76690000000000003</v>
      </c>
      <c r="S21" s="15"/>
      <c r="T21" s="15"/>
      <c r="U21" s="15"/>
      <c r="V21" s="15"/>
      <c r="W21" s="15"/>
      <c r="X21" s="15"/>
      <c r="Y21" s="15"/>
      <c r="Z21" s="15"/>
      <c r="AA21" s="15"/>
    </row>
    <row r="22" spans="1:27" x14ac:dyDescent="0.25">
      <c r="A22" s="1">
        <v>43313</v>
      </c>
      <c r="B22" s="2">
        <v>53074</v>
      </c>
      <c r="C22" s="12">
        <f t="shared" si="11"/>
        <v>-0.60759755718869679</v>
      </c>
      <c r="D22" s="8">
        <f t="shared" si="10"/>
        <v>-0.30230968437380867</v>
      </c>
      <c r="E22" s="2">
        <v>37158</v>
      </c>
      <c r="F22" s="4">
        <f t="shared" si="8"/>
        <v>0.70011681802765946</v>
      </c>
      <c r="G22" s="2">
        <v>5177</v>
      </c>
      <c r="H22" s="4">
        <f t="shared" si="7"/>
        <v>9.7543053095677734E-2</v>
      </c>
      <c r="I22" s="2">
        <v>2128</v>
      </c>
      <c r="J22" s="4">
        <f t="shared" si="4"/>
        <v>4.009496175151675E-2</v>
      </c>
      <c r="K22" s="2">
        <v>8611</v>
      </c>
      <c r="L22" s="4">
        <f t="shared" si="5"/>
        <v>0.16224516712514603</v>
      </c>
      <c r="M22" s="11">
        <v>42006</v>
      </c>
      <c r="N22" s="5">
        <v>89900</v>
      </c>
      <c r="O22" s="6">
        <f t="shared" si="9"/>
        <v>1.6938614010626671</v>
      </c>
      <c r="P22" s="7">
        <v>1.2152777777777778E-3</v>
      </c>
      <c r="Q22" s="10">
        <v>0.7581</v>
      </c>
      <c r="S22" s="15"/>
      <c r="T22" s="15"/>
      <c r="U22" s="15"/>
      <c r="V22" s="15"/>
      <c r="W22" s="15"/>
      <c r="X22" s="15"/>
      <c r="Y22" s="15"/>
      <c r="Z22" s="15"/>
      <c r="AA22" s="15"/>
    </row>
    <row r="23" spans="1:27" ht="26.25" customHeight="1" x14ac:dyDescent="0.25">
      <c r="A23" s="25" t="s">
        <v>133</v>
      </c>
      <c r="B23" s="28">
        <f t="shared" ref="B23:P23" si="12">AVERAGE(B3:B22)</f>
        <v>75196.55</v>
      </c>
      <c r="C23" s="26">
        <f t="shared" si="12"/>
        <v>5.0466665695394854E-2</v>
      </c>
      <c r="D23" s="26"/>
      <c r="E23" s="28">
        <f t="shared" si="12"/>
        <v>64245.35</v>
      </c>
      <c r="F23" s="27">
        <f t="shared" si="12"/>
        <v>0.85509978398129094</v>
      </c>
      <c r="G23" s="28">
        <f t="shared" si="12"/>
        <v>5461.85</v>
      </c>
      <c r="H23" s="27">
        <f t="shared" si="12"/>
        <v>7.457477982645723E-2</v>
      </c>
      <c r="I23" s="29">
        <f t="shared" si="12"/>
        <v>3007.35</v>
      </c>
      <c r="J23" s="27">
        <f t="shared" si="12"/>
        <v>3.983418336588939E-2</v>
      </c>
      <c r="K23" s="29">
        <f t="shared" si="12"/>
        <v>2449.1999999999998</v>
      </c>
      <c r="L23" s="27">
        <f t="shared" si="12"/>
        <v>3.0060308993616874E-2</v>
      </c>
      <c r="M23" s="29">
        <f t="shared" si="12"/>
        <v>62129.55</v>
      </c>
      <c r="N23" s="29">
        <f t="shared" si="12"/>
        <v>118554.95</v>
      </c>
      <c r="O23" s="29">
        <f t="shared" si="12"/>
        <v>1.5857865753574383</v>
      </c>
      <c r="P23" s="30">
        <f t="shared" si="12"/>
        <v>1.4467592592592592E-3</v>
      </c>
      <c r="Q23" s="26">
        <f>AVERAGE(Q3:Q22)</f>
        <v>0.73882000000000014</v>
      </c>
      <c r="S23" s="15"/>
      <c r="T23" s="15"/>
      <c r="U23" s="15"/>
      <c r="V23" s="15"/>
      <c r="W23" s="15"/>
      <c r="X23" s="15"/>
      <c r="Y23" s="15"/>
      <c r="Z23" s="15"/>
      <c r="AA23" s="15"/>
    </row>
    <row r="24" spans="1:27" x14ac:dyDescent="0.25">
      <c r="L24" s="17"/>
      <c r="S24" s="15"/>
      <c r="T24" s="15"/>
      <c r="U24" s="15"/>
      <c r="V24" s="15"/>
      <c r="W24" s="15"/>
      <c r="X24" s="15"/>
      <c r="Y24" s="15"/>
      <c r="Z24" s="15"/>
      <c r="AA24" s="15"/>
    </row>
    <row r="25" spans="1:27" x14ac:dyDescent="0.25">
      <c r="F25" s="17">
        <f>AVERAGE(F8:F10)</f>
        <v>0.88755935948973541</v>
      </c>
      <c r="H25" s="17">
        <f>AVERAGE(H8:H10)</f>
        <v>6.6335459793577953E-2</v>
      </c>
      <c r="O25" s="18">
        <f>AVERAGE(O8:O10)</f>
        <v>1.375255715298991</v>
      </c>
      <c r="P25" s="24">
        <f>AVERAGE(P20:P22)</f>
        <v>1.2229938271604939E-3</v>
      </c>
      <c r="S25" s="15"/>
      <c r="T25" s="15"/>
      <c r="U25" s="15"/>
      <c r="V25" s="15"/>
      <c r="W25" s="15"/>
      <c r="X25" s="15"/>
      <c r="Y25" s="15"/>
      <c r="Z25" s="15"/>
      <c r="AA25" s="15"/>
    </row>
    <row r="26" spans="1:27" x14ac:dyDescent="0.25">
      <c r="F26" s="17">
        <f>AVERAGE(F20:F22)</f>
        <v>0.7665804294614641</v>
      </c>
      <c r="H26" s="17">
        <f>AVERAGE(H20:H22)</f>
        <v>8.2268488071120777E-2</v>
      </c>
      <c r="I26" s="16"/>
      <c r="J26" s="16"/>
      <c r="K26" s="16"/>
      <c r="L26" s="16"/>
      <c r="M26" s="16"/>
      <c r="O26" s="18">
        <f>AVERAGE(O20:O22)</f>
        <v>1.6096079250972875</v>
      </c>
    </row>
    <row r="27" spans="1:27" x14ac:dyDescent="0.25">
      <c r="H27" s="16"/>
      <c r="I27" s="16"/>
      <c r="J27" s="16"/>
      <c r="K27" s="16"/>
      <c r="L27" s="16"/>
      <c r="M27" s="16"/>
    </row>
    <row r="28" spans="1:27" x14ac:dyDescent="0.25">
      <c r="H28" s="16"/>
      <c r="I28" s="16"/>
      <c r="J28" s="16"/>
      <c r="K28" s="16"/>
      <c r="L28" s="16"/>
      <c r="M28" s="16"/>
    </row>
    <row r="29" spans="1:27" x14ac:dyDescent="0.25">
      <c r="H29" s="16"/>
      <c r="I29" s="16"/>
      <c r="J29" s="16"/>
      <c r="K29" s="16"/>
      <c r="L29" s="16"/>
      <c r="M29" s="16"/>
    </row>
    <row r="30" spans="1:27" x14ac:dyDescent="0.25">
      <c r="H30" s="16"/>
      <c r="I30" s="16"/>
      <c r="J30" s="16"/>
      <c r="K30" s="16"/>
      <c r="L30" s="16"/>
      <c r="M30" s="16"/>
    </row>
    <row r="31" spans="1:27" x14ac:dyDescent="0.25">
      <c r="H31" s="16"/>
      <c r="I31" s="16"/>
      <c r="J31" s="16"/>
      <c r="K31" s="16"/>
      <c r="L31" s="16"/>
      <c r="M31" s="16"/>
    </row>
    <row r="32" spans="1:27" x14ac:dyDescent="0.25">
      <c r="H32" s="16"/>
      <c r="I32" s="16"/>
      <c r="J32" s="16"/>
      <c r="K32" s="16"/>
      <c r="L32" s="16"/>
      <c r="M32" s="16"/>
    </row>
    <row r="33" spans="8:13" x14ac:dyDescent="0.25">
      <c r="H33" s="16"/>
      <c r="I33" s="16"/>
      <c r="J33" s="16"/>
      <c r="K33" s="16"/>
      <c r="L33" s="16"/>
      <c r="M33" s="16"/>
    </row>
    <row r="34" spans="8:13" x14ac:dyDescent="0.25">
      <c r="H34" s="16"/>
      <c r="I34" s="16"/>
      <c r="J34" s="16"/>
      <c r="K34" s="16"/>
      <c r="L34" s="16"/>
      <c r="M34" s="16"/>
    </row>
    <row r="35" spans="8:13" x14ac:dyDescent="0.25">
      <c r="H35" s="16"/>
      <c r="I35" s="16"/>
      <c r="J35" s="16"/>
      <c r="K35" s="16"/>
      <c r="L35" s="16"/>
      <c r="M35" s="16"/>
    </row>
  </sheetData>
  <sortState ref="S3:AA27">
    <sortCondition descending="1" ref="S3:S27"/>
  </sortState>
  <mergeCells count="12">
    <mergeCell ref="O1:O2"/>
    <mergeCell ref="P1:P2"/>
    <mergeCell ref="Q1:Q2"/>
    <mergeCell ref="D1:D2"/>
    <mergeCell ref="A1:A2"/>
    <mergeCell ref="B1:B2"/>
    <mergeCell ref="C1:C2"/>
    <mergeCell ref="F1:F2"/>
    <mergeCell ref="N1:N2"/>
    <mergeCell ref="M1:M2"/>
    <mergeCell ref="J1:J2"/>
    <mergeCell ref="H1:H2"/>
  </mergeCells>
  <conditionalFormatting sqref="C4:C22 D9:D22">
    <cfRule type="colorScale" priority="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:D3 D5:D8">
    <cfRule type="colorScale" priority="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5:N22 N3">
    <cfRule type="dataBar" priority="7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{C43D3DCA-9845-481F-BC7D-FED5408688C4}</x14:id>
        </ext>
      </extLst>
    </cfRule>
  </conditionalFormatting>
  <conditionalFormatting sqref="B3:B22">
    <cfRule type="dataBar" priority="5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{6343D8BE-A47C-499B-842E-BCBF2757190F}</x14:id>
        </ext>
      </extLst>
    </cfRule>
  </conditionalFormatting>
  <conditionalFormatting sqref="O5:O22 O3">
    <cfRule type="dataBar" priority="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{B5B51738-01D0-4459-A7C7-B984BB6D2A85}</x14:id>
        </ext>
      </extLst>
    </cfRule>
  </conditionalFormatting>
  <conditionalFormatting sqref="E5:E22 E3">
    <cfRule type="dataBar" priority="7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{FD6A916E-9585-49B6-AE2E-162E23F02687}</x14:id>
        </ext>
      </extLst>
    </cfRule>
  </conditionalFormatting>
  <conditionalFormatting sqref="M5:M22 M3">
    <cfRule type="dataBar" priority="6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{2DC6CD93-07C9-4591-B1AC-C1B221B80513}</x14:id>
        </ext>
      </extLst>
    </cfRule>
  </conditionalFormatting>
  <conditionalFormatting sqref="G5:G22 G3">
    <cfRule type="dataBar" priority="6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{3A9FABF7-9D2A-4B90-9274-BB80A059D4A5}</x14:id>
        </ext>
      </extLst>
    </cfRule>
  </conditionalFormatting>
  <conditionalFormatting sqref="D4">
    <cfRule type="colorScale" priority="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4">
    <cfRule type="dataBar" priority="6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{A01A51A4-E89C-4688-8EBA-92F49DE57FDD}</x14:id>
        </ext>
      </extLst>
    </cfRule>
  </conditionalFormatting>
  <conditionalFormatting sqref="B4">
    <cfRule type="dataBar" priority="6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{9A95D6C7-3041-4242-8843-035E3A6D7A9D}</x14:id>
        </ext>
      </extLst>
    </cfRule>
  </conditionalFormatting>
  <conditionalFormatting sqref="O4">
    <cfRule type="dataBar" priority="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{6A3F9053-750B-4FBA-8597-494CC1CC98A4}</x14:id>
        </ext>
      </extLst>
    </cfRule>
  </conditionalFormatting>
  <conditionalFormatting sqref="E4">
    <cfRule type="dataBar" priority="5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{79B09BBE-2663-4E15-8674-6CB2351F5B3C}</x14:id>
        </ext>
      </extLst>
    </cfRule>
  </conditionalFormatting>
  <conditionalFormatting sqref="M4">
    <cfRule type="dataBar" priority="5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{FACEC121-B75B-4D59-A4FB-3F7FCEBB68C2}</x14:id>
        </ext>
      </extLst>
    </cfRule>
  </conditionalFormatting>
  <conditionalFormatting sqref="G4">
    <cfRule type="dataBar" priority="5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{AFAB93F1-0769-4069-A3A3-9E083661F181}</x14:id>
        </ext>
      </extLst>
    </cfRule>
  </conditionalFormatting>
  <conditionalFormatting sqref="E3:E22">
    <cfRule type="dataBar" priority="5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{01B86D68-17F5-4498-8119-1839F7E0E1FF}</x14:id>
        </ext>
      </extLst>
    </cfRule>
  </conditionalFormatting>
  <conditionalFormatting sqref="G3:G22">
    <cfRule type="dataBar" priority="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{F49F251B-A8DF-4E26-A450-849FCC24532A}</x14:id>
        </ext>
      </extLst>
    </cfRule>
  </conditionalFormatting>
  <conditionalFormatting sqref="M3:M22">
    <cfRule type="dataBar" priority="5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{A1E1DB26-37F7-4074-858A-E07231A8AD0C}</x14:id>
        </ext>
      </extLst>
    </cfRule>
  </conditionalFormatting>
  <conditionalFormatting sqref="N3:N22">
    <cfRule type="dataBar" priority="5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{601883AE-80D4-425F-BA82-592E1B513EEA}</x14:id>
        </ext>
      </extLst>
    </cfRule>
  </conditionalFormatting>
  <conditionalFormatting sqref="O3:O22">
    <cfRule type="dataBar" priority="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{8D9E603F-0ABF-407D-A440-69587E0A8A50}</x14:id>
        </ext>
      </extLst>
    </cfRule>
  </conditionalFormatting>
  <conditionalFormatting sqref="L3:L22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{3B9A3912-96DC-4403-AC6F-098CA883AC03}</x14:id>
        </ext>
      </extLst>
    </cfRule>
  </conditionalFormatting>
  <conditionalFormatting sqref="J3:J22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{65DEC3ED-EC15-4002-AFD9-45FBAAD23932}</x14:id>
        </ext>
      </extLst>
    </cfRule>
  </conditionalFormatting>
  <conditionalFormatting sqref="H3:H22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{6B09135B-1C17-430D-B40F-9BFF9B22D265}</x14:id>
        </ext>
      </extLst>
    </cfRule>
  </conditionalFormatting>
  <conditionalFormatting sqref="F3:F22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{33AA0D1B-7C67-47CA-8EFF-1757BB1646D2}</x14:id>
        </ext>
      </extLst>
    </cfRule>
  </conditionalFormatting>
  <conditionalFormatting sqref="I5:I22 I3">
    <cfRule type="dataBar" priority="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{8DCD6065-C85E-409C-AEA4-C360C9C185E6}</x14:id>
        </ext>
      </extLst>
    </cfRule>
  </conditionalFormatting>
  <conditionalFormatting sqref="I4"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{75129C21-091A-41A1-9BE9-AF6E331FB2B2}</x14:id>
        </ext>
      </extLst>
    </cfRule>
  </conditionalFormatting>
  <conditionalFormatting sqref="I3:I22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{F3CD7CD7-587B-4B08-852C-D09C35A32A5B}</x14:id>
        </ext>
      </extLst>
    </cfRule>
  </conditionalFormatting>
  <conditionalFormatting sqref="K5:K22 K3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{FD0C839E-C18B-4A4F-B913-987D69F10E99}</x14:id>
        </ext>
      </extLst>
    </cfRule>
  </conditionalFormatting>
  <conditionalFormatting sqref="K4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{533E8A6E-CAAD-448D-9309-0693E66476F2}</x14:id>
        </ext>
      </extLst>
    </cfRule>
  </conditionalFormatting>
  <conditionalFormatting sqref="K3:K22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{234BE286-3791-4C54-AB13-EEB1FE529302}</x14:id>
        </ext>
      </extLst>
    </cfRule>
  </conditionalFormatting>
  <conditionalFormatting sqref="P3:P22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{3EAEAF43-41E0-4819-98E8-75F7281DF4BE}</x14:id>
        </ext>
      </extLst>
    </cfRule>
  </conditionalFormatting>
  <conditionalFormatting sqref="Q3:Q22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{23CE860E-23D6-4E02-B188-B51E700491CE}</x14:id>
        </ext>
      </extLst>
    </cfRule>
  </conditionalFormatting>
  <conditionalFormatting sqref="P23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{1D8F66B6-2235-4B1E-855F-9EFAEF4D4F73}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43D3DCA-9845-481F-BC7D-FED5408688C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N5:N22 N3</xm:sqref>
        </x14:conditionalFormatting>
        <x14:conditionalFormatting xmlns:xm="http://schemas.microsoft.com/office/excel/2006/main">
          <x14:cfRule type="dataBar" id="{6343D8BE-A47C-499B-842E-BCBF2757190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B3:B22</xm:sqref>
        </x14:conditionalFormatting>
        <x14:conditionalFormatting xmlns:xm="http://schemas.microsoft.com/office/excel/2006/main">
          <x14:cfRule type="dataBar" id="{B5B51738-01D0-4459-A7C7-B984BB6D2A8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O5:O22 O3</xm:sqref>
        </x14:conditionalFormatting>
        <x14:conditionalFormatting xmlns:xm="http://schemas.microsoft.com/office/excel/2006/main">
          <x14:cfRule type="dataBar" id="{FD6A916E-9585-49B6-AE2E-162E23F0268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E5:E22 E3</xm:sqref>
        </x14:conditionalFormatting>
        <x14:conditionalFormatting xmlns:xm="http://schemas.microsoft.com/office/excel/2006/main">
          <x14:cfRule type="dataBar" id="{2DC6CD93-07C9-4591-B1AC-C1B221B80513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M5:M22 M3</xm:sqref>
        </x14:conditionalFormatting>
        <x14:conditionalFormatting xmlns:xm="http://schemas.microsoft.com/office/excel/2006/main">
          <x14:cfRule type="dataBar" id="{3A9FABF7-9D2A-4B90-9274-BB80A059D4A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G5:G22 G3</xm:sqref>
        </x14:conditionalFormatting>
        <x14:conditionalFormatting xmlns:xm="http://schemas.microsoft.com/office/excel/2006/main">
          <x14:cfRule type="dataBar" id="{A01A51A4-E89C-4688-8EBA-92F49DE57FD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N4</xm:sqref>
        </x14:conditionalFormatting>
        <x14:conditionalFormatting xmlns:xm="http://schemas.microsoft.com/office/excel/2006/main">
          <x14:cfRule type="dataBar" id="{9A95D6C7-3041-4242-8843-035E3A6D7A9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</xm:sqref>
        </x14:conditionalFormatting>
        <x14:conditionalFormatting xmlns:xm="http://schemas.microsoft.com/office/excel/2006/main">
          <x14:cfRule type="dataBar" id="{6A3F9053-750B-4FBA-8597-494CC1CC98A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O4</xm:sqref>
        </x14:conditionalFormatting>
        <x14:conditionalFormatting xmlns:xm="http://schemas.microsoft.com/office/excel/2006/main">
          <x14:cfRule type="dataBar" id="{79B09BBE-2663-4E15-8674-6CB2351F5B3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E4</xm:sqref>
        </x14:conditionalFormatting>
        <x14:conditionalFormatting xmlns:xm="http://schemas.microsoft.com/office/excel/2006/main">
          <x14:cfRule type="dataBar" id="{FACEC121-B75B-4D59-A4FB-3F7FCEBB68C2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M4</xm:sqref>
        </x14:conditionalFormatting>
        <x14:conditionalFormatting xmlns:xm="http://schemas.microsoft.com/office/excel/2006/main">
          <x14:cfRule type="dataBar" id="{AFAB93F1-0769-4069-A3A3-9E083661F18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G4</xm:sqref>
        </x14:conditionalFormatting>
        <x14:conditionalFormatting xmlns:xm="http://schemas.microsoft.com/office/excel/2006/main">
          <x14:cfRule type="dataBar" id="{01B86D68-17F5-4498-8119-1839F7E0E1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E3:E22</xm:sqref>
        </x14:conditionalFormatting>
        <x14:conditionalFormatting xmlns:xm="http://schemas.microsoft.com/office/excel/2006/main">
          <x14:cfRule type="dataBar" id="{F49F251B-A8DF-4E26-A450-849FCC2453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G3:G22</xm:sqref>
        </x14:conditionalFormatting>
        <x14:conditionalFormatting xmlns:xm="http://schemas.microsoft.com/office/excel/2006/main">
          <x14:cfRule type="dataBar" id="{A1E1DB26-37F7-4074-858A-E07231A8AD0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M3:M22</xm:sqref>
        </x14:conditionalFormatting>
        <x14:conditionalFormatting xmlns:xm="http://schemas.microsoft.com/office/excel/2006/main">
          <x14:cfRule type="dataBar" id="{601883AE-80D4-425F-BA82-592E1B513EE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N3:N22</xm:sqref>
        </x14:conditionalFormatting>
        <x14:conditionalFormatting xmlns:xm="http://schemas.microsoft.com/office/excel/2006/main">
          <x14:cfRule type="dataBar" id="{8D9E603F-0ABF-407D-A440-69587E0A8A5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O3:O22</xm:sqref>
        </x14:conditionalFormatting>
        <x14:conditionalFormatting xmlns:xm="http://schemas.microsoft.com/office/excel/2006/main">
          <x14:cfRule type="dataBar" id="{3B9A3912-96DC-4403-AC6F-098CA883AC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L3:L22</xm:sqref>
        </x14:conditionalFormatting>
        <x14:conditionalFormatting xmlns:xm="http://schemas.microsoft.com/office/excel/2006/main">
          <x14:cfRule type="dataBar" id="{65DEC3ED-EC15-4002-AFD9-45FBAAD239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J3:J22</xm:sqref>
        </x14:conditionalFormatting>
        <x14:conditionalFormatting xmlns:xm="http://schemas.microsoft.com/office/excel/2006/main">
          <x14:cfRule type="dataBar" id="{6B09135B-1C17-430D-B40F-9BFF9B22D26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H3:H22</xm:sqref>
        </x14:conditionalFormatting>
        <x14:conditionalFormatting xmlns:xm="http://schemas.microsoft.com/office/excel/2006/main">
          <x14:cfRule type="dataBar" id="{33AA0D1B-7C67-47CA-8EFF-1757BB1646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F3:F22</xm:sqref>
        </x14:conditionalFormatting>
        <x14:conditionalFormatting xmlns:xm="http://schemas.microsoft.com/office/excel/2006/main">
          <x14:cfRule type="dataBar" id="{8DCD6065-C85E-409C-AEA4-C360C9C185E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I5:I22 I3</xm:sqref>
        </x14:conditionalFormatting>
        <x14:conditionalFormatting xmlns:xm="http://schemas.microsoft.com/office/excel/2006/main">
          <x14:cfRule type="dataBar" id="{75129C21-091A-41A1-9BE9-AF6E331FB2B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I4</xm:sqref>
        </x14:conditionalFormatting>
        <x14:conditionalFormatting xmlns:xm="http://schemas.microsoft.com/office/excel/2006/main">
          <x14:cfRule type="dataBar" id="{F3CD7CD7-587B-4B08-852C-D09C35A32A5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I3:I22</xm:sqref>
        </x14:conditionalFormatting>
        <x14:conditionalFormatting xmlns:xm="http://schemas.microsoft.com/office/excel/2006/main">
          <x14:cfRule type="dataBar" id="{FD0C839E-C18B-4A4F-B913-987D69F10E9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K5:K22 K3</xm:sqref>
        </x14:conditionalFormatting>
        <x14:conditionalFormatting xmlns:xm="http://schemas.microsoft.com/office/excel/2006/main">
          <x14:cfRule type="dataBar" id="{533E8A6E-CAAD-448D-9309-0693E66476F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K4</xm:sqref>
        </x14:conditionalFormatting>
        <x14:conditionalFormatting xmlns:xm="http://schemas.microsoft.com/office/excel/2006/main">
          <x14:cfRule type="dataBar" id="{234BE286-3791-4C54-AB13-EEB1FE52930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K3:K22</xm:sqref>
        </x14:conditionalFormatting>
        <x14:conditionalFormatting xmlns:xm="http://schemas.microsoft.com/office/excel/2006/main">
          <x14:cfRule type="dataBar" id="{3EAEAF43-41E0-4819-98E8-75F7281DF4B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P3:P22</xm:sqref>
        </x14:conditionalFormatting>
        <x14:conditionalFormatting xmlns:xm="http://schemas.microsoft.com/office/excel/2006/main">
          <x14:cfRule type="dataBar" id="{23CE860E-23D6-4E02-B188-B51E700491C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Q3:Q22</xm:sqref>
        </x14:conditionalFormatting>
        <x14:conditionalFormatting xmlns:xm="http://schemas.microsoft.com/office/excel/2006/main">
          <x14:cfRule type="dataBar" id="{1D8F66B6-2235-4B1E-855F-9EFAEF4D4F7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P23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C6:K30"/>
  <sheetViews>
    <sheetView topLeftCell="A4" workbookViewId="0">
      <selection activeCell="D6" sqref="D6"/>
    </sheetView>
  </sheetViews>
  <sheetFormatPr baseColWidth="10" defaultRowHeight="15" x14ac:dyDescent="0.25"/>
  <sheetData>
    <row r="6" spans="3:11" x14ac:dyDescent="0.25">
      <c r="C6">
        <v>25</v>
      </c>
      <c r="D6">
        <v>201506</v>
      </c>
      <c r="E6" t="s">
        <v>111</v>
      </c>
      <c r="F6" t="s">
        <v>112</v>
      </c>
      <c r="G6" t="s">
        <v>59</v>
      </c>
      <c r="H6" t="s">
        <v>60</v>
      </c>
      <c r="I6" t="s">
        <v>63</v>
      </c>
      <c r="J6" t="s">
        <v>64</v>
      </c>
      <c r="K6" t="s">
        <v>12</v>
      </c>
    </row>
    <row r="7" spans="3:11" x14ac:dyDescent="0.25">
      <c r="C7">
        <v>24</v>
      </c>
      <c r="D7">
        <v>201507</v>
      </c>
      <c r="E7" t="s">
        <v>109</v>
      </c>
      <c r="F7" t="s">
        <v>110</v>
      </c>
      <c r="G7" t="s">
        <v>57</v>
      </c>
      <c r="H7" t="s">
        <v>58</v>
      </c>
      <c r="I7" t="s">
        <v>63</v>
      </c>
      <c r="J7" t="s">
        <v>64</v>
      </c>
      <c r="K7" t="s">
        <v>12</v>
      </c>
    </row>
    <row r="8" spans="3:11" x14ac:dyDescent="0.25">
      <c r="C8">
        <v>23</v>
      </c>
      <c r="D8">
        <v>201508</v>
      </c>
      <c r="E8" t="s">
        <v>107</v>
      </c>
      <c r="F8" t="s">
        <v>108</v>
      </c>
      <c r="G8" t="s">
        <v>55</v>
      </c>
      <c r="H8" t="s">
        <v>56</v>
      </c>
      <c r="I8" t="s">
        <v>63</v>
      </c>
      <c r="J8" t="s">
        <v>64</v>
      </c>
      <c r="K8" t="s">
        <v>12</v>
      </c>
    </row>
    <row r="9" spans="3:11" x14ac:dyDescent="0.25">
      <c r="C9">
        <v>22</v>
      </c>
      <c r="D9">
        <v>201509</v>
      </c>
      <c r="E9" t="s">
        <v>105</v>
      </c>
      <c r="F9" t="s">
        <v>106</v>
      </c>
      <c r="G9" t="s">
        <v>53</v>
      </c>
      <c r="H9" t="s">
        <v>54</v>
      </c>
      <c r="I9" t="s">
        <v>63</v>
      </c>
      <c r="J9" t="s">
        <v>64</v>
      </c>
      <c r="K9" t="s">
        <v>12</v>
      </c>
    </row>
    <row r="10" spans="3:11" x14ac:dyDescent="0.25">
      <c r="C10">
        <v>21</v>
      </c>
      <c r="D10">
        <v>201510</v>
      </c>
      <c r="E10" t="s">
        <v>103</v>
      </c>
      <c r="F10" t="s">
        <v>104</v>
      </c>
      <c r="G10" t="s">
        <v>51</v>
      </c>
      <c r="H10" t="s">
        <v>52</v>
      </c>
      <c r="I10" t="s">
        <v>63</v>
      </c>
      <c r="J10" t="s">
        <v>64</v>
      </c>
      <c r="K10" t="s">
        <v>12</v>
      </c>
    </row>
    <row r="11" spans="3:11" x14ac:dyDescent="0.25">
      <c r="C11">
        <v>20</v>
      </c>
      <c r="D11">
        <v>201511</v>
      </c>
      <c r="E11" t="s">
        <v>101</v>
      </c>
      <c r="F11" t="s">
        <v>102</v>
      </c>
      <c r="G11" t="s">
        <v>49</v>
      </c>
      <c r="H11" t="s">
        <v>50</v>
      </c>
      <c r="I11" t="s">
        <v>63</v>
      </c>
      <c r="J11" t="s">
        <v>64</v>
      </c>
      <c r="K11" t="s">
        <v>12</v>
      </c>
    </row>
    <row r="12" spans="3:11" x14ac:dyDescent="0.25">
      <c r="C12">
        <v>19</v>
      </c>
      <c r="D12">
        <v>201512</v>
      </c>
      <c r="E12" t="s">
        <v>99</v>
      </c>
      <c r="F12" t="s">
        <v>100</v>
      </c>
      <c r="G12" t="s">
        <v>47</v>
      </c>
      <c r="H12" t="s">
        <v>48</v>
      </c>
      <c r="I12" t="s">
        <v>63</v>
      </c>
      <c r="J12" t="s">
        <v>64</v>
      </c>
      <c r="K12" t="s">
        <v>12</v>
      </c>
    </row>
    <row r="13" spans="3:11" x14ac:dyDescent="0.25">
      <c r="C13">
        <v>18</v>
      </c>
      <c r="D13">
        <v>201601</v>
      </c>
      <c r="E13" t="s">
        <v>97</v>
      </c>
      <c r="F13" t="s">
        <v>98</v>
      </c>
      <c r="G13" t="s">
        <v>45</v>
      </c>
      <c r="H13" t="s">
        <v>46</v>
      </c>
      <c r="I13" t="s">
        <v>63</v>
      </c>
      <c r="J13" t="s">
        <v>64</v>
      </c>
      <c r="K13" t="s">
        <v>12</v>
      </c>
    </row>
    <row r="14" spans="3:11" x14ac:dyDescent="0.25">
      <c r="C14">
        <v>17</v>
      </c>
      <c r="D14">
        <v>201602</v>
      </c>
      <c r="E14" t="s">
        <v>95</v>
      </c>
      <c r="F14" t="s">
        <v>96</v>
      </c>
      <c r="G14" t="s">
        <v>43</v>
      </c>
      <c r="H14" t="s">
        <v>44</v>
      </c>
      <c r="I14" t="s">
        <v>63</v>
      </c>
      <c r="J14" t="s">
        <v>64</v>
      </c>
      <c r="K14" t="s">
        <v>12</v>
      </c>
    </row>
    <row r="15" spans="3:11" x14ac:dyDescent="0.25">
      <c r="C15">
        <v>16</v>
      </c>
      <c r="D15">
        <v>201603</v>
      </c>
      <c r="E15" t="s">
        <v>93</v>
      </c>
      <c r="F15" t="s">
        <v>94</v>
      </c>
      <c r="G15" t="s">
        <v>41</v>
      </c>
      <c r="H15" t="s">
        <v>42</v>
      </c>
      <c r="I15" t="s">
        <v>63</v>
      </c>
      <c r="J15" t="s">
        <v>64</v>
      </c>
      <c r="K15" t="s">
        <v>12</v>
      </c>
    </row>
    <row r="16" spans="3:11" x14ac:dyDescent="0.25">
      <c r="C16">
        <v>15</v>
      </c>
      <c r="D16">
        <v>201604</v>
      </c>
      <c r="E16" t="s">
        <v>91</v>
      </c>
      <c r="F16" t="s">
        <v>92</v>
      </c>
      <c r="G16" t="s">
        <v>39</v>
      </c>
      <c r="H16" t="s">
        <v>40</v>
      </c>
      <c r="I16" t="s">
        <v>63</v>
      </c>
      <c r="J16" t="s">
        <v>64</v>
      </c>
      <c r="K16" t="s">
        <v>12</v>
      </c>
    </row>
    <row r="17" spans="3:11" x14ac:dyDescent="0.25">
      <c r="C17">
        <v>14</v>
      </c>
      <c r="D17">
        <v>201605</v>
      </c>
      <c r="E17" t="s">
        <v>89</v>
      </c>
      <c r="F17" t="s">
        <v>90</v>
      </c>
      <c r="G17" t="s">
        <v>37</v>
      </c>
      <c r="H17" t="s">
        <v>38</v>
      </c>
      <c r="I17" t="s">
        <v>63</v>
      </c>
      <c r="J17" t="s">
        <v>64</v>
      </c>
      <c r="K17" t="s">
        <v>12</v>
      </c>
    </row>
    <row r="18" spans="3:11" x14ac:dyDescent="0.25">
      <c r="C18">
        <v>13</v>
      </c>
      <c r="D18">
        <v>201606</v>
      </c>
      <c r="E18" t="s">
        <v>87</v>
      </c>
      <c r="F18" t="s">
        <v>88</v>
      </c>
      <c r="G18" t="s">
        <v>35</v>
      </c>
      <c r="H18" t="s">
        <v>36</v>
      </c>
      <c r="I18" t="s">
        <v>63</v>
      </c>
      <c r="J18" t="s">
        <v>64</v>
      </c>
      <c r="K18" t="s">
        <v>12</v>
      </c>
    </row>
    <row r="19" spans="3:11" x14ac:dyDescent="0.25">
      <c r="C19">
        <v>12</v>
      </c>
      <c r="D19">
        <v>201607</v>
      </c>
      <c r="E19" t="s">
        <v>85</v>
      </c>
      <c r="F19" t="s">
        <v>86</v>
      </c>
      <c r="G19" t="s">
        <v>33</v>
      </c>
      <c r="H19" t="s">
        <v>34</v>
      </c>
      <c r="I19" t="s">
        <v>63</v>
      </c>
      <c r="J19" t="s">
        <v>64</v>
      </c>
      <c r="K19" t="s">
        <v>12</v>
      </c>
    </row>
    <row r="20" spans="3:11" x14ac:dyDescent="0.25">
      <c r="C20">
        <v>11</v>
      </c>
      <c r="D20">
        <v>201608</v>
      </c>
      <c r="E20" t="s">
        <v>83</v>
      </c>
      <c r="F20" t="s">
        <v>84</v>
      </c>
      <c r="G20" t="s">
        <v>31</v>
      </c>
      <c r="H20" t="s">
        <v>32</v>
      </c>
      <c r="I20" t="s">
        <v>63</v>
      </c>
      <c r="J20" t="s">
        <v>64</v>
      </c>
      <c r="K20" t="s">
        <v>12</v>
      </c>
    </row>
    <row r="21" spans="3:11" x14ac:dyDescent="0.25">
      <c r="C21">
        <v>10</v>
      </c>
      <c r="D21">
        <v>201609</v>
      </c>
      <c r="E21" t="s">
        <v>81</v>
      </c>
      <c r="F21" t="s">
        <v>82</v>
      </c>
      <c r="G21" t="s">
        <v>29</v>
      </c>
      <c r="H21" t="s">
        <v>30</v>
      </c>
      <c r="I21" t="s">
        <v>63</v>
      </c>
      <c r="J21" t="s">
        <v>64</v>
      </c>
      <c r="K21" t="s">
        <v>12</v>
      </c>
    </row>
    <row r="22" spans="3:11" x14ac:dyDescent="0.25">
      <c r="C22">
        <v>9</v>
      </c>
      <c r="D22">
        <v>201610</v>
      </c>
      <c r="E22" t="s">
        <v>79</v>
      </c>
      <c r="F22" t="s">
        <v>80</v>
      </c>
      <c r="G22" t="s">
        <v>27</v>
      </c>
      <c r="H22" t="s">
        <v>28</v>
      </c>
      <c r="I22" t="s">
        <v>63</v>
      </c>
      <c r="J22" t="s">
        <v>64</v>
      </c>
      <c r="K22" t="s">
        <v>12</v>
      </c>
    </row>
    <row r="23" spans="3:11" x14ac:dyDescent="0.25">
      <c r="C23">
        <v>8</v>
      </c>
      <c r="D23">
        <v>201611</v>
      </c>
      <c r="E23" t="s">
        <v>77</v>
      </c>
      <c r="F23" t="s">
        <v>78</v>
      </c>
      <c r="G23" t="s">
        <v>25</v>
      </c>
      <c r="H23" t="s">
        <v>26</v>
      </c>
      <c r="I23" t="s">
        <v>63</v>
      </c>
      <c r="J23" t="s">
        <v>64</v>
      </c>
      <c r="K23" t="s">
        <v>12</v>
      </c>
    </row>
    <row r="24" spans="3:11" x14ac:dyDescent="0.25">
      <c r="C24">
        <v>7</v>
      </c>
      <c r="D24">
        <v>201612</v>
      </c>
      <c r="E24" t="s">
        <v>75</v>
      </c>
      <c r="F24" t="s">
        <v>76</v>
      </c>
      <c r="G24" t="s">
        <v>23</v>
      </c>
      <c r="H24" t="s">
        <v>24</v>
      </c>
      <c r="I24" t="s">
        <v>63</v>
      </c>
      <c r="J24" t="s">
        <v>64</v>
      </c>
      <c r="K24" t="s">
        <v>12</v>
      </c>
    </row>
    <row r="25" spans="3:11" x14ac:dyDescent="0.25">
      <c r="C25">
        <v>6</v>
      </c>
      <c r="D25">
        <v>201701</v>
      </c>
      <c r="E25" t="s">
        <v>73</v>
      </c>
      <c r="F25" t="s">
        <v>74</v>
      </c>
      <c r="G25" t="s">
        <v>21</v>
      </c>
      <c r="H25" t="s">
        <v>22</v>
      </c>
      <c r="I25" t="s">
        <v>63</v>
      </c>
      <c r="J25" t="s">
        <v>64</v>
      </c>
      <c r="K25" t="s">
        <v>12</v>
      </c>
    </row>
    <row r="26" spans="3:11" x14ac:dyDescent="0.25">
      <c r="C26">
        <v>5</v>
      </c>
      <c r="D26">
        <v>201702</v>
      </c>
      <c r="E26" t="s">
        <v>71</v>
      </c>
      <c r="F26" t="s">
        <v>72</v>
      </c>
      <c r="G26" t="s">
        <v>19</v>
      </c>
      <c r="H26" t="s">
        <v>20</v>
      </c>
      <c r="I26" t="s">
        <v>63</v>
      </c>
      <c r="J26" t="s">
        <v>64</v>
      </c>
      <c r="K26" t="s">
        <v>12</v>
      </c>
    </row>
    <row r="27" spans="3:11" x14ac:dyDescent="0.25">
      <c r="C27">
        <v>4</v>
      </c>
      <c r="D27">
        <v>201703</v>
      </c>
      <c r="E27" t="s">
        <v>69</v>
      </c>
      <c r="F27" t="s">
        <v>70</v>
      </c>
      <c r="G27" t="s">
        <v>17</v>
      </c>
      <c r="H27" t="s">
        <v>18</v>
      </c>
      <c r="I27" t="s">
        <v>63</v>
      </c>
      <c r="J27" t="s">
        <v>64</v>
      </c>
      <c r="K27" t="s">
        <v>12</v>
      </c>
    </row>
    <row r="28" spans="3:11" x14ac:dyDescent="0.25">
      <c r="C28">
        <v>3</v>
      </c>
      <c r="D28">
        <v>201704</v>
      </c>
      <c r="E28" t="s">
        <v>67</v>
      </c>
      <c r="F28" t="s">
        <v>68</v>
      </c>
      <c r="G28" t="s">
        <v>15</v>
      </c>
      <c r="H28" t="s">
        <v>16</v>
      </c>
      <c r="I28" t="s">
        <v>63</v>
      </c>
      <c r="J28" t="s">
        <v>64</v>
      </c>
      <c r="K28" t="s">
        <v>12</v>
      </c>
    </row>
    <row r="29" spans="3:11" x14ac:dyDescent="0.25">
      <c r="C29">
        <v>2</v>
      </c>
      <c r="D29">
        <v>201705</v>
      </c>
      <c r="E29" t="s">
        <v>65</v>
      </c>
      <c r="F29" t="s">
        <v>66</v>
      </c>
      <c r="G29" t="s">
        <v>13</v>
      </c>
      <c r="H29" t="s">
        <v>14</v>
      </c>
      <c r="I29" t="s">
        <v>63</v>
      </c>
      <c r="J29" t="s">
        <v>64</v>
      </c>
      <c r="K29" t="s">
        <v>12</v>
      </c>
    </row>
    <row r="30" spans="3:11" x14ac:dyDescent="0.25">
      <c r="C30">
        <v>1</v>
      </c>
      <c r="D30">
        <v>201706</v>
      </c>
      <c r="E30" t="s">
        <v>61</v>
      </c>
      <c r="F30" t="s">
        <v>62</v>
      </c>
      <c r="G30" t="s">
        <v>10</v>
      </c>
      <c r="H30" t="s">
        <v>11</v>
      </c>
      <c r="I30" t="s">
        <v>63</v>
      </c>
      <c r="J30" t="s">
        <v>64</v>
      </c>
      <c r="K30" t="s">
        <v>12</v>
      </c>
    </row>
  </sheetData>
  <sortState ref="C6:K30">
    <sortCondition descending="1" ref="C6:C30"/>
  </sortState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B3" sqref="B3:B12"/>
    </sheetView>
  </sheetViews>
  <sheetFormatPr baseColWidth="10" defaultRowHeight="15" x14ac:dyDescent="0.25"/>
  <sheetData>
    <row r="1" spans="1:3" x14ac:dyDescent="0.25">
      <c r="A1" t="s">
        <v>118</v>
      </c>
    </row>
    <row r="2" spans="1:3" x14ac:dyDescent="0.25">
      <c r="A2" t="s">
        <v>116</v>
      </c>
      <c r="B2" t="s">
        <v>5</v>
      </c>
      <c r="C2" t="s">
        <v>117</v>
      </c>
    </row>
    <row r="3" spans="1:3" x14ac:dyDescent="0.25">
      <c r="A3">
        <v>201701</v>
      </c>
      <c r="B3" s="24">
        <v>1.5393518518518519E-3</v>
      </c>
      <c r="C3" t="s">
        <v>119</v>
      </c>
    </row>
    <row r="4" spans="1:3" x14ac:dyDescent="0.25">
      <c r="A4">
        <v>201702</v>
      </c>
      <c r="B4" s="24">
        <v>1.5740740740740741E-3</v>
      </c>
      <c r="C4" t="s">
        <v>120</v>
      </c>
    </row>
    <row r="5" spans="1:3" x14ac:dyDescent="0.25">
      <c r="A5">
        <v>201703</v>
      </c>
      <c r="B5" s="24">
        <v>1.6203703703703703E-3</v>
      </c>
      <c r="C5" t="s">
        <v>121</v>
      </c>
    </row>
    <row r="6" spans="1:3" x14ac:dyDescent="0.25">
      <c r="A6">
        <v>201704</v>
      </c>
      <c r="B6" s="24">
        <v>1.5740740740740741E-3</v>
      </c>
      <c r="C6" t="s">
        <v>122</v>
      </c>
    </row>
    <row r="7" spans="1:3" x14ac:dyDescent="0.25">
      <c r="A7">
        <v>201705</v>
      </c>
      <c r="B7" s="24">
        <v>1.4699074074074074E-3</v>
      </c>
      <c r="C7" t="s">
        <v>123</v>
      </c>
    </row>
    <row r="8" spans="1:3" x14ac:dyDescent="0.25">
      <c r="A8">
        <v>201706</v>
      </c>
      <c r="B8" s="24">
        <v>1.3078703703703705E-3</v>
      </c>
      <c r="C8" t="s">
        <v>124</v>
      </c>
    </row>
    <row r="9" spans="1:3" x14ac:dyDescent="0.25">
      <c r="A9">
        <v>201707</v>
      </c>
      <c r="B9" s="24">
        <v>1.4699074074074074E-3</v>
      </c>
      <c r="C9" t="s">
        <v>125</v>
      </c>
    </row>
    <row r="10" spans="1:3" x14ac:dyDescent="0.25">
      <c r="A10">
        <v>201708</v>
      </c>
      <c r="B10" s="24">
        <v>1.4814814814814814E-3</v>
      </c>
      <c r="C10" t="s">
        <v>126</v>
      </c>
    </row>
    <row r="11" spans="1:3" x14ac:dyDescent="0.25">
      <c r="A11">
        <v>201709</v>
      </c>
      <c r="B11" s="24">
        <v>1.4351851851851854E-3</v>
      </c>
      <c r="C11" t="s">
        <v>127</v>
      </c>
    </row>
    <row r="12" spans="1:3" x14ac:dyDescent="0.25">
      <c r="A12">
        <v>201710</v>
      </c>
      <c r="B12" s="24">
        <v>1.4004629629629629E-3</v>
      </c>
      <c r="C12" t="s">
        <v>128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Particular</dc:creator>
  <cp:lastModifiedBy>Usuario de Windows</cp:lastModifiedBy>
  <dcterms:created xsi:type="dcterms:W3CDTF">2016-08-16T12:52:20Z</dcterms:created>
  <dcterms:modified xsi:type="dcterms:W3CDTF">2018-09-03T02:08:13Z</dcterms:modified>
</cp:coreProperties>
</file>