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ranya\Downloads\"/>
    </mc:Choice>
  </mc:AlternateContent>
  <xr:revisionPtr revIDLastSave="0" documentId="13_ncr:1_{03DD1BBD-F396-4E48-9F4E-A40F54F8149D}" xr6:coauthVersionLast="47" xr6:coauthVersionMax="47" xr10:uidLastSave="{00000000-0000-0000-0000-000000000000}"/>
  <bookViews>
    <workbookView xWindow="-120" yWindow="-120" windowWidth="29040" windowHeight="15720" activeTab="6" xr2:uid="{00000000-000D-0000-FFFF-FFFF00000000}"/>
  </bookViews>
  <sheets>
    <sheet name="orders" sheetId="17" r:id="rId1"/>
    <sheet name="customers" sheetId="13" r:id="rId2"/>
    <sheet name="products" sheetId="2" r:id="rId3"/>
    <sheet name="Total Sales" sheetId="18" r:id="rId4"/>
    <sheet name="Country Bar Chart" sheetId="19" r:id="rId5"/>
    <sheet name="Top 5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10" i="17"/>
  <c r="J14" i="17"/>
  <c r="O14" i="17" s="1"/>
  <c r="I9" i="17"/>
  <c r="N9"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<sst xmlns="http://schemas.openxmlformats.org/spreadsheetml/2006/main" count="11136" uniqueCount="6225">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</sst>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6B991EB5-6ACF-4D13-A761-71987C29D8B6}">
      <tableStyleElement type="wholeTable" dxfId="15"/>
      <tableStyleElement type="headerRow" dxfId="14"/>
    </tableStyle>
    <tableStyle name="Purple Timeline Style" pivot="0" table="0" count="8" xr9:uid="{44186E02-7742-4954-A6BE-5D5916A5F31E}">
      <tableStyleElement type="wholeTable" dxfId="13"/>
      <tableStyleElement type="headerRow" dxfId="12"/>
    </tableStyle>
  </tableStyles>
  <colors>
    <mruColors>
      <color rgb="FF3C1464"/>
      <color rgb="FF9CFA7A"/>
      <color rgb="FFD5FFE8"/>
      <color rgb="FFAFFFD3"/>
      <color rgb="FF00EE6A"/>
      <color rgb="FF005024"/>
      <color rgb="FF9650DC"/>
      <color rgb="FF97450D"/>
      <color rgb="FFE0CBF5"/>
      <color rgb="FFC59EEC"/>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FC62-42F6-97A4-06BCBE53EDFE}"/>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4648-4D0D-A0DB-0FDF04CA3BE7}"/>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4-4648-4D0D-A0DB-0FDF04CA3BE7}"/>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5-4648-4D0D-A0DB-0FDF04CA3BE7}"/>
            </c:ext>
          </c:extLst>
        </c:ser>
        <c:dLbls>
          <c:showLegendKey val="0"/>
          <c:showVal val="0"/>
          <c:showCatName val="0"/>
          <c:showSerName val="0"/>
          <c:showPercent val="0"/>
          <c:showBubbleSize val="0"/>
        </c:dLbls>
        <c:smooth val="0"/>
        <c:axId val="1223609072"/>
        <c:axId val="1223607824"/>
      </c:lineChart>
      <c:catAx>
        <c:axId val="122360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3607824"/>
        <c:crosses val="autoZero"/>
        <c:auto val="1"/>
        <c:lblAlgn val="ctr"/>
        <c:lblOffset val="100"/>
        <c:noMultiLvlLbl val="0"/>
      </c:catAx>
      <c:valAx>
        <c:axId val="122360782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360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 Bar Chart!PivotTable2</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20000"/>
              <a:lumOff val="80000"/>
            </a:schemeClr>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chemeClr val="accent6">
                  <a:lumMod val="20000"/>
                  <a:lumOff val="80000"/>
                </a:schemeClr>
              </a:solidFill>
              <a:ln w="25400">
                <a:solidFill>
                  <a:schemeClr val="bg1">
                    <a:lumMod val="95000"/>
                  </a:schemeClr>
                </a:solidFill>
              </a:ln>
              <a:effectLst/>
            </c:spPr>
            <c:extLst>
              <c:ext xmlns:c16="http://schemas.microsoft.com/office/drawing/2014/chart" uri="{C3380CC4-5D6E-409C-BE32-E72D297353CC}">
                <c16:uniqueId val="{00000004-4806-495B-8878-6E1938EFCCDA}"/>
              </c:ext>
            </c:extLst>
          </c:dPt>
          <c:dPt>
            <c:idx val="1"/>
            <c:invertIfNegative val="0"/>
            <c:bubble3D val="0"/>
            <c:spPr>
              <a:solidFill>
                <a:schemeClr val="accent6">
                  <a:lumMod val="60000"/>
                  <a:lumOff val="40000"/>
                </a:schemeClr>
              </a:solidFill>
              <a:ln w="25400">
                <a:solidFill>
                  <a:schemeClr val="bg1">
                    <a:lumMod val="95000"/>
                  </a:schemeClr>
                </a:solidFill>
              </a:ln>
              <a:effectLst/>
            </c:spPr>
            <c:extLst>
              <c:ext xmlns:c16="http://schemas.microsoft.com/office/drawing/2014/chart" uri="{C3380CC4-5D6E-409C-BE32-E72D297353CC}">
                <c16:uniqueId val="{00000003-4806-495B-8878-6E1938EFCCDA}"/>
              </c:ext>
            </c:extLst>
          </c:dPt>
          <c:dPt>
            <c:idx val="2"/>
            <c:invertIfNegative val="0"/>
            <c:bubble3D val="0"/>
            <c:spPr>
              <a:solidFill>
                <a:schemeClr val="accent6">
                  <a:lumMod val="50000"/>
                </a:schemeClr>
              </a:solidFill>
              <a:ln w="25400">
                <a:solidFill>
                  <a:schemeClr val="bg1">
                    <a:lumMod val="95000"/>
                  </a:schemeClr>
                </a:solidFill>
              </a:ln>
              <a:effectLst/>
            </c:spPr>
            <c:extLst>
              <c:ext xmlns:c16="http://schemas.microsoft.com/office/drawing/2014/chart" uri="{C3380CC4-5D6E-409C-BE32-E72D297353CC}">
                <c16:uniqueId val="{00000002-4806-495B-8878-6E1938EFCCD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0-4806-495B-8878-6E1938EFCCDA}"/>
            </c:ext>
          </c:extLst>
        </c:ser>
        <c:dLbls>
          <c:dLblPos val="outEnd"/>
          <c:showLegendKey val="0"/>
          <c:showVal val="1"/>
          <c:showCatName val="0"/>
          <c:showSerName val="0"/>
          <c:showPercent val="0"/>
          <c:showBubbleSize val="0"/>
        </c:dLbls>
        <c:gapWidth val="182"/>
        <c:axId val="846232032"/>
        <c:axId val="846233696"/>
      </c:barChart>
      <c:catAx>
        <c:axId val="84623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6233696"/>
        <c:crosses val="autoZero"/>
        <c:auto val="1"/>
        <c:lblAlgn val="ctr"/>
        <c:lblOffset val="100"/>
        <c:noMultiLvlLbl val="0"/>
      </c:catAx>
      <c:valAx>
        <c:axId val="8462336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623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Customers!PivotTable2</c:name>
    <c:fmtId val="12"/>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20000"/>
              <a:lumOff val="80000"/>
            </a:schemeClr>
          </a:solidFill>
          <a:ln w="25400">
            <a:solidFill>
              <a:schemeClr val="bg1">
                <a:lumMod val="95000"/>
              </a:schemeClr>
            </a:solidFill>
          </a:ln>
          <a:effectLst/>
        </c:spPr>
      </c:pivotFmt>
      <c:pivotFmt>
        <c:idx val="4"/>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lumMod val="95000"/>
              </a:schemeClr>
            </a:solidFill>
          </a:ln>
          <a:effectLst/>
        </c:spPr>
      </c:pivotFmt>
      <c:pivotFmt>
        <c:idx val="6"/>
        <c:spPr>
          <a:solidFill>
            <a:schemeClr val="accent6">
              <a:lumMod val="60000"/>
              <a:lumOff val="40000"/>
            </a:schemeClr>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Hall Ranner</c:v>
                </c:pt>
                <c:pt idx="1">
                  <c:v>Claudetta Rushe</c:v>
                </c:pt>
                <c:pt idx="2">
                  <c:v>Hatty Dovydenas</c:v>
                </c:pt>
                <c:pt idx="3">
                  <c:v>Lemuel Rignold</c:v>
                </c:pt>
                <c:pt idx="4">
                  <c:v>Derick Snow</c:v>
                </c:pt>
              </c:strCache>
            </c:strRef>
          </c:cat>
          <c:val>
            <c:numRef>
              <c:f>'Top 5 Customers'!$B$4:$B$9</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8-1FF6-427A-AD35-E656689FF867}"/>
            </c:ext>
          </c:extLst>
        </c:ser>
        <c:dLbls>
          <c:dLblPos val="outEnd"/>
          <c:showLegendKey val="0"/>
          <c:showVal val="1"/>
          <c:showCatName val="0"/>
          <c:showSerName val="0"/>
          <c:showPercent val="0"/>
          <c:showBubbleSize val="0"/>
        </c:dLbls>
        <c:gapWidth val="182"/>
        <c:axId val="846232032"/>
        <c:axId val="846233696"/>
      </c:barChart>
      <c:catAx>
        <c:axId val="84623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846233696"/>
        <c:crosses val="autoZero"/>
        <c:auto val="1"/>
        <c:lblAlgn val="ctr"/>
        <c:lblOffset val="100"/>
        <c:noMultiLvlLbl val="0"/>
      </c:catAx>
      <c:valAx>
        <c:axId val="8462336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8462320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4F00-4CFB-8F4B-7EEF172A9A92}"/>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5-4F00-4CFB-8F4B-7EEF172A9A92}"/>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8-4F00-4CFB-8F4B-7EEF172A9A9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9-4F00-4CFB-8F4B-7EEF172A9A92}"/>
            </c:ext>
          </c:extLst>
        </c:ser>
        <c:dLbls>
          <c:showLegendKey val="0"/>
          <c:showVal val="0"/>
          <c:showCatName val="0"/>
          <c:showSerName val="0"/>
          <c:showPercent val="0"/>
          <c:showBubbleSize val="0"/>
        </c:dLbls>
        <c:smooth val="0"/>
        <c:axId val="1223609072"/>
        <c:axId val="1223607824"/>
      </c:lineChart>
      <c:catAx>
        <c:axId val="122360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3607824"/>
        <c:crosses val="autoZero"/>
        <c:auto val="1"/>
        <c:lblAlgn val="ctr"/>
        <c:lblOffset val="100"/>
        <c:noMultiLvlLbl val="0"/>
      </c:catAx>
      <c:valAx>
        <c:axId val="122360782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360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 Bar Chart!PivotTable2</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20000"/>
              <a:lumOff val="80000"/>
            </a:schemeClr>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lumMod val="95000"/>
              </a:schemeClr>
            </a:solidFill>
          </a:ln>
          <a:effectLst/>
        </c:spPr>
      </c:pivotFmt>
      <c:pivotFmt>
        <c:idx val="6"/>
        <c:spPr>
          <a:solidFill>
            <a:schemeClr val="accent6">
              <a:lumMod val="60000"/>
              <a:lumOff val="40000"/>
            </a:schemeClr>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bg1">
                <a:lumMod val="95000"/>
              </a:schemeClr>
            </a:solidFill>
          </a:ln>
          <a:effectLst/>
        </c:spPr>
      </c:pivotFmt>
      <c:pivotFmt>
        <c:idx val="10"/>
        <c:spPr>
          <a:solidFill>
            <a:schemeClr val="accent6">
              <a:lumMod val="60000"/>
              <a:lumOff val="40000"/>
            </a:schemeClr>
          </a:solidFill>
          <a:ln w="25400">
            <a:solidFill>
              <a:schemeClr val="bg1">
                <a:lumMod val="95000"/>
              </a:schemeClr>
            </a:solidFill>
          </a:ln>
          <a:effectLst/>
        </c:spPr>
      </c:pivotFmt>
      <c:pivotFmt>
        <c:idx val="11"/>
        <c:spPr>
          <a:solidFill>
            <a:schemeClr val="accent6">
              <a:lumMod val="50000"/>
            </a:schemeClr>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chemeClr val="accent6">
                  <a:lumMod val="20000"/>
                  <a:lumOff val="80000"/>
                </a:schemeClr>
              </a:solidFill>
              <a:ln w="25400">
                <a:solidFill>
                  <a:schemeClr val="bg1">
                    <a:lumMod val="95000"/>
                  </a:schemeClr>
                </a:solidFill>
              </a:ln>
              <a:effectLst/>
            </c:spPr>
            <c:extLst>
              <c:ext xmlns:c16="http://schemas.microsoft.com/office/drawing/2014/chart" uri="{C3380CC4-5D6E-409C-BE32-E72D297353CC}">
                <c16:uniqueId val="{00000001-9A2F-4588-ACCE-3A25487B147F}"/>
              </c:ext>
            </c:extLst>
          </c:dPt>
          <c:dPt>
            <c:idx val="1"/>
            <c:invertIfNegative val="0"/>
            <c:bubble3D val="0"/>
            <c:spPr>
              <a:solidFill>
                <a:schemeClr val="accent6">
                  <a:lumMod val="60000"/>
                  <a:lumOff val="40000"/>
                </a:schemeClr>
              </a:solidFill>
              <a:ln w="25400">
                <a:solidFill>
                  <a:schemeClr val="bg1">
                    <a:lumMod val="95000"/>
                  </a:schemeClr>
                </a:solidFill>
              </a:ln>
              <a:effectLst/>
            </c:spPr>
            <c:extLst>
              <c:ext xmlns:c16="http://schemas.microsoft.com/office/drawing/2014/chart" uri="{C3380CC4-5D6E-409C-BE32-E72D297353CC}">
                <c16:uniqueId val="{00000003-9A2F-4588-ACCE-3A25487B147F}"/>
              </c:ext>
            </c:extLst>
          </c:dPt>
          <c:dPt>
            <c:idx val="2"/>
            <c:invertIfNegative val="0"/>
            <c:bubble3D val="0"/>
            <c:spPr>
              <a:solidFill>
                <a:schemeClr val="accent6">
                  <a:lumMod val="50000"/>
                </a:schemeClr>
              </a:solidFill>
              <a:ln w="25400">
                <a:solidFill>
                  <a:schemeClr val="bg1">
                    <a:lumMod val="95000"/>
                  </a:schemeClr>
                </a:solidFill>
              </a:ln>
              <a:effectLst/>
            </c:spPr>
            <c:extLst>
              <c:ext xmlns:c16="http://schemas.microsoft.com/office/drawing/2014/chart" uri="{C3380CC4-5D6E-409C-BE32-E72D297353CC}">
                <c16:uniqueId val="{00000005-9A2F-4588-ACCE-3A25487B147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6-9A2F-4588-ACCE-3A25487B147F}"/>
            </c:ext>
          </c:extLst>
        </c:ser>
        <c:dLbls>
          <c:dLblPos val="outEnd"/>
          <c:showLegendKey val="0"/>
          <c:showVal val="1"/>
          <c:showCatName val="0"/>
          <c:showSerName val="0"/>
          <c:showPercent val="0"/>
          <c:showBubbleSize val="0"/>
        </c:dLbls>
        <c:gapWidth val="182"/>
        <c:axId val="846232032"/>
        <c:axId val="846233696"/>
      </c:barChart>
      <c:catAx>
        <c:axId val="84623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6233696"/>
        <c:crosses val="autoZero"/>
        <c:auto val="1"/>
        <c:lblAlgn val="ctr"/>
        <c:lblOffset val="100"/>
        <c:noMultiLvlLbl val="0"/>
      </c:catAx>
      <c:valAx>
        <c:axId val="8462336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623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Customers!PivotTable2</c:name>
    <c:fmtId val="19"/>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20000"/>
              <a:lumOff val="80000"/>
            </a:schemeClr>
          </a:solidFill>
          <a:ln w="25400">
            <a:solidFill>
              <a:schemeClr val="bg1">
                <a:lumMod val="95000"/>
              </a:schemeClr>
            </a:solidFill>
          </a:ln>
          <a:effectLst/>
        </c:spPr>
      </c:pivotFmt>
      <c:pivotFmt>
        <c:idx val="4"/>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lumMod val="95000"/>
              </a:schemeClr>
            </a:solidFill>
          </a:ln>
          <a:effectLst/>
        </c:spPr>
      </c:pivotFmt>
      <c:pivotFmt>
        <c:idx val="6"/>
        <c:spPr>
          <a:solidFill>
            <a:schemeClr val="accent6">
              <a:lumMod val="60000"/>
              <a:lumOff val="40000"/>
            </a:schemeClr>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Hall Ranner</c:v>
                </c:pt>
                <c:pt idx="1">
                  <c:v>Claudetta Rushe</c:v>
                </c:pt>
                <c:pt idx="2">
                  <c:v>Hatty Dovydenas</c:v>
                </c:pt>
                <c:pt idx="3">
                  <c:v>Lemuel Rignold</c:v>
                </c:pt>
                <c:pt idx="4">
                  <c:v>Derick Snow</c:v>
                </c:pt>
              </c:strCache>
            </c:strRef>
          </c:cat>
          <c:val>
            <c:numRef>
              <c:f>'Top 5 Customers'!$B$4:$B$9</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0-CA3A-42D7-86EF-50932E58A551}"/>
            </c:ext>
          </c:extLst>
        </c:ser>
        <c:dLbls>
          <c:dLblPos val="outEnd"/>
          <c:showLegendKey val="0"/>
          <c:showVal val="1"/>
          <c:showCatName val="0"/>
          <c:showSerName val="0"/>
          <c:showPercent val="0"/>
          <c:showBubbleSize val="0"/>
        </c:dLbls>
        <c:gapWidth val="182"/>
        <c:axId val="846232032"/>
        <c:axId val="846233696"/>
      </c:barChart>
      <c:catAx>
        <c:axId val="84623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846233696"/>
        <c:crosses val="autoZero"/>
        <c:auto val="1"/>
        <c:lblAlgn val="ctr"/>
        <c:lblOffset val="100"/>
        <c:noMultiLvlLbl val="0"/>
      </c:catAx>
      <c:valAx>
        <c:axId val="8462336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8462320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586118</xdr:colOff>
      <xdr:row>5</xdr:row>
      <xdr:rowOff>12872</xdr:rowOff>
    </xdr:from>
    <xdr:to>
      <xdr:col>25</xdr:col>
      <xdr:colOff>514865</xdr:colOff>
      <xdr:row>30</xdr:row>
      <xdr:rowOff>90102</xdr:rowOff>
    </xdr:to>
    <xdr:graphicFrame macro="">
      <xdr:nvGraphicFramePr>
        <xdr:cNvPr id="2" name="Chart 1">
          <a:extLst>
            <a:ext uri="{FF2B5EF4-FFF2-40B4-BE49-F238E27FC236}">
              <a16:creationId xmlns:a16="http://schemas.microsoft.com/office/drawing/2014/main" id="{5E536C9D-BBE8-41BF-8183-24E77832F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28060</xdr:colOff>
      <xdr:row>31</xdr:row>
      <xdr:rowOff>55863</xdr:rowOff>
    </xdr:from>
    <xdr:to>
      <xdr:col>25</xdr:col>
      <xdr:colOff>540608</xdr:colOff>
      <xdr:row>38</xdr:row>
      <xdr:rowOff>75943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8E41B54-ECA8-46EE-94CC-D9F4561B73F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497027" y="5832983"/>
              <a:ext cx="10896869" cy="13245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104774</xdr:colOff>
      <xdr:row>2</xdr:row>
      <xdr:rowOff>167330</xdr:rowOff>
    </xdr:from>
    <xdr:to>
      <xdr:col>13</xdr:col>
      <xdr:colOff>450506</xdr:colOff>
      <xdr:row>8</xdr:row>
      <xdr:rowOff>90101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A29F3280-3FAE-4850-87C2-6EF9813BF38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795426" y="540047"/>
              <a:ext cx="2178259" cy="1040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79031</xdr:colOff>
      <xdr:row>1</xdr:row>
      <xdr:rowOff>128717</xdr:rowOff>
    </xdr:from>
    <xdr:to>
      <xdr:col>18</xdr:col>
      <xdr:colOff>476250</xdr:colOff>
      <xdr:row>6</xdr:row>
      <xdr:rowOff>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AB733E0-A0D9-4F76-A063-3B544744158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213053" y="315076"/>
              <a:ext cx="2840588" cy="803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253828</xdr:colOff>
      <xdr:row>1</xdr:row>
      <xdr:rowOff>19308</xdr:rowOff>
    </xdr:from>
    <xdr:to>
      <xdr:col>22</xdr:col>
      <xdr:colOff>267729</xdr:colOff>
      <xdr:row>7</xdr:row>
      <xdr:rowOff>38615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DB9C431-9B7A-4452-B15E-CB95764E82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442062" y="205667"/>
              <a:ext cx="1846428" cy="1137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593147</xdr:colOff>
      <xdr:row>13</xdr:row>
      <xdr:rowOff>111269</xdr:rowOff>
    </xdr:from>
    <xdr:to>
      <xdr:col>15</xdr:col>
      <xdr:colOff>21649</xdr:colOff>
      <xdr:row>30</xdr:row>
      <xdr:rowOff>119063</xdr:rowOff>
    </xdr:to>
    <xdr:graphicFrame macro="">
      <xdr:nvGraphicFramePr>
        <xdr:cNvPr id="10" name="Chart 9">
          <a:extLst>
            <a:ext uri="{FF2B5EF4-FFF2-40B4-BE49-F238E27FC236}">
              <a16:creationId xmlns:a16="http://schemas.microsoft.com/office/drawing/2014/main" id="{03D52471-69E4-4E46-9A8F-E80B6ACD1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541193</xdr:colOff>
      <xdr:row>2</xdr:row>
      <xdr:rowOff>10825</xdr:rowOff>
    </xdr:from>
    <xdr:to>
      <xdr:col>15</xdr:col>
      <xdr:colOff>238125</xdr:colOff>
      <xdr:row>18</xdr:row>
      <xdr:rowOff>54120</xdr:rowOff>
    </xdr:to>
    <xdr:graphicFrame macro="">
      <xdr:nvGraphicFramePr>
        <xdr:cNvPr id="2" name="Chart 1">
          <a:extLst>
            <a:ext uri="{FF2B5EF4-FFF2-40B4-BE49-F238E27FC236}">
              <a16:creationId xmlns:a16="http://schemas.microsoft.com/office/drawing/2014/main" id="{213ACC3A-D60C-4C1C-BC0C-DD8288F39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13414</xdr:colOff>
      <xdr:row>0</xdr:row>
      <xdr:rowOff>47624</xdr:rowOff>
    </xdr:from>
    <xdr:to>
      <xdr:col>26</xdr:col>
      <xdr:colOff>9524</xdr:colOff>
      <xdr:row>4</xdr:row>
      <xdr:rowOff>179139</xdr:rowOff>
    </xdr:to>
    <xdr:sp macro="" textlink="">
      <xdr:nvSpPr>
        <xdr:cNvPr id="2" name="Rectangle 1">
          <a:extLst>
            <a:ext uri="{FF2B5EF4-FFF2-40B4-BE49-F238E27FC236}">
              <a16:creationId xmlns:a16="http://schemas.microsoft.com/office/drawing/2014/main" id="{88CAE832-889C-4313-AFEF-3448FB730156}"/>
            </a:ext>
          </a:extLst>
        </xdr:cNvPr>
        <xdr:cNvSpPr/>
      </xdr:nvSpPr>
      <xdr:spPr>
        <a:xfrm>
          <a:off x="127015" y="47624"/>
          <a:ext cx="13794252" cy="765059"/>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a:t>
          </a:r>
        </a:p>
      </xdr:txBody>
    </xdr:sp>
    <xdr:clientData/>
  </xdr:twoCellAnchor>
  <xdr:twoCellAnchor>
    <xdr:from>
      <xdr:col>0</xdr:col>
      <xdr:colOff>98909</xdr:colOff>
      <xdr:row>17</xdr:row>
      <xdr:rowOff>4369</xdr:rowOff>
    </xdr:from>
    <xdr:to>
      <xdr:col>15</xdr:col>
      <xdr:colOff>13416</xdr:colOff>
      <xdr:row>39</xdr:row>
      <xdr:rowOff>131706</xdr:rowOff>
    </xdr:to>
    <xdr:graphicFrame macro="">
      <xdr:nvGraphicFramePr>
        <xdr:cNvPr id="3" name="Chart 2">
          <a:extLst>
            <a:ext uri="{FF2B5EF4-FFF2-40B4-BE49-F238E27FC236}">
              <a16:creationId xmlns:a16="http://schemas.microsoft.com/office/drawing/2014/main" id="{77BC03C0-6EB6-42FC-8F52-915AC48A2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107323</xdr:colOff>
      <xdr:row>6</xdr:row>
      <xdr:rowOff>597</xdr:rowOff>
    </xdr:from>
    <xdr:to>
      <xdr:col>17</xdr:col>
      <xdr:colOff>599151</xdr:colOff>
      <xdr:row>15</xdr:row>
      <xdr:rowOff>185738</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C63A9F68-2D08-4809-9C53-D614F8295BD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7323" y="870271"/>
              <a:ext cx="9882236" cy="17381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4513</xdr:colOff>
      <xdr:row>10</xdr:row>
      <xdr:rowOff>53086</xdr:rowOff>
    </xdr:from>
    <xdr:to>
      <xdr:col>22</xdr:col>
      <xdr:colOff>2436</xdr:colOff>
      <xdr:row>15</xdr:row>
      <xdr:rowOff>183356</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B427CC5F-235C-4AC5-BB3C-822D8CAF2A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119649" y="1668195"/>
              <a:ext cx="1830450" cy="93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10064</xdr:colOff>
      <xdr:row>6</xdr:row>
      <xdr:rowOff>7145</xdr:rowOff>
    </xdr:from>
    <xdr:to>
      <xdr:col>26</xdr:col>
      <xdr:colOff>7682</xdr:colOff>
      <xdr:row>9</xdr:row>
      <xdr:rowOff>181019</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6B3BA120-3604-4F1F-8C21-832E6542E16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125200" y="876819"/>
              <a:ext cx="3776558" cy="732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109071</xdr:colOff>
      <xdr:row>11</xdr:row>
      <xdr:rowOff>2031</xdr:rowOff>
    </xdr:from>
    <xdr:to>
      <xdr:col>26</xdr:col>
      <xdr:colOff>13048</xdr:colOff>
      <xdr:row>15</xdr:row>
      <xdr:rowOff>186171</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41E15847-D19B-4C55-BF54-60C0270DE58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056734" y="1679259"/>
              <a:ext cx="1850390" cy="92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2965</xdr:colOff>
      <xdr:row>17</xdr:row>
      <xdr:rowOff>1319</xdr:rowOff>
    </xdr:from>
    <xdr:to>
      <xdr:col>26</xdr:col>
      <xdr:colOff>4350</xdr:colOff>
      <xdr:row>28</xdr:row>
      <xdr:rowOff>0</xdr:rowOff>
    </xdr:to>
    <xdr:graphicFrame macro="">
      <xdr:nvGraphicFramePr>
        <xdr:cNvPr id="8" name="Chart 7">
          <a:extLst>
            <a:ext uri="{FF2B5EF4-FFF2-40B4-BE49-F238E27FC236}">
              <a16:creationId xmlns:a16="http://schemas.microsoft.com/office/drawing/2014/main" id="{15173772-85ED-4AEA-B41C-960DC832E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15152</xdr:colOff>
      <xdr:row>28</xdr:row>
      <xdr:rowOff>65240</xdr:rowOff>
    </xdr:from>
    <xdr:to>
      <xdr:col>25</xdr:col>
      <xdr:colOff>604554</xdr:colOff>
      <xdr:row>39</xdr:row>
      <xdr:rowOff>184006</xdr:rowOff>
    </xdr:to>
    <xdr:graphicFrame macro="">
      <xdr:nvGraphicFramePr>
        <xdr:cNvPr id="9" name="Chart 8">
          <a:extLst>
            <a:ext uri="{FF2B5EF4-FFF2-40B4-BE49-F238E27FC236}">
              <a16:creationId xmlns:a16="http://schemas.microsoft.com/office/drawing/2014/main" id="{A06B53FB-6D76-43E8-8553-E1DAFB32B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ya" refreshedDate="45257.621227199073" createdVersion="7" refreshedVersion="7" minRefreshableVersion="3" recordCount="1000" xr:uid="{EEA33ADE-2BCD-4F2A-ADC4-44BEB188BCD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85028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3E9679-9864-4075-9C30-137D581D291E}" name="Total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7">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05D45-8AF7-4C9E-834D-31B23E9D8582}" name="PivotTable2" cacheId="0" applyNumberFormats="0" applyBorderFormats="0" applyFontFormats="0" applyPatternFormats="0" applyAlignmentFormats="0" applyWidthHeightFormats="1" dataCaption="Values" updatedVersion="7" minRefreshableVersion="5" showDrill="0" useAutoFormatting="1" itemPrintTitles="1" createdVersion="7" indent="0" compact="0" compactData="0" multipleFieldFilters="0" chartFormat="16">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items count="4">
        <item h="1" x="2"/>
        <item h="1" x="1"/>
        <item x="0"/>
        <item t="default"/>
      </items>
    </pivotField>
    <pivotField compact="0" outline="0" showAll="0"/>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9" numFmtId="168"/>
  </dataFields>
  <chartFormats count="11">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BD5F2-69C3-4E8F-A148-04B822F66CB6}" name="PivotTable2" cacheId="0" applyNumberFormats="0" applyBorderFormats="0" applyFontFormats="0" applyPatternFormats="0" applyAlignmentFormats="0" applyWidthHeightFormats="1" dataCaption="Values" updatedVersion="7" minRefreshableVersion="5" showDrill="0" useAutoFormatting="1" itemPrintTitles="1" createdVersion="7" indent="0" compact="0" compactData="0" multipleFieldFilters="0" chartFormat="20">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5">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m="1" x="913"/>
        <item x="12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items count="4">
        <item h="1" x="2"/>
        <item h="1" x="1"/>
        <item x="0"/>
        <item t="default"/>
      </items>
    </pivotField>
    <pivotField compact="0" outline="0" showAll="0"/>
    <pivotField compact="0" outline="0" showAll="0">
      <items count="7">
        <item x="0"/>
        <item x="1"/>
        <item x="2"/>
        <item x="3"/>
        <item x="4"/>
        <item x="5"/>
        <item t="default"/>
      </items>
    </pivotField>
  </pivotFields>
  <rowFields count="1">
    <field x="5"/>
  </rowFields>
  <rowItems count="6">
    <i>
      <x v="531"/>
    </i>
    <i>
      <x v="731"/>
    </i>
    <i>
      <x v="522"/>
    </i>
    <i>
      <x v="384"/>
    </i>
    <i>
      <x v="675"/>
    </i>
    <i t="grand">
      <x/>
    </i>
  </rowItems>
  <colItems count="1">
    <i/>
  </colItems>
  <dataFields count="1">
    <dataField name="Sum of Sales" fld="12" baseField="0" baseItem="9" numFmtId="168"/>
  </dataFields>
  <chartFormats count="2">
    <chartFormat chart="12" format="8"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9F1EB6-1F1D-421D-A180-1D5C99DEE428}" sourceName="Size">
  <pivotTables>
    <pivotTable tabId="18" name="Totalsales"/>
  </pivotTables>
  <data>
    <tabular pivotCacheId="9850285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EE1295E-375A-46C9-BC14-F6ACDD53AB90}" sourceName="Roast Type Name">
  <pivotTables>
    <pivotTable tabId="18" name="Totalsales"/>
    <pivotTable tabId="19" name="PivotTable2"/>
    <pivotTable tabId="20" name="PivotTable2"/>
  </pivotTables>
  <data>
    <tabular pivotCacheId="985028595">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9A3A222-6CAD-47A3-A422-FEBAB06A3DBF}" sourceName="Loyalty Card">
  <pivotTables>
    <pivotTable tabId="18" name="Totalsales"/>
  </pivotTables>
  <data>
    <tabular pivotCacheId="9850285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76A3642-1D00-4F09-B1EA-1391981D656E}" cache="Slicer_Size" caption="Size" columnCount="2" rowHeight="241300"/>
  <slicer name="Roast Type Name" xr10:uid="{D2C44AAF-0039-4902-B7AF-1754E4776390}" cache="Slicer_Roast_Type_Name" caption="Roast Type Name" columnCount="3" rowHeight="241300"/>
  <slicer name="Loyalty Card" xr10:uid="{2A94A378-C10F-4ED7-BC1F-BAF5E96796E0}"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158F832-1739-4334-AD03-7183D282CAA9}" cache="Slicer_Size" caption="Size" columnCount="2" rowHeight="241300"/>
  <slicer name="Roast Type Name 1" xr10:uid="{7BFA1B58-8ADD-402F-B03B-36C6A2A4C17B}" cache="Slicer_Roast_Type_Name" caption="Roast Type Name" columnCount="3" rowHeight="241300"/>
  <slicer name="Loyalty Card 1" xr10:uid="{2D6D0CBA-5A2F-4489-AA31-C8281274C7A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452796-684F-4F19-B32B-3671F429DD70}" name="Orders" displayName="Orders" ref="A1:P1001" totalsRowShown="0" headerRowDxfId="11">
  <autoFilter ref="A1:P1001" xr:uid="{D3452796-684F-4F19-B32B-3671F429DD70}"/>
  <tableColumns count="16">
    <tableColumn id="1" xr3:uid="{A97620DF-F3DA-4916-969C-1447165535EC}" name="Order ID" dataDxfId="10"/>
    <tableColumn id="2" xr3:uid="{0C25F803-A163-4297-B8CC-17B29F29FEDC}" name="Order Date" dataDxfId="9"/>
    <tableColumn id="3" xr3:uid="{35D6C767-4F8A-4948-8E29-64660466262B}" name="Customer ID" dataDxfId="8"/>
    <tableColumn id="4" xr3:uid="{7DE16535-EC58-4E56-87E1-BEB18DAC969B}" name="Product ID"/>
    <tableColumn id="5" xr3:uid="{EF2C40DF-4F56-476D-872C-5C73EEA6F48C}" name="Quantity" dataDxfId="7"/>
    <tableColumn id="6" xr3:uid="{F6F73D3B-C017-4A7A-B5E6-F0E849EB3CD9}" name="Customer Name" dataDxfId="6">
      <calculatedColumnFormula>_xlfn.XLOOKUP(C2,customers!$A$1:$A$1001,customers!$B$1:$B$1001,0)</calculatedColumnFormula>
    </tableColumn>
    <tableColumn id="7" xr3:uid="{FA5AA042-9CDB-4F1E-9D55-E90CBD97FE3E}" name="Email" dataDxfId="5">
      <calculatedColumnFormula>IF(_xlfn.XLOOKUP(C2,customers!$A$1:$A$1001,customers!$C$1:$C$1001,0)=0,"",_xlfn.XLOOKUP(C2,customers!$A$1:$A$1001,customers!$C$1:$C$1001,0))</calculatedColumnFormula>
    </tableColumn>
    <tableColumn id="8" xr3:uid="{2EE53E83-493A-4496-9A42-001B57B2D7EA}" name="Country" dataDxfId="4">
      <calculatedColumnFormula>_xlfn.XLOOKUP(C2,customers!$A$1:$A$1001,customers!$G$1:$G$1001,0)</calculatedColumnFormula>
    </tableColumn>
    <tableColumn id="9" xr3:uid="{B6E13FFB-AABA-4E5F-B90B-C800E4DF4664}" name="Coffee Type">
      <calculatedColumnFormula>INDEX(products!$A$1:$G$49,MATCH(orders!$D2,products!$A$1:$A$49,0),MATCH(orders!I$1,products!$A$1:$G$1,0))</calculatedColumnFormula>
    </tableColumn>
    <tableColumn id="10" xr3:uid="{53E11833-4AA7-4625-B1F9-F1688ABBA386}" name="Roast Type">
      <calculatedColumnFormula>INDEX(products!$A$1:$G$49,MATCH(orders!$D2,products!$A$1:$A$49,0),MATCH(orders!J$1,products!$A$1:$G$1,0))</calculatedColumnFormula>
    </tableColumn>
    <tableColumn id="11" xr3:uid="{8D743627-9D88-4503-B950-4ED88F5CFBA4}" name="Size" dataDxfId="3">
      <calculatedColumnFormula>INDEX(products!$A$1:$G$49,MATCH(orders!$D2,products!$A$1:$A$49,0),MATCH(orders!K$1,products!$A$1:$G$1,0))</calculatedColumnFormula>
    </tableColumn>
    <tableColumn id="12" xr3:uid="{F11B6B7B-BB54-41F5-ABFC-5703FB48ECF5}" name="Unit Price" dataDxfId="2">
      <calculatedColumnFormula>INDEX(products!$A$1:$G$49,MATCH(orders!$D2,products!$A$1:$A$49,0),MATCH(orders!L$1,products!$A$1:$G$1,0))</calculatedColumnFormula>
    </tableColumn>
    <tableColumn id="13" xr3:uid="{5442181E-D410-4AE8-8456-F36B3D55968F}" name="Sales" dataDxfId="1">
      <calculatedColumnFormula>L2*E2</calculatedColumnFormula>
    </tableColumn>
    <tableColumn id="14" xr3:uid="{8B7D517E-96BA-4E88-BDB1-B2BA4A45355F}" name="Coffee Type Name">
      <calculatedColumnFormula>IF(I2="Rob","Robusta",IF(I2="Exc","Excelsa",IF(I2="Ara","Arabica",IF(I2="Lib","Liberica",""))))</calculatedColumnFormula>
    </tableColumn>
    <tableColumn id="15" xr3:uid="{652D9BB7-095D-4A59-A935-EA783F150D6E}" name="Roast Type Name">
      <calculatedColumnFormula>IF(J2="M","Medium",IF(J2="L","Light",IF(J2="D","Dark","")))</calculatedColumnFormula>
    </tableColumn>
    <tableColumn id="16" xr3:uid="{A991735E-4485-4E72-9A3E-1780927B1799}"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8B6504C-C9A8-4646-86C9-60FE0F4B662C}" sourceName="Order Date">
  <pivotTables>
    <pivotTable tabId="18" name="Totalsales"/>
    <pivotTable tabId="19" name="PivotTable2"/>
    <pivotTable tabId="20" name="PivotTable2"/>
  </pivotTables>
  <state minimalRefreshVersion="6" lastRefreshVersion="6" pivotCacheId="9850285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9DD0719-5A73-45B4-81F5-693FC5ECD435}" cache="NativeTimeline_Order_Date" caption="Order Date" level="2" selectionLevel="2" scrollPosition="2019-12-12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687503C-08EE-4E0F-B3A7-8F07CBC9D632}" cache="NativeTimeline_Order_Date" caption="Order Date" level="2" selectionLevel="2" scrollPosition="2019-12-12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2" sqref="F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5" si="0">L2*E2</f>
        <v>19.899999999999999</v>
      </c>
      <c r="N2" t="str">
        <f t="shared" ref="N2:N65" si="1">IF(I2="Rob","Robusta",IF(I2="Exc","Excelsa",IF(I2="Ara","Arabica",IF(I2="Lib","Liberica",""))))</f>
        <v>Robusta</v>
      </c>
      <c r="O2" t="str">
        <f t="shared" ref="O2:O65" si="2">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t="str">
        <f t="shared" si="1"/>
        <v>Excelsa</v>
      </c>
      <c r="O3" t="str">
        <f t="shared" si="2"/>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t="str">
        <f t="shared" ref="N66:N129" si="4">IF(I66="Rob","Robusta",IF(I66="Exc","Excelsa",IF(I66="Ara","Arabica",IF(I66="Lib","Liberica",""))))</f>
        <v>Robusta</v>
      </c>
      <c r="O66" t="str">
        <f t="shared" ref="O66:O129" si="5">IF(J66="M","Medium",IF(J66="L","Light",IF(J66="D","Dark","")))</f>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si="4"/>
        <v>Robusta</v>
      </c>
      <c r="O67" t="str">
        <f t="shared" si="5"/>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ref="M130:M193" si="6">L130*E130</f>
        <v>6.75</v>
      </c>
      <c r="N130" t="str">
        <f t="shared" ref="N130:N193" si="7">IF(I130="Rob","Robusta",IF(I130="Exc","Excelsa",IF(I130="Ara","Arabica",IF(I130="Lib","Liberica",""))))</f>
        <v>Arabica</v>
      </c>
      <c r="O130" t="str">
        <f t="shared" ref="O130:O193" si="8">IF(J130="M","Medium",IF(J130="L","Light",IF(J130="D","Dark","")))</f>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si="7"/>
        <v>Excelsa</v>
      </c>
      <c r="O131" t="str">
        <f t="shared" si="8"/>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si="10"/>
        <v>Excelsa</v>
      </c>
      <c r="O195" t="str">
        <f t="shared" si="11"/>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ref="M258:M321" si="12">L258*E258</f>
        <v>17.46</v>
      </c>
      <c r="N258" t="str">
        <f t="shared" ref="N258:N321" si="13">IF(I258="Rob","Robusta",IF(I258="Exc","Excelsa",IF(I258="Ara","Arabica",IF(I258="Lib","Liberica",""))))</f>
        <v>Liberica</v>
      </c>
      <c r="O258" t="str">
        <f t="shared" ref="O258:O321" si="14">IF(J258="M","Medium",IF(J258="L","Light",IF(J258="D","Dark","")))</f>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si="13"/>
        <v>Excelsa</v>
      </c>
      <c r="O259" t="str">
        <f t="shared" si="14"/>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si="16"/>
        <v>Arabica</v>
      </c>
      <c r="O323" t="str">
        <f t="shared" si="17"/>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si="19"/>
        <v>Liberica</v>
      </c>
      <c r="O387" t="str">
        <f t="shared" si="20"/>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si="22"/>
        <v>Robusta</v>
      </c>
      <c r="O451" t="str">
        <f t="shared" si="23"/>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ref="M514:M577" si="24">L514*E514</f>
        <v>47.55</v>
      </c>
      <c r="N514" t="str">
        <f t="shared" ref="N514:N577" si="25">IF(I514="Rob","Robusta",IF(I514="Exc","Excelsa",IF(I514="Ara","Arabica",IF(I514="Lib","Liberica",""))))</f>
        <v>Liberica</v>
      </c>
      <c r="O514" t="str">
        <f t="shared" ref="O514:O577" si="26">IF(J514="M","Medium",IF(J514="L","Light",IF(J514="D","Dark","")))</f>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si="25"/>
        <v>Liberica</v>
      </c>
      <c r="O515" t="str">
        <f t="shared" si="26"/>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ref="M578:M641" si="27">L578*E578</f>
        <v>17.91</v>
      </c>
      <c r="N578" t="str">
        <f t="shared" ref="N578:N641" si="28">IF(I578="Rob","Robusta",IF(I578="Exc","Excelsa",IF(I578="Ara","Arabica",IF(I578="Lib","Liberica",""))))</f>
        <v>Arabica</v>
      </c>
      <c r="O578" t="str">
        <f t="shared" ref="O578:O641" si="29">IF(J578="M","Medium",IF(J578="L","Light",IF(J578="D","Dark","")))</f>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si="28"/>
        <v>Liberica</v>
      </c>
      <c r="O579" t="str">
        <f t="shared" si="29"/>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si="31"/>
        <v>Robusta</v>
      </c>
      <c r="O643" t="str">
        <f t="shared" si="32"/>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ref="M706:M769" si="33">L706*E706</f>
        <v>21.87</v>
      </c>
      <c r="N706" t="str">
        <f t="shared" ref="N706:N769" si="34">IF(I706="Rob","Robusta",IF(I706="Exc","Excelsa",IF(I706="Ara","Arabica",IF(I706="Lib","Liberica",""))))</f>
        <v>Excelsa</v>
      </c>
      <c r="O706" t="str">
        <f t="shared" ref="O706:O769" si="35">IF(J706="M","Medium",IF(J706="L","Light",IF(J706="D","Dark","")))</f>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si="34"/>
        <v>Excelsa</v>
      </c>
      <c r="O707" t="str">
        <f t="shared" si="35"/>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ref="M770:M833" si="36">L770*E770</f>
        <v>23.9</v>
      </c>
      <c r="N770" t="str">
        <f t="shared" ref="N770:N833" si="37">IF(I770="Rob","Robusta",IF(I770="Exc","Excelsa",IF(I770="Ara","Arabica",IF(I770="Lib","Liberica",""))))</f>
        <v>Robusta</v>
      </c>
      <c r="O770" t="str">
        <f t="shared" ref="O770:O833" si="38">IF(J770="M","Medium",IF(J770="L","Light",IF(J770="D","Dark","")))</f>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si="37"/>
        <v>Robusta</v>
      </c>
      <c r="O771" t="str">
        <f t="shared" si="38"/>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si="40"/>
        <v>Robusta</v>
      </c>
      <c r="O835" t="str">
        <f t="shared" si="41"/>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ref="M898:M961" si="42">L898*E898</f>
        <v>32.22</v>
      </c>
      <c r="N898" t="str">
        <f t="shared" ref="N898:N961" si="43">IF(I898="Rob","Robusta",IF(I898="Exc","Excelsa",IF(I898="Ara","Arabica",IF(I898="Lib","Liberica",""))))</f>
        <v>Robusta</v>
      </c>
      <c r="O898" t="str">
        <f t="shared" ref="O898:O961" si="44">IF(J898="M","Medium",IF(J898="L","Light",IF(J898="D","Dark","")))</f>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si="43"/>
        <v>Excelsa</v>
      </c>
      <c r="O899" t="str">
        <f t="shared" si="44"/>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ref="M962:M1001" si="45">L962*E962</f>
        <v>79.25</v>
      </c>
      <c r="N962" t="str">
        <f t="shared" ref="N962:N1001" si="46">IF(I962="Rob","Robusta",IF(I962="Exc","Excelsa",IF(I962="Ara","Arabica",IF(I962="Lib","Liberica",""))))</f>
        <v>Liberica</v>
      </c>
      <c r="O962" t="str">
        <f t="shared" ref="O962:O1001" si="47">IF(J962="M","Medium",IF(J962="L","Light",IF(J962="D","Dark","")))</f>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si="46"/>
        <v>Arabica</v>
      </c>
      <c r="O963" t="str">
        <f t="shared" si="47"/>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6" sqref="E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46" sqref="A1:XFD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E23C4-8CE7-4D97-BD93-F0993DFA7907}">
  <dimension ref="A3:K53"/>
  <sheetViews>
    <sheetView topLeftCell="B1" zoomScale="92" zoomScaleNormal="265" workbookViewId="0">
      <selection activeCell="K44" sqref="K44"/>
    </sheetView>
  </sheetViews>
  <sheetFormatPr defaultRowHeight="15" x14ac:dyDescent="0.25"/>
  <cols>
    <col min="1" max="2" width="13.140625" bestFit="1" customWidth="1"/>
    <col min="3" max="6" width="20" bestFit="1" customWidth="1"/>
    <col min="7" max="7" width="11.28515625" bestFit="1" customWidth="1"/>
  </cols>
  <sheetData>
    <row r="3" spans="1:7" x14ac:dyDescent="0.25">
      <c r="A3" s="6" t="s">
        <v>6224</v>
      </c>
      <c r="C3" s="6" t="s">
        <v>6196</v>
      </c>
    </row>
    <row r="4" spans="1:7" x14ac:dyDescent="0.25">
      <c r="A4" s="6" t="s">
        <v>6215</v>
      </c>
      <c r="B4" s="6" t="s">
        <v>1</v>
      </c>
      <c r="C4" t="s">
        <v>6220</v>
      </c>
      <c r="D4" t="s">
        <v>6221</v>
      </c>
      <c r="E4" t="s">
        <v>6222</v>
      </c>
      <c r="F4" t="s">
        <v>6223</v>
      </c>
      <c r="G4" t="s">
        <v>6198</v>
      </c>
    </row>
    <row r="5" spans="1:7" x14ac:dyDescent="0.25">
      <c r="A5" t="s">
        <v>6199</v>
      </c>
      <c r="B5" s="7" t="s">
        <v>6200</v>
      </c>
      <c r="C5" s="8">
        <v>40.5</v>
      </c>
      <c r="D5" s="8">
        <v>33</v>
      </c>
      <c r="E5" s="8"/>
      <c r="F5" s="8">
        <v>101.49</v>
      </c>
      <c r="G5" s="8">
        <v>174.99</v>
      </c>
    </row>
    <row r="6" spans="1:7" x14ac:dyDescent="0.25">
      <c r="B6" s="7" t="s">
        <v>6201</v>
      </c>
      <c r="C6" s="8">
        <v>49.5</v>
      </c>
      <c r="D6" s="8">
        <v>96.25</v>
      </c>
      <c r="E6" s="8">
        <v>68.384999999999991</v>
      </c>
      <c r="F6" s="8"/>
      <c r="G6" s="8">
        <v>214.13499999999999</v>
      </c>
    </row>
    <row r="7" spans="1:7" x14ac:dyDescent="0.25">
      <c r="B7" s="7" t="s">
        <v>6202</v>
      </c>
      <c r="C7" s="8">
        <v>165.375</v>
      </c>
      <c r="D7" s="8">
        <v>104.5</v>
      </c>
      <c r="E7" s="8">
        <v>186.23999999999998</v>
      </c>
      <c r="F7" s="8">
        <v>17.91</v>
      </c>
      <c r="G7" s="8">
        <v>474.02500000000003</v>
      </c>
    </row>
    <row r="8" spans="1:7" x14ac:dyDescent="0.25">
      <c r="B8" s="7" t="s">
        <v>6203</v>
      </c>
      <c r="C8" s="8">
        <v>195.74999999999997</v>
      </c>
      <c r="D8" s="8"/>
      <c r="E8" s="8">
        <v>240.07499999999999</v>
      </c>
      <c r="F8" s="8">
        <v>17.91</v>
      </c>
      <c r="G8" s="8">
        <v>453.73499999999996</v>
      </c>
    </row>
    <row r="9" spans="1:7" x14ac:dyDescent="0.25">
      <c r="B9" s="7" t="s">
        <v>6204</v>
      </c>
      <c r="C9" s="8"/>
      <c r="D9" s="8"/>
      <c r="E9" s="8">
        <v>48.015000000000001</v>
      </c>
      <c r="F9" s="8">
        <v>35.82</v>
      </c>
      <c r="G9" s="8">
        <v>83.835000000000008</v>
      </c>
    </row>
    <row r="10" spans="1:7" x14ac:dyDescent="0.25">
      <c r="B10" s="7" t="s">
        <v>6205</v>
      </c>
      <c r="C10" s="8">
        <v>155.24999999999997</v>
      </c>
      <c r="D10" s="8">
        <v>325.87499999999994</v>
      </c>
      <c r="E10" s="8">
        <v>43.650000000000006</v>
      </c>
      <c r="F10" s="8">
        <v>29.849999999999998</v>
      </c>
      <c r="G10" s="8">
        <v>554.62499999999989</v>
      </c>
    </row>
    <row r="11" spans="1:7" x14ac:dyDescent="0.25">
      <c r="B11" s="7" t="s">
        <v>6206</v>
      </c>
      <c r="C11" s="8"/>
      <c r="D11" s="8">
        <v>49.5</v>
      </c>
      <c r="E11" s="8"/>
      <c r="F11" s="8">
        <v>68.655000000000001</v>
      </c>
      <c r="G11" s="8">
        <v>118.155</v>
      </c>
    </row>
    <row r="12" spans="1:7" x14ac:dyDescent="0.25">
      <c r="B12" s="7" t="s">
        <v>6207</v>
      </c>
      <c r="C12" s="8">
        <v>77.624999999999986</v>
      </c>
      <c r="D12" s="8">
        <v>41.25</v>
      </c>
      <c r="E12" s="8">
        <v>87.300000000000011</v>
      </c>
      <c r="F12" s="8">
        <v>77.61</v>
      </c>
      <c r="G12" s="8">
        <v>283.78500000000003</v>
      </c>
    </row>
    <row r="13" spans="1:7" x14ac:dyDescent="0.25">
      <c r="B13" s="7" t="s">
        <v>6208</v>
      </c>
      <c r="C13" s="8"/>
      <c r="D13" s="8">
        <v>77</v>
      </c>
      <c r="E13" s="8">
        <v>200.78999999999996</v>
      </c>
      <c r="F13" s="8">
        <v>314.41999999999996</v>
      </c>
      <c r="G13" s="8">
        <v>592.20999999999992</v>
      </c>
    </row>
    <row r="14" spans="1:7" x14ac:dyDescent="0.25">
      <c r="B14" s="7" t="s">
        <v>6209</v>
      </c>
      <c r="C14" s="8">
        <v>175.5</v>
      </c>
      <c r="D14" s="8"/>
      <c r="E14" s="8"/>
      <c r="F14" s="8">
        <v>48.754999999999995</v>
      </c>
      <c r="G14" s="8">
        <v>224.255</v>
      </c>
    </row>
    <row r="15" spans="1:7" x14ac:dyDescent="0.25">
      <c r="B15" s="7" t="s">
        <v>6210</v>
      </c>
      <c r="C15" s="8">
        <v>84.375</v>
      </c>
      <c r="D15" s="8">
        <v>63.249999999999993</v>
      </c>
      <c r="E15" s="8">
        <v>88.754999999999995</v>
      </c>
      <c r="F15" s="8">
        <v>59.699999999999996</v>
      </c>
      <c r="G15" s="8">
        <v>296.08</v>
      </c>
    </row>
    <row r="16" spans="1:7" x14ac:dyDescent="0.25">
      <c r="B16" s="7" t="s">
        <v>6211</v>
      </c>
      <c r="C16" s="8">
        <v>258.75</v>
      </c>
      <c r="D16" s="8">
        <v>8.25</v>
      </c>
      <c r="E16" s="8">
        <v>52.38000000000001</v>
      </c>
      <c r="F16" s="8"/>
      <c r="G16" s="8">
        <v>319.38</v>
      </c>
    </row>
    <row r="17" spans="1:11" x14ac:dyDescent="0.25">
      <c r="A17" t="s">
        <v>6216</v>
      </c>
      <c r="C17" s="8">
        <v>1202.625</v>
      </c>
      <c r="D17" s="8">
        <v>798.875</v>
      </c>
      <c r="E17" s="8">
        <v>1015.5899999999999</v>
      </c>
      <c r="F17" s="8">
        <v>772.12</v>
      </c>
      <c r="G17" s="8">
        <v>3789.21</v>
      </c>
    </row>
    <row r="18" spans="1:11" x14ac:dyDescent="0.25">
      <c r="A18" t="s">
        <v>6212</v>
      </c>
      <c r="B18" s="7" t="s">
        <v>6200</v>
      </c>
      <c r="C18" s="8">
        <v>47.25</v>
      </c>
      <c r="D18" s="8">
        <v>33</v>
      </c>
      <c r="E18" s="8">
        <v>50.924999999999997</v>
      </c>
      <c r="F18" s="8">
        <v>17.91</v>
      </c>
      <c r="G18" s="8">
        <v>149.08500000000001</v>
      </c>
    </row>
    <row r="19" spans="1:11" x14ac:dyDescent="0.25">
      <c r="B19" s="7" t="s">
        <v>6201</v>
      </c>
      <c r="C19" s="8">
        <v>291.37499999999994</v>
      </c>
      <c r="D19" s="8">
        <v>81.125</v>
      </c>
      <c r="E19" s="8">
        <v>26.19</v>
      </c>
      <c r="F19" s="8">
        <v>17.91</v>
      </c>
      <c r="G19" s="8">
        <v>416.59999999999997</v>
      </c>
    </row>
    <row r="20" spans="1:11" x14ac:dyDescent="0.25">
      <c r="B20" s="7" t="s">
        <v>6202</v>
      </c>
      <c r="C20" s="8">
        <v>54</v>
      </c>
      <c r="D20" s="8"/>
      <c r="E20" s="8">
        <v>61.110000000000007</v>
      </c>
      <c r="F20" s="8">
        <v>220.89000000000001</v>
      </c>
      <c r="G20" s="8">
        <v>336</v>
      </c>
    </row>
    <row r="21" spans="1:11" x14ac:dyDescent="0.25">
      <c r="B21" s="7" t="s">
        <v>6203</v>
      </c>
      <c r="C21" s="8">
        <v>27</v>
      </c>
      <c r="D21" s="8">
        <v>269.5</v>
      </c>
      <c r="E21" s="8">
        <v>77.115000000000009</v>
      </c>
      <c r="F21" s="8">
        <v>144.27499999999998</v>
      </c>
      <c r="G21" s="8">
        <v>517.89</v>
      </c>
    </row>
    <row r="22" spans="1:11" x14ac:dyDescent="0.25">
      <c r="B22" s="7" t="s">
        <v>6204</v>
      </c>
      <c r="C22" s="8">
        <v>118.12499999999999</v>
      </c>
      <c r="D22" s="8">
        <v>221.37499999999997</v>
      </c>
      <c r="E22" s="8">
        <v>59.655000000000001</v>
      </c>
      <c r="F22" s="8">
        <v>17.91</v>
      </c>
      <c r="G22" s="8">
        <v>417.065</v>
      </c>
    </row>
    <row r="23" spans="1:11" x14ac:dyDescent="0.25">
      <c r="B23" s="7" t="s">
        <v>6205</v>
      </c>
      <c r="C23" s="8">
        <v>266.62499999999994</v>
      </c>
      <c r="D23" s="8">
        <v>145.75</v>
      </c>
      <c r="E23" s="8"/>
      <c r="F23" s="8">
        <v>22.884999999999998</v>
      </c>
      <c r="G23" s="8">
        <v>435.25999999999993</v>
      </c>
    </row>
    <row r="24" spans="1:11" x14ac:dyDescent="0.25">
      <c r="B24" s="7" t="s">
        <v>6206</v>
      </c>
      <c r="C24" s="8">
        <v>51.75</v>
      </c>
      <c r="D24" s="8">
        <v>182.875</v>
      </c>
      <c r="E24" s="8">
        <v>104.76000000000002</v>
      </c>
      <c r="F24" s="8"/>
      <c r="G24" s="8">
        <v>339.38499999999999</v>
      </c>
    </row>
    <row r="25" spans="1:11" x14ac:dyDescent="0.25">
      <c r="B25" s="7" t="s">
        <v>6207</v>
      </c>
      <c r="C25" s="8">
        <v>22.5</v>
      </c>
      <c r="D25" s="8">
        <v>27.5</v>
      </c>
      <c r="E25" s="8"/>
      <c r="F25" s="8">
        <v>17.91</v>
      </c>
      <c r="G25" s="8">
        <v>67.91</v>
      </c>
    </row>
    <row r="26" spans="1:11" x14ac:dyDescent="0.25">
      <c r="B26" s="7" t="s">
        <v>6208</v>
      </c>
      <c r="C26" s="8">
        <v>6.75</v>
      </c>
      <c r="D26" s="8">
        <v>68.75</v>
      </c>
      <c r="E26" s="8">
        <v>17.46</v>
      </c>
      <c r="F26" s="8">
        <v>87.56</v>
      </c>
      <c r="G26" s="8">
        <v>180.52</v>
      </c>
    </row>
    <row r="27" spans="1:11" x14ac:dyDescent="0.25">
      <c r="B27" s="7" t="s">
        <v>6209</v>
      </c>
      <c r="C27" s="8">
        <v>257.625</v>
      </c>
      <c r="D27" s="8">
        <v>162.25</v>
      </c>
      <c r="E27" s="8">
        <v>58.2</v>
      </c>
      <c r="F27" s="8"/>
      <c r="G27" s="8">
        <v>478.07499999999999</v>
      </c>
      <c r="K27" s="9"/>
    </row>
    <row r="28" spans="1:11" x14ac:dyDescent="0.25">
      <c r="B28" s="7" t="s">
        <v>6210</v>
      </c>
      <c r="C28" s="8">
        <v>258.74999999999994</v>
      </c>
      <c r="D28" s="8"/>
      <c r="E28" s="8">
        <v>39.285000000000004</v>
      </c>
      <c r="F28" s="8">
        <v>49.75</v>
      </c>
      <c r="G28" s="8">
        <v>347.78499999999997</v>
      </c>
    </row>
    <row r="29" spans="1:11" x14ac:dyDescent="0.25">
      <c r="B29" s="7" t="s">
        <v>6211</v>
      </c>
      <c r="C29" s="8">
        <v>37.125</v>
      </c>
      <c r="D29" s="8">
        <v>72.875</v>
      </c>
      <c r="E29" s="8"/>
      <c r="F29" s="8">
        <v>63.679999999999993</v>
      </c>
      <c r="G29" s="8">
        <v>173.68</v>
      </c>
    </row>
    <row r="30" spans="1:11" x14ac:dyDescent="0.25">
      <c r="A30" t="s">
        <v>6217</v>
      </c>
      <c r="C30" s="8">
        <v>1438.8749999999998</v>
      </c>
      <c r="D30" s="8">
        <v>1265</v>
      </c>
      <c r="E30" s="8">
        <v>494.7</v>
      </c>
      <c r="F30" s="8">
        <v>660.68</v>
      </c>
      <c r="G30" s="8">
        <v>3859.2549999999992</v>
      </c>
    </row>
    <row r="31" spans="1:11" x14ac:dyDescent="0.25">
      <c r="A31" t="s">
        <v>6213</v>
      </c>
      <c r="B31" s="7" t="s">
        <v>6200</v>
      </c>
      <c r="C31" s="8">
        <v>217.125</v>
      </c>
      <c r="D31" s="8">
        <v>31.624999999999996</v>
      </c>
      <c r="E31" s="8">
        <v>43.650000000000006</v>
      </c>
      <c r="F31" s="8">
        <v>151.23999999999998</v>
      </c>
      <c r="G31" s="8">
        <v>443.64</v>
      </c>
    </row>
    <row r="32" spans="1:11" x14ac:dyDescent="0.25">
      <c r="B32" s="7" t="s">
        <v>6201</v>
      </c>
      <c r="C32" s="8">
        <v>103.49999999999999</v>
      </c>
      <c r="D32" s="8">
        <v>41.25</v>
      </c>
      <c r="E32" s="8">
        <v>119.31</v>
      </c>
      <c r="F32" s="8"/>
      <c r="G32" s="8">
        <v>264.06</v>
      </c>
    </row>
    <row r="33" spans="1:7" x14ac:dyDescent="0.25">
      <c r="B33" s="7" t="s">
        <v>6202</v>
      </c>
      <c r="C33" s="8">
        <v>13.5</v>
      </c>
      <c r="D33" s="8">
        <v>279.125</v>
      </c>
      <c r="E33" s="8">
        <v>168.78000000000003</v>
      </c>
      <c r="F33" s="8">
        <v>95.52</v>
      </c>
      <c r="G33" s="8">
        <v>556.92500000000007</v>
      </c>
    </row>
    <row r="34" spans="1:7" x14ac:dyDescent="0.25">
      <c r="B34" s="7" t="s">
        <v>6203</v>
      </c>
      <c r="C34" s="8">
        <v>45</v>
      </c>
      <c r="D34" s="8">
        <v>145.75</v>
      </c>
      <c r="E34" s="8">
        <v>87.300000000000011</v>
      </c>
      <c r="F34" s="8"/>
      <c r="G34" s="8">
        <v>278.05</v>
      </c>
    </row>
    <row r="35" spans="1:7" x14ac:dyDescent="0.25">
      <c r="B35" s="7" t="s">
        <v>6204</v>
      </c>
      <c r="C35" s="8">
        <v>193.5</v>
      </c>
      <c r="D35" s="8">
        <v>57.75</v>
      </c>
      <c r="E35" s="8"/>
      <c r="F35" s="8">
        <v>5.97</v>
      </c>
      <c r="G35" s="8">
        <v>257.22000000000003</v>
      </c>
    </row>
    <row r="36" spans="1:7" x14ac:dyDescent="0.25">
      <c r="B36" s="7" t="s">
        <v>6205</v>
      </c>
      <c r="C36" s="8">
        <v>103.49999999999999</v>
      </c>
      <c r="D36" s="8">
        <v>81.125</v>
      </c>
      <c r="E36" s="8">
        <v>21.825000000000003</v>
      </c>
      <c r="F36" s="8">
        <v>5.97</v>
      </c>
      <c r="G36" s="8">
        <v>212.42</v>
      </c>
    </row>
    <row r="37" spans="1:7" x14ac:dyDescent="0.25">
      <c r="B37" s="7" t="s">
        <v>6206</v>
      </c>
      <c r="C37" s="8">
        <v>63</v>
      </c>
      <c r="D37" s="8">
        <v>225.49999999999997</v>
      </c>
      <c r="E37" s="8">
        <v>8.73</v>
      </c>
      <c r="F37" s="8"/>
      <c r="G37" s="8">
        <v>297.23</v>
      </c>
    </row>
    <row r="38" spans="1:7" x14ac:dyDescent="0.25">
      <c r="B38" s="7" t="s">
        <v>6207</v>
      </c>
      <c r="C38" s="8">
        <v>182.25</v>
      </c>
      <c r="D38" s="8">
        <v>121</v>
      </c>
      <c r="E38" s="8">
        <v>58.2</v>
      </c>
      <c r="F38" s="8">
        <v>114.42499999999998</v>
      </c>
      <c r="G38" s="8">
        <v>475.875</v>
      </c>
    </row>
    <row r="39" spans="1:7" x14ac:dyDescent="0.25">
      <c r="B39" s="7" t="s">
        <v>6208</v>
      </c>
      <c r="C39" s="8">
        <v>242.99999999999997</v>
      </c>
      <c r="D39" s="8">
        <v>82.5</v>
      </c>
      <c r="E39" s="8">
        <v>74.205000000000013</v>
      </c>
      <c r="F39" s="8">
        <v>39.799999999999997</v>
      </c>
      <c r="G39" s="8">
        <v>439.50500000000005</v>
      </c>
    </row>
    <row r="40" spans="1:7" x14ac:dyDescent="0.25">
      <c r="B40" s="7" t="s">
        <v>6209</v>
      </c>
      <c r="C40" s="8">
        <v>83.25</v>
      </c>
      <c r="D40" s="8">
        <v>136.125</v>
      </c>
      <c r="E40" s="8">
        <v>154.23000000000002</v>
      </c>
      <c r="F40" s="8">
        <v>130.345</v>
      </c>
      <c r="G40" s="8">
        <v>503.95000000000005</v>
      </c>
    </row>
    <row r="41" spans="1:7" x14ac:dyDescent="0.25">
      <c r="B41" s="7" t="s">
        <v>6210</v>
      </c>
      <c r="C41" s="8">
        <v>78.75</v>
      </c>
      <c r="D41" s="8">
        <v>240.62499999999997</v>
      </c>
      <c r="E41" s="8">
        <v>244.44000000000003</v>
      </c>
      <c r="F41" s="8">
        <v>148.255</v>
      </c>
      <c r="G41" s="8">
        <v>712.07</v>
      </c>
    </row>
    <row r="42" spans="1:7" x14ac:dyDescent="0.25">
      <c r="B42" s="7" t="s">
        <v>6211</v>
      </c>
      <c r="C42" s="8">
        <v>40.5</v>
      </c>
      <c r="D42" s="8">
        <v>20.625</v>
      </c>
      <c r="E42" s="8">
        <v>162.95999999999998</v>
      </c>
      <c r="F42" s="8"/>
      <c r="G42" s="8">
        <v>224.08499999999998</v>
      </c>
    </row>
    <row r="43" spans="1:7" x14ac:dyDescent="0.25">
      <c r="A43" t="s">
        <v>6218</v>
      </c>
      <c r="C43" s="8">
        <v>1366.875</v>
      </c>
      <c r="D43" s="8">
        <v>1463</v>
      </c>
      <c r="E43" s="8">
        <v>1143.6300000000001</v>
      </c>
      <c r="F43" s="8">
        <v>691.52499999999998</v>
      </c>
      <c r="G43" s="8">
        <v>4665.03</v>
      </c>
    </row>
    <row r="44" spans="1:7" x14ac:dyDescent="0.25">
      <c r="A44" t="s">
        <v>6214</v>
      </c>
      <c r="B44" s="7" t="s">
        <v>6200</v>
      </c>
      <c r="C44" s="8">
        <v>85.5</v>
      </c>
      <c r="D44" s="8"/>
      <c r="E44" s="8">
        <v>344.83499999999992</v>
      </c>
      <c r="F44" s="8">
        <v>45.769999999999996</v>
      </c>
      <c r="G44" s="8">
        <v>476.1049999999999</v>
      </c>
    </row>
    <row r="45" spans="1:7" x14ac:dyDescent="0.25">
      <c r="B45" s="7" t="s">
        <v>6201</v>
      </c>
      <c r="C45" s="8"/>
      <c r="D45" s="8">
        <v>53.625</v>
      </c>
      <c r="E45" s="8">
        <v>26.19</v>
      </c>
      <c r="F45" s="8">
        <v>17.91</v>
      </c>
      <c r="G45" s="8">
        <v>97.724999999999994</v>
      </c>
    </row>
    <row r="46" spans="1:7" x14ac:dyDescent="0.25">
      <c r="B46" s="7" t="s">
        <v>6202</v>
      </c>
      <c r="C46" s="8">
        <v>51.75</v>
      </c>
      <c r="D46" s="8">
        <v>24.75</v>
      </c>
      <c r="E46" s="8">
        <v>181.875</v>
      </c>
      <c r="F46" s="8">
        <v>5.97</v>
      </c>
      <c r="G46" s="8">
        <v>264.34500000000003</v>
      </c>
    </row>
    <row r="47" spans="1:7" x14ac:dyDescent="0.25">
      <c r="B47" s="7" t="s">
        <v>6203</v>
      </c>
      <c r="C47" s="8">
        <v>132.75</v>
      </c>
      <c r="D47" s="8">
        <v>24.75</v>
      </c>
      <c r="E47" s="8"/>
      <c r="F47" s="8">
        <v>59.699999999999996</v>
      </c>
      <c r="G47" s="8">
        <v>217.2</v>
      </c>
    </row>
    <row r="48" spans="1:7" x14ac:dyDescent="0.25">
      <c r="B48" s="7" t="s">
        <v>6204</v>
      </c>
      <c r="C48" s="8">
        <v>70.875</v>
      </c>
      <c r="D48" s="8">
        <v>126.49999999999999</v>
      </c>
      <c r="E48" s="8">
        <v>162.95999999999998</v>
      </c>
      <c r="F48" s="8">
        <v>29.849999999999998</v>
      </c>
      <c r="G48" s="8">
        <v>390.185</v>
      </c>
    </row>
    <row r="49" spans="1:7" x14ac:dyDescent="0.25">
      <c r="B49" s="7" t="s">
        <v>6205</v>
      </c>
      <c r="C49" s="8">
        <v>67.5</v>
      </c>
      <c r="D49" s="8">
        <v>126.49999999999999</v>
      </c>
      <c r="E49" s="8">
        <v>8.73</v>
      </c>
      <c r="F49" s="8">
        <v>211.93499999999997</v>
      </c>
      <c r="G49" s="8">
        <v>414.66499999999996</v>
      </c>
    </row>
    <row r="50" spans="1:7" x14ac:dyDescent="0.25">
      <c r="B50" s="7" t="s">
        <v>6206</v>
      </c>
      <c r="C50" s="8">
        <v>72</v>
      </c>
      <c r="D50" s="8">
        <v>158.12499999999997</v>
      </c>
      <c r="E50" s="8">
        <v>13.095000000000001</v>
      </c>
      <c r="F50" s="8">
        <v>127.35999999999999</v>
      </c>
      <c r="G50" s="8">
        <v>370.57999999999993</v>
      </c>
    </row>
    <row r="51" spans="1:7" x14ac:dyDescent="0.25">
      <c r="B51" s="7" t="s">
        <v>6207</v>
      </c>
      <c r="C51" s="8"/>
      <c r="D51" s="8">
        <v>41.25</v>
      </c>
      <c r="E51" s="8"/>
      <c r="F51" s="8">
        <v>14.924999999999999</v>
      </c>
      <c r="G51" s="8">
        <v>56.174999999999997</v>
      </c>
    </row>
    <row r="52" spans="1:7" x14ac:dyDescent="0.25">
      <c r="A52" t="s">
        <v>6219</v>
      </c>
      <c r="C52" s="8">
        <v>480.375</v>
      </c>
      <c r="D52" s="8">
        <v>555.5</v>
      </c>
      <c r="E52" s="8">
        <v>737.68499999999995</v>
      </c>
      <c r="F52" s="8">
        <v>513.41999999999996</v>
      </c>
      <c r="G52" s="8">
        <v>2286.98</v>
      </c>
    </row>
    <row r="53" spans="1:7" x14ac:dyDescent="0.25">
      <c r="A53" t="s">
        <v>6198</v>
      </c>
      <c r="C53" s="8">
        <v>4488.75</v>
      </c>
      <c r="D53" s="8">
        <v>4082.375</v>
      </c>
      <c r="E53" s="8">
        <v>3391.605</v>
      </c>
      <c r="F53" s="8">
        <v>2637.7449999999999</v>
      </c>
      <c r="G53" s="8">
        <v>14600.474999999997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70234-E77B-47D4-A9E6-B3E23BD4F6B0}">
  <dimension ref="A3:K27"/>
  <sheetViews>
    <sheetView zoomScale="88" workbookViewId="0">
      <selection activeCell="C22" sqref="C22"/>
    </sheetView>
  </sheetViews>
  <sheetFormatPr defaultRowHeight="15" x14ac:dyDescent="0.25"/>
  <cols>
    <col min="1" max="1" width="15.42578125" bestFit="1" customWidth="1"/>
    <col min="2" max="3" width="12.140625" bestFit="1" customWidth="1"/>
    <col min="4" max="6" width="20.28515625" bestFit="1" customWidth="1"/>
    <col min="7" max="7" width="11.28515625" bestFit="1" customWidth="1"/>
  </cols>
  <sheetData>
    <row r="3" spans="1:2" x14ac:dyDescent="0.25">
      <c r="A3" s="6" t="s">
        <v>7</v>
      </c>
      <c r="B3" t="s">
        <v>6224</v>
      </c>
    </row>
    <row r="4" spans="1:2" x14ac:dyDescent="0.25">
      <c r="A4" t="s">
        <v>28</v>
      </c>
      <c r="B4" s="10">
        <v>992.5400000000003</v>
      </c>
    </row>
    <row r="5" spans="1:2" x14ac:dyDescent="0.25">
      <c r="A5" t="s">
        <v>318</v>
      </c>
      <c r="B5" s="10">
        <v>1428.4850000000001</v>
      </c>
    </row>
    <row r="6" spans="1:2" x14ac:dyDescent="0.25">
      <c r="A6" t="s">
        <v>19</v>
      </c>
      <c r="B6" s="10">
        <v>12179.449999999992</v>
      </c>
    </row>
    <row r="7" spans="1:2" x14ac:dyDescent="0.25">
      <c r="A7" t="s">
        <v>6198</v>
      </c>
      <c r="B7" s="10">
        <v>14600.474999999991</v>
      </c>
    </row>
    <row r="27" spans="11:11" x14ac:dyDescent="0.25">
      <c r="K27" s="9"/>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2E3DD-1381-491D-965C-74E6035FFB7F}">
  <dimension ref="A3:K27"/>
  <sheetViews>
    <sheetView zoomScale="88" workbookViewId="0">
      <selection activeCell="M30" sqref="M30"/>
    </sheetView>
  </sheetViews>
  <sheetFormatPr defaultRowHeight="15" x14ac:dyDescent="0.25"/>
  <cols>
    <col min="1" max="1" width="18.42578125" bestFit="1" customWidth="1"/>
    <col min="2" max="3" width="12.140625" bestFit="1" customWidth="1"/>
    <col min="4" max="6" width="20.28515625" bestFit="1" customWidth="1"/>
    <col min="7" max="7" width="11.28515625" bestFit="1" customWidth="1"/>
  </cols>
  <sheetData>
    <row r="3" spans="1:2" x14ac:dyDescent="0.25">
      <c r="A3" s="6" t="s">
        <v>4</v>
      </c>
      <c r="B3" t="s">
        <v>6224</v>
      </c>
    </row>
    <row r="4" spans="1:2" x14ac:dyDescent="0.25">
      <c r="A4" t="s">
        <v>5593</v>
      </c>
      <c r="B4" s="10">
        <v>158.12499999999997</v>
      </c>
    </row>
    <row r="5" spans="1:2" x14ac:dyDescent="0.25">
      <c r="A5" t="s">
        <v>2246</v>
      </c>
      <c r="B5" s="10">
        <v>189.74999999999997</v>
      </c>
    </row>
    <row r="6" spans="1:2" x14ac:dyDescent="0.25">
      <c r="A6" t="s">
        <v>3656</v>
      </c>
      <c r="B6" s="10">
        <v>189.74999999999997</v>
      </c>
    </row>
    <row r="7" spans="1:2" x14ac:dyDescent="0.25">
      <c r="A7" t="s">
        <v>2930</v>
      </c>
      <c r="B7" s="10">
        <v>200.78999999999996</v>
      </c>
    </row>
    <row r="8" spans="1:2" x14ac:dyDescent="0.25">
      <c r="A8" t="s">
        <v>5555</v>
      </c>
      <c r="B8" s="10">
        <v>251.12499999999997</v>
      </c>
    </row>
    <row r="9" spans="1:2" x14ac:dyDescent="0.25">
      <c r="A9" t="s">
        <v>6198</v>
      </c>
      <c r="B9" s="10">
        <v>989.54</v>
      </c>
    </row>
    <row r="27" spans="11:11" x14ac:dyDescent="0.25">
      <c r="K27" s="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2AD9-994C-4EBC-AA54-E66A12AC40C2}">
  <dimension ref="W1:W17"/>
  <sheetViews>
    <sheetView tabSelected="1" zoomScale="92" zoomScaleNormal="88" workbookViewId="0">
      <selection activeCell="AB23" sqref="AB23"/>
    </sheetView>
  </sheetViews>
  <sheetFormatPr defaultRowHeight="15" x14ac:dyDescent="0.25"/>
  <cols>
    <col min="1" max="1" width="1.7109375" customWidth="1"/>
    <col min="16" max="16" width="1.7109375" customWidth="1"/>
    <col min="19" max="19" width="1.7109375" customWidth="1"/>
    <col min="23" max="23" width="1.7109375" customWidth="1"/>
  </cols>
  <sheetData>
    <row r="1" spans="23:23" ht="5.0999999999999996" customHeight="1" x14ac:dyDescent="0.25"/>
    <row r="6" spans="23:23" ht="5.0999999999999996" customHeight="1" x14ac:dyDescent="0.25"/>
    <row r="11" spans="23:23" ht="5.0999999999999996" customHeight="1" x14ac:dyDescent="0.25"/>
    <row r="15" spans="23:23" x14ac:dyDescent="0.25">
      <c r="W15" s="9"/>
    </row>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saranya gunasekaran</dc:creator>
  <cp:keywords/>
  <dc:description/>
  <cp:lastModifiedBy>saranya</cp:lastModifiedBy>
  <cp:revision/>
  <dcterms:created xsi:type="dcterms:W3CDTF">2022-11-26T09:51:45Z</dcterms:created>
  <dcterms:modified xsi:type="dcterms:W3CDTF">2023-11-27T16:29:05Z</dcterms:modified>
  <cp:category/>
  <cp:contentStatus/>
</cp:coreProperties>
</file>