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eron\OneDrive\Рабочий стол\"/>
    </mc:Choice>
  </mc:AlternateContent>
  <bookViews>
    <workbookView xWindow="0" yWindow="0" windowWidth="23040" windowHeight="9252"/>
  </bookViews>
  <sheets>
    <sheet name="прогнозы" sheetId="1" r:id="rId1"/>
    <sheet name="2023 график" sheetId="3" r:id="rId2"/>
    <sheet name="2024 график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L3" i="1"/>
  <c r="A16" i="1"/>
  <c r="H3" i="1"/>
  <c r="H2" i="1"/>
  <c r="B5" i="1"/>
  <c r="M3" i="1"/>
  <c r="P14" i="1" l="1"/>
  <c r="P13" i="1"/>
  <c r="P12" i="1"/>
  <c r="P11" i="1"/>
  <c r="P10" i="1"/>
  <c r="P9" i="1"/>
  <c r="P8" i="1"/>
  <c r="P7" i="1"/>
  <c r="P6" i="1"/>
  <c r="P5" i="1"/>
  <c r="P4" i="1"/>
  <c r="P3" i="1"/>
  <c r="O14" i="1"/>
  <c r="O13" i="1"/>
  <c r="O12" i="1"/>
  <c r="O11" i="1"/>
  <c r="O10" i="1"/>
  <c r="O9" i="1"/>
  <c r="O8" i="1"/>
  <c r="O7" i="1"/>
  <c r="O6" i="1"/>
  <c r="O5" i="1"/>
  <c r="O4" i="1"/>
  <c r="M14" i="1"/>
  <c r="M13" i="1"/>
  <c r="M12" i="1"/>
  <c r="M11" i="1"/>
  <c r="M10" i="1"/>
  <c r="M9" i="1"/>
  <c r="M8" i="1"/>
  <c r="M7" i="1"/>
  <c r="M6" i="1"/>
  <c r="M5" i="1"/>
  <c r="M4" i="1"/>
  <c r="L14" i="1"/>
  <c r="L13" i="1"/>
  <c r="L12" i="1"/>
  <c r="L11" i="1"/>
  <c r="L10" i="1"/>
  <c r="L9" i="1"/>
  <c r="L8" i="1"/>
  <c r="L7" i="1"/>
  <c r="L6" i="1"/>
  <c r="L5" i="1"/>
  <c r="L4" i="1"/>
  <c r="A19" i="1"/>
  <c r="H13" i="1" l="1"/>
  <c r="I13" i="1" l="1"/>
  <c r="I12" i="1"/>
  <c r="I11" i="1"/>
  <c r="I10" i="1"/>
  <c r="I9" i="1"/>
  <c r="I8" i="1"/>
  <c r="I7" i="1"/>
  <c r="I6" i="1"/>
  <c r="I5" i="1"/>
  <c r="I4" i="1"/>
  <c r="I3" i="1"/>
  <c r="I2" i="1"/>
  <c r="H12" i="1"/>
  <c r="H11" i="1"/>
  <c r="H10" i="1"/>
  <c r="H9" i="1"/>
  <c r="H8" i="1"/>
  <c r="H7" i="1"/>
  <c r="H6" i="1"/>
  <c r="H5" i="1"/>
  <c r="H4" i="1"/>
  <c r="E9" i="1" l="1"/>
  <c r="E3" i="1"/>
  <c r="D12" i="1"/>
  <c r="C7" i="1"/>
</calcChain>
</file>

<file path=xl/sharedStrings.xml><?xml version="1.0" encoding="utf-8"?>
<sst xmlns="http://schemas.openxmlformats.org/spreadsheetml/2006/main" count="27" uniqueCount="22">
  <si>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</si>
  <si>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</si>
  <si>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</si>
  <si>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</si>
  <si>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</si>
  <si>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</si>
  <si>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</si>
  <si>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</si>
  <si>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</si>
  <si>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</si>
  <si>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</si>
  <si>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</si>
  <si>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Месяц/год</t>
  </si>
  <si>
    <t>оптимистичный прогноз</t>
  </si>
  <si>
    <t>пессимистичный прогноз</t>
  </si>
  <si>
    <t>период</t>
  </si>
  <si>
    <t>продажи</t>
  </si>
  <si>
    <t>прогноз</t>
  </si>
  <si>
    <t>отклонение 2023</t>
  </si>
  <si>
    <t>отклонение 2024</t>
  </si>
  <si>
    <t>оптимистичный</t>
  </si>
  <si>
    <t>пессимистичный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</si>
</sst>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₽&quot;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FF8"/>
        <bgColor indexed="64"/>
      </patternFill>
    </fill>
    <fill>
      <patternFill patternType="solid">
        <fgColor rgb="FFFFEFFC"/>
        <bgColor indexed="64"/>
      </patternFill>
    </fill>
    <fill>
      <patternFill patternType="solid">
        <fgColor rgb="FFD9EAF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  <xf numFmtId="0" fontId="1" fillId="0" borderId="0" xfId="0" applyFont="1" applyFill="1"/>
    <xf numFmtId="0" fontId="0" fillId="0" borderId="1" xfId="0" applyBorder="1"/>
    <xf numFmtId="0" fontId="1" fillId="0" borderId="1" xfId="0" applyFont="1" applyBorder="1"/>
    <xf numFmtId="164" fontId="1" fillId="2" borderId="0" xfId="0" applyNumberFormat="1" applyFont="1" applyFill="1"/>
    <xf numFmtId="164" fontId="2" fillId="2" borderId="0" xfId="0" applyNumberFormat="1" applyFont="1" applyFill="1"/>
    <xf numFmtId="164" fontId="0" fillId="0" borderId="1" xfId="0" applyNumberFormat="1" applyBorder="1"/>
    <xf numFmtId="17" fontId="0" fillId="0" borderId="1" xfId="0" applyNumberFormat="1" applyBorder="1"/>
    <xf numFmtId="0" fontId="1" fillId="2" borderId="1" xfId="0" applyFont="1" applyFill="1" applyBorder="1"/>
    <xf numFmtId="2" fontId="0" fillId="0" borderId="1" xfId="0" applyNumberFormat="1" applyBorder="1"/>
    <xf numFmtId="17" fontId="0" fillId="0" borderId="4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FF8"/>
      <color rgb="FFFECEE9"/>
      <color rgb="FFFFE5F8"/>
      <color rgb="FFCDCEFF"/>
      <color rgb="FFD9EAFB"/>
      <color rgb="FFFFE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2023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46338566827697264"/>
          <c:y val="6.51041666666666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33320019780136"/>
          <c:y val="4.3859649122807015E-2"/>
          <c:w val="0.87349921386638263"/>
          <c:h val="0.73249930929686424"/>
        </c:manualLayout>
      </c:layout>
      <c:lineChart>
        <c:grouping val="standard"/>
        <c:varyColors val="0"/>
        <c:ser>
          <c:idx val="0"/>
          <c:order val="0"/>
          <c:tx>
            <c:strRef>
              <c:f>'2023 график'!$B$1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 график'!$A$2:$A$37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'2023 график'!$B$2:$B$37</c:f>
              <c:numCache>
                <c:formatCode>#\ ##0\ "₽"</c:formatCode>
                <c:ptCount val="36"/>
                <c:pt idx="0">
                  <c:v>81669.57435000001</c:v>
                </c:pt>
                <c:pt idx="1">
                  <c:v>76643.754390000016</c:v>
                </c:pt>
                <c:pt idx="2">
                  <c:v>79156.664370000013</c:v>
                </c:pt>
                <c:pt idx="3">
                  <c:v>86695.394310000018</c:v>
                </c:pt>
                <c:pt idx="4">
                  <c:v>88680.593194200032</c:v>
                </c:pt>
                <c:pt idx="5">
                  <c:v>122334.74010135002</c:v>
                </c:pt>
                <c:pt idx="6">
                  <c:v>131619.94247745004</c:v>
                </c:pt>
                <c:pt idx="7">
                  <c:v>127932.24708180003</c:v>
                </c:pt>
                <c:pt idx="8">
                  <c:v>105108.74218845002</c:v>
                </c:pt>
                <c:pt idx="9">
                  <c:v>97890.408270900021</c:v>
                </c:pt>
                <c:pt idx="10">
                  <c:v>88410.455371350021</c:v>
                </c:pt>
                <c:pt idx="11">
                  <c:v>80664.410357999994</c:v>
                </c:pt>
                <c:pt idx="12">
                  <c:v>89836.531785000014</c:v>
                </c:pt>
                <c:pt idx="13">
                  <c:v>84308.129829000027</c:v>
                </c:pt>
                <c:pt idx="14">
                  <c:v>87072.33080700002</c:v>
                </c:pt>
                <c:pt idx="15">
                  <c:v>95364.93374100003</c:v>
                </c:pt>
                <c:pt idx="16">
                  <c:v>97548.652513620036</c:v>
                </c:pt>
                <c:pt idx="17">
                  <c:v>134568.21411148502</c:v>
                </c:pt>
                <c:pt idx="18">
                  <c:v>144781.93672519506</c:v>
                </c:pt>
                <c:pt idx="19">
                  <c:v>140725.47178998005</c:v>
                </c:pt>
                <c:pt idx="20">
                  <c:v>115619.61640729503</c:v>
                </c:pt>
                <c:pt idx="21">
                  <c:v>107679.44909799003</c:v>
                </c:pt>
                <c:pt idx="22">
                  <c:v>97251.500908485032</c:v>
                </c:pt>
                <c:pt idx="23">
                  <c:v>88730.851393799996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'2023 график'!$C$1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 график'!$A$2:$A$37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'2023 график'!$C$2:$C$37</c:f>
              <c:numCache>
                <c:formatCode>General</c:formatCode>
                <c:ptCount val="36"/>
                <c:pt idx="23" formatCode="#\ ##0\ &quot;₽&quot;">
                  <c:v>88730.851393799996</c:v>
                </c:pt>
                <c:pt idx="24" formatCode="#\ ##0\ &quot;₽&quot;">
                  <c:v>97832</c:v>
                </c:pt>
                <c:pt idx="25" formatCode="#\ ##0\ &quot;₽&quot;">
                  <c:v>91812</c:v>
                </c:pt>
                <c:pt idx="26" formatCode="#\ ##0\ &quot;₽&quot;">
                  <c:v>94822</c:v>
                </c:pt>
                <c:pt idx="27" formatCode="#\ ##0\ &quot;₽&quot;">
                  <c:v>103852</c:v>
                </c:pt>
                <c:pt idx="28" formatCode="#\ ##0\ &quot;₽&quot;">
                  <c:v>106230</c:v>
                </c:pt>
                <c:pt idx="29" formatCode="#\ ##0\ &quot;₽&quot;">
                  <c:v>146545</c:v>
                </c:pt>
                <c:pt idx="30" formatCode="#\ ##0\ &quot;₽&quot;">
                  <c:v>157668</c:v>
                </c:pt>
                <c:pt idx="31" formatCode="#\ ##0\ &quot;₽&quot;">
                  <c:v>153250</c:v>
                </c:pt>
                <c:pt idx="32" formatCode="#\ ##0\ &quot;₽&quot;">
                  <c:v>125910</c:v>
                </c:pt>
                <c:pt idx="33" formatCode="#\ ##0\ &quot;₽&quot;">
                  <c:v>117263</c:v>
                </c:pt>
                <c:pt idx="34" formatCode="#\ ##0\ &quot;₽&quot;">
                  <c:v>105907</c:v>
                </c:pt>
                <c:pt idx="35" formatCode="#\ ##0\ &quot;₽&quot;">
                  <c:v>96628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'2023 график'!$D$1</c:f>
              <c:strCache>
                <c:ptCount val="1"/>
                <c:pt idx="0">
                  <c:v>оптимистичный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 график'!$A$2:$A$37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'2023 график'!$D$2:$D$37</c:f>
              <c:numCache>
                <c:formatCode>General</c:formatCode>
                <c:ptCount val="36"/>
                <c:pt idx="23" formatCode="#\ ##0\ &quot;₽&quot;">
                  <c:v>88730.851393799996</c:v>
                </c:pt>
                <c:pt idx="24" formatCode="#\ ##0\ &quot;₽&quot;">
                  <c:v>111305</c:v>
                </c:pt>
                <c:pt idx="25" formatCode="#\ ##0\ &quot;₽&quot;">
                  <c:v>105285</c:v>
                </c:pt>
                <c:pt idx="26" formatCode="#\ ##0\ &quot;₽&quot;">
                  <c:v>108295</c:v>
                </c:pt>
                <c:pt idx="27" formatCode="#\ ##0\ &quot;₽&quot;">
                  <c:v>117326</c:v>
                </c:pt>
                <c:pt idx="28" formatCode="#\ ##0\ &quot;₽&quot;">
                  <c:v>119704</c:v>
                </c:pt>
                <c:pt idx="29" formatCode="#\ ##0\ &quot;₽&quot;">
                  <c:v>160018</c:v>
                </c:pt>
                <c:pt idx="30" formatCode="#\ ##0\ &quot;₽&quot;">
                  <c:v>171141</c:v>
                </c:pt>
                <c:pt idx="31" formatCode="#\ ##0\ &quot;₽&quot;">
                  <c:v>166723</c:v>
                </c:pt>
                <c:pt idx="32" formatCode="#\ ##0\ &quot;₽&quot;">
                  <c:v>139383</c:v>
                </c:pt>
                <c:pt idx="33" formatCode="#\ ##0\ &quot;₽&quot;">
                  <c:v>130736</c:v>
                </c:pt>
                <c:pt idx="34" formatCode="#\ ##0\ &quot;₽&quot;">
                  <c:v>119380</c:v>
                </c:pt>
                <c:pt idx="35" formatCode="#\ ##0\ &quot;₽&quot;">
                  <c:v>110101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'2023 график'!$E$1</c:f>
              <c:strCache>
                <c:ptCount val="1"/>
                <c:pt idx="0">
                  <c:v>пессимистичный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 график'!$A$2:$A$37</c:f>
              <c:numCache>
                <c:formatCode>mmm\-yy</c:formatCode>
                <c:ptCount val="3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  <c:pt idx="29">
                  <c:v>45078</c:v>
                </c:pt>
                <c:pt idx="30">
                  <c:v>45108</c:v>
                </c:pt>
                <c:pt idx="31">
                  <c:v>45139</c:v>
                </c:pt>
                <c:pt idx="32">
                  <c:v>45170</c:v>
                </c:pt>
                <c:pt idx="33">
                  <c:v>45200</c:v>
                </c:pt>
                <c:pt idx="34">
                  <c:v>45231</c:v>
                </c:pt>
                <c:pt idx="35">
                  <c:v>45261</c:v>
                </c:pt>
              </c:numCache>
            </c:numRef>
          </c:cat>
          <c:val>
            <c:numRef>
              <c:f>'2023 график'!$E$2:$E$37</c:f>
              <c:numCache>
                <c:formatCode>General</c:formatCode>
                <c:ptCount val="36"/>
                <c:pt idx="23" formatCode="#\ ##0\ &quot;₽&quot;">
                  <c:v>88730.851393799996</c:v>
                </c:pt>
                <c:pt idx="24" formatCode="#\ ##0\ &quot;₽&quot;">
                  <c:v>84359</c:v>
                </c:pt>
                <c:pt idx="25" formatCode="#\ ##0\ &quot;₽&quot;">
                  <c:v>78338</c:v>
                </c:pt>
                <c:pt idx="26" formatCode="#\ ##0\ &quot;₽&quot;">
                  <c:v>81349</c:v>
                </c:pt>
                <c:pt idx="27" formatCode="#\ ##0\ &quot;₽&quot;">
                  <c:v>90379</c:v>
                </c:pt>
                <c:pt idx="28" formatCode="#\ ##0\ &quot;₽&quot;">
                  <c:v>92757</c:v>
                </c:pt>
                <c:pt idx="29" formatCode="#\ ##0\ &quot;₽&quot;">
                  <c:v>133072</c:v>
                </c:pt>
                <c:pt idx="30" formatCode="#\ ##0\ &quot;₽&quot;">
                  <c:v>144194</c:v>
                </c:pt>
                <c:pt idx="31" formatCode="#\ ##0\ &quot;₽&quot;">
                  <c:v>139777</c:v>
                </c:pt>
                <c:pt idx="32" formatCode="#\ ##0\ &quot;₽&quot;">
                  <c:v>112437</c:v>
                </c:pt>
                <c:pt idx="33" formatCode="#\ ##0\ &quot;₽&quot;">
                  <c:v>103790</c:v>
                </c:pt>
                <c:pt idx="34" formatCode="#\ ##0\ &quot;₽&quot;">
                  <c:v>92434</c:v>
                </c:pt>
                <c:pt idx="35" formatCode="#\ ##0\ &quot;₽&quot;">
                  <c:v>83155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061049472"/>
        <c:axId val="-2061040224"/>
      </c:lineChart>
      <c:dateAx>
        <c:axId val="-2061049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1040224"/>
        <c:crosses val="autoZero"/>
        <c:auto val="1"/>
        <c:lblOffset val="100"/>
        <c:baseTimeUnit val="months"/>
      </c:dateAx>
      <c:valAx>
        <c:axId val="-20610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10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2024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 график'!$B$1</c:f>
              <c:strCache>
                <c:ptCount val="1"/>
                <c:pt idx="0">
                  <c:v>продажи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'2024 график'!$A$2:$A$37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'2024 график'!$B$2:$B$37</c:f>
              <c:numCache>
                <c:formatCode>#\ ##0\ "₽"</c:formatCode>
                <c:ptCount val="36"/>
                <c:pt idx="0">
                  <c:v>89836.531785000014</c:v>
                </c:pt>
                <c:pt idx="1">
                  <c:v>84308.129829000027</c:v>
                </c:pt>
                <c:pt idx="2">
                  <c:v>87072.33080700002</c:v>
                </c:pt>
                <c:pt idx="3">
                  <c:v>95364.93374100003</c:v>
                </c:pt>
                <c:pt idx="4">
                  <c:v>97548.652513620036</c:v>
                </c:pt>
                <c:pt idx="5">
                  <c:v>134568.21411148502</c:v>
                </c:pt>
                <c:pt idx="6">
                  <c:v>144781.93672519506</c:v>
                </c:pt>
                <c:pt idx="7">
                  <c:v>140725.47178998005</c:v>
                </c:pt>
                <c:pt idx="8">
                  <c:v>115619.61640729503</c:v>
                </c:pt>
                <c:pt idx="9">
                  <c:v>107679.44909799003</c:v>
                </c:pt>
                <c:pt idx="10">
                  <c:v>97251.500908485032</c:v>
                </c:pt>
                <c:pt idx="11">
                  <c:v>88730.851393799996</c:v>
                </c:pt>
                <c:pt idx="12">
                  <c:v>97832</c:v>
                </c:pt>
                <c:pt idx="13">
                  <c:v>91812</c:v>
                </c:pt>
                <c:pt idx="14">
                  <c:v>94822</c:v>
                </c:pt>
                <c:pt idx="15">
                  <c:v>103852</c:v>
                </c:pt>
                <c:pt idx="16">
                  <c:v>106230</c:v>
                </c:pt>
                <c:pt idx="17">
                  <c:v>146545</c:v>
                </c:pt>
                <c:pt idx="18">
                  <c:v>157668</c:v>
                </c:pt>
                <c:pt idx="19">
                  <c:v>153250</c:v>
                </c:pt>
                <c:pt idx="20">
                  <c:v>125910</c:v>
                </c:pt>
                <c:pt idx="21">
                  <c:v>117263</c:v>
                </c:pt>
                <c:pt idx="22">
                  <c:v>105907</c:v>
                </c:pt>
                <c:pt idx="23">
                  <c:v>96628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'2024 график'!$C$1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'2024 график'!$A$2:$A$37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'2024 график'!$C$2:$C$37</c:f>
              <c:numCache>
                <c:formatCode>General</c:formatCode>
                <c:ptCount val="36"/>
                <c:pt idx="23" formatCode="#\ ##0\ &quot;₽&quot;">
                  <c:v>96628</c:v>
                </c:pt>
                <c:pt idx="24" formatCode="#\ ##0\ &quot;₽&quot;">
                  <c:v>106735</c:v>
                </c:pt>
                <c:pt idx="25" formatCode="#\ ##0\ &quot;₽&quot;">
                  <c:v>100166</c:v>
                </c:pt>
                <c:pt idx="26" formatCode="#\ ##0\ &quot;₽&quot;">
                  <c:v>103451</c:v>
                </c:pt>
                <c:pt idx="27" formatCode="#\ ##0\ &quot;₽&quot;">
                  <c:v>113303</c:v>
                </c:pt>
                <c:pt idx="28" formatCode="#\ ##0\ &quot;₽&quot;">
                  <c:v>115897</c:v>
                </c:pt>
                <c:pt idx="29" formatCode="#\ ##0\ &quot;₽&quot;">
                  <c:v>159880</c:v>
                </c:pt>
                <c:pt idx="30" formatCode="#\ ##0\ &quot;₽&quot;">
                  <c:v>172015</c:v>
                </c:pt>
                <c:pt idx="31" formatCode="#\ ##0\ &quot;₽&quot;">
                  <c:v>167196</c:v>
                </c:pt>
                <c:pt idx="32" formatCode="#\ ##0\ &quot;₽&quot;">
                  <c:v>137368</c:v>
                </c:pt>
                <c:pt idx="33" formatCode="#\ ##0\ &quot;₽&quot;">
                  <c:v>127934</c:v>
                </c:pt>
                <c:pt idx="34" formatCode="#\ ##0\ &quot;₽&quot;">
                  <c:v>115544</c:v>
                </c:pt>
                <c:pt idx="35" formatCode="#\ ##0\ &quot;₽&quot;">
                  <c:v>105421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'2024 график'!$D$1</c:f>
              <c:strCache>
                <c:ptCount val="1"/>
                <c:pt idx="0">
                  <c:v>оптимистичный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'2024 график'!$A$2:$A$37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'2024 график'!$D$2:$D$37</c:f>
              <c:numCache>
                <c:formatCode>General</c:formatCode>
                <c:ptCount val="36"/>
                <c:pt idx="23" formatCode="#\ ##0\ &quot;₽&quot;">
                  <c:v>96628</c:v>
                </c:pt>
                <c:pt idx="24" formatCode="#\ ##0\ &quot;₽&quot;">
                  <c:v>121434</c:v>
                </c:pt>
                <c:pt idx="25" formatCode="#\ ##0\ &quot;₽&quot;">
                  <c:v>114866</c:v>
                </c:pt>
                <c:pt idx="26" formatCode="#\ ##0\ &quot;₽&quot;">
                  <c:v>118150</c:v>
                </c:pt>
                <c:pt idx="27" formatCode="#\ ##0\ &quot;₽&quot;">
                  <c:v>128002</c:v>
                </c:pt>
                <c:pt idx="28" formatCode="#\ ##0\ &quot;₽&quot;">
                  <c:v>130597</c:v>
                </c:pt>
                <c:pt idx="29" formatCode="#\ ##0\ &quot;₽&quot;">
                  <c:v>174580</c:v>
                </c:pt>
                <c:pt idx="30" formatCode="#\ ##0\ &quot;₽&quot;">
                  <c:v>186715</c:v>
                </c:pt>
                <c:pt idx="31" formatCode="#\ ##0\ &quot;₽&quot;">
                  <c:v>181895</c:v>
                </c:pt>
                <c:pt idx="32" formatCode="#\ ##0\ &quot;₽&quot;">
                  <c:v>152067</c:v>
                </c:pt>
                <c:pt idx="33" formatCode="#\ ##0\ &quot;₽&quot;">
                  <c:v>142633</c:v>
                </c:pt>
                <c:pt idx="34" formatCode="#\ ##0\ &quot;₽&quot;">
                  <c:v>130244</c:v>
                </c:pt>
                <c:pt idx="35" formatCode="#\ ##0\ &quot;₽&quot;">
                  <c:v>120120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'2024 график'!$E$1</c:f>
              <c:strCache>
                <c:ptCount val="1"/>
                <c:pt idx="0">
                  <c:v>пессимистичный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'2024 график'!$A$2:$A$37</c:f>
              <c:numCache>
                <c:formatCode>mmm\-yy</c:formatCode>
                <c:ptCount val="36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</c:numCache>
            </c:numRef>
          </c:cat>
          <c:val>
            <c:numRef>
              <c:f>'2024 график'!$E$2:$E$37</c:f>
              <c:numCache>
                <c:formatCode>General</c:formatCode>
                <c:ptCount val="36"/>
                <c:pt idx="23" formatCode="#\ ##0\ &quot;₽&quot;">
                  <c:v>96628</c:v>
                </c:pt>
                <c:pt idx="24" formatCode="#\ ##0\ &quot;₽&quot;">
                  <c:v>92035</c:v>
                </c:pt>
                <c:pt idx="25" formatCode="#\ ##0\ &quot;₽&quot;">
                  <c:v>85467</c:v>
                </c:pt>
                <c:pt idx="26" formatCode="#\ ##0\ &quot;₽&quot;">
                  <c:v>88751</c:v>
                </c:pt>
                <c:pt idx="27" formatCode="#\ ##0\ &quot;₽&quot;">
                  <c:v>98604</c:v>
                </c:pt>
                <c:pt idx="28" formatCode="#\ ##0\ &quot;₽&quot;">
                  <c:v>101198</c:v>
                </c:pt>
                <c:pt idx="29" formatCode="#\ ##0\ &quot;₽&quot;">
                  <c:v>145181</c:v>
                </c:pt>
                <c:pt idx="30" formatCode="#\ ##0\ &quot;₽&quot;">
                  <c:v>157316</c:v>
                </c:pt>
                <c:pt idx="31" formatCode="#\ ##0\ &quot;₽&quot;">
                  <c:v>152497</c:v>
                </c:pt>
                <c:pt idx="32" formatCode="#\ ##0\ &quot;₽&quot;">
                  <c:v>122668</c:v>
                </c:pt>
                <c:pt idx="33" formatCode="#\ ##0\ &quot;₽&quot;">
                  <c:v>113235</c:v>
                </c:pt>
                <c:pt idx="34" formatCode="#\ ##0\ &quot;₽&quot;">
                  <c:v>100845</c:v>
                </c:pt>
                <c:pt idx="35" formatCode="#\ ##0\ &quot;₽&quot;">
                  <c:v>90722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061046752"/>
        <c:axId val="-2061038048"/>
      </c:lineChart>
      <c:dateAx>
        <c:axId val="-2061046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1038048"/>
        <c:crosses val="autoZero"/>
        <c:auto val="1"/>
        <c:lblOffset val="100"/>
        <c:baseTimeUnit val="months"/>
      </c:dateAx>
      <c:valAx>
        <c:axId val="-20610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10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1</xdr:row>
      <xdr:rowOff>0</xdr:rowOff>
    </xdr:from>
    <xdr:to>
      <xdr:col>16</xdr:col>
      <xdr:colOff>533400</xdr:colOff>
      <xdr:row>22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152400</xdr:rowOff>
    </xdr:from>
    <xdr:to>
      <xdr:col>12</xdr:col>
      <xdr:colOff>426720</xdr:colOff>
      <xdr:row>20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O22" sqref="O22"/>
    </sheetView>
  </sheetViews>
  <sheetFormatPr defaultRowHeight="14.4" x14ac:dyDescent="0.3"/>
  <cols>
    <col min="1" max="1" width="15.88671875" customWidth="1"/>
    <col min="9" max="9" width="9.88671875" customWidth="1"/>
    <col min="12" max="12" width="14.5546875" customWidth="1"/>
    <col min="13" max="13" width="16.21875" customWidth="1"/>
    <col min="15" max="15" width="13.109375" customWidth="1"/>
    <col min="16" max="16" width="14.77734375" customWidth="1"/>
  </cols>
  <sheetData>
    <row r="1" spans="1:16" x14ac:dyDescent="0.3">
      <c r="A1" s="2" t="s">
        <v>12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  <c r="L1" s="18" t="s">
        <v>13</v>
      </c>
      <c r="M1" s="19"/>
      <c r="O1" s="20" t="s">
        <v>14</v>
      </c>
      <c r="P1" s="21"/>
    </row>
    <row r="2" spans="1:16" x14ac:dyDescent="0.3">
      <c r="A2" t="s">
        <v>0</v>
      </c>
      <c r="B2" s="1">
        <v>65000</v>
      </c>
      <c r="C2" s="1">
        <v>69550</v>
      </c>
      <c r="D2" s="1">
        <v>71358.3</v>
      </c>
      <c r="E2" s="1">
        <v>77780.547000000006</v>
      </c>
      <c r="F2" s="1">
        <v>81669.57435000001</v>
      </c>
      <c r="G2" s="1">
        <v>89836.531785000014</v>
      </c>
      <c r="H2" s="1">
        <f>1.089*G2</f>
        <v>97831.983113865019</v>
      </c>
      <c r="I2" s="1">
        <f>1.091*97832</f>
        <v>106734.712</v>
      </c>
      <c r="L2" s="7">
        <v>2023</v>
      </c>
      <c r="M2" s="7">
        <v>2024</v>
      </c>
      <c r="O2" s="7">
        <v>2023</v>
      </c>
      <c r="P2" s="7">
        <v>2024</v>
      </c>
    </row>
    <row r="3" spans="1:16" x14ac:dyDescent="0.3">
      <c r="A3" t="s">
        <v>1</v>
      </c>
      <c r="B3" s="1">
        <v>61000</v>
      </c>
      <c r="C3" s="1">
        <v>65270.000000000007</v>
      </c>
      <c r="D3" s="1">
        <v>66967.02</v>
      </c>
      <c r="E3" s="8">
        <f>(F3/F2)*E2</f>
        <v>72994.051800000016</v>
      </c>
      <c r="F3" s="1">
        <v>76643.754390000016</v>
      </c>
      <c r="G3" s="1">
        <v>84308.129829000027</v>
      </c>
      <c r="H3" s="1">
        <f>(G3/G2)*H2</f>
        <v>91811.553383781022</v>
      </c>
      <c r="I3" s="1">
        <f t="shared" ref="I3:I13" si="0">(H3/H2)*I2</f>
        <v>100166.42203076923</v>
      </c>
      <c r="L3" s="10">
        <f>H2+A16</f>
        <v>111305.19710512878</v>
      </c>
      <c r="M3" s="10">
        <f>I2+A19</f>
        <v>121433.99100161431</v>
      </c>
      <c r="O3" s="10">
        <f>H2-A16</f>
        <v>84358.769122601254</v>
      </c>
      <c r="P3" s="10">
        <f>I2-A19</f>
        <v>92035.432998385688</v>
      </c>
    </row>
    <row r="4" spans="1:16" x14ac:dyDescent="0.3">
      <c r="A4" t="s">
        <v>2</v>
      </c>
      <c r="B4" s="1">
        <v>63000</v>
      </c>
      <c r="C4" s="1">
        <v>67410</v>
      </c>
      <c r="D4" s="1">
        <v>69162.66</v>
      </c>
      <c r="E4" s="1">
        <v>75387.299400000004</v>
      </c>
      <c r="F4" s="1">
        <v>79156.664370000013</v>
      </c>
      <c r="G4" s="1">
        <v>87072.33080700002</v>
      </c>
      <c r="H4" s="1">
        <f t="shared" ref="H4:H12" si="1">(G4/G3)*H3</f>
        <v>94821.768248823006</v>
      </c>
      <c r="I4" s="1">
        <f t="shared" si="0"/>
        <v>103450.5670153846</v>
      </c>
      <c r="L4" s="10">
        <f>H3+A16</f>
        <v>105284.76737504479</v>
      </c>
      <c r="M4" s="10">
        <f>I3+A19</f>
        <v>114865.70103238354</v>
      </c>
      <c r="O4" s="10">
        <f>H3-A16</f>
        <v>78338.339392517257</v>
      </c>
      <c r="P4" s="10">
        <f>I3-A19</f>
        <v>85467.143029154919</v>
      </c>
    </row>
    <row r="5" spans="1:16" x14ac:dyDescent="0.3">
      <c r="A5" t="s">
        <v>3</v>
      </c>
      <c r="B5" s="8">
        <f>(C5/C4)*B4</f>
        <v>69000</v>
      </c>
      <c r="C5" s="1">
        <v>73830</v>
      </c>
      <c r="D5" s="1">
        <v>75749.58</v>
      </c>
      <c r="E5" s="1">
        <v>82567.042200000011</v>
      </c>
      <c r="F5" s="1">
        <v>86695.394310000018</v>
      </c>
      <c r="G5" s="1">
        <v>95364.93374100003</v>
      </c>
      <c r="H5" s="1">
        <f t="shared" si="1"/>
        <v>103852.41284394902</v>
      </c>
      <c r="I5" s="1">
        <f t="shared" si="0"/>
        <v>113303.00196923077</v>
      </c>
      <c r="L5" s="10">
        <f>H4+A16</f>
        <v>108294.98224008677</v>
      </c>
      <c r="M5" s="10">
        <f>I4+A19</f>
        <v>118149.8460169989</v>
      </c>
      <c r="O5" s="10">
        <f>H4-A16</f>
        <v>81348.554257559241</v>
      </c>
      <c r="P5" s="10">
        <f>I4-A19</f>
        <v>88751.288013770303</v>
      </c>
    </row>
    <row r="6" spans="1:16" x14ac:dyDescent="0.3">
      <c r="A6" t="s">
        <v>4</v>
      </c>
      <c r="B6" s="1">
        <v>70580</v>
      </c>
      <c r="C6" s="1">
        <v>75520.600000000006</v>
      </c>
      <c r="D6" s="1">
        <v>77484.135600000009</v>
      </c>
      <c r="E6" s="1">
        <v>84457.707804000005</v>
      </c>
      <c r="F6" s="1">
        <v>88680.593194200032</v>
      </c>
      <c r="G6" s="1">
        <v>97548.652513620036</v>
      </c>
      <c r="H6" s="1">
        <f t="shared" si="1"/>
        <v>106230.4825873322</v>
      </c>
      <c r="I6" s="1">
        <f t="shared" si="0"/>
        <v>115897.47650707694</v>
      </c>
      <c r="L6" s="10">
        <f>H5+A16</f>
        <v>117325.62683521278</v>
      </c>
      <c r="M6" s="10">
        <f>I5+A19</f>
        <v>128002.28097084508</v>
      </c>
      <c r="O6" s="10">
        <f>H5-A16</f>
        <v>90379.198852685251</v>
      </c>
      <c r="P6" s="10">
        <f>I5-A19</f>
        <v>98603.722967616457</v>
      </c>
    </row>
    <row r="7" spans="1:16" x14ac:dyDescent="0.3">
      <c r="A7" t="s">
        <v>5</v>
      </c>
      <c r="B7" s="1">
        <v>97365</v>
      </c>
      <c r="C7" s="9">
        <f>(D7/D6)*C6</f>
        <v>104180.55</v>
      </c>
      <c r="D7" s="1">
        <v>106889.24430000001</v>
      </c>
      <c r="E7" s="1">
        <v>116509.27628700002</v>
      </c>
      <c r="F7" s="1">
        <v>122334.74010135002</v>
      </c>
      <c r="G7" s="1">
        <v>134568.21411148502</v>
      </c>
      <c r="H7" s="1">
        <f t="shared" si="1"/>
        <v>146544.78516740716</v>
      </c>
      <c r="I7" s="1">
        <f t="shared" si="0"/>
        <v>159880.38821353845</v>
      </c>
      <c r="L7" s="10">
        <f>H6+A16</f>
        <v>119703.69657859596</v>
      </c>
      <c r="M7" s="10">
        <f>I6+A19</f>
        <v>130596.75550869125</v>
      </c>
      <c r="O7" s="10">
        <f>H6-A16</f>
        <v>92757.268596068432</v>
      </c>
      <c r="P7" s="10">
        <f>I6-A19</f>
        <v>101198.19750546262</v>
      </c>
    </row>
    <row r="8" spans="1:16" x14ac:dyDescent="0.3">
      <c r="A8" t="s">
        <v>6</v>
      </c>
      <c r="B8" s="1">
        <v>104755</v>
      </c>
      <c r="C8" s="1">
        <v>112087.85</v>
      </c>
      <c r="D8" s="1">
        <v>115002.13410000001</v>
      </c>
      <c r="E8" s="1">
        <v>125352.32616900002</v>
      </c>
      <c r="F8" s="1">
        <v>131619.94247745004</v>
      </c>
      <c r="G8" s="1">
        <v>144781.93672519506</v>
      </c>
      <c r="H8" s="1">
        <f t="shared" si="1"/>
        <v>157667.52909373739</v>
      </c>
      <c r="I8" s="1">
        <f t="shared" si="0"/>
        <v>172015.30393169232</v>
      </c>
      <c r="L8" s="10">
        <f>H7+A16</f>
        <v>160017.99915867092</v>
      </c>
      <c r="M8" s="10">
        <f>I7+A19</f>
        <v>174579.66721515276</v>
      </c>
      <c r="O8" s="10">
        <f>H7-A16</f>
        <v>133071.57117614339</v>
      </c>
      <c r="P8" s="10">
        <f>I7-A19</f>
        <v>145181.10921192414</v>
      </c>
    </row>
    <row r="9" spans="1:16" x14ac:dyDescent="0.3">
      <c r="A9" t="s">
        <v>7</v>
      </c>
      <c r="B9" s="1">
        <v>101820</v>
      </c>
      <c r="C9" s="1">
        <v>108947.40000000001</v>
      </c>
      <c r="D9" s="1">
        <v>111780.03240000001</v>
      </c>
      <c r="E9" s="8">
        <f>(F9/F8)*E8</f>
        <v>121840.23531600002</v>
      </c>
      <c r="F9" s="1">
        <v>127932.24708180003</v>
      </c>
      <c r="G9" s="1">
        <v>140725.47178998005</v>
      </c>
      <c r="H9" s="1">
        <f t="shared" si="1"/>
        <v>153250.03877928824</v>
      </c>
      <c r="I9" s="1">
        <f t="shared" si="0"/>
        <v>167195.82116676922</v>
      </c>
      <c r="L9" s="10">
        <f>H8+A16</f>
        <v>171140.74308500116</v>
      </c>
      <c r="M9" s="10">
        <f>I8+A19</f>
        <v>186714.58293330664</v>
      </c>
      <c r="O9" s="10">
        <f>H8-A16</f>
        <v>144194.31510247363</v>
      </c>
      <c r="P9" s="10">
        <f>I8-A19</f>
        <v>157316.02493007801</v>
      </c>
    </row>
    <row r="10" spans="1:16" x14ac:dyDescent="0.3">
      <c r="A10" t="s">
        <v>8</v>
      </c>
      <c r="B10" s="1">
        <v>83655</v>
      </c>
      <c r="C10" s="1">
        <v>89510.85</v>
      </c>
      <c r="D10" s="1">
        <v>91838.132100000003</v>
      </c>
      <c r="E10" s="1">
        <v>100103.56398900002</v>
      </c>
      <c r="F10" s="1">
        <v>105108.74218845002</v>
      </c>
      <c r="G10" s="1">
        <v>115619.61640729503</v>
      </c>
      <c r="H10" s="1">
        <f t="shared" si="1"/>
        <v>125909.76226754425</v>
      </c>
      <c r="I10" s="1">
        <f t="shared" si="0"/>
        <v>137367.57434399999</v>
      </c>
      <c r="L10" s="10">
        <f>H9+A16</f>
        <v>166723.252770552</v>
      </c>
      <c r="M10" s="10">
        <f>I9+A19</f>
        <v>181895.10016838353</v>
      </c>
      <c r="O10" s="10">
        <f>H9-A16</f>
        <v>139776.82478802447</v>
      </c>
      <c r="P10" s="10">
        <f>I9-A19</f>
        <v>152496.54216515491</v>
      </c>
    </row>
    <row r="11" spans="1:16" x14ac:dyDescent="0.3">
      <c r="A11" t="s">
        <v>9</v>
      </c>
      <c r="B11" s="1">
        <v>77910</v>
      </c>
      <c r="C11" s="1">
        <v>83363.700000000012</v>
      </c>
      <c r="D11" s="1">
        <v>85531.156200000012</v>
      </c>
      <c r="E11" s="1">
        <v>93228.960258000021</v>
      </c>
      <c r="F11" s="1">
        <v>97890.408270900021</v>
      </c>
      <c r="G11" s="1">
        <v>107679.44909799003</v>
      </c>
      <c r="H11" s="1">
        <f t="shared" si="1"/>
        <v>117262.92006771111</v>
      </c>
      <c r="I11" s="1">
        <f t="shared" si="0"/>
        <v>127933.8678756923</v>
      </c>
      <c r="L11" s="10">
        <f>H10+A16</f>
        <v>139382.97625880802</v>
      </c>
      <c r="M11" s="10">
        <f>I10+A19</f>
        <v>152066.8533456143</v>
      </c>
      <c r="O11" s="10">
        <f>H10-A16</f>
        <v>112436.54827628049</v>
      </c>
      <c r="P11" s="10">
        <f>I10-A19</f>
        <v>122668.29534238568</v>
      </c>
    </row>
    <row r="12" spans="1:16" x14ac:dyDescent="0.3">
      <c r="A12" t="s">
        <v>10</v>
      </c>
      <c r="B12" s="1">
        <v>70365</v>
      </c>
      <c r="C12" s="1">
        <v>75290.55</v>
      </c>
      <c r="D12" s="8">
        <f>(E12/E11)*D11</f>
        <v>77248.104300000006</v>
      </c>
      <c r="E12" s="1">
        <v>84200.433687000012</v>
      </c>
      <c r="F12" s="1">
        <v>88410.455371350021</v>
      </c>
      <c r="G12" s="1">
        <v>97251.500908485032</v>
      </c>
      <c r="H12" s="1">
        <f t="shared" si="1"/>
        <v>105906.88448934017</v>
      </c>
      <c r="I12" s="1">
        <f t="shared" si="0"/>
        <v>115544.43092123077</v>
      </c>
      <c r="L12" s="10">
        <f>H11+A16</f>
        <v>130736.13405897489</v>
      </c>
      <c r="M12" s="10">
        <f>I11+A19</f>
        <v>142633.1468773066</v>
      </c>
      <c r="O12" s="10">
        <f>H11-A16</f>
        <v>103789.70607644733</v>
      </c>
      <c r="P12" s="10">
        <f>I11-A19</f>
        <v>113234.58887407801</v>
      </c>
    </row>
    <row r="13" spans="1:16" x14ac:dyDescent="0.3">
      <c r="A13" t="s">
        <v>11</v>
      </c>
      <c r="B13" s="1">
        <v>64200</v>
      </c>
      <c r="C13" s="1">
        <v>68694</v>
      </c>
      <c r="D13" s="1">
        <v>70480.043999999994</v>
      </c>
      <c r="E13" s="1">
        <v>76823.247959999993</v>
      </c>
      <c r="F13" s="1">
        <v>80664.410357999994</v>
      </c>
      <c r="G13" s="1">
        <v>88730.851393799996</v>
      </c>
      <c r="H13" s="1">
        <f>(G13/G12)*H12</f>
        <v>96627.897167848176</v>
      </c>
      <c r="I13" s="1">
        <f t="shared" si="0"/>
        <v>105421.05400615382</v>
      </c>
      <c r="L13" s="10">
        <f>H12+A16</f>
        <v>119380.09848060395</v>
      </c>
      <c r="M13" s="10">
        <f>I12+A19</f>
        <v>130243.70992284507</v>
      </c>
      <c r="O13" s="10">
        <f>H12-A16</f>
        <v>92433.67049807639</v>
      </c>
      <c r="P13" s="10">
        <f>I12-A19</f>
        <v>100845.15191961647</v>
      </c>
    </row>
    <row r="14" spans="1:16" x14ac:dyDescent="0.3">
      <c r="A14" s="3"/>
      <c r="B14" s="4"/>
      <c r="C14" s="3"/>
      <c r="D14" s="3"/>
      <c r="E14" s="3"/>
      <c r="F14" s="3"/>
      <c r="G14" s="5"/>
      <c r="H14" s="2"/>
      <c r="L14" s="10">
        <f>H13+A16</f>
        <v>110101.11115911196</v>
      </c>
      <c r="M14" s="10">
        <f>I13+A19</f>
        <v>120120.33300776812</v>
      </c>
      <c r="O14" s="10">
        <f>H13-A16</f>
        <v>83154.683176584396</v>
      </c>
      <c r="P14" s="10">
        <f>I13-A19</f>
        <v>90721.775004539522</v>
      </c>
    </row>
    <row r="15" spans="1:16" x14ac:dyDescent="0.3">
      <c r="A15" s="12" t="s">
        <v>18</v>
      </c>
    </row>
    <row r="16" spans="1:16" x14ac:dyDescent="0.3">
      <c r="A16" s="13">
        <f>CONFIDENCE(0.05,STDEV(H2:H13),12)</f>
        <v>13473.213991263772</v>
      </c>
    </row>
    <row r="18" spans="1:6" x14ac:dyDescent="0.3">
      <c r="A18" s="12" t="s">
        <v>19</v>
      </c>
    </row>
    <row r="19" spans="1:6" x14ac:dyDescent="0.3">
      <c r="A19" s="13">
        <f>CONFIDENCE(0.05,STDEV(I2:I13),12)</f>
        <v>14699.279001614304</v>
      </c>
      <c r="F19" s="17"/>
    </row>
  </sheetData>
  <mergeCells count="2">
    <mergeCell ref="L1:M1"/>
    <mergeCell ref="O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S11" sqref="S11"/>
    </sheetView>
  </sheetViews>
  <sheetFormatPr defaultRowHeight="14.4" x14ac:dyDescent="0.3"/>
  <cols>
    <col min="3" max="3" width="11.33203125" bestFit="1" customWidth="1"/>
    <col min="4" max="4" width="14.33203125" customWidth="1"/>
    <col min="5" max="5" width="15.44140625" customWidth="1"/>
  </cols>
  <sheetData>
    <row r="1" spans="1:5" x14ac:dyDescent="0.3">
      <c r="A1" s="6" t="s">
        <v>15</v>
      </c>
      <c r="B1" s="6" t="s">
        <v>16</v>
      </c>
      <c r="C1" s="6" t="s">
        <v>17</v>
      </c>
      <c r="D1" s="6" t="s">
        <v>20</v>
      </c>
      <c r="E1" s="6" t="s">
        <v>21</v>
      </c>
    </row>
    <row r="2" spans="1:5" x14ac:dyDescent="0.3">
      <c r="A2" s="14">
        <v>44197</v>
      </c>
      <c r="B2" s="10">
        <v>81669.57435000001</v>
      </c>
    </row>
    <row r="3" spans="1:5" x14ac:dyDescent="0.3">
      <c r="A3" s="11">
        <v>44228</v>
      </c>
      <c r="B3" s="10">
        <v>76643.754390000016</v>
      </c>
    </row>
    <row r="4" spans="1:5" x14ac:dyDescent="0.3">
      <c r="A4" s="11">
        <v>44256</v>
      </c>
      <c r="B4" s="10">
        <v>79156.664370000013</v>
      </c>
    </row>
    <row r="5" spans="1:5" x14ac:dyDescent="0.3">
      <c r="A5" s="11">
        <v>44287</v>
      </c>
      <c r="B5" s="10">
        <v>86695.394310000018</v>
      </c>
    </row>
    <row r="6" spans="1:5" x14ac:dyDescent="0.3">
      <c r="A6" s="11">
        <v>44317</v>
      </c>
      <c r="B6" s="10">
        <v>88680.593194200032</v>
      </c>
    </row>
    <row r="7" spans="1:5" x14ac:dyDescent="0.3">
      <c r="A7" s="11">
        <v>44348</v>
      </c>
      <c r="B7" s="10">
        <v>122334.74010135002</v>
      </c>
    </row>
    <row r="8" spans="1:5" x14ac:dyDescent="0.3">
      <c r="A8" s="11">
        <v>44378</v>
      </c>
      <c r="B8" s="10">
        <v>131619.94247745004</v>
      </c>
    </row>
    <row r="9" spans="1:5" x14ac:dyDescent="0.3">
      <c r="A9" s="11">
        <v>44409</v>
      </c>
      <c r="B9" s="10">
        <v>127932.24708180003</v>
      </c>
    </row>
    <row r="10" spans="1:5" x14ac:dyDescent="0.3">
      <c r="A10" s="11">
        <v>44440</v>
      </c>
      <c r="B10" s="10">
        <v>105108.74218845002</v>
      </c>
    </row>
    <row r="11" spans="1:5" x14ac:dyDescent="0.3">
      <c r="A11" s="11">
        <v>44470</v>
      </c>
      <c r="B11" s="10">
        <v>97890.408270900021</v>
      </c>
    </row>
    <row r="12" spans="1:5" x14ac:dyDescent="0.3">
      <c r="A12" s="11">
        <v>44501</v>
      </c>
      <c r="B12" s="10">
        <v>88410.455371350021</v>
      </c>
    </row>
    <row r="13" spans="1:5" x14ac:dyDescent="0.3">
      <c r="A13" s="11">
        <v>44531</v>
      </c>
      <c r="B13" s="10">
        <v>80664.410357999994</v>
      </c>
    </row>
    <row r="14" spans="1:5" x14ac:dyDescent="0.3">
      <c r="A14" s="11">
        <v>44562</v>
      </c>
      <c r="B14" s="10">
        <v>89836.531785000014</v>
      </c>
    </row>
    <row r="15" spans="1:5" x14ac:dyDescent="0.3">
      <c r="A15" s="11">
        <v>44593</v>
      </c>
      <c r="B15" s="10">
        <v>84308.129829000027</v>
      </c>
    </row>
    <row r="16" spans="1:5" x14ac:dyDescent="0.3">
      <c r="A16" s="11">
        <v>44621</v>
      </c>
      <c r="B16" s="10">
        <v>87072.33080700002</v>
      </c>
    </row>
    <row r="17" spans="1:5" x14ac:dyDescent="0.3">
      <c r="A17" s="11">
        <v>44652</v>
      </c>
      <c r="B17" s="10">
        <v>95364.93374100003</v>
      </c>
    </row>
    <row r="18" spans="1:5" x14ac:dyDescent="0.3">
      <c r="A18" s="11">
        <v>44682</v>
      </c>
      <c r="B18" s="10">
        <v>97548.652513620036</v>
      </c>
    </row>
    <row r="19" spans="1:5" x14ac:dyDescent="0.3">
      <c r="A19" s="11">
        <v>44713</v>
      </c>
      <c r="B19" s="10">
        <v>134568.21411148502</v>
      </c>
    </row>
    <row r="20" spans="1:5" x14ac:dyDescent="0.3">
      <c r="A20" s="11">
        <v>44743</v>
      </c>
      <c r="B20" s="10">
        <v>144781.93672519506</v>
      </c>
    </row>
    <row r="21" spans="1:5" x14ac:dyDescent="0.3">
      <c r="A21" s="11">
        <v>44774</v>
      </c>
      <c r="B21" s="10">
        <v>140725.47178998005</v>
      </c>
    </row>
    <row r="22" spans="1:5" x14ac:dyDescent="0.3">
      <c r="A22" s="11">
        <v>44805</v>
      </c>
      <c r="B22" s="10">
        <v>115619.61640729503</v>
      </c>
    </row>
    <row r="23" spans="1:5" x14ac:dyDescent="0.3">
      <c r="A23" s="11">
        <v>44835</v>
      </c>
      <c r="B23" s="10">
        <v>107679.44909799003</v>
      </c>
    </row>
    <row r="24" spans="1:5" x14ac:dyDescent="0.3">
      <c r="A24" s="11">
        <v>44866</v>
      </c>
      <c r="B24" s="10">
        <v>97251.500908485032</v>
      </c>
    </row>
    <row r="25" spans="1:5" x14ac:dyDescent="0.3">
      <c r="A25" s="11">
        <v>44896</v>
      </c>
      <c r="B25" s="10">
        <v>88730.851393799996</v>
      </c>
      <c r="C25" s="15">
        <v>88730.851393799996</v>
      </c>
      <c r="D25" s="15">
        <v>88730.851393799996</v>
      </c>
      <c r="E25" s="15">
        <v>88730.851393799996</v>
      </c>
    </row>
    <row r="26" spans="1:5" x14ac:dyDescent="0.3">
      <c r="A26" s="11">
        <v>44927</v>
      </c>
      <c r="C26" s="10">
        <v>97832</v>
      </c>
      <c r="D26" s="10">
        <v>111305</v>
      </c>
      <c r="E26" s="10">
        <v>84359</v>
      </c>
    </row>
    <row r="27" spans="1:5" x14ac:dyDescent="0.3">
      <c r="A27" s="11">
        <v>44958</v>
      </c>
      <c r="C27" s="10">
        <v>91812</v>
      </c>
      <c r="D27" s="10">
        <v>105285</v>
      </c>
      <c r="E27" s="10">
        <v>78338</v>
      </c>
    </row>
    <row r="28" spans="1:5" x14ac:dyDescent="0.3">
      <c r="A28" s="11">
        <v>44986</v>
      </c>
      <c r="C28" s="10">
        <v>94822</v>
      </c>
      <c r="D28" s="10">
        <v>108295</v>
      </c>
      <c r="E28" s="10">
        <v>81349</v>
      </c>
    </row>
    <row r="29" spans="1:5" x14ac:dyDescent="0.3">
      <c r="A29" s="11">
        <v>45017</v>
      </c>
      <c r="C29" s="10">
        <v>103852</v>
      </c>
      <c r="D29" s="10">
        <v>117326</v>
      </c>
      <c r="E29" s="10">
        <v>90379</v>
      </c>
    </row>
    <row r="30" spans="1:5" x14ac:dyDescent="0.3">
      <c r="A30" s="11">
        <v>45047</v>
      </c>
      <c r="C30" s="10">
        <v>106230</v>
      </c>
      <c r="D30" s="10">
        <v>119704</v>
      </c>
      <c r="E30" s="10">
        <v>92757</v>
      </c>
    </row>
    <row r="31" spans="1:5" x14ac:dyDescent="0.3">
      <c r="A31" s="11">
        <v>45078</v>
      </c>
      <c r="C31" s="10">
        <v>146545</v>
      </c>
      <c r="D31" s="10">
        <v>160018</v>
      </c>
      <c r="E31" s="10">
        <v>133072</v>
      </c>
    </row>
    <row r="32" spans="1:5" x14ac:dyDescent="0.3">
      <c r="A32" s="11">
        <v>45108</v>
      </c>
      <c r="C32" s="10">
        <v>157668</v>
      </c>
      <c r="D32" s="10">
        <v>171141</v>
      </c>
      <c r="E32" s="10">
        <v>144194</v>
      </c>
    </row>
    <row r="33" spans="1:5" x14ac:dyDescent="0.3">
      <c r="A33" s="11">
        <v>45139</v>
      </c>
      <c r="C33" s="10">
        <v>153250</v>
      </c>
      <c r="D33" s="10">
        <v>166723</v>
      </c>
      <c r="E33" s="10">
        <v>139777</v>
      </c>
    </row>
    <row r="34" spans="1:5" x14ac:dyDescent="0.3">
      <c r="A34" s="11">
        <v>45170</v>
      </c>
      <c r="C34" s="10">
        <v>125910</v>
      </c>
      <c r="D34" s="10">
        <v>139383</v>
      </c>
      <c r="E34" s="10">
        <v>112437</v>
      </c>
    </row>
    <row r="35" spans="1:5" x14ac:dyDescent="0.3">
      <c r="A35" s="11">
        <v>45200</v>
      </c>
      <c r="C35" s="10">
        <v>117263</v>
      </c>
      <c r="D35" s="10">
        <v>130736</v>
      </c>
      <c r="E35" s="10">
        <v>103790</v>
      </c>
    </row>
    <row r="36" spans="1:5" x14ac:dyDescent="0.3">
      <c r="A36" s="11">
        <v>45231</v>
      </c>
      <c r="C36" s="10">
        <v>105907</v>
      </c>
      <c r="D36" s="10">
        <v>119380</v>
      </c>
      <c r="E36" s="10">
        <v>92434</v>
      </c>
    </row>
    <row r="37" spans="1:5" x14ac:dyDescent="0.3">
      <c r="A37" s="11">
        <v>45261</v>
      </c>
      <c r="C37" s="10">
        <v>96628</v>
      </c>
      <c r="D37" s="10">
        <v>110101</v>
      </c>
      <c r="E37" s="10">
        <v>83155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P7" sqref="P7"/>
    </sheetView>
  </sheetViews>
  <sheetFormatPr defaultRowHeight="14.4" x14ac:dyDescent="0.3"/>
  <cols>
    <col min="3" max="3" width="11.33203125" bestFit="1" customWidth="1"/>
    <col min="4" max="4" width="14.44140625" customWidth="1"/>
    <col min="5" max="5" width="16.109375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20</v>
      </c>
      <c r="E1" t="s">
        <v>21</v>
      </c>
    </row>
    <row r="2" spans="1:5" x14ac:dyDescent="0.3">
      <c r="A2" s="14">
        <v>44562</v>
      </c>
      <c r="B2" s="1">
        <v>89836.531785000014</v>
      </c>
    </row>
    <row r="3" spans="1:5" x14ac:dyDescent="0.3">
      <c r="A3" s="11">
        <v>44593</v>
      </c>
      <c r="B3" s="1">
        <v>84308.129829000027</v>
      </c>
    </row>
    <row r="4" spans="1:5" x14ac:dyDescent="0.3">
      <c r="A4" s="11">
        <v>44621</v>
      </c>
      <c r="B4" s="1">
        <v>87072.33080700002</v>
      </c>
    </row>
    <row r="5" spans="1:5" x14ac:dyDescent="0.3">
      <c r="A5" s="11">
        <v>44652</v>
      </c>
      <c r="B5" s="1">
        <v>95364.93374100003</v>
      </c>
    </row>
    <row r="6" spans="1:5" x14ac:dyDescent="0.3">
      <c r="A6" s="11">
        <v>44682</v>
      </c>
      <c r="B6" s="1">
        <v>97548.652513620036</v>
      </c>
    </row>
    <row r="7" spans="1:5" x14ac:dyDescent="0.3">
      <c r="A7" s="11">
        <v>44713</v>
      </c>
      <c r="B7" s="1">
        <v>134568.21411148502</v>
      </c>
    </row>
    <row r="8" spans="1:5" x14ac:dyDescent="0.3">
      <c r="A8" s="11">
        <v>44743</v>
      </c>
      <c r="B8" s="1">
        <v>144781.93672519506</v>
      </c>
    </row>
    <row r="9" spans="1:5" x14ac:dyDescent="0.3">
      <c r="A9" s="11">
        <v>44774</v>
      </c>
      <c r="B9" s="1">
        <v>140725.47178998005</v>
      </c>
    </row>
    <row r="10" spans="1:5" x14ac:dyDescent="0.3">
      <c r="A10" s="11">
        <v>44805</v>
      </c>
      <c r="B10" s="1">
        <v>115619.61640729503</v>
      </c>
    </row>
    <row r="11" spans="1:5" x14ac:dyDescent="0.3">
      <c r="A11" s="11">
        <v>44835</v>
      </c>
      <c r="B11" s="1">
        <v>107679.44909799003</v>
      </c>
    </row>
    <row r="12" spans="1:5" x14ac:dyDescent="0.3">
      <c r="A12" s="11">
        <v>44866</v>
      </c>
      <c r="B12" s="1">
        <v>97251.500908485032</v>
      </c>
    </row>
    <row r="13" spans="1:5" x14ac:dyDescent="0.3">
      <c r="A13" s="11">
        <v>44896</v>
      </c>
      <c r="B13" s="1">
        <v>88730.851393799996</v>
      </c>
    </row>
    <row r="14" spans="1:5" x14ac:dyDescent="0.3">
      <c r="A14" s="11">
        <v>44927</v>
      </c>
      <c r="B14" s="16">
        <v>97832</v>
      </c>
    </row>
    <row r="15" spans="1:5" x14ac:dyDescent="0.3">
      <c r="A15" s="11">
        <v>44958</v>
      </c>
      <c r="B15" s="16">
        <v>91812</v>
      </c>
    </row>
    <row r="16" spans="1:5" x14ac:dyDescent="0.3">
      <c r="A16" s="11">
        <v>44986</v>
      </c>
      <c r="B16" s="16">
        <v>94822</v>
      </c>
    </row>
    <row r="17" spans="1:5" x14ac:dyDescent="0.3">
      <c r="A17" s="11">
        <v>45017</v>
      </c>
      <c r="B17" s="16">
        <v>103852</v>
      </c>
    </row>
    <row r="18" spans="1:5" x14ac:dyDescent="0.3">
      <c r="A18" s="11">
        <v>45047</v>
      </c>
      <c r="B18" s="16">
        <v>106230</v>
      </c>
    </row>
    <row r="19" spans="1:5" x14ac:dyDescent="0.3">
      <c r="A19" s="11">
        <v>45078</v>
      </c>
      <c r="B19" s="16">
        <v>146545</v>
      </c>
    </row>
    <row r="20" spans="1:5" x14ac:dyDescent="0.3">
      <c r="A20" s="11">
        <v>45108</v>
      </c>
      <c r="B20" s="16">
        <v>157668</v>
      </c>
    </row>
    <row r="21" spans="1:5" x14ac:dyDescent="0.3">
      <c r="A21" s="11">
        <v>45139</v>
      </c>
      <c r="B21" s="16">
        <v>153250</v>
      </c>
    </row>
    <row r="22" spans="1:5" x14ac:dyDescent="0.3">
      <c r="A22" s="11">
        <v>45170</v>
      </c>
      <c r="B22" s="16">
        <v>125910</v>
      </c>
    </row>
    <row r="23" spans="1:5" x14ac:dyDescent="0.3">
      <c r="A23" s="11">
        <v>45200</v>
      </c>
      <c r="B23" s="16">
        <v>117263</v>
      </c>
    </row>
    <row r="24" spans="1:5" x14ac:dyDescent="0.3">
      <c r="A24" s="11">
        <v>45231</v>
      </c>
      <c r="B24" s="16">
        <v>105907</v>
      </c>
    </row>
    <row r="25" spans="1:5" x14ac:dyDescent="0.3">
      <c r="A25" s="11">
        <v>45261</v>
      </c>
      <c r="B25" s="16">
        <v>96628</v>
      </c>
      <c r="C25" s="16">
        <v>96628</v>
      </c>
      <c r="D25" s="16">
        <v>96628</v>
      </c>
      <c r="E25" s="16">
        <v>96628</v>
      </c>
    </row>
    <row r="26" spans="1:5" x14ac:dyDescent="0.3">
      <c r="A26" s="11">
        <v>45292</v>
      </c>
      <c r="C26" s="16">
        <v>106735</v>
      </c>
      <c r="D26" s="16">
        <v>121434</v>
      </c>
      <c r="E26" s="16">
        <v>92035</v>
      </c>
    </row>
    <row r="27" spans="1:5" x14ac:dyDescent="0.3">
      <c r="A27" s="11">
        <v>45323</v>
      </c>
      <c r="C27" s="16">
        <v>100166</v>
      </c>
      <c r="D27" s="16">
        <v>114866</v>
      </c>
      <c r="E27" s="16">
        <v>85467</v>
      </c>
    </row>
    <row r="28" spans="1:5" x14ac:dyDescent="0.3">
      <c r="A28" s="11">
        <v>45352</v>
      </c>
      <c r="C28" s="16">
        <v>103451</v>
      </c>
      <c r="D28" s="16">
        <v>118150</v>
      </c>
      <c r="E28" s="16">
        <v>88751</v>
      </c>
    </row>
    <row r="29" spans="1:5" x14ac:dyDescent="0.3">
      <c r="A29" s="11">
        <v>45383</v>
      </c>
      <c r="C29" s="16">
        <v>113303</v>
      </c>
      <c r="D29" s="16">
        <v>128002</v>
      </c>
      <c r="E29" s="16">
        <v>98604</v>
      </c>
    </row>
    <row r="30" spans="1:5" x14ac:dyDescent="0.3">
      <c r="A30" s="11">
        <v>45413</v>
      </c>
      <c r="C30" s="16">
        <v>115897</v>
      </c>
      <c r="D30" s="16">
        <v>130597</v>
      </c>
      <c r="E30" s="16">
        <v>101198</v>
      </c>
    </row>
    <row r="31" spans="1:5" x14ac:dyDescent="0.3">
      <c r="A31" s="11">
        <v>45444</v>
      </c>
      <c r="C31" s="16">
        <v>159880</v>
      </c>
      <c r="D31" s="16">
        <v>174580</v>
      </c>
      <c r="E31" s="16">
        <v>145181</v>
      </c>
    </row>
    <row r="32" spans="1:5" x14ac:dyDescent="0.3">
      <c r="A32" s="11">
        <v>45474</v>
      </c>
      <c r="C32" s="16">
        <v>172015</v>
      </c>
      <c r="D32" s="16">
        <v>186715</v>
      </c>
      <c r="E32" s="16">
        <v>157316</v>
      </c>
    </row>
    <row r="33" spans="1:5" x14ac:dyDescent="0.3">
      <c r="A33" s="11">
        <v>45505</v>
      </c>
      <c r="C33" s="16">
        <v>167196</v>
      </c>
      <c r="D33" s="16">
        <v>181895</v>
      </c>
      <c r="E33" s="16">
        <v>152497</v>
      </c>
    </row>
    <row r="34" spans="1:5" x14ac:dyDescent="0.3">
      <c r="A34" s="11">
        <v>45536</v>
      </c>
      <c r="C34" s="16">
        <v>137368</v>
      </c>
      <c r="D34" s="16">
        <v>152067</v>
      </c>
      <c r="E34" s="16">
        <v>122668</v>
      </c>
    </row>
    <row r="35" spans="1:5" x14ac:dyDescent="0.3">
      <c r="A35" s="11">
        <v>45566</v>
      </c>
      <c r="C35" s="16">
        <v>127934</v>
      </c>
      <c r="D35" s="16">
        <v>142633</v>
      </c>
      <c r="E35" s="16">
        <v>113235</v>
      </c>
    </row>
    <row r="36" spans="1:5" x14ac:dyDescent="0.3">
      <c r="A36" s="11">
        <v>45597</v>
      </c>
      <c r="C36" s="16">
        <v>115544</v>
      </c>
      <c r="D36" s="16">
        <v>130244</v>
      </c>
      <c r="E36" s="16">
        <v>100845</v>
      </c>
    </row>
    <row r="37" spans="1:5" x14ac:dyDescent="0.3">
      <c r="A37" s="11">
        <v>45627</v>
      </c>
      <c r="C37" s="16">
        <v>105421</v>
      </c>
      <c r="D37" s="16">
        <v>120120</v>
      </c>
      <c r="E37" s="16">
        <v>90722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прогнозы</vt:lpstr>
      <vt:lpstr>2023 график</vt:lpstr>
      <vt:lpstr>2024 график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Анатольевич Воробьев</dc:creator>
  <cp:lastModifiedBy>Чернышева Вероника</cp:lastModifiedBy>
  <dcterms:created xsi:type="dcterms:W3CDTF">2022-10-13T01:26:43Z</dcterms:created>
  <dcterms:modified xsi:type="dcterms:W3CDTF">2022-11-10T10:04:55Z</dcterms:modified>
</cp:coreProperties>
</file>