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daniel_lin/Dropbox/papers/Mass_shooting/Shooting_data/"/>
    </mc:Choice>
  </mc:AlternateContent>
  <bookViews>
    <workbookView xWindow="32920" yWindow="-2020" windowWidth="20020" windowHeight="14820" tabRatio="500"/>
  </bookViews>
  <sheets>
    <sheet name="Sheet1" sheetId="1" r:id="rId1"/>
    <sheet name="Sheet2"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2" i="1" l="1"/>
  <c r="L102" i="1"/>
  <c r="K102" i="1"/>
  <c r="D39" i="1"/>
  <c r="F39" i="1"/>
  <c r="D40" i="1"/>
  <c r="F40" i="1"/>
  <c r="D4" i="1"/>
  <c r="F4" i="1"/>
  <c r="D5" i="1"/>
  <c r="F5" i="1"/>
  <c r="D10" i="1"/>
  <c r="F10" i="1"/>
  <c r="D11" i="1"/>
  <c r="F1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D50" i="1"/>
  <c r="F50" i="1"/>
  <c r="D49" i="1"/>
  <c r="F49" i="1"/>
  <c r="D48" i="1"/>
  <c r="F48" i="1"/>
  <c r="D47" i="1"/>
  <c r="F47" i="1"/>
  <c r="D46" i="1"/>
  <c r="F46" i="1"/>
  <c r="D45" i="1"/>
  <c r="F45" i="1"/>
  <c r="D44" i="1"/>
  <c r="F44" i="1"/>
  <c r="D43" i="1"/>
  <c r="F43" i="1"/>
  <c r="D42" i="1"/>
  <c r="F42" i="1"/>
  <c r="D41" i="1"/>
  <c r="F41" i="1"/>
  <c r="D38" i="1"/>
  <c r="F38" i="1"/>
  <c r="D37" i="1"/>
  <c r="F37" i="1"/>
  <c r="D36" i="1"/>
  <c r="F36" i="1"/>
  <c r="D35" i="1"/>
  <c r="F35" i="1"/>
  <c r="D34" i="1"/>
  <c r="F34" i="1"/>
  <c r="D33" i="1"/>
  <c r="F33" i="1"/>
  <c r="D32" i="1"/>
  <c r="F32" i="1"/>
  <c r="D31" i="1"/>
  <c r="F31" i="1"/>
  <c r="D30" i="1"/>
  <c r="F30" i="1"/>
  <c r="D29" i="1"/>
  <c r="F29" i="1"/>
  <c r="D28" i="1"/>
  <c r="F28" i="1"/>
  <c r="D27" i="1"/>
  <c r="F27" i="1"/>
  <c r="D26" i="1"/>
  <c r="F26" i="1"/>
  <c r="D25" i="1"/>
  <c r="F25" i="1"/>
  <c r="D24" i="1"/>
  <c r="F24" i="1"/>
  <c r="D23" i="1"/>
  <c r="F23" i="1"/>
  <c r="D22" i="1"/>
  <c r="F22" i="1"/>
  <c r="D21" i="1"/>
  <c r="F21" i="1"/>
  <c r="D20" i="1"/>
  <c r="F20" i="1"/>
  <c r="D19" i="1"/>
  <c r="F19" i="1"/>
  <c r="D18" i="1"/>
  <c r="F18" i="1"/>
  <c r="D17" i="1"/>
  <c r="F17" i="1"/>
  <c r="D16" i="1"/>
  <c r="F16" i="1"/>
  <c r="D15" i="1"/>
  <c r="F15" i="1"/>
  <c r="D14" i="1"/>
  <c r="F14" i="1"/>
  <c r="D13" i="1"/>
  <c r="F13" i="1"/>
  <c r="D12" i="1"/>
  <c r="F12" i="1"/>
  <c r="D9" i="1"/>
  <c r="F9" i="1"/>
  <c r="D8" i="1"/>
  <c r="F8" i="1"/>
  <c r="D7" i="1"/>
  <c r="F7" i="1"/>
  <c r="D6" i="1"/>
  <c r="F6" i="1"/>
  <c r="D3" i="1"/>
  <c r="F3" i="1"/>
  <c r="D2" i="1"/>
  <c r="F2" i="1"/>
  <c r="D51" i="1"/>
  <c r="F51" i="1"/>
  <c r="D65" i="1"/>
  <c r="F65" i="1"/>
  <c r="D64" i="1"/>
  <c r="F64" i="1"/>
  <c r="D63" i="1"/>
  <c r="F63" i="1"/>
  <c r="D62" i="1"/>
  <c r="F62" i="1"/>
  <c r="D61" i="1"/>
  <c r="F61" i="1"/>
  <c r="D60" i="1"/>
  <c r="F60" i="1"/>
  <c r="D59" i="1"/>
  <c r="F59" i="1"/>
  <c r="D58" i="1"/>
  <c r="F58" i="1"/>
  <c r="D57" i="1"/>
  <c r="F57" i="1"/>
  <c r="D56" i="1"/>
  <c r="F56" i="1"/>
  <c r="D55" i="1"/>
  <c r="F55" i="1"/>
  <c r="D54" i="1"/>
  <c r="F54" i="1"/>
  <c r="D53" i="1"/>
  <c r="F53" i="1"/>
  <c r="D52" i="1"/>
  <c r="F52" i="1"/>
  <c r="D66" i="1"/>
  <c r="F66"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alcChain>
</file>

<file path=xl/sharedStrings.xml><?xml version="1.0" encoding="utf-8"?>
<sst xmlns="http://schemas.openxmlformats.org/spreadsheetml/2006/main" count="1527" uniqueCount="827">
  <si>
    <t>case</t>
  </si>
  <si>
    <t>location</t>
  </si>
  <si>
    <t>date</t>
  </si>
  <si>
    <t>summary</t>
  </si>
  <si>
    <t>fatalities</t>
  </si>
  <si>
    <t>injured</t>
  </si>
  <si>
    <t>total_victims</t>
  </si>
  <si>
    <t>venue</t>
  </si>
  <si>
    <t>prior signs of mental health issues</t>
  </si>
  <si>
    <t>mental health - details</t>
  </si>
  <si>
    <t>weapons obtained legally</t>
  </si>
  <si>
    <t>where obtained</t>
  </si>
  <si>
    <t>type of weapons</t>
  </si>
  <si>
    <t>weapon details</t>
  </si>
  <si>
    <t>race</t>
  </si>
  <si>
    <t>gender</t>
  </si>
  <si>
    <t>sources</t>
  </si>
  <si>
    <t>mental health sources</t>
  </si>
  <si>
    <t>latitude</t>
  </si>
  <si>
    <t>longitude</t>
  </si>
  <si>
    <t>type</t>
  </si>
  <si>
    <t>year</t>
  </si>
  <si>
    <t>Santa Fe High School shooting</t>
  </si>
  <si>
    <t>Santa Fe, TX</t>
  </si>
  <si>
    <t>Dimitrios Pagourtzis, a 17-year-old student, opened fire at Santa Fe High School with a shotgun and .38 revolver owned by his father; Pagourtzis killed 10 and injured at least 13 others before surrendering to authorities after a standoff and additional gunfire inside the school. (Pagourtzis reportedly had intended to commit suicide.) Investigators also found undetonated explosive devices in the vicinity. (FURTHER DETAILS PENDING.)</t>
  </si>
  <si>
    <t>School</t>
  </si>
  <si>
    <t>-</t>
  </si>
  <si>
    <t>Father's weapons</t>
  </si>
  <si>
    <t>shotgun; .38 revolver</t>
  </si>
  <si>
    <t>White</t>
  </si>
  <si>
    <t>M</t>
  </si>
  <si>
    <t>https://www.chron.com/news/houston-texas/article/Shots-fired-at-Santa-Fe-High-School-12925050.php; https://www.nytimes.com/2018/05/18/us/school-shooting-santa-fe-texas.html; https://www.aol.com/article/news/2018/05/21/suspected-texas-gunman-studied-previous-mass-shootings-report/23439884/</t>
  </si>
  <si>
    <t>Mass</t>
  </si>
  <si>
    <t>Waffle House shooting</t>
  </si>
  <si>
    <t>Nashville, TN</t>
  </si>
  <si>
    <t xml:space="preserve">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 </t>
  </si>
  <si>
    <t>Other</t>
  </si>
  <si>
    <t>Yes</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</si>
  <si>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“a sovereign citizen.”</t>
  </si>
  <si>
    <t>TBD</t>
  </si>
  <si>
    <t>Family member</t>
  </si>
  <si>
    <t>semiautomatic rifle</t>
  </si>
  <si>
    <t>AR-15</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</si>
  <si>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</si>
  <si>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</si>
  <si>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Yountville veterans home shooting</t>
  </si>
  <si>
    <t>Yountville, CA</t>
  </si>
  <si>
    <t>Army veteran Albert Cheung Wong, 36, stormed a veterans home where he was previously under care, exchanging gunfire with a sheriff’s deputy and taking three women hostage, one of whom he’d previously threatened. After a standoff with law enforcement, he killed the three women and himself.</t>
  </si>
  <si>
    <t>Workplace</t>
  </si>
  <si>
    <t>Wong had served in Afghanistan and had a history of PTSD.</t>
  </si>
  <si>
    <t>semiautomatic rifle; shotgun</t>
  </si>
  <si>
    <t>Asian</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</si>
  <si>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</si>
  <si>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</si>
  <si>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Marjory Stoneman Douglas High School shooting</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</si>
  <si>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</si>
  <si>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</si>
  <si>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Cruz had a long history of behavioral problems and had spent time in mental health clinics.</t>
  </si>
  <si>
    <t>A Florida pawn shop</t>
  </si>
  <si>
    <t>https://www.nytimes.com/2018/02/14/us/parkland-school-shooting.html; https://www.nytimes.com/2018/02/15/us/nikolas-cruz-florida-shooting.html</t>
  </si>
  <si>
    <t>https://www.nytimes.com/2018/02/15/us/nikolas-cruz-florida-shooting.html</t>
  </si>
  <si>
    <t>Pennsylvania carwash shooting</t>
  </si>
  <si>
    <t>Melcroft, PA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</si>
  <si>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</si>
  <si>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</si>
  <si>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</si>
  <si>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</si>
  <si>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</si>
  <si>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</si>
  <si>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No</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</si>
  <si>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</si>
  <si>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</si>
  <si>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</si>
  <si>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Spree</t>
  </si>
  <si>
    <t>Texas First Baptist Church massacre</t>
  </si>
  <si>
    <t>Sutherland Springs, TX</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</si>
  <si>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</si>
  <si>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Religious</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</si>
  <si>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</si>
  <si>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</si>
  <si>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</si>
  <si>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</si>
  <si>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</si>
  <si>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</si>
  <si>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</si>
  <si>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</si>
  <si>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</si>
  <si>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</si>
  <si>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semiautomatic handgun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</si>
  <si>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</si>
  <si>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</si>
  <si>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</si>
  <si>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</si>
  <si>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handgun</t>
  </si>
  <si>
    <t>.380-caliber; make unclear</t>
  </si>
  <si>
    <t>Black</t>
  </si>
  <si>
    <t>http://www.baltimoresun.com/news/maryland/harford/aegis/ph-ag-edgewood-shooting-20171018-story.html; http://www.cnn.com/2017/10/18/us/maryland-harford-county-shooting/index.html</t>
  </si>
  <si>
    <t>Las Vegas Strip massacre</t>
  </si>
  <si>
    <t>Las Vegas, NV</t>
  </si>
  <si>
    <t>Stephen Craig Paddock, 64, fired a barrage of rapid gunfire—using semiautomatic rifles modified with "bump stocks"—down on thousands of concertgoers on the Las Vegas Strip late on a Sunday night; Paddock had positioned himself in a corner suite on the 32nd floor of the Mandalay Bay Resort and Casino, where he took aim from broken out windows. Shortly after the attack began, police responding found Paddock inside the hotel suite, deceased from a self-inflicted gunshot.</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</si>
  <si>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</si>
  <si>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</si>
  <si>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</si>
  <si>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</si>
  <si>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</si>
  <si>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</si>
  <si>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</si>
  <si>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</si>
  <si>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</si>
  <si>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</si>
  <si>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</si>
  <si>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</si>
  <si>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</si>
  <si>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</si>
  <si>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</si>
  <si>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</si>
  <si>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</si>
  <si>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</si>
  <si>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</si>
  <si>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</si>
  <si>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</si>
  <si>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</si>
  <si>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</si>
  <si>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</si>
  <si>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</si>
  <si>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</si>
  <si>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</si>
  <si>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</si>
  <si>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</si>
  <si>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</si>
  <si>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</si>
  <si>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</si>
  <si>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</si>
  <si>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</si>
  <si>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</si>
  <si>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</si>
  <si>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</si>
  <si>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</si>
  <si>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</si>
  <si>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Esteban Santiago, 26, flew from Alaska to Fort Lauderdale, where he opened fire in the baggage claim area of the airport, killing five and wounding six before police aprehended him. (Numerous other people were reportedly injured while fleeing during the panic.)</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</si>
  <si>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</si>
  <si>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</si>
  <si>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</si>
  <si>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</si>
  <si>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</si>
  <si>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</si>
  <si>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Cascade Mall shooting</t>
  </si>
  <si>
    <t>Burlington, WA</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</si>
  <si>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</si>
  <si>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</si>
  <si>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</si>
  <si>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Ruger .22-caliber</t>
  </si>
  <si>
    <t>http://www.nytimes.com/2016/09/25/us/mall-shooting-washington-state.html; https://www.seattletimes.com/seattle-news/crime/accused-cascade-mall-shooter-dies-in-snohomish-county-jail/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</si>
  <si>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</si>
  <si>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</si>
  <si>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</si>
  <si>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</si>
  <si>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</si>
  <si>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</si>
  <si>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</si>
  <si>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</si>
  <si>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</si>
  <si>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</si>
  <si>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</si>
  <si>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</si>
  <si>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</si>
  <si>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</si>
  <si>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</si>
  <si>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</si>
  <si>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</si>
  <si>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</si>
  <si>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</si>
  <si>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</si>
  <si>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</si>
  <si>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</si>
  <si>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</si>
  <si>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</si>
  <si>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</si>
  <si>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</si>
  <si>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</si>
  <si>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</si>
  <si>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</si>
  <si>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</si>
  <si>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</si>
  <si>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</si>
  <si>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</si>
  <si>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</si>
  <si>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</si>
  <si>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</si>
  <si>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</si>
  <si>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</si>
  <si>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</si>
  <si>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</si>
  <si>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</si>
  <si>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</si>
  <si>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</si>
  <si>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</si>
  <si>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</si>
  <si>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</si>
  <si>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</si>
  <si>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</si>
  <si>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</si>
  <si>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</si>
  <si>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</si>
  <si>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</si>
  <si>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</si>
  <si>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</si>
  <si>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</si>
  <si>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</si>
  <si>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</si>
  <si>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</si>
  <si>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</si>
  <si>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</si>
  <si>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</si>
  <si>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</si>
  <si>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</si>
  <si>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</si>
  <si>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</si>
  <si>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</si>
  <si>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</si>
  <si>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</si>
  <si>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</si>
  <si>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</si>
  <si>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</si>
  <si>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</si>
  <si>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</si>
  <si>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</si>
  <si>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</si>
  <si>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</si>
  <si>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</si>
  <si>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</si>
  <si>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</si>
  <si>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</si>
  <si>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</si>
  <si>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</si>
  <si>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</si>
  <si>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</si>
  <si>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</si>
  <si>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</si>
  <si>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</si>
  <si>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</si>
  <si>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</si>
  <si>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</si>
  <si>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</si>
  <si>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</si>
  <si>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</si>
  <si>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</si>
  <si>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</si>
  <si>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</si>
  <si>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</si>
  <si>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</si>
  <si>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</si>
  <si>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</si>
  <si>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</si>
  <si>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</si>
  <si>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</si>
  <si>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</si>
  <si>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</si>
  <si>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</si>
  <si>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</si>
  <si>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</si>
  <si>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</si>
  <si>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</si>
  <si>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</si>
  <si>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</si>
  <si>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</si>
  <si>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</si>
  <si>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</si>
  <si>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</si>
  <si>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</si>
  <si>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</si>
  <si>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</si>
  <si>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</si>
  <si>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</si>
  <si>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</si>
  <si>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</si>
  <si>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</si>
  <si>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</si>
  <si>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</si>
  <si>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</si>
  <si>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</si>
  <si>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</si>
  <si>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</si>
  <si>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</si>
  <si>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</si>
  <si>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</si>
  <si>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</si>
  <si>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</si>
  <si>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</si>
  <si>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</si>
  <si>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</si>
  <si>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</si>
  <si>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</si>
  <si>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</si>
  <si>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</si>
  <si>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</si>
  <si>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</si>
  <si>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</si>
  <si>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</si>
  <si>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</si>
  <si>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</si>
  <si>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</si>
  <si>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</si>
  <si>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</si>
  <si>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</si>
  <si>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</si>
  <si>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</si>
  <si>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</si>
  <si>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</si>
  <si>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</si>
  <si>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</si>
  <si>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</si>
  <si>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</si>
  <si>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</si>
  <si>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</si>
  <si>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</si>
  <si>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</si>
  <si>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</si>
  <si>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</si>
  <si>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</si>
  <si>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</si>
  <si>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</si>
  <si>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</si>
  <si>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</si>
  <si>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</si>
  <si>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</si>
  <si>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</si>
  <si>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</si>
  <si>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</si>
  <si>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</si>
  <si>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</si>
  <si>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</si>
  <si>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</si>
  <si>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</si>
  <si>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</si>
  <si>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</si>
  <si>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</si>
  <si>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</si>
  <si>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</si>
  <si>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</si>
  <si>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</si>
  <si>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</si>
  <si>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</si>
  <si>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</si>
  <si>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</si>
  <si>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</si>
  <si>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</si>
  <si>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</si>
  <si>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</si>
  <si>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</si>
  <si>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</si>
  <si>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</si>
  <si>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</si>
  <si>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</si>
  <si>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</si>
  <si>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</si>
  <si>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</si>
  <si>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</si>
  <si>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</si>
  <si>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</si>
  <si>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</si>
  <si>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</si>
  <si>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</si>
  <si>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</si>
  <si>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</si>
  <si>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</si>
  <si>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</si>
  <si>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</si>
  <si>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</si>
  <si>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</si>
  <si>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</si>
  <si>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t>
  </si>
  <si>
    <t>He suffered from bipolar disorder, mood swings, and PTSD.</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</si>
  <si>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</si>
  <si>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</si>
  <si>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</si>
  <si>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http://laist.com/2011/10/13/seal_beach_shooter_suffered_from_ptsd.php</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</si>
  <si>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</si>
  <si>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</si>
  <si>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</si>
  <si>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</si>
  <si>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</si>
  <si>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</si>
  <si>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</si>
  <si>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</si>
  <si>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</si>
  <si>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</si>
  <si>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</si>
  <si>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</si>
  <si>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</si>
  <si>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</si>
  <si>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</si>
  <si>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</si>
  <si>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</si>
  <si>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</si>
  <si>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</si>
  <si>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</si>
  <si>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</si>
  <si>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</si>
  <si>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</si>
  <si>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</si>
  <si>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</si>
  <si>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</si>
  <si>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</si>
  <si>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</si>
  <si>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</si>
  <si>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</si>
  <si>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</si>
  <si>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</si>
  <si>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</si>
  <si>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</si>
  <si>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</si>
  <si>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</si>
  <si>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</si>
  <si>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</si>
  <si>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</si>
  <si>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</si>
  <si>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</si>
  <si>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</si>
  <si>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</si>
  <si>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</si>
  <si>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</si>
  <si>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</si>
  <si>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</si>
  <si>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</si>
  <si>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</si>
  <si>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</si>
  <si>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</si>
  <si>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</si>
  <si>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</si>
  <si>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</si>
  <si>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</si>
  <si>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</si>
  <si>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</si>
  <si>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</si>
  <si>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</si>
  <si>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</si>
  <si>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</si>
  <si>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</si>
  <si>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</si>
  <si>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</si>
  <si>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</si>
  <si>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</si>
  <si>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</si>
  <si>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</si>
  <si>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</si>
  <si>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</si>
  <si>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</si>
  <si>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</si>
  <si>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</si>
  <si>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</si>
  <si>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</si>
  <si>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</si>
  <si>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</si>
  <si>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</si>
  <si>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</si>
  <si>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</si>
  <si>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</si>
  <si>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</si>
  <si>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</si>
  <si>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</si>
  <si>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</si>
  <si>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</si>
  <si>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 xml:space="preserve">He had been treated in the past for depression and ADHD. </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</si>
  <si>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</si>
  <si>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</si>
  <si>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</si>
  <si>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</si>
  <si>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</si>
  <si>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</si>
  <si>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</si>
  <si>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</si>
  <si>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</si>
  <si>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</si>
  <si>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</si>
  <si>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</si>
  <si>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</si>
  <si>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</si>
  <si>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</si>
  <si>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</si>
  <si>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</si>
  <si>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</si>
  <si>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</si>
  <si>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</si>
  <si>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</si>
  <si>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</si>
  <si>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</si>
  <si>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</si>
  <si>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</si>
  <si>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</si>
  <si>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</si>
  <si>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</si>
  <si>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</si>
  <si>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</si>
  <si>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</si>
  <si>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</si>
  <si>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</si>
  <si>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</si>
  <si>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</si>
  <si>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</si>
  <si>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</si>
  <si>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</si>
  <si>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</si>
  <si>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</si>
  <si>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</si>
  <si>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</si>
  <si>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</si>
  <si>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</si>
  <si>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</si>
  <si>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</si>
  <si>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</si>
  <si>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</si>
  <si>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</si>
  <si>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</si>
  <si>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</si>
  <si>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</si>
  <si>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</si>
  <si>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</si>
  <si>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</si>
  <si>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</si>
  <si>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</si>
  <si>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</si>
  <si>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</si>
  <si>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</si>
  <si>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</si>
  <si>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</si>
  <si>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</si>
  <si>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</si>
  <si>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</si>
  <si>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</si>
  <si>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</si>
  <si>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</si>
  <si>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</si>
  <si>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</si>
  <si>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</si>
  <si>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</si>
  <si>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</si>
  <si>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</si>
  <si>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</si>
  <si>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</si>
  <si>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</si>
  <si>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</si>
  <si>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</si>
  <si>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</si>
  <si>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</si>
  <si>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</si>
  <si>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</si>
  <si>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</si>
  <si>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</si>
  <si>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</si>
  <si>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</si>
  <si>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</si>
  <si>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</si>
  <si>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</si>
  <si>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</si>
  <si>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</si>
  <si>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</si>
  <si>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</si>
  <si>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</si>
  <si>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</si>
  <si>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</si>
  <si>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</si>
  <si>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</si>
  <si>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</si>
  <si>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</si>
  <si>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</si>
  <si>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</si>
  <si>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</si>
  <si>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</si>
  <si>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</si>
  <si>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</si>
  <si>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</si>
  <si>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</si>
  <si>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</si>
  <si>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</si>
  <si>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</si>
  <si>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</si>
  <si>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</si>
  <si>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</si>
  <si>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</si>
  <si>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</si>
  <si>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</si>
  <si>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</si>
  <si>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</si>
  <si>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</si>
  <si>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</si>
  <si>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</si>
  <si>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</si>
  <si>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</si>
  <si>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</si>
  <si>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</si>
  <si>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</si>
  <si>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</si>
  <si>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</si>
  <si>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</si>
  <si>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</si>
  <si>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</si>
  <si>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</si>
  <si>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</si>
  <si>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</si>
  <si>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</si>
  <si>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</si>
  <si>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</si>
  <si>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</si>
  <si>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</si>
  <si>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</si>
  <si>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</si>
  <si>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</si>
  <si>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</si>
  <si>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</si>
  <si>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</si>
  <si>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</si>
  <si>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</si>
  <si>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</si>
  <si>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</si>
  <si>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</si>
  <si>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</si>
  <si>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</si>
  <si>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</si>
  <si>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</si>
  <si>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</si>
  <si>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</si>
  <si>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</si>
  <si>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</si>
  <si>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</si>
  <si>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</si>
  <si>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</si>
  <si>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</si>
  <si>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</si>
  <si>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</si>
  <si>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</si>
  <si>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</si>
  <si>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</si>
  <si>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</si>
  <si>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</si>
  <si>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</si>
  <si>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</si>
  <si>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</si>
  <si>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</si>
  <si>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</si>
  <si>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</si>
  <si>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</si>
  <si>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</si>
  <si>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</si>
  <si>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</si>
  <si>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</si>
  <si>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</si>
  <si>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</si>
  <si>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</si>
  <si>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</si>
  <si>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</si>
  <si>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</si>
  <si>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</si>
  <si>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</si>
  <si>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</si>
  <si>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</si>
  <si>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</si>
  <si>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</si>
  <si>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</si>
  <si>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</si>
  <si>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</si>
  <si>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</si>
  <si>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</si>
  <si>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</si>
  <si>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</si>
  <si>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</si>
  <si>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</si>
  <si>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</si>
  <si>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</si>
  <si>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</si>
  <si>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</si>
  <si>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</si>
  <si>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</si>
  <si>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</si>
  <si>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</si>
  <si>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</si>
  <si>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</si>
  <si>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</si>
  <si>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</si>
  <si>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</si>
  <si>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</si>
  <si>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</si>
  <si>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</si>
  <si>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</si>
  <si>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</si>
  <si>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</si>
  <si>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</si>
  <si>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</si>
  <si>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</si>
  <si>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</si>
  <si>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</si>
  <si>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</si>
  <si>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</si>
  <si>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</si>
  <si>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</si>
  <si>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</si>
  <si>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</si>
  <si>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</si>
  <si>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</si>
  <si>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</si>
  <si>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</si>
  <si>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</si>
  <si>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</si>
  <si>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</si>
  <si>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</si>
  <si>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</si>
  <si>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</si>
  <si>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</si>
  <si>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</si>
  <si>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</si>
  <si>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</si>
  <si>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</si>
  <si>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</si>
  <si>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</si>
  <si>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</si>
  <si>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</si>
  <si>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</si>
  <si>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</si>
  <si>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</si>
  <si>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</si>
  <si>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</si>
  <si>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</si>
  <si>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</si>
  <si>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</si>
  <si>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</si>
  <si>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</si>
  <si>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</si>
  <si>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</si>
  <si>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</si>
  <si>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</si>
  <si>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</si>
  <si>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</si>
  <si>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</si>
  <si>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</si>
  <si>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</si>
  <si>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</si>
  <si>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</si>
  <si>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</si>
  <si>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</si>
  <si>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</si>
  <si>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</si>
  <si>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</si>
  <si>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</si>
  <si>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</si>
  <si>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</si>
  <si>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</si>
  <si>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</si>
  <si>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</si>
  <si>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</si>
  <si>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</si>
  <si>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</si>
  <si>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</si>
  <si>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</si>
  <si>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</si>
  <si>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</si>
  <si>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</si>
  <si>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</si>
  <si>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</si>
  <si>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</si>
  <si>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</si>
  <si>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</si>
  <si>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</si>
  <si>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</si>
  <si>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</si>
  <si>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</si>
  <si>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</si>
  <si>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</si>
  <si>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</si>
  <si>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</si>
  <si>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</si>
  <si>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</si>
  <si>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</si>
  <si>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</si>
  <si>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</si>
  <si>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</si>
  <si>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</si>
  <si>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</si>
  <si>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</si>
  <si>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</si>
  <si>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</si>
  <si>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</si>
  <si>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</si>
  <si>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</si>
  <si>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</si>
  <si>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</si>
  <si>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</si>
  <si>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</si>
  <si>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</si>
  <si>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</si>
  <si>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</si>
  <si>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</si>
  <si>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</si>
  <si>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</si>
  <si>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</si>
  <si>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</si>
  <si>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</si>
  <si>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</si>
  <si>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</si>
  <si>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</si>
  <si>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</si>
  <si>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</si>
  <si>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</si>
  <si>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</si>
  <si>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</si>
  <si>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</si>
  <si>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</si>
  <si>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</si>
  <si>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</si>
  <si>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</si>
  <si>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</si>
  <si>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</si>
  <si>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</si>
  <si>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</si>
  <si>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</si>
  <si>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</si>
  <si>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</si>
  <si>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</si>
  <si>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</si>
  <si>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</si>
  <si>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</si>
  <si>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Interval</t>
  </si>
  <si>
    <t>google hits</t>
  </si>
  <si>
    <t>google hit density</t>
  </si>
  <si>
    <t>time</t>
  </si>
  <si>
    <t>Total</t>
  </si>
  <si>
    <t>log media density</t>
  </si>
  <si>
    <t>log-transformed search interest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</si>
</sst>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0"/>
      <name val="Arial"/>
    </font>
    <font>
      <b/>
      <sz val="10"/>
      <color rgb="FF000000"/>
      <name val="Arial"/>
    </font>
    <font>
      <sz val="10"/>
      <color rgb="FF000000"/>
      <name val="Arial"/>
    </font>
    <font>
      <sz val="10"/>
      <color rgb="FF111111"/>
      <name val="Arial"/>
    </font>
    <font>
      <sz val="10"/>
      <name val="Arial"/>
    </font>
    <font>
      <sz val="10"/>
      <color rgb="FF222222"/>
      <name val="Arial"/>
    </font>
    <font>
      <u/>
      <sz val="10"/>
      <color rgb="FF1155CC"/>
      <name val="Arial"/>
    </font>
    <font>
      <sz val="10"/>
      <color rgb="FF999999"/>
      <name val="Arial"/>
    </font>
    <font>
      <u/>
      <sz val="10"/>
      <color rgb="FF1155CC"/>
      <name val="Arial"/>
    </font>
    <font>
      <sz val="10"/>
      <color rgb="FF333333"/>
      <name val="Arial"/>
    </font>
    <font>
      <sz val="10"/>
      <color rgb="FF262626"/>
      <name val="Arial"/>
    </font>
    <font>
      <u/>
      <sz val="10"/>
      <color rgb="FF1155CC"/>
      <name val="Arial"/>
    </font>
    <font>
      <u/>
      <sz val="10"/>
      <color rgb="FF1155CC"/>
      <name val="Arial"/>
    </font>
    <font>
      <u/>
      <sz val="10"/>
      <color rgb="FF1155CC"/>
      <name val="Arial"/>
    </font>
    <font>
      <u/>
      <sz val="12"/>
      <color rgb="FF1155CC"/>
      <name val="Calibri"/>
    </font>
    <font>
      <sz val="12"/>
      <color rgb="FF000000"/>
      <name val="Calibri"/>
    </font>
  </fonts>
  <fills count="9">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tint="0.59999389629810485"/>
        <bgColor indexed="64"/>
      </patternFill>
    </fill>
    <fill>
      <patternFill patternType="solid">
        <fgColor theme="9" tint="0.59999389629810485"/>
        <bgColor rgb="FFFFFFFF"/>
      </patternFill>
    </fill>
    <fill>
      <patternFill patternType="solid">
        <fgColor theme="9" tint="0.59999389629810485"/>
        <bgColor rgb="FFFEFEFE"/>
      </patternFill>
    </fill>
    <fill>
      <patternFill patternType="solid">
        <fgColor rgb="FFFFFF00"/>
        <bgColor rgb="FFFFFFFF"/>
      </patternFill>
    </fill>
    <fill>
      <patternFill patternType="solid">
        <fgColor rgb="FFFFFF00"/>
        <bgColor indexed="64"/>
      </patternFill>
    </fill>
  </fills>
  <borders count="1">
    <border>
      <left/>
      <right/>
      <top/>
      <bottom/>
      <diagonal/>
    </border>
  </borders>
  <cellStyleXfs count="1">
    <xf numFmtId="0" fontId="0" fillId="0" borderId="0"/>
  </cellStyleXfs>
  <cellXfs count="77">
    <xf numFmtId="0" fontId="0" fillId="0" borderId="0" xfId="0" applyFont="1" applyAlignment="1"/>
    <xf numFmtId="0" fontId="1" fillId="2" borderId="0" xfId="0" applyFont="1" applyFill="1" applyAlignment="1"/>
    <xf numFmtId="0" fontId="1" fillId="2" borderId="0" xfId="0" applyFont="1" applyFill="1" applyAlignment="1"/>
    <xf numFmtId="0" fontId="1" fillId="0" borderId="0" xfId="0" applyFont="1" applyAlignment="1"/>
    <xf numFmtId="0" fontId="1" fillId="0" borderId="0" xfId="0" applyFont="1" applyAlignment="1"/>
    <xf numFmtId="0" fontId="1" fillId="0" borderId="0" xfId="0" applyFont="1" applyAlignment="1"/>
    <xf numFmtId="0" fontId="5" fillId="0" borderId="0" xfId="0" applyFont="1" applyAlignment="1"/>
    <xf numFmtId="0" fontId="3" fillId="0" borderId="0" xfId="0" applyFont="1" applyAlignment="1">
      <alignment horizontal="right"/>
    </xf>
    <xf numFmtId="0" fontId="5" fillId="0" borderId="0" xfId="0" applyFont="1" applyAlignment="1"/>
    <xf numFmtId="0" fontId="5" fillId="0" borderId="0" xfId="0" applyFont="1" applyAlignment="1"/>
    <xf numFmtId="0" fontId="9" fillId="0" borderId="0" xfId="0" applyFont="1" applyAlignment="1"/>
    <xf numFmtId="0" fontId="3" fillId="3" borderId="0" xfId="0" applyFont="1" applyFill="1" applyAlignment="1">
      <alignment horizontal="right"/>
    </xf>
    <xf numFmtId="0" fontId="5" fillId="0" borderId="0" xfId="0" applyFont="1" applyAlignment="1">
      <alignment horizontal="right"/>
    </xf>
    <xf numFmtId="0" fontId="5" fillId="3" borderId="0" xfId="0" applyFont="1" applyFill="1" applyAlignment="1">
      <alignment horizontal="right"/>
    </xf>
    <xf numFmtId="14" fontId="5" fillId="0" borderId="0" xfId="0" applyNumberFormat="1" applyFont="1" applyAlignment="1">
      <alignment horizontal="right"/>
    </xf>
    <xf numFmtId="0" fontId="5" fillId="3" borderId="0" xfId="0" applyFont="1" applyFill="1" applyAlignment="1"/>
    <xf numFmtId="0" fontId="5" fillId="0" borderId="0" xfId="0" applyFont="1" applyAlignment="1">
      <alignment horizontal="right"/>
    </xf>
    <xf numFmtId="0" fontId="1" fillId="3" borderId="0" xfId="0" applyFont="1" applyFill="1" applyAlignment="1"/>
    <xf numFmtId="0" fontId="14" fillId="3" borderId="0" xfId="0" applyFont="1" applyFill="1" applyAlignment="1"/>
    <xf numFmtId="0" fontId="3" fillId="3" borderId="0" xfId="0" applyFont="1" applyFill="1" applyAlignment="1"/>
    <xf numFmtId="0" fontId="5" fillId="3" borderId="0" xfId="0" applyFont="1" applyFill="1" applyAlignment="1"/>
    <xf numFmtId="1" fontId="1" fillId="2" borderId="0" xfId="0" applyNumberFormat="1" applyFont="1" applyFill="1" applyAlignment="1"/>
    <xf numFmtId="1" fontId="3" fillId="0" borderId="0" xfId="0" applyNumberFormat="1" applyFont="1" applyAlignment="1">
      <alignment horizontal="right"/>
    </xf>
    <xf numFmtId="1" fontId="5" fillId="0" borderId="0" xfId="0" applyNumberFormat="1" applyFont="1" applyAlignment="1"/>
    <xf numFmtId="1" fontId="0" fillId="0" borderId="0" xfId="0" applyNumberFormat="1" applyFont="1" applyAlignment="1"/>
    <xf numFmtId="0" fontId="2" fillId="4" borderId="0" xfId="0" applyFont="1" applyFill="1" applyAlignment="1"/>
    <xf numFmtId="0" fontId="3" fillId="4" borderId="0" xfId="0" applyFont="1" applyFill="1" applyAlignment="1"/>
    <xf numFmtId="14" fontId="3" fillId="4" borderId="0" xfId="0" applyNumberFormat="1" applyFont="1" applyFill="1" applyAlignment="1">
      <alignment horizontal="right"/>
    </xf>
    <xf numFmtId="1" fontId="3" fillId="4" borderId="0" xfId="0" applyNumberFormat="1" applyFont="1" applyFill="1" applyAlignment="1">
      <alignment horizontal="right"/>
    </xf>
    <xf numFmtId="0" fontId="4" fillId="4" borderId="0" xfId="0" applyFont="1" applyFill="1" applyAlignment="1"/>
    <xf numFmtId="0" fontId="3" fillId="4" borderId="0" xfId="0" applyFont="1" applyFill="1" applyAlignment="1">
      <alignment horizontal="right"/>
    </xf>
    <xf numFmtId="0" fontId="4" fillId="5" borderId="0" xfId="0" applyFont="1" applyFill="1" applyAlignment="1"/>
    <xf numFmtId="0" fontId="5" fillId="4" borderId="0" xfId="0" applyFont="1" applyFill="1" applyAlignment="1"/>
    <xf numFmtId="0" fontId="6" fillId="5" borderId="0" xfId="0" applyFont="1" applyFill="1" applyAlignment="1"/>
    <xf numFmtId="0" fontId="7" fillId="4" borderId="0" xfId="0" applyFont="1" applyFill="1" applyAlignment="1"/>
    <xf numFmtId="0" fontId="8" fillId="5" borderId="0" xfId="0" applyFont="1" applyFill="1" applyAlignment="1"/>
    <xf numFmtId="0" fontId="0" fillId="4" borderId="0" xfId="0" applyFont="1" applyFill="1" applyAlignment="1"/>
    <xf numFmtId="0" fontId="9" fillId="4" borderId="0" xfId="0" applyFont="1" applyFill="1" applyAlignment="1"/>
    <xf numFmtId="0" fontId="3" fillId="5" borderId="0" xfId="0" applyFont="1" applyFill="1" applyAlignment="1"/>
    <xf numFmtId="0" fontId="3" fillId="5" borderId="0" xfId="0" applyFont="1" applyFill="1" applyAlignment="1">
      <alignment horizontal="right"/>
    </xf>
    <xf numFmtId="0" fontId="5" fillId="4" borderId="0" xfId="0" applyFont="1" applyFill="1" applyAlignment="1">
      <alignment horizontal="right"/>
    </xf>
    <xf numFmtId="0" fontId="10" fillId="5" borderId="0" xfId="0" applyFont="1" applyFill="1" applyAlignment="1"/>
    <xf numFmtId="0" fontId="11" fillId="6" borderId="0" xfId="0" applyFont="1" applyFill="1" applyAlignment="1"/>
    <xf numFmtId="0" fontId="5" fillId="5" borderId="0" xfId="0" applyFont="1" applyFill="1" applyAlignment="1">
      <alignment horizontal="right"/>
    </xf>
    <xf numFmtId="0" fontId="1" fillId="4" borderId="0" xfId="0" applyFont="1" applyFill="1" applyAlignment="1"/>
    <xf numFmtId="14" fontId="5" fillId="4" borderId="0" xfId="0" applyNumberFormat="1" applyFont="1" applyFill="1" applyAlignment="1">
      <alignment horizontal="right"/>
    </xf>
    <xf numFmtId="14" fontId="5" fillId="4" borderId="0" xfId="0" applyNumberFormat="1" applyFont="1" applyFill="1" applyAlignment="1"/>
    <xf numFmtId="0" fontId="12" fillId="4" borderId="0" xfId="0" applyFont="1" applyFill="1" applyAlignment="1"/>
    <xf numFmtId="0" fontId="13" fillId="4" borderId="0" xfId="0" applyFont="1" applyFill="1" applyAlignment="1"/>
    <xf numFmtId="0" fontId="5" fillId="5" borderId="0" xfId="0" applyFont="1" applyFill="1" applyAlignment="1"/>
    <xf numFmtId="0" fontId="1" fillId="5" borderId="0" xfId="0" applyFont="1" applyFill="1" applyAlignment="1"/>
    <xf numFmtId="14" fontId="5" fillId="5" borderId="0" xfId="0" applyNumberFormat="1" applyFont="1" applyFill="1" applyAlignment="1">
      <alignment horizontal="right"/>
    </xf>
    <xf numFmtId="0" fontId="14" fillId="5" borderId="0" xfId="0" applyFont="1" applyFill="1" applyAlignment="1"/>
    <xf numFmtId="0" fontId="15" fillId="4" borderId="0" xfId="0" applyFont="1" applyFill="1" applyAlignment="1"/>
    <xf numFmtId="0" fontId="16" fillId="4" borderId="0" xfId="0" applyFont="1" applyFill="1" applyAlignment="1"/>
    <xf numFmtId="0" fontId="1" fillId="7" borderId="0" xfId="0" applyFont="1" applyFill="1" applyAlignment="1"/>
    <xf numFmtId="0" fontId="5" fillId="8" borderId="0" xfId="0" applyFont="1" applyFill="1" applyAlignment="1"/>
    <xf numFmtId="14" fontId="5" fillId="8" borderId="0" xfId="0" applyNumberFormat="1" applyFont="1" applyFill="1" applyAlignment="1">
      <alignment horizontal="right"/>
    </xf>
    <xf numFmtId="1" fontId="3" fillId="8" borderId="0" xfId="0" applyNumberFormat="1" applyFont="1" applyFill="1" applyAlignment="1">
      <alignment horizontal="right"/>
    </xf>
    <xf numFmtId="0" fontId="5" fillId="8" borderId="0" xfId="0" applyFont="1" applyFill="1" applyAlignment="1">
      <alignment horizontal="right"/>
    </xf>
    <xf numFmtId="0" fontId="5" fillId="7" borderId="0" xfId="0" applyFont="1" applyFill="1" applyAlignment="1"/>
    <xf numFmtId="0" fontId="3" fillId="7" borderId="0" xfId="0" applyFont="1" applyFill="1" applyAlignment="1">
      <alignment horizontal="right"/>
    </xf>
    <xf numFmtId="0" fontId="0" fillId="8" borderId="0" xfId="0" applyFont="1" applyFill="1" applyAlignment="1"/>
    <xf numFmtId="0" fontId="2" fillId="8" borderId="0" xfId="0" applyFont="1" applyFill="1" applyAlignment="1"/>
    <xf numFmtId="0" fontId="3" fillId="8" borderId="0" xfId="0" applyFont="1" applyFill="1" applyAlignment="1"/>
    <xf numFmtId="14" fontId="3" fillId="8" borderId="0" xfId="0" applyNumberFormat="1" applyFont="1" applyFill="1" applyAlignment="1">
      <alignment horizontal="right"/>
    </xf>
    <xf numFmtId="0" fontId="10" fillId="7" borderId="0" xfId="0" applyFont="1" applyFill="1" applyAlignment="1"/>
    <xf numFmtId="0" fontId="3" fillId="8" borderId="0" xfId="0" applyFont="1" applyFill="1" applyAlignment="1">
      <alignment horizontal="right"/>
    </xf>
    <xf numFmtId="0" fontId="6" fillId="7" borderId="0" xfId="0" applyFont="1" applyFill="1" applyAlignment="1"/>
    <xf numFmtId="0" fontId="4" fillId="7" borderId="0" xfId="0" applyFont="1" applyFill="1" applyAlignment="1"/>
    <xf numFmtId="0" fontId="9" fillId="8" borderId="0" xfId="0" applyFont="1" applyFill="1" applyAlignment="1"/>
    <xf numFmtId="2" fontId="1" fillId="2" borderId="0" xfId="0" applyNumberFormat="1" applyFont="1" applyFill="1" applyAlignment="1"/>
    <xf numFmtId="2" fontId="3" fillId="0" borderId="0" xfId="0" applyNumberFormat="1" applyFont="1" applyAlignment="1">
      <alignment horizontal="right"/>
    </xf>
    <xf numFmtId="2" fontId="3" fillId="8" borderId="0" xfId="0" applyNumberFormat="1" applyFont="1" applyFill="1" applyAlignment="1">
      <alignment horizontal="right"/>
    </xf>
    <xf numFmtId="2" fontId="5" fillId="0" borderId="0" xfId="0" applyNumberFormat="1" applyFont="1" applyAlignment="1"/>
    <xf numFmtId="2" fontId="0" fillId="0" borderId="0" xfId="0" applyNumberFormat="1" applyFont="1" applyAlignment="1"/>
    <xf numFmtId="2" fontId="3" fillId="4" borderId="0" xfId="0" applyNumberFormat="1" applyFont="1" applyFill="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yspnews.com/article_display.cfm?article_id=29584" TargetMode="External"/><Relationship Id="rId14" Type="http://schemas.openxmlformats.org/officeDocument/2006/relationships/hyperlink" Target="http://poststar.com/news/local/state-and-regional/cops-kill-suspect-in-deadly-mohawk-valley-shooting-rampage/article_15260208-8bf5-11e2-b2d9-0019bb2963f4.html" TargetMode="External"/><Relationship Id="rId15" Type="http://schemas.openxmlformats.org/officeDocument/2006/relationships/hyperlink" Target="http://www.startribune.com/local/171774461.html?refer=y" TargetMode="External"/><Relationship Id="rId16" Type="http://schemas.openxmlformats.org/officeDocument/2006/relationships/hyperlink" Target="http://www.startribune.com/local/171774461.html?refer=y" TargetMode="External"/><Relationship Id="rId17" Type="http://schemas.openxmlformats.org/officeDocument/2006/relationships/hyperlink" Target="http://www.jsonline.com/news/milwaukee/friend-of-page-feared-what-he-might-do-426edmg-165668826.html" TargetMode="External"/><Relationship Id="rId18" Type="http://schemas.openxmlformats.org/officeDocument/2006/relationships/hyperlink" Target="http://www.cbsnews.com/8301-201_162-57497820/james-holmes-saw-three-mental-health-professionals-before-shooting/" TargetMode="External"/><Relationship Id="rId19" Type="http://schemas.openxmlformats.org/officeDocument/2006/relationships/hyperlink" Target="http://usnews.nbcnews.com/_news/2012/05/30/11959312-six-killed-in-seattle-shootings-including-suspect?lite" TargetMode="External"/><Relationship Id="rId63" Type="http://schemas.openxmlformats.org/officeDocument/2006/relationships/hyperlink" Target="http://www.schoolshooters.info/PL/Subject-Houston_files/Nine%20Brief%20Sketches.pdf" TargetMode="External"/><Relationship Id="rId64" Type="http://schemas.openxmlformats.org/officeDocument/2006/relationships/hyperlink" Target="http://www.nytimes.com/1991/11/15/us/ex-postal-worker-kills-3-and-wounds-6-in-michigan.html" TargetMode="External"/><Relationship Id="rId65" Type="http://schemas.openxmlformats.org/officeDocument/2006/relationships/hyperlink" Target="http://www.nytimes.com/1991/11/03/us/gunman-in-iowa-wrote-of-plans-in-five-letters.html?pagewanted=all&amp;src=pm" TargetMode="External"/><Relationship Id="rId66" Type="http://schemas.openxmlformats.org/officeDocument/2006/relationships/hyperlink" Target="http://www.nytimes.com/1990/06/20/us/hazy-records-helped-florida-gunman-buy-arms.html" TargetMode="External"/><Relationship Id="rId67" Type="http://schemas.openxmlformats.org/officeDocument/2006/relationships/hyperlink" Target="http://www.nytimes.com/1989/09/16/us/disturbed-past-of-killer-of-7-is-unraveled.html" TargetMode="External"/><Relationship Id="rId68" Type="http://schemas.openxmlformats.org/officeDocument/2006/relationships/hyperlink" Target="http://www.recordnet.com/apps/pbcs.dll/article?AID=/20090118/A_NEWS/901170304" TargetMode="External"/><Relationship Id="rId69" Type="http://schemas.openxmlformats.org/officeDocument/2006/relationships/hyperlink" Target="http://articles.latimes.com/1987-04-25/news/mn-990_1_palm-bay-police" TargetMode="External"/><Relationship Id="rId50" Type="http://schemas.openxmlformats.org/officeDocument/2006/relationships/hyperlink" Target="http://www.nytimes.com/1998/03/29/us/from-wild-talk-and-friendship-to-five-deaths-in-a-schoolyard.html?sec=&amp;spon=&amp;pagewanted=all" TargetMode="External"/><Relationship Id="rId51" Type="http://schemas.openxmlformats.org/officeDocument/2006/relationships/hyperlink" Target="http://www.nytimes.com/2000/04/11/us/hole-in-gun-control-law-lets-mentally-ill-through.html?pagewanted=all&amp;src=pm" TargetMode="External"/><Relationship Id="rId52" Type="http://schemas.openxmlformats.org/officeDocument/2006/relationships/hyperlink" Target="http://articles.latimes.com/1997/dec/20/news/mn-431" TargetMode="External"/><Relationship Id="rId53" Type="http://schemas.openxmlformats.org/officeDocument/2006/relationships/hyperlink" Target="http://chronicle.augusta.com/stories/1997/09/18/met_214833.shtml" TargetMode="External"/><Relationship Id="rId54" Type="http://schemas.openxmlformats.org/officeDocument/2006/relationships/hyperlink" Target="http://articles.sun-sentinel.com/1996-02-11/news/9602110026_1_beach-crew-maintenance-fort-lauderdale" TargetMode="External"/><Relationship Id="rId55" Type="http://schemas.openxmlformats.org/officeDocument/2006/relationships/hyperlink" Target="http://web.caller.com/2000/april/03/today/local_ne/4127.html" TargetMode="External"/><Relationship Id="rId56" Type="http://schemas.openxmlformats.org/officeDocument/2006/relationships/hyperlink" Target="http://web.caller.com/2000/april/03/today/local_ne/4127.html" TargetMode="External"/><Relationship Id="rId57" Type="http://schemas.openxmlformats.org/officeDocument/2006/relationships/hyperlink" Target="http://articles.latimes.com/1994-06-22/news/mn-7137_1_air-force" TargetMode="External"/><Relationship Id="rId58" Type="http://schemas.openxmlformats.org/officeDocument/2006/relationships/hyperlink" Target="http://www.5280.com/magazine/2008/12/politics-killing?page=0,6" TargetMode="External"/><Relationship Id="rId59" Type="http://schemas.openxmlformats.org/officeDocument/2006/relationships/hyperlink" Target="http://www.nytimes.com/1993/12/12/nyregion/tormented-life-special-report-long-slide-privilege-ends-slaughter-train.html" TargetMode="External"/><Relationship Id="rId40" Type="http://schemas.openxmlformats.org/officeDocument/2006/relationships/hyperlink" Target="http://www.cbsnews.com/2100-201_162-659983.html" TargetMode="External"/><Relationship Id="rId41" Type="http://schemas.openxmlformats.org/officeDocument/2006/relationships/hyperlink" Target="http://usatoday30.usatoday.com/news/nation/2003-07-08-miss-shooting-main_x.htm" TargetMode="External"/><Relationship Id="rId42" Type="http://schemas.openxmlformats.org/officeDocument/2006/relationships/hyperlink" Target="http://articles.chicagotribune.com/2001-02-07/news/0102070122_1_navistar-gun-law-hunting-rifle" TargetMode="External"/><Relationship Id="rId43" Type="http://schemas.openxmlformats.org/officeDocument/2006/relationships/hyperlink" Target="http://www.sptimes.com/News/123000/news_pf/TampaBay/A_year_later__the_str.shtml" TargetMode="External"/><Relationship Id="rId44" Type="http://schemas.openxmlformats.org/officeDocument/2006/relationships/hyperlink" Target="http://archives.starbulletin.com/2000/06/02/news/story2.html" TargetMode="External"/><Relationship Id="rId45" Type="http://schemas.openxmlformats.org/officeDocument/2006/relationships/hyperlink" Target="http://www.nytimes.com/1999/09/18/us/death-in-a-church-the-overview-with-question-of-why-unanswered-fort-worth-mourns.html" TargetMode="External"/><Relationship Id="rId46" Type="http://schemas.openxmlformats.org/officeDocument/2006/relationships/hyperlink" Target="http://www.independent.co.uk/news/i-dont-plan-to-live-much-longer-just-long-enough-to-kill-the-people-that-greedily-sought-my-destruction-1109610.html" TargetMode="External"/><Relationship Id="rId47" Type="http://schemas.openxmlformats.org/officeDocument/2006/relationships/hyperlink" Target="http://www.slate.com/articles/news_and_politics/assessment/2004/04/the_depressive_and_the_psychopath.html" TargetMode="External"/><Relationship Id="rId48" Type="http://schemas.openxmlformats.org/officeDocument/2006/relationships/hyperlink" Target="http://articles.cnn.com/2000-01-21/us/kinkel.revisited_1_kip-kinkel-thurston-high-school-oregon-school-shooting?_s=PM:US" TargetMode="External"/><Relationship Id="rId49" Type="http://schemas.openxmlformats.org/officeDocument/2006/relationships/hyperlink" Target="http://www.vpc.org/studies/wgun980324.htm" TargetMode="External"/><Relationship Id="rId1" Type="http://schemas.openxmlformats.org/officeDocument/2006/relationships/hyperlink" Target="https://www.buzzfeed.com/briannasacks/this-is-what-we-know-about-the-suspected-waffle-house-gunman?utm_term=.ilj2Knad6" TargetMode="External"/><Relationship Id="rId2" Type="http://schemas.openxmlformats.org/officeDocument/2006/relationships/hyperlink" Target="https://www.cnn.com/2018/03/10/us/california-veterans-home-shooting/index.html" TargetMode="External"/><Relationship Id="rId3" Type="http://schemas.openxmlformats.org/officeDocument/2006/relationships/hyperlink" Target="https://www.nytimes.com/2018/02/15/us/nikolas-cruz-florida-shooting.html" TargetMode="External"/><Relationship Id="rId4" Type="http://schemas.openxmlformats.org/officeDocument/2006/relationships/hyperlink" Target="http://www.cbsnews.com/news/64-guns-seized-from-home-of-killer-in-ohio-nursing-home-shooting/" TargetMode="External"/><Relationship Id="rId5" Type="http://schemas.openxmlformats.org/officeDocument/2006/relationships/hyperlink" Target="http://www.nytimes.com/2017/01/07/us/esteban-santiago-fort-lauderdale-airport-shooting-.html?_r=0" TargetMode="External"/><Relationship Id="rId6" Type="http://schemas.openxmlformats.org/officeDocument/2006/relationships/hyperlink" Target="http://www.nytimes.com/2017/01/07/us/esteban-santiago-fort-lauderdale-airport-shooting-.html?_r=0" TargetMode="External"/><Relationship Id="rId7" Type="http://schemas.openxmlformats.org/officeDocument/2006/relationships/hyperlink" Target="http://www.nbcnews.com/news/us-news/arcan-cetin-accused-cascade-mall-shooter-charged-five-counts-murder-n654586" TargetMode="External"/><Relationship Id="rId8" Type="http://schemas.openxmlformats.org/officeDocument/2006/relationships/hyperlink" Target="http://www.newyorker.com/science/maria-konnikova/almost-link-mental-health-gun-violence" TargetMode="External"/><Relationship Id="rId9" Type="http://schemas.openxmlformats.org/officeDocument/2006/relationships/hyperlink" Target="http://bigstory.ap.org/article/13-killed-washington-navy-yard-shooting-rampage" TargetMode="External"/><Relationship Id="rId30" Type="http://schemas.openxmlformats.org/officeDocument/2006/relationships/hyperlink" Target="http://www.stltoday.com/news/local/crime-and-courts/charles-lee-cookie-thornton-behind-the-smile/article_be96f13c-78b9-11df-bfdc-0017a4a78c22.html" TargetMode="External"/><Relationship Id="rId31" Type="http://schemas.openxmlformats.org/officeDocument/2006/relationships/hyperlink" Target="http://www.guardian.co.uk/world/2007/dec/06/usa.usgunviolence2" TargetMode="External"/><Relationship Id="rId32" Type="http://schemas.openxmlformats.org/officeDocument/2006/relationships/hyperlink" Target="http://www.rivernewsonline.com/main.asp?SectionID=6&amp;SubSectionID=47&amp;ArticleID=368" TargetMode="External"/><Relationship Id="rId33" Type="http://schemas.openxmlformats.org/officeDocument/2006/relationships/hyperlink" Target="http://abcnews.go.com/US/story?id=3052278&amp;page=1" TargetMode="External"/><Relationship Id="rId34" Type="http://schemas.openxmlformats.org/officeDocument/2006/relationships/hyperlink" Target="http://www.deseretnews.com/article/660205647/Ex-relative-calls-Talovic-vicious-troubled.html?pg=all" TargetMode="External"/><Relationship Id="rId35" Type="http://schemas.openxmlformats.org/officeDocument/2006/relationships/hyperlink" Target="http://www.cnn.com/2006/US/10/03/amish.shooting/index.html" TargetMode="External"/><Relationship Id="rId36" Type="http://schemas.openxmlformats.org/officeDocument/2006/relationships/hyperlink" Target="http://seattletimes.com/html/localnews/2002898900_huff30m.html" TargetMode="External"/><Relationship Id="rId37" Type="http://schemas.openxmlformats.org/officeDocument/2006/relationships/hyperlink" Target="http://www.msnbc.msn.com/id/11167920/ns/us_news-crime_and_courts/t/postal-killer-believed-she-was-target-plot/" TargetMode="External"/><Relationship Id="rId38" Type="http://schemas.openxmlformats.org/officeDocument/2006/relationships/hyperlink" Target="http://www.cbsnews.com/stories/2005/03/24/national/main682915.shtml?source=search_story" TargetMode="External"/><Relationship Id="rId39" Type="http://schemas.openxmlformats.org/officeDocument/2006/relationships/hyperlink" Target="http://www.cbsnews.com/2100-201_162-679761.html" TargetMode="External"/><Relationship Id="rId70" Type="http://schemas.openxmlformats.org/officeDocument/2006/relationships/hyperlink" Target="http://news.google.com/newspapers?id=dm8aAAAAIBAJ&amp;sjid=pyoEAAAAIBAJ&amp;pg=2297,4870051&amp;dq=patrick+sherrill&amp;hl=en" TargetMode="External"/><Relationship Id="rId71" Type="http://schemas.openxmlformats.org/officeDocument/2006/relationships/hyperlink" Target="http://newsok.com/sherrill-feared-mental-illness-rejected/article/2177416" TargetMode="External"/><Relationship Id="rId72" Type="http://schemas.openxmlformats.org/officeDocument/2006/relationships/hyperlink" Target="http://www.nctimes.com/news/local/article_2ba4343e-7009-54ce-98df-79a23ff8d0d7.html" TargetMode="External"/><Relationship Id="rId20" Type="http://schemas.openxmlformats.org/officeDocument/2006/relationships/hyperlink" Target="http://www.gwinnettdailypost.com/news/2012/feb/23/police-id-4-victims-shooter-in-spa-killing/" TargetMode="External"/><Relationship Id="rId21" Type="http://schemas.openxmlformats.org/officeDocument/2006/relationships/hyperlink" Target="http://laist.com/2011/10/13/seal_beach_shooter_suffered_from_ptsd.php" TargetMode="External"/><Relationship Id="rId22" Type="http://schemas.openxmlformats.org/officeDocument/2006/relationships/hyperlink" Target="http://www.huffingtonpost.com/2011/11/03/eduardo-sencion-ihop-shooter_n_1073677.html" TargetMode="External"/><Relationship Id="rId23" Type="http://schemas.openxmlformats.org/officeDocument/2006/relationships/hyperlink" Target="http://www.time.com/time/magazine/article/0,9171,2042358,00.html" TargetMode="External"/><Relationship Id="rId24" Type="http://schemas.openxmlformats.org/officeDocument/2006/relationships/hyperlink" Target="http://www.cbsnews.com/8301-504083_162-20012557-504083.html" TargetMode="External"/><Relationship Id="rId25" Type="http://schemas.openxmlformats.org/officeDocument/2006/relationships/hyperlink" Target="http://seattletimes.com/html/localnews/2010385617_webmansought29.html" TargetMode="External"/><Relationship Id="rId26" Type="http://schemas.openxmlformats.org/officeDocument/2006/relationships/hyperlink" Target="http://www.npr.org/templates/story/story.php?storyId=120313570" TargetMode="External"/><Relationship Id="rId27" Type="http://schemas.openxmlformats.org/officeDocument/2006/relationships/hyperlink" Target="http://www.nytimes.com/2009/04/12/nyregion/12binghamton.html?pagewanted=all&amp;_r=1&amp;" TargetMode="External"/><Relationship Id="rId28" Type="http://schemas.openxmlformats.org/officeDocument/2006/relationships/hyperlink" Target="http://www.wral.com/news/local/story/9845639/" TargetMode="External"/><Relationship Id="rId29" Type="http://schemas.openxmlformats.org/officeDocument/2006/relationships/hyperlink" Target="http://www.foxnews.com/story/0,2933,371242,00.html" TargetMode="External"/><Relationship Id="rId73"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74" Type="http://schemas.openxmlformats.org/officeDocument/2006/relationships/hyperlink" Target="http://news.google.com/newspapers?id=uuYLAAAAIBAJ&amp;sjid=C1kDAAAAIBAJ&amp;pg=4879,1435085&amp;dq=carl+robert+brown" TargetMode="External"/><Relationship Id="rId60" Type="http://schemas.openxmlformats.org/officeDocument/2006/relationships/hyperlink" Target="http://news.google.com/newspapers?id=0AhPAAAAIBAJ&amp;sjid=jhUEAAAAIBAJ&amp;pg=6505,2482529&amp;dq=kenneth+junior+french&amp;hl=en" TargetMode="External"/><Relationship Id="rId61" Type="http://schemas.openxmlformats.org/officeDocument/2006/relationships/hyperlink" Target="http://articles.latimes.com/1993-07-03/news/mn-10731_1_mortgage-business" TargetMode="External"/><Relationship Id="rId62" Type="http://schemas.openxmlformats.org/officeDocument/2006/relationships/hyperlink" Target="http://www.nytimes.com/1992/10/24/nyregion/watkins-glen-killings-called-planned.html" TargetMode="External"/><Relationship Id="rId10" Type="http://schemas.openxmlformats.org/officeDocument/2006/relationships/hyperlink" Target="http://www.miamiherald.com/2013/08/03/v-print/3539629/hialeah-killer-showed-signs-of.html" TargetMode="External"/><Relationship Id="rId11" Type="http://schemas.openxmlformats.org/officeDocument/2006/relationships/hyperlink" Target="http://www.cbsnews.com/8301-504083_162-57589327-504083/john-zawahri-suspected-gunman-in-deadly-santa-monica-shooting-left-farewell-note-police-say/" TargetMode="External"/><Relationship Id="rId12" Type="http://schemas.openxmlformats.org/officeDocument/2006/relationships/hyperlink" Target="http://seattletimes.com/html/localnews/2020836119_federalwayshootingxm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E133"/>
  <sheetViews>
    <sheetView tabSelected="1" workbookViewId="0">
      <pane ySplit="1" topLeftCell="A2" activePane="bottomLeft" state="frozen"/>
      <selection pane="bottomLeft" activeCell="H10" sqref="H10"/>
    </sheetView>
  </sheetViews>
  <sheetFormatPr baseColWidth="10" defaultColWidth="14.5" defaultRowHeight="15.75" customHeight="1" x14ac:dyDescent="0.15"/>
  <cols>
    <col min="1" max="1" width="34.5" customWidth="1"/>
    <col min="2" max="2" width="20.33203125" customWidth="1"/>
    <col min="3" max="3" width="11" customWidth="1"/>
    <col min="4" max="6" width="11" style="24" customWidth="1"/>
    <col min="7" max="7" width="11" style="75" customWidth="1"/>
    <col min="8" max="8" width="20.33203125" style="24" customWidth="1"/>
    <col min="9" max="9" width="34.1640625" customWidth="1"/>
    <col min="10" max="10" width="9.1640625" customWidth="1"/>
    <col min="11" max="11" width="8.5" customWidth="1"/>
    <col min="12" max="12" width="12.5" customWidth="1"/>
    <col min="13" max="13" width="13.5" customWidth="1"/>
    <col min="14" max="14" width="19.6640625" customWidth="1"/>
    <col min="15" max="15" width="21.83203125" customWidth="1"/>
    <col min="16" max="16" width="24.33203125" customWidth="1"/>
  </cols>
  <sheetData>
    <row r="1" spans="1:31" ht="15.75" customHeight="1" x14ac:dyDescent="0.15">
      <c r="A1" s="1" t="s">
        <v>0</v>
      </c>
      <c r="B1" s="1" t="s">
        <v>1</v>
      </c>
      <c r="C1" s="1" t="s">
        <v>2</v>
      </c>
      <c r="D1" s="21" t="s">
        <v>820</v>
      </c>
      <c r="E1" s="21" t="s">
        <v>821</v>
      </c>
      <c r="F1" s="21" t="s">
        <v>822</v>
      </c>
      <c r="G1" s="71" t="s">
        <v>825</v>
      </c>
      <c r="H1" s="71" t="s">
        <v>826</v>
      </c>
      <c r="I1" s="1" t="s">
        <v>3</v>
      </c>
      <c r="J1" s="2" t="s">
        <v>4</v>
      </c>
      <c r="K1" s="2" t="s">
        <v>5</v>
      </c>
      <c r="L1" s="1" t="s">
        <v>6</v>
      </c>
      <c r="M1" s="2" t="s">
        <v>7</v>
      </c>
      <c r="N1" s="2" t="s">
        <v>8</v>
      </c>
      <c r="O1" s="2" t="s">
        <v>9</v>
      </c>
      <c r="P1" s="2" t="s">
        <v>10</v>
      </c>
      <c r="Q1" s="2" t="s">
        <v>11</v>
      </c>
      <c r="R1" s="2" t="s">
        <v>12</v>
      </c>
      <c r="S1" s="2" t="s">
        <v>13</v>
      </c>
      <c r="T1" s="2" t="s">
        <v>14</v>
      </c>
      <c r="U1" s="2" t="s">
        <v>15</v>
      </c>
      <c r="V1" s="2" t="s">
        <v>16</v>
      </c>
      <c r="W1" s="2" t="s">
        <v>17</v>
      </c>
      <c r="X1" s="3" t="s">
        <v>18</v>
      </c>
      <c r="Y1" s="3" t="s">
        <v>19</v>
      </c>
      <c r="Z1" s="4" t="s">
        <v>20</v>
      </c>
      <c r="AA1" s="1" t="s">
        <v>21</v>
      </c>
      <c r="AB1" s="5" t="s">
        <v>823</v>
      </c>
      <c r="AC1" s="5"/>
      <c r="AD1" s="5"/>
      <c r="AE1" s="5"/>
    </row>
    <row r="2" spans="1:31" s="36" customFormat="1" ht="15.75" customHeight="1" x14ac:dyDescent="0.15">
      <c r="A2" s="25" t="s">
        <v>22</v>
      </c>
      <c r="B2" s="26" t="s">
        <v>23</v>
      </c>
      <c r="C2" s="27">
        <v>43238</v>
      </c>
      <c r="D2" s="28">
        <f>C2-C3</f>
        <v>26</v>
      </c>
      <c r="E2" s="28">
        <v>143000</v>
      </c>
      <c r="F2" s="22">
        <f t="shared" ref="F2:F50" si="0">E2/D2</f>
        <v>5500</v>
      </c>
      <c r="G2" s="72">
        <v>8.6125030000000002</v>
      </c>
      <c r="H2" s="76">
        <v>2.5649489999999999</v>
      </c>
      <c r="I2" s="29" t="s">
        <v>24</v>
      </c>
      <c r="J2" s="30">
        <v>10</v>
      </c>
      <c r="K2" s="30">
        <v>13</v>
      </c>
      <c r="L2" s="30">
        <v>23</v>
      </c>
      <c r="M2" s="26" t="s">
        <v>25</v>
      </c>
      <c r="N2" s="26" t="s">
        <v>26</v>
      </c>
      <c r="O2" s="31" t="s">
        <v>26</v>
      </c>
      <c r="P2" s="32" t="s">
        <v>26</v>
      </c>
      <c r="Q2" s="32" t="s">
        <v>27</v>
      </c>
      <c r="R2" s="32" t="s">
        <v>28</v>
      </c>
      <c r="S2" s="33" t="s">
        <v>26</v>
      </c>
      <c r="T2" s="32" t="s">
        <v>29</v>
      </c>
      <c r="U2" s="32" t="s">
        <v>30</v>
      </c>
      <c r="V2" s="32" t="s">
        <v>31</v>
      </c>
      <c r="W2" s="34" t="s">
        <v>26</v>
      </c>
      <c r="X2" s="35">
        <v>29.392824999999998</v>
      </c>
      <c r="Y2" s="35">
        <v>-95.141971999999996</v>
      </c>
      <c r="Z2" s="32" t="s">
        <v>32</v>
      </c>
      <c r="AA2" s="30">
        <v>2018</v>
      </c>
      <c r="AB2" s="32">
        <v>1</v>
      </c>
      <c r="AC2" s="32"/>
      <c r="AD2" s="32"/>
      <c r="AE2" s="32"/>
    </row>
    <row r="3" spans="1:31" s="36" customFormat="1" ht="15.75" customHeight="1" x14ac:dyDescent="0.15">
      <c r="A3" s="25" t="s">
        <v>33</v>
      </c>
      <c r="B3" s="26" t="s">
        <v>34</v>
      </c>
      <c r="C3" s="27">
        <v>43212</v>
      </c>
      <c r="D3" s="28">
        <f t="shared" ref="D3:D66" si="1">C3-C4</f>
        <v>44</v>
      </c>
      <c r="E3" s="28">
        <v>766000</v>
      </c>
      <c r="F3" s="22">
        <f t="shared" si="0"/>
        <v>17409.090909090908</v>
      </c>
      <c r="G3" s="72">
        <v>9.7647429999999993</v>
      </c>
      <c r="H3" s="76">
        <v>3.0445229999999999</v>
      </c>
      <c r="I3" s="29" t="s">
        <v>35</v>
      </c>
      <c r="J3" s="30">
        <v>4</v>
      </c>
      <c r="K3" s="30">
        <v>4</v>
      </c>
      <c r="L3" s="30">
        <v>8</v>
      </c>
      <c r="M3" s="26" t="s">
        <v>36</v>
      </c>
      <c r="N3" s="26" t="s">
        <v>37</v>
      </c>
      <c r="O3" s="31" t="s">
        <v>38</v>
      </c>
      <c r="P3" s="32" t="s">
        <v>39</v>
      </c>
      <c r="Q3" s="32" t="s">
        <v>40</v>
      </c>
      <c r="R3" s="32" t="s">
        <v>41</v>
      </c>
      <c r="S3" s="33" t="s">
        <v>42</v>
      </c>
      <c r="T3" s="32" t="s">
        <v>29</v>
      </c>
      <c r="U3" s="32" t="s">
        <v>30</v>
      </c>
      <c r="V3" s="32" t="s">
        <v>43</v>
      </c>
      <c r="W3" s="37" t="s">
        <v>44</v>
      </c>
      <c r="X3" s="38">
        <v>36.052520999999999</v>
      </c>
      <c r="Y3" s="38">
        <v>-86.616944000000004</v>
      </c>
      <c r="Z3" s="32" t="s">
        <v>32</v>
      </c>
      <c r="AA3" s="30">
        <v>2018</v>
      </c>
      <c r="AB3" s="32">
        <f>AB2+1</f>
        <v>2</v>
      </c>
      <c r="AC3" s="32"/>
      <c r="AD3" s="32"/>
      <c r="AE3" s="32"/>
    </row>
    <row r="4" spans="1:31" s="36" customFormat="1" ht="15.75" customHeight="1" x14ac:dyDescent="0.15">
      <c r="A4" s="25" t="s">
        <v>45</v>
      </c>
      <c r="B4" s="26" t="s">
        <v>46</v>
      </c>
      <c r="C4" s="27">
        <v>43168</v>
      </c>
      <c r="D4" s="28">
        <f t="shared" si="1"/>
        <v>23</v>
      </c>
      <c r="E4" s="28">
        <v>725000</v>
      </c>
      <c r="F4" s="22">
        <f t="shared" si="0"/>
        <v>31521.739130434784</v>
      </c>
      <c r="G4" s="72">
        <v>10.35844</v>
      </c>
      <c r="H4" s="76">
        <v>4.1743870000000003</v>
      </c>
      <c r="I4" s="29" t="s">
        <v>47</v>
      </c>
      <c r="J4" s="30">
        <v>3</v>
      </c>
      <c r="K4" s="30">
        <v>0</v>
      </c>
      <c r="L4" s="30">
        <v>3</v>
      </c>
      <c r="M4" s="26" t="s">
        <v>48</v>
      </c>
      <c r="N4" s="26" t="s">
        <v>37</v>
      </c>
      <c r="O4" s="32" t="s">
        <v>49</v>
      </c>
      <c r="P4" s="32" t="s">
        <v>37</v>
      </c>
      <c r="Q4" s="32" t="s">
        <v>39</v>
      </c>
      <c r="R4" s="32" t="s">
        <v>50</v>
      </c>
      <c r="S4" s="33" t="s">
        <v>26</v>
      </c>
      <c r="T4" s="32" t="s">
        <v>51</v>
      </c>
      <c r="U4" s="32" t="s">
        <v>30</v>
      </c>
      <c r="V4" s="32" t="s">
        <v>52</v>
      </c>
      <c r="W4" s="37" t="s">
        <v>53</v>
      </c>
      <c r="X4" s="39">
        <v>38.392496000000001</v>
      </c>
      <c r="Y4" s="39">
        <v>-122.366528</v>
      </c>
      <c r="Z4" s="32" t="s">
        <v>32</v>
      </c>
      <c r="AA4" s="30">
        <v>2018</v>
      </c>
      <c r="AB4" s="32">
        <f t="shared" ref="AB4:AB66" si="2">AB3+1</f>
        <v>3</v>
      </c>
      <c r="AC4" s="32"/>
      <c r="AD4" s="32"/>
      <c r="AE4" s="32"/>
    </row>
    <row r="5" spans="1:31" s="62" customFormat="1" ht="15.75" customHeight="1" x14ac:dyDescent="0.15">
      <c r="A5" s="63" t="s">
        <v>54</v>
      </c>
      <c r="B5" s="64" t="s">
        <v>55</v>
      </c>
      <c r="C5" s="65">
        <v>43145</v>
      </c>
      <c r="D5" s="58">
        <f t="shared" si="1"/>
        <v>17</v>
      </c>
      <c r="E5" s="58">
        <v>157000</v>
      </c>
      <c r="F5" s="58">
        <f t="shared" si="0"/>
        <v>9235.2941176470595</v>
      </c>
      <c r="G5" s="73">
        <v>9.1307550000000006</v>
      </c>
      <c r="H5" s="73">
        <v>1.7917590000000001</v>
      </c>
      <c r="I5" s="69" t="s">
        <v>56</v>
      </c>
      <c r="J5" s="67">
        <v>17</v>
      </c>
      <c r="K5" s="67">
        <v>14</v>
      </c>
      <c r="L5" s="67">
        <v>31</v>
      </c>
      <c r="M5" s="64" t="s">
        <v>25</v>
      </c>
      <c r="N5" s="64" t="s">
        <v>37</v>
      </c>
      <c r="O5" s="56" t="s">
        <v>57</v>
      </c>
      <c r="P5" s="56" t="s">
        <v>37</v>
      </c>
      <c r="Q5" s="56" t="s">
        <v>58</v>
      </c>
      <c r="R5" s="56" t="s">
        <v>41</v>
      </c>
      <c r="S5" s="68" t="s">
        <v>42</v>
      </c>
      <c r="T5" s="56" t="s">
        <v>29</v>
      </c>
      <c r="U5" s="56" t="s">
        <v>30</v>
      </c>
      <c r="V5" s="56" t="s">
        <v>59</v>
      </c>
      <c r="W5" s="70" t="s">
        <v>60</v>
      </c>
      <c r="X5" s="61">
        <v>26.304829999999999</v>
      </c>
      <c r="Y5" s="61">
        <v>-80.269510999999994</v>
      </c>
      <c r="Z5" s="56" t="s">
        <v>32</v>
      </c>
      <c r="AA5" s="67">
        <v>2018</v>
      </c>
      <c r="AB5" s="56">
        <f t="shared" si="2"/>
        <v>4</v>
      </c>
      <c r="AC5" s="56"/>
      <c r="AD5" s="56"/>
      <c r="AE5" s="56"/>
    </row>
    <row r="6" spans="1:31" s="36" customFormat="1" ht="15.75" customHeight="1" x14ac:dyDescent="0.15">
      <c r="A6" s="25" t="s">
        <v>61</v>
      </c>
      <c r="B6" s="26" t="s">
        <v>62</v>
      </c>
      <c r="C6" s="27">
        <v>43128</v>
      </c>
      <c r="D6" s="28">
        <f t="shared" si="1"/>
        <v>75</v>
      </c>
      <c r="E6" s="28">
        <v>706000</v>
      </c>
      <c r="F6" s="22">
        <f t="shared" si="0"/>
        <v>9413.3333333333339</v>
      </c>
      <c r="G6" s="72">
        <v>9.1498469999999994</v>
      </c>
      <c r="H6" s="76">
        <v>2.0794419999999998</v>
      </c>
      <c r="I6" s="31" t="s">
        <v>63</v>
      </c>
      <c r="J6" s="30">
        <v>4</v>
      </c>
      <c r="K6" s="30">
        <v>1</v>
      </c>
      <c r="L6" s="30">
        <v>5</v>
      </c>
      <c r="M6" s="26" t="s">
        <v>36</v>
      </c>
      <c r="N6" s="26" t="s">
        <v>39</v>
      </c>
      <c r="O6" s="32" t="s">
        <v>26</v>
      </c>
      <c r="P6" s="32" t="s">
        <v>39</v>
      </c>
      <c r="Q6" s="32" t="s">
        <v>39</v>
      </c>
      <c r="R6" s="32" t="s">
        <v>64</v>
      </c>
      <c r="S6" s="33" t="s">
        <v>26</v>
      </c>
      <c r="T6" s="32" t="s">
        <v>29</v>
      </c>
      <c r="U6" s="32" t="s">
        <v>30</v>
      </c>
      <c r="V6" s="32" t="s">
        <v>65</v>
      </c>
      <c r="W6" s="32" t="s">
        <v>26</v>
      </c>
      <c r="X6" s="40">
        <v>40.052151000000002</v>
      </c>
      <c r="Y6" s="40">
        <v>-79.389166000000003</v>
      </c>
      <c r="Z6" s="32" t="s">
        <v>32</v>
      </c>
      <c r="AA6" s="30">
        <v>2018</v>
      </c>
      <c r="AB6" s="32">
        <f t="shared" si="2"/>
        <v>5</v>
      </c>
      <c r="AC6" s="32"/>
      <c r="AD6" s="32"/>
      <c r="AE6" s="32"/>
    </row>
    <row r="7" spans="1:31" s="36" customFormat="1" ht="15.75" customHeight="1" x14ac:dyDescent="0.15">
      <c r="A7" s="25" t="s">
        <v>66</v>
      </c>
      <c r="B7" s="26" t="s">
        <v>67</v>
      </c>
      <c r="C7" s="27">
        <v>43053</v>
      </c>
      <c r="D7" s="28">
        <f t="shared" si="1"/>
        <v>9</v>
      </c>
      <c r="E7" s="28">
        <v>103000</v>
      </c>
      <c r="F7" s="22">
        <f t="shared" si="0"/>
        <v>11444.444444444445</v>
      </c>
      <c r="G7" s="72">
        <v>9.3452210000000004</v>
      </c>
      <c r="H7" s="76">
        <v>4.4773370000000003</v>
      </c>
      <c r="I7" s="41" t="s">
        <v>68</v>
      </c>
      <c r="J7" s="30">
        <v>5</v>
      </c>
      <c r="K7" s="30">
        <v>10</v>
      </c>
      <c r="L7" s="30">
        <v>15</v>
      </c>
      <c r="M7" s="26" t="s">
        <v>36</v>
      </c>
      <c r="N7" s="26" t="s">
        <v>39</v>
      </c>
      <c r="O7" s="32" t="s">
        <v>26</v>
      </c>
      <c r="P7" s="32" t="s">
        <v>69</v>
      </c>
      <c r="Q7" s="32" t="s">
        <v>39</v>
      </c>
      <c r="R7" s="32" t="s">
        <v>70</v>
      </c>
      <c r="S7" s="33" t="s">
        <v>71</v>
      </c>
      <c r="T7" s="32" t="s">
        <v>29</v>
      </c>
      <c r="U7" s="32" t="s">
        <v>30</v>
      </c>
      <c r="V7" s="32" t="s">
        <v>72</v>
      </c>
      <c r="W7" s="32" t="s">
        <v>26</v>
      </c>
      <c r="X7" s="40">
        <v>40.018759000000003</v>
      </c>
      <c r="Y7" s="39">
        <v>-122.393089</v>
      </c>
      <c r="Z7" s="32" t="s">
        <v>73</v>
      </c>
      <c r="AA7" s="30">
        <v>2017</v>
      </c>
      <c r="AB7" s="32">
        <f t="shared" si="2"/>
        <v>6</v>
      </c>
      <c r="AC7" s="32"/>
      <c r="AD7" s="32"/>
      <c r="AE7" s="32"/>
    </row>
    <row r="8" spans="1:31" s="36" customFormat="1" ht="15.75" customHeight="1" x14ac:dyDescent="0.15">
      <c r="A8" s="25" t="s">
        <v>74</v>
      </c>
      <c r="B8" s="26" t="s">
        <v>75</v>
      </c>
      <c r="C8" s="27">
        <v>43044</v>
      </c>
      <c r="D8" s="28">
        <f t="shared" si="1"/>
        <v>4</v>
      </c>
      <c r="E8" s="28">
        <v>104000</v>
      </c>
      <c r="F8" s="22">
        <f t="shared" si="0"/>
        <v>26000</v>
      </c>
      <c r="G8" s="72">
        <v>10.165850000000001</v>
      </c>
      <c r="H8" s="76">
        <v>4.4773370000000003</v>
      </c>
      <c r="I8" s="41" t="s">
        <v>76</v>
      </c>
      <c r="J8" s="30">
        <v>26</v>
      </c>
      <c r="K8" s="30">
        <v>20</v>
      </c>
      <c r="L8" s="30">
        <v>46</v>
      </c>
      <c r="M8" s="26" t="s">
        <v>77</v>
      </c>
      <c r="N8" s="26" t="s">
        <v>37</v>
      </c>
      <c r="O8" s="32" t="s">
        <v>78</v>
      </c>
      <c r="P8" s="32" t="s">
        <v>79</v>
      </c>
      <c r="Q8" s="32" t="s">
        <v>80</v>
      </c>
      <c r="R8" s="32" t="s">
        <v>41</v>
      </c>
      <c r="S8" s="33" t="s">
        <v>81</v>
      </c>
      <c r="T8" s="32" t="s">
        <v>29</v>
      </c>
      <c r="U8" s="32" t="s">
        <v>30</v>
      </c>
      <c r="V8" s="32" t="s">
        <v>82</v>
      </c>
      <c r="W8" s="32" t="s">
        <v>83</v>
      </c>
      <c r="X8" s="40">
        <v>29.273281999999998</v>
      </c>
      <c r="Y8" s="39">
        <v>-98.056488000000002</v>
      </c>
      <c r="Z8" s="32" t="s">
        <v>32</v>
      </c>
      <c r="AA8" s="30">
        <v>2017</v>
      </c>
      <c r="AB8" s="32">
        <f t="shared" si="2"/>
        <v>7</v>
      </c>
      <c r="AC8" s="32"/>
      <c r="AD8" s="32"/>
      <c r="AE8" s="32"/>
    </row>
    <row r="9" spans="1:31" s="36" customFormat="1" ht="15.75" customHeight="1" x14ac:dyDescent="0.15">
      <c r="A9" s="25" t="s">
        <v>84</v>
      </c>
      <c r="B9" s="26" t="s">
        <v>85</v>
      </c>
      <c r="C9" s="27">
        <v>43040</v>
      </c>
      <c r="D9" s="28">
        <f t="shared" si="1"/>
        <v>14</v>
      </c>
      <c r="E9" s="28">
        <v>508000</v>
      </c>
      <c r="F9" s="22">
        <f t="shared" si="0"/>
        <v>36285.714285714283</v>
      </c>
      <c r="G9" s="72">
        <v>10.49919</v>
      </c>
      <c r="H9" s="76">
        <v>4.4773370000000003</v>
      </c>
      <c r="I9" s="41" t="s">
        <v>86</v>
      </c>
      <c r="J9" s="30">
        <v>3</v>
      </c>
      <c r="K9" s="30">
        <v>0</v>
      </c>
      <c r="L9" s="30">
        <v>3</v>
      </c>
      <c r="M9" s="26" t="s">
        <v>36</v>
      </c>
      <c r="N9" s="26" t="s">
        <v>87</v>
      </c>
      <c r="O9" s="32" t="s">
        <v>26</v>
      </c>
      <c r="P9" s="32" t="s">
        <v>39</v>
      </c>
      <c r="Q9" s="32" t="s">
        <v>26</v>
      </c>
      <c r="R9" s="32" t="s">
        <v>88</v>
      </c>
      <c r="S9" s="33" t="s">
        <v>26</v>
      </c>
      <c r="T9" s="32" t="s">
        <v>29</v>
      </c>
      <c r="U9" s="32" t="s">
        <v>30</v>
      </c>
      <c r="V9" s="26" t="s">
        <v>89</v>
      </c>
      <c r="W9" s="32" t="s">
        <v>26</v>
      </c>
      <c r="X9" s="40">
        <v>39.876373999999998</v>
      </c>
      <c r="Y9" s="39">
        <v>-104.986132</v>
      </c>
      <c r="Z9" s="32" t="s">
        <v>32</v>
      </c>
      <c r="AA9" s="30">
        <v>2017</v>
      </c>
      <c r="AB9" s="32">
        <f t="shared" si="2"/>
        <v>8</v>
      </c>
      <c r="AC9" s="32"/>
      <c r="AD9" s="32"/>
      <c r="AE9" s="32"/>
    </row>
    <row r="10" spans="1:31" s="36" customFormat="1" ht="15.75" customHeight="1" x14ac:dyDescent="0.15">
      <c r="A10" s="25" t="s">
        <v>90</v>
      </c>
      <c r="B10" s="26" t="s">
        <v>91</v>
      </c>
      <c r="C10" s="27">
        <v>43026</v>
      </c>
      <c r="D10" s="28">
        <f t="shared" si="1"/>
        <v>17</v>
      </c>
      <c r="E10" s="28">
        <v>119000</v>
      </c>
      <c r="F10" s="22">
        <f t="shared" si="0"/>
        <v>7000</v>
      </c>
      <c r="G10" s="72">
        <v>8.8536649999999995</v>
      </c>
      <c r="H10" s="76">
        <v>1.6094379999999999</v>
      </c>
      <c r="I10" s="42" t="s">
        <v>92</v>
      </c>
      <c r="J10" s="30">
        <v>3</v>
      </c>
      <c r="K10" s="30">
        <v>3</v>
      </c>
      <c r="L10" s="30">
        <v>6</v>
      </c>
      <c r="M10" s="26" t="s">
        <v>48</v>
      </c>
      <c r="N10" s="26" t="s">
        <v>87</v>
      </c>
      <c r="O10" s="32" t="s">
        <v>26</v>
      </c>
      <c r="P10" s="32" t="s">
        <v>69</v>
      </c>
      <c r="Q10" s="32" t="s">
        <v>87</v>
      </c>
      <c r="R10" s="32" t="s">
        <v>93</v>
      </c>
      <c r="S10" s="33" t="s">
        <v>94</v>
      </c>
      <c r="T10" s="32" t="s">
        <v>95</v>
      </c>
      <c r="U10" s="32" t="s">
        <v>30</v>
      </c>
      <c r="V10" s="26" t="s">
        <v>96</v>
      </c>
      <c r="W10" s="32" t="s">
        <v>26</v>
      </c>
      <c r="X10" s="43">
        <v>39.452188999999997</v>
      </c>
      <c r="Y10" s="39">
        <v>-76.309988000000004</v>
      </c>
      <c r="Z10" s="32" t="s">
        <v>32</v>
      </c>
      <c r="AA10" s="30">
        <v>2017</v>
      </c>
      <c r="AB10" s="32">
        <f t="shared" si="2"/>
        <v>9</v>
      </c>
      <c r="AC10" s="32"/>
      <c r="AD10" s="32"/>
      <c r="AE10" s="32"/>
    </row>
    <row r="11" spans="1:31" s="62" customFormat="1" ht="15.75" customHeight="1" x14ac:dyDescent="0.15">
      <c r="A11" s="63" t="s">
        <v>97</v>
      </c>
      <c r="B11" s="64" t="s">
        <v>98</v>
      </c>
      <c r="C11" s="65">
        <v>43009</v>
      </c>
      <c r="D11" s="58">
        <f t="shared" si="1"/>
        <v>109</v>
      </c>
      <c r="E11" s="58">
        <v>669000</v>
      </c>
      <c r="F11" s="58">
        <f t="shared" si="0"/>
        <v>6137.6146788990827</v>
      </c>
      <c r="G11" s="73">
        <v>8.7222539999999995</v>
      </c>
      <c r="H11" s="73">
        <v>1.6094379999999999</v>
      </c>
      <c r="I11" s="66" t="s">
        <v>99</v>
      </c>
      <c r="J11" s="67">
        <v>58</v>
      </c>
      <c r="K11" s="67">
        <v>546</v>
      </c>
      <c r="L11" s="67">
        <v>604</v>
      </c>
      <c r="M11" s="64" t="s">
        <v>36</v>
      </c>
      <c r="N11" s="64" t="s">
        <v>39</v>
      </c>
      <c r="O11" s="56" t="s">
        <v>100</v>
      </c>
      <c r="P11" s="56" t="s">
        <v>37</v>
      </c>
      <c r="Q11" s="56" t="s">
        <v>101</v>
      </c>
      <c r="R11" s="56" t="s">
        <v>102</v>
      </c>
      <c r="S11" s="68" t="s">
        <v>103</v>
      </c>
      <c r="T11" s="56" t="s">
        <v>29</v>
      </c>
      <c r="U11" s="56" t="s">
        <v>30</v>
      </c>
      <c r="V11" s="64" t="s">
        <v>104</v>
      </c>
      <c r="W11" s="56" t="s">
        <v>105</v>
      </c>
      <c r="X11" s="61">
        <v>36.095739000000002</v>
      </c>
      <c r="Y11" s="61">
        <v>-115.171544</v>
      </c>
      <c r="Z11" s="56" t="s">
        <v>32</v>
      </c>
      <c r="AA11" s="67">
        <v>2017</v>
      </c>
      <c r="AB11" s="56">
        <f t="shared" si="2"/>
        <v>10</v>
      </c>
      <c r="AC11" s="56"/>
      <c r="AD11" s="56"/>
      <c r="AE11" s="56"/>
    </row>
    <row r="12" spans="1:31" s="36" customFormat="1" ht="15.75" customHeight="1" x14ac:dyDescent="0.15">
      <c r="A12" s="25" t="s">
        <v>106</v>
      </c>
      <c r="B12" s="26" t="s">
        <v>107</v>
      </c>
      <c r="C12" s="27">
        <v>42900</v>
      </c>
      <c r="D12" s="28">
        <f t="shared" si="1"/>
        <v>7</v>
      </c>
      <c r="E12" s="28">
        <v>66200</v>
      </c>
      <c r="F12" s="22">
        <f t="shared" si="0"/>
        <v>9457.1428571428569</v>
      </c>
      <c r="G12" s="72">
        <v>9.1545100000000001</v>
      </c>
      <c r="H12" s="76">
        <v>1.6094379999999999</v>
      </c>
      <c r="I12" s="26" t="s">
        <v>108</v>
      </c>
      <c r="J12" s="30">
        <v>3</v>
      </c>
      <c r="K12" s="30">
        <v>2</v>
      </c>
      <c r="L12" s="30">
        <v>5</v>
      </c>
      <c r="M12" s="26" t="s">
        <v>48</v>
      </c>
      <c r="N12" s="26" t="s">
        <v>37</v>
      </c>
      <c r="O12" s="32" t="s">
        <v>109</v>
      </c>
      <c r="P12" s="32" t="s">
        <v>69</v>
      </c>
      <c r="Q12" s="32" t="s">
        <v>110</v>
      </c>
      <c r="R12" s="32" t="s">
        <v>111</v>
      </c>
      <c r="S12" s="33" t="s">
        <v>112</v>
      </c>
      <c r="T12" s="32" t="s">
        <v>51</v>
      </c>
      <c r="U12" s="32" t="s">
        <v>30</v>
      </c>
      <c r="V12" s="26" t="s">
        <v>113</v>
      </c>
      <c r="W12" s="32" t="s">
        <v>114</v>
      </c>
      <c r="X12" s="43">
        <v>37.765946999999997</v>
      </c>
      <c r="Y12" s="43">
        <v>-122.406087</v>
      </c>
      <c r="Z12" s="32" t="s">
        <v>32</v>
      </c>
      <c r="AA12" s="30">
        <v>2017</v>
      </c>
      <c r="AB12" s="32">
        <f t="shared" si="2"/>
        <v>11</v>
      </c>
      <c r="AC12" s="32"/>
      <c r="AD12" s="32"/>
      <c r="AE12" s="32"/>
    </row>
    <row r="13" spans="1:31" s="36" customFormat="1" ht="15.75" customHeight="1" x14ac:dyDescent="0.15">
      <c r="A13" s="44" t="s">
        <v>115</v>
      </c>
      <c r="B13" s="32" t="s">
        <v>116</v>
      </c>
      <c r="C13" s="45">
        <v>42893</v>
      </c>
      <c r="D13" s="28">
        <f t="shared" si="1"/>
        <v>2</v>
      </c>
      <c r="E13" s="28">
        <v>66200</v>
      </c>
      <c r="F13" s="22">
        <f t="shared" si="0"/>
        <v>33100</v>
      </c>
      <c r="G13" s="72">
        <v>10.40729</v>
      </c>
      <c r="H13" s="76">
        <v>1.6094379999999999</v>
      </c>
      <c r="I13" s="32" t="s">
        <v>117</v>
      </c>
      <c r="J13" s="40">
        <v>3</v>
      </c>
      <c r="K13" s="40">
        <v>0</v>
      </c>
      <c r="L13" s="40">
        <v>3</v>
      </c>
      <c r="M13" s="32" t="s">
        <v>48</v>
      </c>
      <c r="N13" s="32" t="s">
        <v>87</v>
      </c>
      <c r="O13" s="32" t="s">
        <v>26</v>
      </c>
      <c r="P13" s="32" t="s">
        <v>39</v>
      </c>
      <c r="Q13" s="32" t="s">
        <v>26</v>
      </c>
      <c r="R13" s="32" t="s">
        <v>118</v>
      </c>
      <c r="S13" s="32" t="s">
        <v>26</v>
      </c>
      <c r="T13" s="32" t="s">
        <v>29</v>
      </c>
      <c r="U13" s="32" t="s">
        <v>30</v>
      </c>
      <c r="V13" s="32" t="s">
        <v>119</v>
      </c>
      <c r="W13" s="32" t="s">
        <v>26</v>
      </c>
      <c r="X13" s="43">
        <v>41.529546000000003</v>
      </c>
      <c r="Y13" s="39">
        <v>-75.947220000000002</v>
      </c>
      <c r="Z13" s="32" t="s">
        <v>32</v>
      </c>
      <c r="AA13" s="40">
        <v>2017</v>
      </c>
      <c r="AB13" s="32">
        <f t="shared" si="2"/>
        <v>12</v>
      </c>
      <c r="AC13" s="32"/>
      <c r="AD13" s="32"/>
      <c r="AE13" s="32"/>
    </row>
    <row r="14" spans="1:31" s="36" customFormat="1" ht="15.75" customHeight="1" x14ac:dyDescent="0.15">
      <c r="A14" s="44" t="s">
        <v>120</v>
      </c>
      <c r="B14" s="32" t="s">
        <v>121</v>
      </c>
      <c r="C14" s="46">
        <v>42891</v>
      </c>
      <c r="D14" s="28">
        <f t="shared" si="1"/>
        <v>24</v>
      </c>
      <c r="E14" s="28">
        <v>66200</v>
      </c>
      <c r="F14" s="22">
        <f t="shared" si="0"/>
        <v>2758.3333333333335</v>
      </c>
      <c r="G14" s="72">
        <v>7.9222609999999998</v>
      </c>
      <c r="H14" s="76">
        <v>1.6094379999999999</v>
      </c>
      <c r="I14" s="32" t="s">
        <v>122</v>
      </c>
      <c r="J14" s="40">
        <v>5</v>
      </c>
      <c r="K14" s="40">
        <v>0</v>
      </c>
      <c r="L14" s="40">
        <v>5</v>
      </c>
      <c r="M14" s="32" t="s">
        <v>48</v>
      </c>
      <c r="N14" s="32" t="s">
        <v>87</v>
      </c>
      <c r="O14" s="32" t="s">
        <v>26</v>
      </c>
      <c r="P14" s="32" t="s">
        <v>39</v>
      </c>
      <c r="Q14" s="32" t="s">
        <v>26</v>
      </c>
      <c r="R14" s="32" t="s">
        <v>88</v>
      </c>
      <c r="S14" s="32" t="s">
        <v>26</v>
      </c>
      <c r="T14" s="32" t="s">
        <v>26</v>
      </c>
      <c r="U14" s="32" t="s">
        <v>30</v>
      </c>
      <c r="V14" s="32" t="s">
        <v>123</v>
      </c>
      <c r="W14" s="32" t="s">
        <v>26</v>
      </c>
      <c r="X14" s="40">
        <v>28.580295</v>
      </c>
      <c r="Y14" s="39">
        <v>-81.294085999999993</v>
      </c>
      <c r="Z14" s="32" t="s">
        <v>32</v>
      </c>
      <c r="AA14" s="32">
        <v>2017</v>
      </c>
      <c r="AB14" s="32">
        <f t="shared" si="2"/>
        <v>13</v>
      </c>
      <c r="AC14" s="32"/>
      <c r="AD14" s="32"/>
      <c r="AE14" s="32"/>
    </row>
    <row r="15" spans="1:31" s="36" customFormat="1" ht="15.75" customHeight="1" x14ac:dyDescent="0.15">
      <c r="A15" s="44" t="s">
        <v>124</v>
      </c>
      <c r="B15" s="32" t="s">
        <v>125</v>
      </c>
      <c r="C15" s="46">
        <v>42867</v>
      </c>
      <c r="D15" s="28">
        <f t="shared" si="1"/>
        <v>24</v>
      </c>
      <c r="E15" s="28">
        <v>136000</v>
      </c>
      <c r="F15" s="22">
        <f t="shared" si="0"/>
        <v>5666.666666666667</v>
      </c>
      <c r="G15" s="72">
        <v>8.6424149999999997</v>
      </c>
      <c r="H15" s="76">
        <v>1.3862939999999999</v>
      </c>
      <c r="I15" s="32" t="s">
        <v>126</v>
      </c>
      <c r="J15" s="40">
        <v>3</v>
      </c>
      <c r="K15" s="40">
        <v>0</v>
      </c>
      <c r="L15" s="40">
        <v>3</v>
      </c>
      <c r="M15" s="32" t="s">
        <v>48</v>
      </c>
      <c r="N15" s="32" t="s">
        <v>37</v>
      </c>
      <c r="O15" s="32" t="s">
        <v>127</v>
      </c>
      <c r="P15" s="32" t="s">
        <v>39</v>
      </c>
      <c r="Q15" s="32" t="s">
        <v>26</v>
      </c>
      <c r="R15" s="32" t="s">
        <v>128</v>
      </c>
      <c r="S15" s="32" t="s">
        <v>26</v>
      </c>
      <c r="T15" s="32" t="s">
        <v>29</v>
      </c>
      <c r="U15" s="32" t="s">
        <v>30</v>
      </c>
      <c r="V15" s="32" t="s">
        <v>129</v>
      </c>
      <c r="W15" s="37" t="s">
        <v>130</v>
      </c>
      <c r="X15" s="40">
        <v>39.959034000000003</v>
      </c>
      <c r="Y15" s="39">
        <v>-82.596508</v>
      </c>
      <c r="Z15" s="32" t="s">
        <v>32</v>
      </c>
      <c r="AA15" s="32">
        <v>2017</v>
      </c>
      <c r="AB15" s="32">
        <f t="shared" si="2"/>
        <v>14</v>
      </c>
      <c r="AC15" s="32"/>
      <c r="AD15" s="32"/>
      <c r="AE15" s="32"/>
    </row>
    <row r="16" spans="1:31" s="36" customFormat="1" ht="15.75" customHeight="1" x14ac:dyDescent="0.15">
      <c r="A16" s="44" t="s">
        <v>131</v>
      </c>
      <c r="B16" s="32" t="s">
        <v>132</v>
      </c>
      <c r="C16" s="46">
        <v>42843</v>
      </c>
      <c r="D16" s="28">
        <f t="shared" si="1"/>
        <v>102</v>
      </c>
      <c r="E16" s="28">
        <v>236000</v>
      </c>
      <c r="F16" s="22">
        <f t="shared" si="0"/>
        <v>2313.7254901960782</v>
      </c>
      <c r="G16" s="72">
        <v>7.7467329999999999</v>
      </c>
      <c r="H16" s="76">
        <v>1.3862939999999999</v>
      </c>
      <c r="I16" s="32" t="s">
        <v>133</v>
      </c>
      <c r="J16" s="40">
        <v>3</v>
      </c>
      <c r="K16" s="40">
        <v>0</v>
      </c>
      <c r="L16" s="40">
        <v>3</v>
      </c>
      <c r="M16" s="32" t="s">
        <v>36</v>
      </c>
      <c r="N16" s="32" t="s">
        <v>87</v>
      </c>
      <c r="O16" s="32" t="s">
        <v>26</v>
      </c>
      <c r="P16" s="32" t="s">
        <v>134</v>
      </c>
      <c r="Q16" s="32" t="s">
        <v>26</v>
      </c>
      <c r="R16" s="32" t="s">
        <v>93</v>
      </c>
      <c r="S16" s="32" t="s">
        <v>135</v>
      </c>
      <c r="T16" s="32" t="s">
        <v>95</v>
      </c>
      <c r="U16" s="32" t="s">
        <v>30</v>
      </c>
      <c r="V16" s="32" t="s">
        <v>136</v>
      </c>
      <c r="W16" s="32" t="s">
        <v>26</v>
      </c>
      <c r="X16" s="43">
        <v>36.746378</v>
      </c>
      <c r="Y16" s="39">
        <v>-119.800319</v>
      </c>
      <c r="Z16" s="32" t="s">
        <v>32</v>
      </c>
      <c r="AA16" s="32">
        <v>2017</v>
      </c>
      <c r="AB16" s="32">
        <f t="shared" si="2"/>
        <v>15</v>
      </c>
      <c r="AC16" s="32"/>
      <c r="AD16" s="32"/>
      <c r="AE16" s="32"/>
    </row>
    <row r="17" spans="1:31" s="36" customFormat="1" ht="15.75" customHeight="1" x14ac:dyDescent="0.15">
      <c r="A17" s="44" t="s">
        <v>137</v>
      </c>
      <c r="B17" s="32" t="s">
        <v>138</v>
      </c>
      <c r="C17" s="46">
        <v>42741</v>
      </c>
      <c r="D17" s="28">
        <f t="shared" si="1"/>
        <v>105</v>
      </c>
      <c r="E17" s="28">
        <v>342000</v>
      </c>
      <c r="F17" s="22">
        <f t="shared" si="0"/>
        <v>3257.1428571428573</v>
      </c>
      <c r="G17" s="72">
        <v>8.0885619999999996</v>
      </c>
      <c r="H17" s="76">
        <v>1.3862939999999999</v>
      </c>
      <c r="I17" s="32" t="s">
        <v>139</v>
      </c>
      <c r="J17" s="40">
        <v>5</v>
      </c>
      <c r="K17" s="40">
        <v>6</v>
      </c>
      <c r="L17" s="40">
        <v>11</v>
      </c>
      <c r="M17" s="32" t="s">
        <v>140</v>
      </c>
      <c r="N17" s="32" t="s">
        <v>37</v>
      </c>
      <c r="O17" s="32" t="s">
        <v>141</v>
      </c>
      <c r="P17" s="32" t="s">
        <v>37</v>
      </c>
      <c r="Q17" s="32" t="s">
        <v>26</v>
      </c>
      <c r="R17" s="32" t="s">
        <v>142</v>
      </c>
      <c r="S17" s="32" t="s">
        <v>143</v>
      </c>
      <c r="T17" s="32" t="s">
        <v>144</v>
      </c>
      <c r="U17" s="32" t="s">
        <v>30</v>
      </c>
      <c r="V17" s="47" t="s">
        <v>145</v>
      </c>
      <c r="W17" s="37" t="s">
        <v>145</v>
      </c>
      <c r="X17" s="40">
        <v>26.072751</v>
      </c>
      <c r="Y17" s="39">
        <v>-80.143382000000003</v>
      </c>
      <c r="Z17" s="32" t="s">
        <v>32</v>
      </c>
      <c r="AA17" s="32">
        <v>2017</v>
      </c>
      <c r="AB17" s="32">
        <f t="shared" si="2"/>
        <v>16</v>
      </c>
      <c r="AC17" s="32"/>
      <c r="AD17" s="32"/>
      <c r="AE17" s="32"/>
    </row>
    <row r="18" spans="1:31" s="36" customFormat="1" ht="15.75" customHeight="1" x14ac:dyDescent="0.15">
      <c r="A18" s="44" t="s">
        <v>146</v>
      </c>
      <c r="B18" s="32" t="s">
        <v>147</v>
      </c>
      <c r="C18" s="45">
        <v>42636</v>
      </c>
      <c r="D18" s="28">
        <f t="shared" si="1"/>
        <v>68</v>
      </c>
      <c r="E18" s="28">
        <v>168000</v>
      </c>
      <c r="F18" s="22">
        <f t="shared" si="0"/>
        <v>2470.5882352941176</v>
      </c>
      <c r="G18" s="72">
        <v>7.8123779999999998</v>
      </c>
      <c r="H18" s="76">
        <v>2.944439</v>
      </c>
      <c r="I18" s="32" t="s">
        <v>148</v>
      </c>
      <c r="J18" s="40">
        <v>5</v>
      </c>
      <c r="K18" s="40">
        <v>0</v>
      </c>
      <c r="L18" s="40">
        <v>5</v>
      </c>
      <c r="M18" s="32" t="s">
        <v>36</v>
      </c>
      <c r="N18" s="32" t="s">
        <v>37</v>
      </c>
      <c r="O18" s="32" t="s">
        <v>149</v>
      </c>
      <c r="P18" s="32" t="s">
        <v>39</v>
      </c>
      <c r="Q18" s="32" t="s">
        <v>26</v>
      </c>
      <c r="R18" s="32" t="s">
        <v>150</v>
      </c>
      <c r="S18" s="32" t="s">
        <v>151</v>
      </c>
      <c r="T18" s="32" t="s">
        <v>26</v>
      </c>
      <c r="U18" s="32" t="s">
        <v>30</v>
      </c>
      <c r="V18" s="48" t="s">
        <v>152</v>
      </c>
      <c r="W18" s="37" t="s">
        <v>153</v>
      </c>
      <c r="X18" s="40">
        <v>48.461367000000003</v>
      </c>
      <c r="Y18" s="39">
        <v>-122.337918</v>
      </c>
      <c r="Z18" s="32" t="s">
        <v>32</v>
      </c>
      <c r="AA18" s="40">
        <v>2016</v>
      </c>
      <c r="AB18" s="32">
        <f t="shared" si="2"/>
        <v>17</v>
      </c>
      <c r="AC18" s="32"/>
      <c r="AD18" s="32"/>
      <c r="AE18" s="32"/>
    </row>
    <row r="19" spans="1:31" s="36" customFormat="1" ht="15.75" customHeight="1" x14ac:dyDescent="0.15">
      <c r="A19" s="44" t="s">
        <v>154</v>
      </c>
      <c r="B19" s="32" t="s">
        <v>155</v>
      </c>
      <c r="C19" s="45">
        <v>42568</v>
      </c>
      <c r="D19" s="28">
        <f t="shared" si="1"/>
        <v>10</v>
      </c>
      <c r="E19" s="28">
        <v>117000</v>
      </c>
      <c r="F19" s="22">
        <f t="shared" si="0"/>
        <v>11700</v>
      </c>
      <c r="G19" s="72">
        <v>9.3673439999999992</v>
      </c>
      <c r="H19" s="76">
        <v>4.6051700000000002</v>
      </c>
      <c r="I19" s="32" t="s">
        <v>156</v>
      </c>
      <c r="J19" s="40">
        <v>3</v>
      </c>
      <c r="K19" s="40">
        <v>3</v>
      </c>
      <c r="L19" s="40">
        <v>6</v>
      </c>
      <c r="M19" s="32" t="s">
        <v>36</v>
      </c>
      <c r="N19" s="32" t="s">
        <v>37</v>
      </c>
      <c r="O19" s="32" t="s">
        <v>87</v>
      </c>
      <c r="P19" s="32" t="s">
        <v>134</v>
      </c>
      <c r="Q19" s="32" t="s">
        <v>26</v>
      </c>
      <c r="R19" s="32" t="s">
        <v>157</v>
      </c>
      <c r="S19" s="32" t="s">
        <v>158</v>
      </c>
      <c r="T19" s="32" t="s">
        <v>95</v>
      </c>
      <c r="U19" s="32" t="s">
        <v>30</v>
      </c>
      <c r="V19" s="32" t="s">
        <v>159</v>
      </c>
      <c r="W19" s="32" t="s">
        <v>26</v>
      </c>
      <c r="X19" s="40">
        <v>30.433600999999999</v>
      </c>
      <c r="Y19" s="39">
        <v>-91.081402999999995</v>
      </c>
      <c r="Z19" s="32" t="s">
        <v>73</v>
      </c>
      <c r="AA19" s="40">
        <v>2016</v>
      </c>
      <c r="AB19" s="32">
        <f t="shared" si="2"/>
        <v>18</v>
      </c>
      <c r="AC19" s="32"/>
      <c r="AD19" s="32"/>
      <c r="AE19" s="32"/>
    </row>
    <row r="20" spans="1:31" s="36" customFormat="1" ht="15.75" customHeight="1" x14ac:dyDescent="0.15">
      <c r="A20" s="44" t="s">
        <v>160</v>
      </c>
      <c r="B20" s="32" t="s">
        <v>161</v>
      </c>
      <c r="C20" s="45">
        <v>42558</v>
      </c>
      <c r="D20" s="28">
        <f t="shared" si="1"/>
        <v>25</v>
      </c>
      <c r="E20" s="28">
        <v>71700</v>
      </c>
      <c r="F20" s="22">
        <f t="shared" si="0"/>
        <v>2868</v>
      </c>
      <c r="G20" s="72">
        <v>7.9613699999999996</v>
      </c>
      <c r="H20" s="76">
        <v>4.6051700000000002</v>
      </c>
      <c r="I20" s="32" t="s">
        <v>162</v>
      </c>
      <c r="J20" s="40">
        <v>5</v>
      </c>
      <c r="K20" s="40">
        <v>11</v>
      </c>
      <c r="L20" s="40">
        <v>16</v>
      </c>
      <c r="M20" s="32" t="s">
        <v>36</v>
      </c>
      <c r="N20" s="32" t="s">
        <v>87</v>
      </c>
      <c r="O20" s="32" t="s">
        <v>87</v>
      </c>
      <c r="P20" s="32" t="s">
        <v>37</v>
      </c>
      <c r="Q20" s="32" t="s">
        <v>163</v>
      </c>
      <c r="R20" s="32" t="s">
        <v>164</v>
      </c>
      <c r="S20" s="32" t="s">
        <v>165</v>
      </c>
      <c r="T20" s="32" t="s">
        <v>95</v>
      </c>
      <c r="U20" s="32" t="s">
        <v>30</v>
      </c>
      <c r="V20" s="32" t="s">
        <v>166</v>
      </c>
      <c r="W20" s="32" t="s">
        <v>26</v>
      </c>
      <c r="X20" s="40">
        <v>32.780105200000001</v>
      </c>
      <c r="Y20" s="39">
        <v>-96.800008199999994</v>
      </c>
      <c r="Z20" s="32" t="s">
        <v>32</v>
      </c>
      <c r="AA20" s="40">
        <v>2016</v>
      </c>
      <c r="AB20" s="32">
        <f t="shared" si="2"/>
        <v>19</v>
      </c>
      <c r="AC20" s="32"/>
      <c r="AD20" s="32"/>
      <c r="AE20" s="32"/>
    </row>
    <row r="21" spans="1:31" s="36" customFormat="1" ht="15.75" customHeight="1" x14ac:dyDescent="0.15">
      <c r="A21" s="44" t="s">
        <v>167</v>
      </c>
      <c r="B21" s="32" t="s">
        <v>121</v>
      </c>
      <c r="C21" s="45">
        <v>42533</v>
      </c>
      <c r="D21" s="28">
        <f t="shared" si="1"/>
        <v>108</v>
      </c>
      <c r="E21" s="28">
        <v>424000</v>
      </c>
      <c r="F21" s="22">
        <f t="shared" si="0"/>
        <v>3925.9259259259261</v>
      </c>
      <c r="G21" s="72">
        <v>8.2753759999999996</v>
      </c>
      <c r="H21" s="76">
        <v>1.3862939999999999</v>
      </c>
      <c r="I21" s="32" t="s">
        <v>168</v>
      </c>
      <c r="J21" s="40">
        <v>49</v>
      </c>
      <c r="K21" s="40">
        <v>53</v>
      </c>
      <c r="L21" s="40">
        <v>102</v>
      </c>
      <c r="M21" s="32" t="s">
        <v>36</v>
      </c>
      <c r="N21" s="32" t="s">
        <v>87</v>
      </c>
      <c r="O21" s="32" t="s">
        <v>87</v>
      </c>
      <c r="P21" s="32" t="s">
        <v>37</v>
      </c>
      <c r="Q21" s="32" t="s">
        <v>169</v>
      </c>
      <c r="R21" s="32" t="s">
        <v>170</v>
      </c>
      <c r="S21" s="32" t="s">
        <v>171</v>
      </c>
      <c r="T21" s="32" t="s">
        <v>36</v>
      </c>
      <c r="U21" s="32" t="s">
        <v>30</v>
      </c>
      <c r="V21" s="32" t="s">
        <v>172</v>
      </c>
      <c r="W21" s="32" t="s">
        <v>26</v>
      </c>
      <c r="X21" s="40">
        <v>28.519718000000001</v>
      </c>
      <c r="Y21" s="39">
        <v>-81.376777000000004</v>
      </c>
      <c r="Z21" s="32" t="s">
        <v>32</v>
      </c>
      <c r="AA21" s="40">
        <v>2016</v>
      </c>
      <c r="AB21" s="32">
        <f t="shared" si="2"/>
        <v>20</v>
      </c>
      <c r="AC21" s="32"/>
      <c r="AD21" s="32"/>
      <c r="AE21" s="32"/>
    </row>
    <row r="22" spans="1:31" s="36" customFormat="1" ht="15.75" customHeight="1" x14ac:dyDescent="0.15">
      <c r="A22" s="44" t="s">
        <v>173</v>
      </c>
      <c r="B22" s="32" t="s">
        <v>174</v>
      </c>
      <c r="C22" s="45">
        <v>42425</v>
      </c>
      <c r="D22" s="28">
        <f t="shared" si="1"/>
        <v>5</v>
      </c>
      <c r="E22" s="28">
        <v>43800</v>
      </c>
      <c r="F22" s="22">
        <f t="shared" si="0"/>
        <v>8760</v>
      </c>
      <c r="G22" s="72">
        <v>9.0779510000000005</v>
      </c>
      <c r="H22" s="76">
        <v>1.7917590000000001</v>
      </c>
      <c r="I22" s="32" t="s">
        <v>175</v>
      </c>
      <c r="J22" s="40">
        <v>3</v>
      </c>
      <c r="K22" s="40">
        <v>14</v>
      </c>
      <c r="L22" s="40">
        <v>17</v>
      </c>
      <c r="M22" s="32" t="s">
        <v>48</v>
      </c>
      <c r="N22" s="32" t="s">
        <v>87</v>
      </c>
      <c r="O22" s="32" t="s">
        <v>87</v>
      </c>
      <c r="P22" s="32" t="s">
        <v>37</v>
      </c>
      <c r="Q22" s="32" t="s">
        <v>26</v>
      </c>
      <c r="R22" s="32" t="s">
        <v>170</v>
      </c>
      <c r="S22" s="32" t="s">
        <v>176</v>
      </c>
      <c r="T22" s="32" t="s">
        <v>95</v>
      </c>
      <c r="U22" s="32" t="s">
        <v>30</v>
      </c>
      <c r="V22" s="32" t="s">
        <v>177</v>
      </c>
      <c r="W22" s="32" t="s">
        <v>26</v>
      </c>
      <c r="X22" s="40">
        <v>38.135992000000002</v>
      </c>
      <c r="Y22" s="39">
        <v>-97.425145000000001</v>
      </c>
      <c r="Z22" s="32" t="s">
        <v>32</v>
      </c>
      <c r="AA22" s="40">
        <v>2016</v>
      </c>
      <c r="AB22" s="32">
        <f t="shared" si="2"/>
        <v>21</v>
      </c>
      <c r="AC22" s="32"/>
      <c r="AD22" s="32"/>
      <c r="AE22" s="32"/>
    </row>
    <row r="23" spans="1:31" s="36" customFormat="1" ht="15.75" customHeight="1" x14ac:dyDescent="0.15">
      <c r="A23" s="44" t="s">
        <v>178</v>
      </c>
      <c r="B23" s="32" t="s">
        <v>179</v>
      </c>
      <c r="C23" s="45">
        <v>42420</v>
      </c>
      <c r="D23" s="28">
        <f t="shared" si="1"/>
        <v>80</v>
      </c>
      <c r="E23" s="28">
        <v>130000</v>
      </c>
      <c r="F23" s="22">
        <f t="shared" si="0"/>
        <v>1625</v>
      </c>
      <c r="G23" s="72">
        <v>7.3932630000000001</v>
      </c>
      <c r="H23" s="76">
        <v>1.7917590000000001</v>
      </c>
      <c r="I23" s="32" t="s">
        <v>180</v>
      </c>
      <c r="J23" s="40">
        <v>6</v>
      </c>
      <c r="K23" s="40">
        <v>2</v>
      </c>
      <c r="L23" s="40">
        <v>8</v>
      </c>
      <c r="M23" s="32" t="s">
        <v>36</v>
      </c>
      <c r="N23" s="32" t="s">
        <v>87</v>
      </c>
      <c r="O23" s="32" t="s">
        <v>87</v>
      </c>
      <c r="P23" s="32" t="s">
        <v>37</v>
      </c>
      <c r="Q23" s="32" t="s">
        <v>26</v>
      </c>
      <c r="R23" s="32" t="s">
        <v>181</v>
      </c>
      <c r="S23" s="32" t="s">
        <v>182</v>
      </c>
      <c r="T23" s="32" t="s">
        <v>29</v>
      </c>
      <c r="U23" s="32" t="s">
        <v>30</v>
      </c>
      <c r="V23" s="32" t="s">
        <v>183</v>
      </c>
      <c r="W23" s="32" t="s">
        <v>26</v>
      </c>
      <c r="X23" s="40">
        <v>42.236688999999998</v>
      </c>
      <c r="Y23" s="39">
        <v>-85.674795000000003</v>
      </c>
      <c r="Z23" s="32" t="s">
        <v>32</v>
      </c>
      <c r="AA23" s="40">
        <v>2016</v>
      </c>
      <c r="AB23" s="32">
        <f t="shared" si="2"/>
        <v>22</v>
      </c>
      <c r="AC23" s="32"/>
      <c r="AD23" s="32"/>
      <c r="AE23" s="32"/>
    </row>
    <row r="24" spans="1:31" s="36" customFormat="1" ht="15.75" customHeight="1" x14ac:dyDescent="0.15">
      <c r="A24" s="44" t="s">
        <v>184</v>
      </c>
      <c r="B24" s="32" t="s">
        <v>185</v>
      </c>
      <c r="C24" s="45">
        <v>42340</v>
      </c>
      <c r="D24" s="28">
        <f t="shared" si="1"/>
        <v>5</v>
      </c>
      <c r="E24" s="28">
        <v>46100</v>
      </c>
      <c r="F24" s="22">
        <f t="shared" si="0"/>
        <v>9220</v>
      </c>
      <c r="G24" s="72">
        <v>9.12913</v>
      </c>
      <c r="H24" s="76">
        <v>4.5325990000000003</v>
      </c>
      <c r="I24" s="32" t="s">
        <v>186</v>
      </c>
      <c r="J24" s="40">
        <v>14</v>
      </c>
      <c r="K24" s="40">
        <v>21</v>
      </c>
      <c r="L24" s="40">
        <v>35</v>
      </c>
      <c r="M24" s="32" t="s">
        <v>187</v>
      </c>
      <c r="N24" s="32" t="s">
        <v>87</v>
      </c>
      <c r="O24" s="32" t="s">
        <v>87</v>
      </c>
      <c r="P24" s="32" t="s">
        <v>188</v>
      </c>
      <c r="Q24" s="32" t="s">
        <v>189</v>
      </c>
      <c r="R24" s="32" t="s">
        <v>190</v>
      </c>
      <c r="S24" s="32" t="s">
        <v>191</v>
      </c>
      <c r="T24" s="32" t="s">
        <v>36</v>
      </c>
      <c r="U24" s="32" t="s">
        <v>192</v>
      </c>
      <c r="V24" s="32" t="s">
        <v>193</v>
      </c>
      <c r="W24" s="32" t="s">
        <v>26</v>
      </c>
      <c r="X24" s="40">
        <v>34.075961</v>
      </c>
      <c r="Y24" s="39">
        <v>-117.27789</v>
      </c>
      <c r="Z24" s="32" t="s">
        <v>32</v>
      </c>
      <c r="AA24" s="40">
        <v>2015</v>
      </c>
      <c r="AB24" s="32">
        <f t="shared" si="2"/>
        <v>23</v>
      </c>
      <c r="AC24" s="32"/>
      <c r="AD24" s="32"/>
      <c r="AE24" s="32"/>
    </row>
    <row r="25" spans="1:31" s="36" customFormat="1" ht="15.75" customHeight="1" x14ac:dyDescent="0.15">
      <c r="A25" s="44" t="s">
        <v>194</v>
      </c>
      <c r="B25" s="32" t="s">
        <v>195</v>
      </c>
      <c r="C25" s="45">
        <v>42335</v>
      </c>
      <c r="D25" s="28">
        <f t="shared" si="1"/>
        <v>27</v>
      </c>
      <c r="E25" s="28">
        <v>91900</v>
      </c>
      <c r="F25" s="22">
        <f t="shared" si="0"/>
        <v>3403.7037037037039</v>
      </c>
      <c r="G25" s="72">
        <v>8.1327069999999999</v>
      </c>
      <c r="H25" s="76">
        <v>3.2188759999999998</v>
      </c>
      <c r="I25" s="49" t="s">
        <v>196</v>
      </c>
      <c r="J25" s="40">
        <v>3</v>
      </c>
      <c r="K25" s="40">
        <v>9</v>
      </c>
      <c r="L25" s="40">
        <v>12</v>
      </c>
      <c r="M25" s="32" t="s">
        <v>48</v>
      </c>
      <c r="N25" s="32" t="s">
        <v>87</v>
      </c>
      <c r="O25" s="32" t="s">
        <v>197</v>
      </c>
      <c r="P25" s="49" t="s">
        <v>134</v>
      </c>
      <c r="Q25" s="32" t="s">
        <v>87</v>
      </c>
      <c r="R25" s="32" t="s">
        <v>198</v>
      </c>
      <c r="S25" s="32" t="s">
        <v>199</v>
      </c>
      <c r="T25" s="32" t="s">
        <v>29</v>
      </c>
      <c r="U25" s="32" t="s">
        <v>30</v>
      </c>
      <c r="V25" s="32" t="s">
        <v>200</v>
      </c>
      <c r="W25" s="32" t="s">
        <v>26</v>
      </c>
      <c r="X25" s="40">
        <v>38.881031</v>
      </c>
      <c r="Y25" s="39">
        <v>-104.849057</v>
      </c>
      <c r="Z25" s="32" t="s">
        <v>32</v>
      </c>
      <c r="AA25" s="40">
        <v>2015</v>
      </c>
      <c r="AB25" s="32">
        <f t="shared" si="2"/>
        <v>24</v>
      </c>
      <c r="AC25" s="32"/>
      <c r="AD25" s="32"/>
      <c r="AE25" s="32"/>
    </row>
    <row r="26" spans="1:31" s="36" customFormat="1" ht="15.75" customHeight="1" x14ac:dyDescent="0.15">
      <c r="A26" s="44" t="s">
        <v>201</v>
      </c>
      <c r="B26" s="32" t="s">
        <v>195</v>
      </c>
      <c r="C26" s="45">
        <v>42308</v>
      </c>
      <c r="D26" s="28">
        <f t="shared" si="1"/>
        <v>30</v>
      </c>
      <c r="E26" s="28">
        <v>46000</v>
      </c>
      <c r="F26" s="22">
        <f t="shared" si="0"/>
        <v>1533.3333333333333</v>
      </c>
      <c r="G26" s="72">
        <v>7.3349820000000001</v>
      </c>
      <c r="H26" s="76">
        <v>1.0986119999999999</v>
      </c>
      <c r="I26" s="32" t="s">
        <v>202</v>
      </c>
      <c r="J26" s="40">
        <v>3</v>
      </c>
      <c r="K26" s="40">
        <v>0</v>
      </c>
      <c r="L26" s="40">
        <v>3</v>
      </c>
      <c r="M26" s="32" t="s">
        <v>36</v>
      </c>
      <c r="N26" s="32" t="s">
        <v>87</v>
      </c>
      <c r="O26" s="32" t="s">
        <v>203</v>
      </c>
      <c r="P26" s="32" t="s">
        <v>37</v>
      </c>
      <c r="Q26" s="32" t="s">
        <v>87</v>
      </c>
      <c r="R26" s="32" t="s">
        <v>204</v>
      </c>
      <c r="S26" s="32" t="s">
        <v>205</v>
      </c>
      <c r="T26" s="32" t="s">
        <v>206</v>
      </c>
      <c r="U26" s="32" t="s">
        <v>30</v>
      </c>
      <c r="V26" s="32" t="s">
        <v>207</v>
      </c>
      <c r="W26" s="32" t="s">
        <v>26</v>
      </c>
      <c r="X26" s="40">
        <v>38.83755</v>
      </c>
      <c r="Y26" s="39">
        <v>-104.814251</v>
      </c>
      <c r="Z26" s="32" t="s">
        <v>32</v>
      </c>
      <c r="AA26" s="40">
        <v>2015</v>
      </c>
      <c r="AB26" s="32">
        <f t="shared" si="2"/>
        <v>25</v>
      </c>
      <c r="AC26" s="32"/>
      <c r="AD26" s="32"/>
      <c r="AE26" s="32"/>
    </row>
    <row r="27" spans="1:31" s="36" customFormat="1" ht="15.75" customHeight="1" x14ac:dyDescent="0.15">
      <c r="A27" s="44" t="s">
        <v>208</v>
      </c>
      <c r="B27" s="32" t="s">
        <v>209</v>
      </c>
      <c r="C27" s="45">
        <v>42278</v>
      </c>
      <c r="D27" s="28">
        <f t="shared" si="1"/>
        <v>77</v>
      </c>
      <c r="E27" s="28">
        <v>125000</v>
      </c>
      <c r="F27" s="22">
        <f t="shared" si="0"/>
        <v>1623.3766233766235</v>
      </c>
      <c r="G27" s="72">
        <v>7.3920320000000004</v>
      </c>
      <c r="H27" s="76">
        <v>1.0986119999999999</v>
      </c>
      <c r="I27" s="32" t="s">
        <v>210</v>
      </c>
      <c r="J27" s="40">
        <v>9</v>
      </c>
      <c r="K27" s="40">
        <v>9</v>
      </c>
      <c r="L27" s="40">
        <v>18</v>
      </c>
      <c r="M27" s="32" t="s">
        <v>25</v>
      </c>
      <c r="N27" s="32" t="s">
        <v>87</v>
      </c>
      <c r="O27" s="32" t="s">
        <v>211</v>
      </c>
      <c r="P27" s="32" t="s">
        <v>37</v>
      </c>
      <c r="Q27" s="32" t="s">
        <v>212</v>
      </c>
      <c r="R27" s="32" t="s">
        <v>213</v>
      </c>
      <c r="S27" s="32" t="s">
        <v>214</v>
      </c>
      <c r="T27" s="32" t="s">
        <v>36</v>
      </c>
      <c r="U27" s="32" t="s">
        <v>215</v>
      </c>
      <c r="V27" s="32" t="s">
        <v>216</v>
      </c>
      <c r="W27" s="47" t="s">
        <v>217</v>
      </c>
      <c r="X27" s="40">
        <v>43.289538</v>
      </c>
      <c r="Y27" s="39">
        <v>-123.33319299999999</v>
      </c>
      <c r="Z27" s="32" t="s">
        <v>32</v>
      </c>
      <c r="AA27" s="40">
        <v>2015</v>
      </c>
      <c r="AB27" s="32">
        <f t="shared" si="2"/>
        <v>26</v>
      </c>
      <c r="AC27" s="32"/>
      <c r="AD27" s="32"/>
      <c r="AE27" s="32"/>
    </row>
    <row r="28" spans="1:31" s="36" customFormat="1" ht="15.75" customHeight="1" x14ac:dyDescent="0.15">
      <c r="A28" s="44" t="s">
        <v>218</v>
      </c>
      <c r="B28" s="32" t="s">
        <v>219</v>
      </c>
      <c r="C28" s="45">
        <v>42201</v>
      </c>
      <c r="D28" s="28">
        <f t="shared" si="1"/>
        <v>29</v>
      </c>
      <c r="E28" s="28">
        <v>82700</v>
      </c>
      <c r="F28" s="22">
        <f t="shared" si="0"/>
        <v>2851.7241379310344</v>
      </c>
      <c r="G28" s="72">
        <v>7.9557760000000002</v>
      </c>
      <c r="H28" s="76">
        <v>1.94591</v>
      </c>
      <c r="I28" s="32" t="s">
        <v>220</v>
      </c>
      <c r="J28" s="40">
        <v>5</v>
      </c>
      <c r="K28" s="40">
        <v>2</v>
      </c>
      <c r="L28" s="40">
        <v>7</v>
      </c>
      <c r="M28" s="32" t="s">
        <v>221</v>
      </c>
      <c r="N28" s="32" t="s">
        <v>87</v>
      </c>
      <c r="O28" s="32" t="s">
        <v>222</v>
      </c>
      <c r="P28" s="32" t="s">
        <v>223</v>
      </c>
      <c r="Q28" s="32" t="s">
        <v>224</v>
      </c>
      <c r="R28" s="32" t="s">
        <v>225</v>
      </c>
      <c r="S28" s="32" t="s">
        <v>226</v>
      </c>
      <c r="T28" s="32" t="s">
        <v>36</v>
      </c>
      <c r="U28" s="32" t="s">
        <v>215</v>
      </c>
      <c r="V28" s="32" t="s">
        <v>227</v>
      </c>
      <c r="W28" s="32" t="s">
        <v>26</v>
      </c>
      <c r="X28" s="40">
        <v>35.047156999999999</v>
      </c>
      <c r="Y28" s="39">
        <v>-85.311819</v>
      </c>
      <c r="Z28" s="32" t="s">
        <v>32</v>
      </c>
      <c r="AA28" s="40">
        <v>2015</v>
      </c>
      <c r="AB28" s="32">
        <f t="shared" si="2"/>
        <v>27</v>
      </c>
      <c r="AC28" s="32"/>
      <c r="AD28" s="32"/>
      <c r="AE28" s="32"/>
    </row>
    <row r="29" spans="1:31" s="36" customFormat="1" ht="15.75" customHeight="1" x14ac:dyDescent="0.15">
      <c r="A29" s="44" t="s">
        <v>228</v>
      </c>
      <c r="B29" s="32" t="s">
        <v>229</v>
      </c>
      <c r="C29" s="45">
        <v>42172</v>
      </c>
      <c r="D29" s="28">
        <f t="shared" si="1"/>
        <v>6</v>
      </c>
      <c r="E29" s="28">
        <v>43800</v>
      </c>
      <c r="F29" s="22">
        <f t="shared" si="0"/>
        <v>7300</v>
      </c>
      <c r="G29" s="72">
        <v>8.8956300000000006</v>
      </c>
      <c r="H29" s="76">
        <v>0.69314719999999996</v>
      </c>
      <c r="I29" s="32" t="s">
        <v>230</v>
      </c>
      <c r="J29" s="40">
        <v>9</v>
      </c>
      <c r="K29" s="40">
        <v>1</v>
      </c>
      <c r="L29" s="40">
        <v>10</v>
      </c>
      <c r="M29" s="32" t="s">
        <v>77</v>
      </c>
      <c r="N29" s="32" t="s">
        <v>87</v>
      </c>
      <c r="O29" s="32" t="s">
        <v>26</v>
      </c>
      <c r="P29" s="32" t="s">
        <v>37</v>
      </c>
      <c r="Q29" s="32" t="s">
        <v>231</v>
      </c>
      <c r="R29" s="32" t="s">
        <v>232</v>
      </c>
      <c r="S29" s="32" t="s">
        <v>233</v>
      </c>
      <c r="T29" s="32" t="s">
        <v>29</v>
      </c>
      <c r="U29" s="32" t="s">
        <v>215</v>
      </c>
      <c r="V29" s="32" t="s">
        <v>234</v>
      </c>
      <c r="W29" s="32" t="s">
        <v>26</v>
      </c>
      <c r="X29" s="40">
        <v>32.788387</v>
      </c>
      <c r="Y29" s="39">
        <v>-79.933143000000001</v>
      </c>
      <c r="Z29" s="32" t="s">
        <v>32</v>
      </c>
      <c r="AA29" s="40">
        <v>2015</v>
      </c>
      <c r="AB29" s="32">
        <f t="shared" si="2"/>
        <v>28</v>
      </c>
      <c r="AC29" s="32"/>
      <c r="AD29" s="32"/>
      <c r="AE29" s="32"/>
    </row>
    <row r="30" spans="1:31" s="36" customFormat="1" ht="15.75" customHeight="1" x14ac:dyDescent="0.15">
      <c r="A30" s="44" t="s">
        <v>235</v>
      </c>
      <c r="B30" s="32" t="s">
        <v>236</v>
      </c>
      <c r="C30" s="45">
        <v>42166</v>
      </c>
      <c r="D30" s="28">
        <f t="shared" si="1"/>
        <v>230</v>
      </c>
      <c r="E30" s="28">
        <v>604000</v>
      </c>
      <c r="F30" s="22">
        <f t="shared" si="0"/>
        <v>2626.086956521739</v>
      </c>
      <c r="G30" s="72">
        <v>7.8732170000000004</v>
      </c>
      <c r="H30" s="76">
        <v>0.69314719999999996</v>
      </c>
      <c r="I30" s="32" t="s">
        <v>237</v>
      </c>
      <c r="J30" s="40">
        <v>3</v>
      </c>
      <c r="K30" s="40">
        <v>1</v>
      </c>
      <c r="L30" s="40">
        <v>4</v>
      </c>
      <c r="M30" s="32" t="s">
        <v>36</v>
      </c>
      <c r="N30" s="32" t="s">
        <v>37</v>
      </c>
      <c r="O30" s="32" t="s">
        <v>238</v>
      </c>
      <c r="P30" s="32" t="s">
        <v>37</v>
      </c>
      <c r="Q30" s="32" t="s">
        <v>87</v>
      </c>
      <c r="R30" s="26" t="s">
        <v>239</v>
      </c>
      <c r="S30" s="32" t="s">
        <v>240</v>
      </c>
      <c r="T30" s="32" t="s">
        <v>144</v>
      </c>
      <c r="U30" s="32" t="s">
        <v>30</v>
      </c>
      <c r="V30" s="32" t="s">
        <v>241</v>
      </c>
      <c r="W30" s="32" t="s">
        <v>26</v>
      </c>
      <c r="X30" s="40">
        <v>44.204124</v>
      </c>
      <c r="Y30" s="39">
        <v>-88.467540999999997</v>
      </c>
      <c r="Z30" s="32" t="s">
        <v>32</v>
      </c>
      <c r="AA30" s="40">
        <v>2015</v>
      </c>
      <c r="AB30" s="32">
        <f t="shared" si="2"/>
        <v>29</v>
      </c>
      <c r="AC30" s="32"/>
      <c r="AD30" s="32"/>
      <c r="AE30" s="32"/>
    </row>
    <row r="31" spans="1:31" s="36" customFormat="1" ht="15.75" customHeight="1" x14ac:dyDescent="0.15">
      <c r="A31" s="44" t="s">
        <v>242</v>
      </c>
      <c r="B31" s="32" t="s">
        <v>243</v>
      </c>
      <c r="C31" s="45">
        <v>41936</v>
      </c>
      <c r="D31" s="28">
        <f t="shared" si="1"/>
        <v>154</v>
      </c>
      <c r="E31" s="28">
        <v>113000</v>
      </c>
      <c r="F31" s="22">
        <f t="shared" si="0"/>
        <v>733.76623376623377</v>
      </c>
      <c r="G31" s="72">
        <v>6.598509</v>
      </c>
      <c r="H31" s="76">
        <v>1.3862939999999999</v>
      </c>
      <c r="I31" s="32" t="s">
        <v>244</v>
      </c>
      <c r="J31" s="40">
        <v>5</v>
      </c>
      <c r="K31" s="40">
        <v>1</v>
      </c>
      <c r="L31" s="40">
        <v>6</v>
      </c>
      <c r="M31" s="32" t="s">
        <v>25</v>
      </c>
      <c r="N31" s="32" t="s">
        <v>87</v>
      </c>
      <c r="O31" s="32" t="s">
        <v>245</v>
      </c>
      <c r="P31" s="32" t="s">
        <v>69</v>
      </c>
      <c r="Q31" s="32" t="s">
        <v>246</v>
      </c>
      <c r="R31" s="32" t="s">
        <v>232</v>
      </c>
      <c r="S31" s="32" t="s">
        <v>247</v>
      </c>
      <c r="T31" s="32" t="s">
        <v>248</v>
      </c>
      <c r="U31" s="32" t="s">
        <v>215</v>
      </c>
      <c r="V31" s="32" t="s">
        <v>249</v>
      </c>
      <c r="W31" s="37" t="s">
        <v>250</v>
      </c>
      <c r="X31" s="40">
        <v>48.050823999999999</v>
      </c>
      <c r="Y31" s="39">
        <v>-122.176918</v>
      </c>
      <c r="Z31" s="32" t="s">
        <v>32</v>
      </c>
      <c r="AA31" s="40">
        <v>2014</v>
      </c>
      <c r="AB31" s="32">
        <f t="shared" si="2"/>
        <v>30</v>
      </c>
      <c r="AC31" s="32"/>
      <c r="AD31" s="32"/>
      <c r="AE31" s="32"/>
    </row>
    <row r="32" spans="1:31" s="36" customFormat="1" ht="15.75" customHeight="1" x14ac:dyDescent="0.15">
      <c r="A32" s="44" t="s">
        <v>251</v>
      </c>
      <c r="B32" s="32" t="s">
        <v>252</v>
      </c>
      <c r="C32" s="45">
        <v>41782</v>
      </c>
      <c r="D32" s="28">
        <f t="shared" si="1"/>
        <v>50</v>
      </c>
      <c r="E32" s="28">
        <v>79400</v>
      </c>
      <c r="F32" s="22">
        <f t="shared" si="0"/>
        <v>1588</v>
      </c>
      <c r="G32" s="72">
        <v>7.3702310000000004</v>
      </c>
      <c r="H32" s="76">
        <v>1.0986119999999999</v>
      </c>
      <c r="I32" s="49" t="s">
        <v>253</v>
      </c>
      <c r="J32" s="40">
        <v>6</v>
      </c>
      <c r="K32" s="40">
        <v>13</v>
      </c>
      <c r="L32" s="40">
        <v>19</v>
      </c>
      <c r="M32" s="32" t="s">
        <v>25</v>
      </c>
      <c r="N32" s="32" t="s">
        <v>37</v>
      </c>
      <c r="O32" s="32" t="s">
        <v>254</v>
      </c>
      <c r="P32" s="32" t="s">
        <v>37</v>
      </c>
      <c r="Q32" s="32" t="s">
        <v>26</v>
      </c>
      <c r="R32" s="32" t="s">
        <v>255</v>
      </c>
      <c r="S32" s="32" t="s">
        <v>256</v>
      </c>
      <c r="T32" s="32" t="s">
        <v>29</v>
      </c>
      <c r="U32" s="32" t="s">
        <v>30</v>
      </c>
      <c r="V32" s="32" t="s">
        <v>257</v>
      </c>
      <c r="W32" s="32" t="s">
        <v>26</v>
      </c>
      <c r="X32" s="40">
        <v>34.436283000000003</v>
      </c>
      <c r="Y32" s="39">
        <v>-119.871440559809</v>
      </c>
      <c r="Z32" s="32" t="s">
        <v>32</v>
      </c>
      <c r="AA32" s="40">
        <v>2014</v>
      </c>
      <c r="AB32" s="32">
        <f t="shared" si="2"/>
        <v>31</v>
      </c>
      <c r="AC32" s="32"/>
      <c r="AD32" s="32"/>
      <c r="AE32" s="32"/>
    </row>
    <row r="33" spans="1:31" s="36" customFormat="1" ht="15.75" customHeight="1" x14ac:dyDescent="0.15">
      <c r="A33" s="44" t="s">
        <v>258</v>
      </c>
      <c r="B33" s="32" t="s">
        <v>259</v>
      </c>
      <c r="C33" s="45">
        <v>41732</v>
      </c>
      <c r="D33" s="28">
        <f t="shared" si="1"/>
        <v>42</v>
      </c>
      <c r="E33" s="28">
        <v>50100</v>
      </c>
      <c r="F33" s="22">
        <f t="shared" si="0"/>
        <v>1192.8571428571429</v>
      </c>
      <c r="G33" s="72">
        <v>7.0842270000000003</v>
      </c>
      <c r="H33" s="76">
        <v>0.69314719999999996</v>
      </c>
      <c r="I33" s="32" t="s">
        <v>260</v>
      </c>
      <c r="J33" s="40">
        <v>3</v>
      </c>
      <c r="K33" s="40">
        <v>12</v>
      </c>
      <c r="L33" s="40">
        <v>15</v>
      </c>
      <c r="M33" s="32" t="s">
        <v>221</v>
      </c>
      <c r="N33" s="32" t="s">
        <v>87</v>
      </c>
      <c r="O33" s="32" t="s">
        <v>261</v>
      </c>
      <c r="P33" s="32" t="s">
        <v>188</v>
      </c>
      <c r="Q33" s="32" t="s">
        <v>262</v>
      </c>
      <c r="R33" s="32" t="s">
        <v>263</v>
      </c>
      <c r="S33" s="26" t="s">
        <v>264</v>
      </c>
      <c r="T33" s="32" t="s">
        <v>144</v>
      </c>
      <c r="U33" s="32" t="s">
        <v>30</v>
      </c>
      <c r="V33" s="32" t="s">
        <v>265</v>
      </c>
      <c r="W33" s="32" t="s">
        <v>26</v>
      </c>
      <c r="X33" s="40">
        <v>31.141715999999999</v>
      </c>
      <c r="Y33" s="39">
        <v>-97.777558999999997</v>
      </c>
      <c r="Z33" s="32" t="s">
        <v>32</v>
      </c>
      <c r="AA33" s="40">
        <v>2014</v>
      </c>
      <c r="AB33" s="32">
        <f t="shared" si="2"/>
        <v>32</v>
      </c>
      <c r="AC33" s="32"/>
      <c r="AD33" s="32"/>
      <c r="AE33" s="32"/>
    </row>
    <row r="34" spans="1:31" s="36" customFormat="1" ht="15.75" customHeight="1" x14ac:dyDescent="0.15">
      <c r="A34" s="44" t="s">
        <v>266</v>
      </c>
      <c r="B34" s="32" t="s">
        <v>267</v>
      </c>
      <c r="C34" s="45">
        <v>41690</v>
      </c>
      <c r="D34" s="28">
        <f t="shared" si="1"/>
        <v>157</v>
      </c>
      <c r="E34" s="28">
        <v>92400</v>
      </c>
      <c r="F34" s="22">
        <f t="shared" si="0"/>
        <v>588.53503184713372</v>
      </c>
      <c r="G34" s="72">
        <v>6.3784260000000002</v>
      </c>
      <c r="H34" s="76">
        <v>0.69314719999999996</v>
      </c>
      <c r="I34" s="32" t="s">
        <v>268</v>
      </c>
      <c r="J34" s="40">
        <v>4</v>
      </c>
      <c r="K34" s="40">
        <v>2</v>
      </c>
      <c r="L34" s="40">
        <v>6</v>
      </c>
      <c r="M34" s="32" t="s">
        <v>36</v>
      </c>
      <c r="N34" s="32" t="s">
        <v>134</v>
      </c>
      <c r="O34" s="32"/>
      <c r="P34" s="32" t="s">
        <v>134</v>
      </c>
      <c r="Q34" s="32"/>
      <c r="R34" s="32" t="s">
        <v>269</v>
      </c>
      <c r="S34" s="32" t="s">
        <v>270</v>
      </c>
      <c r="T34" s="32" t="s">
        <v>248</v>
      </c>
      <c r="U34" s="32" t="s">
        <v>271</v>
      </c>
      <c r="V34" s="32" t="s">
        <v>272</v>
      </c>
      <c r="W34" s="32" t="s">
        <v>26</v>
      </c>
      <c r="X34" s="40">
        <v>41.487104000000002</v>
      </c>
      <c r="Y34" s="39">
        <v>-120.542237</v>
      </c>
      <c r="Z34" s="32" t="s">
        <v>73</v>
      </c>
      <c r="AA34" s="40">
        <v>2014</v>
      </c>
      <c r="AB34" s="32">
        <f t="shared" si="2"/>
        <v>33</v>
      </c>
      <c r="AC34" s="32"/>
      <c r="AD34" s="32"/>
      <c r="AE34" s="32"/>
    </row>
    <row r="35" spans="1:31" s="36" customFormat="1" ht="15.75" customHeight="1" x14ac:dyDescent="0.15">
      <c r="A35" s="44" t="s">
        <v>273</v>
      </c>
      <c r="B35" s="32" t="s">
        <v>274</v>
      </c>
      <c r="C35" s="45">
        <v>41533</v>
      </c>
      <c r="D35" s="28">
        <f t="shared" si="1"/>
        <v>52</v>
      </c>
      <c r="E35" s="28">
        <v>64200</v>
      </c>
      <c r="F35" s="22">
        <f t="shared" si="0"/>
        <v>1234.6153846153845</v>
      </c>
      <c r="G35" s="72">
        <v>7.1188260000000003</v>
      </c>
      <c r="H35" s="76">
        <v>0.69314719999999996</v>
      </c>
      <c r="I35" s="32" t="s">
        <v>275</v>
      </c>
      <c r="J35" s="40">
        <v>12</v>
      </c>
      <c r="K35" s="40">
        <v>8</v>
      </c>
      <c r="L35" s="40">
        <v>20</v>
      </c>
      <c r="M35" s="32" t="s">
        <v>221</v>
      </c>
      <c r="N35" s="32" t="s">
        <v>37</v>
      </c>
      <c r="O35" s="32" t="s">
        <v>276</v>
      </c>
      <c r="P35" s="32" t="s">
        <v>37</v>
      </c>
      <c r="Q35" s="32" t="s">
        <v>277</v>
      </c>
      <c r="R35" s="32" t="s">
        <v>278</v>
      </c>
      <c r="S35" s="32" t="s">
        <v>279</v>
      </c>
      <c r="T35" s="32" t="s">
        <v>95</v>
      </c>
      <c r="U35" s="32" t="s">
        <v>215</v>
      </c>
      <c r="V35" s="32" t="s">
        <v>280</v>
      </c>
      <c r="W35" s="37" t="s">
        <v>281</v>
      </c>
      <c r="X35" s="40">
        <v>38.874980999999998</v>
      </c>
      <c r="Y35" s="39">
        <v>-76.994529999999997</v>
      </c>
      <c r="Z35" s="32" t="s">
        <v>32</v>
      </c>
      <c r="AA35" s="40">
        <v>2013</v>
      </c>
      <c r="AB35" s="32">
        <f t="shared" si="2"/>
        <v>34</v>
      </c>
      <c r="AC35" s="32"/>
      <c r="AD35" s="32"/>
      <c r="AE35" s="32"/>
    </row>
    <row r="36" spans="1:31" s="36" customFormat="1" ht="15.75" customHeight="1" x14ac:dyDescent="0.15">
      <c r="A36" s="50" t="s">
        <v>282</v>
      </c>
      <c r="B36" s="49" t="s">
        <v>283</v>
      </c>
      <c r="C36" s="51">
        <v>41481</v>
      </c>
      <c r="D36" s="28">
        <f t="shared" si="1"/>
        <v>49</v>
      </c>
      <c r="E36" s="28">
        <v>43200</v>
      </c>
      <c r="F36" s="22">
        <f t="shared" si="0"/>
        <v>881.63265306122446</v>
      </c>
      <c r="G36" s="72">
        <v>6.7821920000000002</v>
      </c>
      <c r="H36" s="76">
        <v>0.69314719999999996</v>
      </c>
      <c r="I36" s="49" t="s">
        <v>284</v>
      </c>
      <c r="J36" s="43">
        <v>7</v>
      </c>
      <c r="K36" s="43">
        <v>0</v>
      </c>
      <c r="L36" s="43">
        <v>7</v>
      </c>
      <c r="M36" s="49" t="s">
        <v>285</v>
      </c>
      <c r="N36" s="49" t="s">
        <v>87</v>
      </c>
      <c r="O36" s="49" t="s">
        <v>286</v>
      </c>
      <c r="P36" s="49" t="s">
        <v>37</v>
      </c>
      <c r="Q36" s="49" t="s">
        <v>287</v>
      </c>
      <c r="R36" s="49" t="s">
        <v>270</v>
      </c>
      <c r="S36" s="49" t="s">
        <v>288</v>
      </c>
      <c r="T36" s="49" t="s">
        <v>144</v>
      </c>
      <c r="U36" s="49" t="s">
        <v>215</v>
      </c>
      <c r="V36" s="49" t="s">
        <v>289</v>
      </c>
      <c r="W36" s="52" t="s">
        <v>290</v>
      </c>
      <c r="X36" s="40">
        <v>25.864338</v>
      </c>
      <c r="Y36" s="39">
        <v>-80.311774999999997</v>
      </c>
      <c r="Z36" s="32" t="s">
        <v>32</v>
      </c>
      <c r="AA36" s="43">
        <v>2013</v>
      </c>
      <c r="AB36" s="32">
        <f t="shared" si="2"/>
        <v>35</v>
      </c>
      <c r="AC36" s="32"/>
      <c r="AD36" s="32"/>
      <c r="AE36" s="32"/>
    </row>
    <row r="37" spans="1:31" s="36" customFormat="1" ht="15.75" customHeight="1" x14ac:dyDescent="0.15">
      <c r="A37" s="44" t="s">
        <v>291</v>
      </c>
      <c r="B37" s="32" t="s">
        <v>292</v>
      </c>
      <c r="C37" s="45">
        <v>41432</v>
      </c>
      <c r="D37" s="28">
        <f t="shared" si="1"/>
        <v>47</v>
      </c>
      <c r="E37" s="28">
        <v>45600</v>
      </c>
      <c r="F37" s="22">
        <f t="shared" si="0"/>
        <v>970.21276595744678</v>
      </c>
      <c r="G37" s="72">
        <v>6.8772960000000003</v>
      </c>
      <c r="H37" s="76">
        <v>1.0986119999999999</v>
      </c>
      <c r="I37" s="32" t="s">
        <v>293</v>
      </c>
      <c r="J37" s="40">
        <v>6</v>
      </c>
      <c r="K37" s="40">
        <v>3</v>
      </c>
      <c r="L37" s="40">
        <v>9</v>
      </c>
      <c r="M37" s="32" t="s">
        <v>285</v>
      </c>
      <c r="N37" s="32" t="s">
        <v>37</v>
      </c>
      <c r="O37" s="49" t="s">
        <v>294</v>
      </c>
      <c r="P37" s="32" t="s">
        <v>295</v>
      </c>
      <c r="Q37" s="49" t="s">
        <v>296</v>
      </c>
      <c r="R37" s="32" t="s">
        <v>297</v>
      </c>
      <c r="S37" s="32" t="s">
        <v>298</v>
      </c>
      <c r="T37" s="32" t="s">
        <v>29</v>
      </c>
      <c r="U37" s="32" t="s">
        <v>215</v>
      </c>
      <c r="V37" s="37" t="s">
        <v>299</v>
      </c>
      <c r="W37" s="32" t="s">
        <v>300</v>
      </c>
      <c r="X37" s="40">
        <v>34.008617000000001</v>
      </c>
      <c r="Y37" s="39">
        <v>-118.494754033795</v>
      </c>
      <c r="Z37" s="32" t="s">
        <v>32</v>
      </c>
      <c r="AA37" s="40">
        <v>2013</v>
      </c>
      <c r="AB37" s="32">
        <f t="shared" si="2"/>
        <v>36</v>
      </c>
      <c r="AC37" s="32"/>
      <c r="AD37" s="32"/>
      <c r="AE37" s="32"/>
    </row>
    <row r="38" spans="1:31" s="36" customFormat="1" ht="15.75" customHeight="1" x14ac:dyDescent="0.15">
      <c r="A38" s="44" t="s">
        <v>301</v>
      </c>
      <c r="B38" s="32" t="s">
        <v>302</v>
      </c>
      <c r="C38" s="45">
        <v>41385</v>
      </c>
      <c r="D38" s="28">
        <f t="shared" si="1"/>
        <v>39</v>
      </c>
      <c r="E38" s="28">
        <v>44100</v>
      </c>
      <c r="F38" s="22">
        <f t="shared" si="0"/>
        <v>1130.7692307692307</v>
      </c>
      <c r="G38" s="72">
        <v>7.0308580000000003</v>
      </c>
      <c r="H38" s="76">
        <v>1.0986119999999999</v>
      </c>
      <c r="I38" s="32" t="s">
        <v>303</v>
      </c>
      <c r="J38" s="40">
        <v>5</v>
      </c>
      <c r="K38" s="40">
        <v>0</v>
      </c>
      <c r="L38" s="40">
        <v>5</v>
      </c>
      <c r="M38" s="32" t="s">
        <v>285</v>
      </c>
      <c r="N38" s="32" t="s">
        <v>69</v>
      </c>
      <c r="O38" s="32" t="s">
        <v>26</v>
      </c>
      <c r="P38" s="32" t="s">
        <v>37</v>
      </c>
      <c r="Q38" s="32" t="s">
        <v>134</v>
      </c>
      <c r="R38" s="32" t="s">
        <v>304</v>
      </c>
      <c r="S38" s="32" t="s">
        <v>305</v>
      </c>
      <c r="T38" s="32" t="s">
        <v>95</v>
      </c>
      <c r="U38" s="32" t="s">
        <v>215</v>
      </c>
      <c r="V38" s="37" t="s">
        <v>306</v>
      </c>
      <c r="W38" s="32" t="s">
        <v>26</v>
      </c>
      <c r="X38" s="40">
        <v>47.312960699999998</v>
      </c>
      <c r="Y38" s="39">
        <v>-122.3393665</v>
      </c>
      <c r="Z38" s="32" t="s">
        <v>32</v>
      </c>
      <c r="AA38" s="40">
        <v>2013</v>
      </c>
      <c r="AB38" s="32">
        <f t="shared" si="2"/>
        <v>37</v>
      </c>
      <c r="AC38" s="32"/>
      <c r="AD38" s="32"/>
      <c r="AE38" s="32"/>
    </row>
    <row r="39" spans="1:31" s="36" customFormat="1" ht="15.75" customHeight="1" x14ac:dyDescent="0.15">
      <c r="A39" s="44" t="s">
        <v>307</v>
      </c>
      <c r="B39" s="32" t="s">
        <v>308</v>
      </c>
      <c r="C39" s="45">
        <v>41346</v>
      </c>
      <c r="D39" s="28">
        <f t="shared" si="1"/>
        <v>89</v>
      </c>
      <c r="E39" s="28">
        <v>68500</v>
      </c>
      <c r="F39" s="22">
        <f t="shared" si="0"/>
        <v>769.66292134831463</v>
      </c>
      <c r="G39" s="72">
        <v>6.6463900000000002</v>
      </c>
      <c r="H39" s="76">
        <v>1.3862939999999999</v>
      </c>
      <c r="I39" s="49" t="s">
        <v>309</v>
      </c>
      <c r="J39" s="40">
        <v>5</v>
      </c>
      <c r="K39" s="40">
        <v>2</v>
      </c>
      <c r="L39" s="40">
        <v>7</v>
      </c>
      <c r="M39" s="32" t="s">
        <v>36</v>
      </c>
      <c r="N39" s="32" t="s">
        <v>69</v>
      </c>
      <c r="O39" s="32" t="s">
        <v>26</v>
      </c>
      <c r="P39" s="49" t="s">
        <v>37</v>
      </c>
      <c r="Q39" s="32" t="s">
        <v>310</v>
      </c>
      <c r="R39" s="32" t="s">
        <v>311</v>
      </c>
      <c r="S39" s="32" t="s">
        <v>134</v>
      </c>
      <c r="T39" s="32" t="s">
        <v>29</v>
      </c>
      <c r="U39" s="32" t="s">
        <v>215</v>
      </c>
      <c r="V39" s="37" t="s">
        <v>312</v>
      </c>
      <c r="W39" s="37" t="s">
        <v>313</v>
      </c>
      <c r="X39" s="40">
        <v>43.045600999999998</v>
      </c>
      <c r="Y39" s="39">
        <v>-74.984891000000005</v>
      </c>
      <c r="Z39" s="32" t="s">
        <v>32</v>
      </c>
      <c r="AA39" s="40">
        <v>2013</v>
      </c>
      <c r="AB39" s="32">
        <f t="shared" si="2"/>
        <v>38</v>
      </c>
      <c r="AC39" s="32"/>
      <c r="AD39" s="32"/>
      <c r="AE39" s="32"/>
    </row>
    <row r="40" spans="1:31" s="62" customFormat="1" ht="15.75" customHeight="1" x14ac:dyDescent="0.15">
      <c r="A40" s="55" t="s">
        <v>314</v>
      </c>
      <c r="B40" s="56" t="s">
        <v>315</v>
      </c>
      <c r="C40" s="57">
        <v>41257</v>
      </c>
      <c r="D40" s="58">
        <f t="shared" si="1"/>
        <v>78</v>
      </c>
      <c r="E40" s="58">
        <v>58300</v>
      </c>
      <c r="F40" s="58">
        <f t="shared" si="0"/>
        <v>747.43589743589746</v>
      </c>
      <c r="G40" s="73">
        <v>6.6160649999999999</v>
      </c>
      <c r="H40" s="73">
        <v>3.2188759999999998</v>
      </c>
      <c r="I40" s="56" t="s">
        <v>316</v>
      </c>
      <c r="J40" s="59">
        <v>27</v>
      </c>
      <c r="K40" s="59">
        <v>2</v>
      </c>
      <c r="L40" s="59">
        <v>29</v>
      </c>
      <c r="M40" s="56" t="s">
        <v>25</v>
      </c>
      <c r="N40" s="60" t="s">
        <v>37</v>
      </c>
      <c r="O40" s="56" t="s">
        <v>317</v>
      </c>
      <c r="P40" s="56" t="s">
        <v>69</v>
      </c>
      <c r="Q40" s="56" t="s">
        <v>318</v>
      </c>
      <c r="R40" s="56" t="s">
        <v>319</v>
      </c>
      <c r="S40" s="56" t="s">
        <v>320</v>
      </c>
      <c r="T40" s="60" t="s">
        <v>321</v>
      </c>
      <c r="U40" s="56" t="s">
        <v>215</v>
      </c>
      <c r="V40" s="56" t="s">
        <v>322</v>
      </c>
      <c r="W40" s="56" t="s">
        <v>322</v>
      </c>
      <c r="X40" s="59">
        <v>41.412322500000002</v>
      </c>
      <c r="Y40" s="61">
        <v>-73.311423580294502</v>
      </c>
      <c r="Z40" s="56" t="s">
        <v>32</v>
      </c>
      <c r="AA40" s="59">
        <v>2012</v>
      </c>
      <c r="AB40" s="56">
        <f t="shared" si="2"/>
        <v>39</v>
      </c>
      <c r="AC40" s="56"/>
      <c r="AD40" s="56"/>
      <c r="AE40" s="56"/>
    </row>
    <row r="41" spans="1:31" s="36" customFormat="1" ht="15.75" customHeight="1" x14ac:dyDescent="0.15">
      <c r="A41" s="50" t="s">
        <v>323</v>
      </c>
      <c r="B41" s="32" t="s">
        <v>324</v>
      </c>
      <c r="C41" s="45">
        <v>41179</v>
      </c>
      <c r="D41" s="28">
        <f t="shared" si="1"/>
        <v>53</v>
      </c>
      <c r="E41" s="28">
        <v>36800</v>
      </c>
      <c r="F41" s="22">
        <f t="shared" si="0"/>
        <v>694.33962264150944</v>
      </c>
      <c r="G41" s="72">
        <v>6.5424720000000001</v>
      </c>
      <c r="H41" s="76">
        <v>2.0794419999999998</v>
      </c>
      <c r="I41" s="32" t="s">
        <v>325</v>
      </c>
      <c r="J41" s="40">
        <v>7</v>
      </c>
      <c r="K41" s="40">
        <v>1</v>
      </c>
      <c r="L41" s="40">
        <v>8</v>
      </c>
      <c r="M41" s="32" t="s">
        <v>48</v>
      </c>
      <c r="N41" s="49" t="s">
        <v>37</v>
      </c>
      <c r="O41" s="32" t="s">
        <v>326</v>
      </c>
      <c r="P41" s="32" t="s">
        <v>37</v>
      </c>
      <c r="Q41" s="32" t="s">
        <v>134</v>
      </c>
      <c r="R41" s="32" t="s">
        <v>327</v>
      </c>
      <c r="S41" s="32" t="s">
        <v>328</v>
      </c>
      <c r="T41" s="49" t="s">
        <v>321</v>
      </c>
      <c r="U41" s="32" t="s">
        <v>215</v>
      </c>
      <c r="V41" s="37" t="s">
        <v>329</v>
      </c>
      <c r="W41" s="37" t="s">
        <v>329</v>
      </c>
      <c r="X41" s="40">
        <v>44.977424999999997</v>
      </c>
      <c r="Y41" s="39">
        <v>-93.310407999999995</v>
      </c>
      <c r="Z41" s="32" t="s">
        <v>32</v>
      </c>
      <c r="AA41" s="40">
        <v>2012</v>
      </c>
      <c r="AB41" s="32">
        <f t="shared" si="2"/>
        <v>40</v>
      </c>
      <c r="AC41" s="32"/>
      <c r="AD41" s="32"/>
      <c r="AE41" s="32"/>
    </row>
    <row r="42" spans="1:31" s="36" customFormat="1" ht="15.75" customHeight="1" x14ac:dyDescent="0.15">
      <c r="A42" s="50" t="s">
        <v>330</v>
      </c>
      <c r="B42" s="32" t="s">
        <v>331</v>
      </c>
      <c r="C42" s="45">
        <v>41126</v>
      </c>
      <c r="D42" s="28">
        <f t="shared" si="1"/>
        <v>16</v>
      </c>
      <c r="E42" s="28">
        <v>38100</v>
      </c>
      <c r="F42" s="22">
        <f t="shared" si="0"/>
        <v>2381.25</v>
      </c>
      <c r="G42" s="72">
        <v>7.7752759999999999</v>
      </c>
      <c r="H42" s="76">
        <v>2.8903720000000002</v>
      </c>
      <c r="I42" s="32" t="s">
        <v>332</v>
      </c>
      <c r="J42" s="40">
        <v>7</v>
      </c>
      <c r="K42" s="40">
        <v>3</v>
      </c>
      <c r="L42" s="40">
        <v>10</v>
      </c>
      <c r="M42" s="32" t="s">
        <v>77</v>
      </c>
      <c r="N42" s="49" t="s">
        <v>37</v>
      </c>
      <c r="O42" s="32" t="s">
        <v>333</v>
      </c>
      <c r="P42" s="32" t="s">
        <v>37</v>
      </c>
      <c r="Q42" s="32" t="s">
        <v>134</v>
      </c>
      <c r="R42" s="32" t="s">
        <v>327</v>
      </c>
      <c r="S42" s="32" t="s">
        <v>334</v>
      </c>
      <c r="T42" s="49" t="s">
        <v>321</v>
      </c>
      <c r="U42" s="32" t="s">
        <v>215</v>
      </c>
      <c r="V42" s="32" t="s">
        <v>335</v>
      </c>
      <c r="W42" s="37" t="s">
        <v>336</v>
      </c>
      <c r="X42" s="40">
        <v>42.885850300000001</v>
      </c>
      <c r="Y42" s="39">
        <v>-87.8631362</v>
      </c>
      <c r="Z42" s="49" t="s">
        <v>32</v>
      </c>
      <c r="AA42" s="40">
        <v>2012</v>
      </c>
      <c r="AB42" s="32">
        <f t="shared" si="2"/>
        <v>41</v>
      </c>
      <c r="AC42" s="49"/>
      <c r="AD42" s="49"/>
      <c r="AE42" s="49"/>
    </row>
    <row r="43" spans="1:31" s="36" customFormat="1" ht="15.75" customHeight="1" x14ac:dyDescent="0.15">
      <c r="A43" s="50" t="s">
        <v>337</v>
      </c>
      <c r="B43" s="32" t="s">
        <v>338</v>
      </c>
      <c r="C43" s="45">
        <v>41110</v>
      </c>
      <c r="D43" s="28">
        <f t="shared" si="1"/>
        <v>61</v>
      </c>
      <c r="E43" s="28">
        <v>53900</v>
      </c>
      <c r="F43" s="22">
        <f t="shared" si="0"/>
        <v>883.60655737704917</v>
      </c>
      <c r="G43" s="72">
        <v>6.7844569999999997</v>
      </c>
      <c r="H43" s="76">
        <v>0</v>
      </c>
      <c r="I43" s="32" t="s">
        <v>339</v>
      </c>
      <c r="J43" s="40">
        <v>12</v>
      </c>
      <c r="K43" s="40">
        <v>70</v>
      </c>
      <c r="L43" s="40">
        <v>82</v>
      </c>
      <c r="M43" s="32" t="s">
        <v>36</v>
      </c>
      <c r="N43" s="49" t="s">
        <v>37</v>
      </c>
      <c r="O43" s="32" t="s">
        <v>340</v>
      </c>
      <c r="P43" s="32" t="s">
        <v>37</v>
      </c>
      <c r="Q43" s="32" t="s">
        <v>341</v>
      </c>
      <c r="R43" s="32" t="s">
        <v>342</v>
      </c>
      <c r="S43" s="32" t="s">
        <v>343</v>
      </c>
      <c r="T43" s="49" t="s">
        <v>321</v>
      </c>
      <c r="U43" s="32" t="s">
        <v>215</v>
      </c>
      <c r="V43" s="32" t="s">
        <v>344</v>
      </c>
      <c r="W43" s="37" t="s">
        <v>345</v>
      </c>
      <c r="X43" s="40">
        <v>39.706037999999999</v>
      </c>
      <c r="Y43" s="39">
        <v>-104.820594</v>
      </c>
      <c r="Z43" s="32" t="s">
        <v>73</v>
      </c>
      <c r="AA43" s="40">
        <v>2012</v>
      </c>
      <c r="AB43" s="32">
        <f t="shared" si="2"/>
        <v>42</v>
      </c>
      <c r="AC43" s="32"/>
      <c r="AD43" s="32"/>
      <c r="AE43" s="32"/>
    </row>
    <row r="44" spans="1:31" s="36" customFormat="1" ht="16" x14ac:dyDescent="0.2">
      <c r="A44" s="50" t="s">
        <v>346</v>
      </c>
      <c r="B44" s="32" t="s">
        <v>347</v>
      </c>
      <c r="C44" s="45">
        <v>41049</v>
      </c>
      <c r="D44" s="28">
        <f t="shared" si="1"/>
        <v>48</v>
      </c>
      <c r="E44" s="28">
        <v>34900</v>
      </c>
      <c r="F44" s="22">
        <f t="shared" si="0"/>
        <v>727.08333333333337</v>
      </c>
      <c r="G44" s="72">
        <v>6.5889259999999998</v>
      </c>
      <c r="H44" s="76">
        <v>0</v>
      </c>
      <c r="I44" s="32" t="s">
        <v>348</v>
      </c>
      <c r="J44" s="40">
        <v>6</v>
      </c>
      <c r="K44" s="40">
        <v>1</v>
      </c>
      <c r="L44" s="40">
        <v>7</v>
      </c>
      <c r="M44" s="32" t="s">
        <v>36</v>
      </c>
      <c r="N44" s="49" t="s">
        <v>37</v>
      </c>
      <c r="O44" s="32" t="s">
        <v>349</v>
      </c>
      <c r="P44" s="32" t="s">
        <v>37</v>
      </c>
      <c r="Q44" s="32" t="s">
        <v>350</v>
      </c>
      <c r="R44" s="32" t="s">
        <v>351</v>
      </c>
      <c r="S44" s="32" t="s">
        <v>352</v>
      </c>
      <c r="T44" s="49" t="s">
        <v>321</v>
      </c>
      <c r="U44" s="32" t="s">
        <v>215</v>
      </c>
      <c r="V44" s="32" t="s">
        <v>353</v>
      </c>
      <c r="W44" s="53" t="s">
        <v>354</v>
      </c>
      <c r="X44" s="40">
        <v>47.603832099999998</v>
      </c>
      <c r="Y44" s="39">
        <v>-122.3300624</v>
      </c>
      <c r="Z44" s="32" t="s">
        <v>32</v>
      </c>
      <c r="AA44" s="40">
        <v>2012</v>
      </c>
      <c r="AB44" s="32">
        <f t="shared" si="2"/>
        <v>43</v>
      </c>
      <c r="AC44" s="32"/>
      <c r="AD44" s="32"/>
      <c r="AE44" s="32"/>
    </row>
    <row r="45" spans="1:31" s="36" customFormat="1" ht="16" x14ac:dyDescent="0.2">
      <c r="A45" s="50" t="s">
        <v>355</v>
      </c>
      <c r="B45" s="32" t="s">
        <v>356</v>
      </c>
      <c r="C45" s="45">
        <v>41001</v>
      </c>
      <c r="D45" s="28">
        <f t="shared" si="1"/>
        <v>41</v>
      </c>
      <c r="E45" s="28">
        <v>32900</v>
      </c>
      <c r="F45" s="22">
        <f t="shared" si="0"/>
        <v>802.43902439024396</v>
      </c>
      <c r="G45" s="72">
        <v>6.6871090000000004</v>
      </c>
      <c r="H45" s="76">
        <v>0</v>
      </c>
      <c r="I45" s="32" t="s">
        <v>357</v>
      </c>
      <c r="J45" s="40">
        <v>7</v>
      </c>
      <c r="K45" s="40">
        <v>3</v>
      </c>
      <c r="L45" s="40">
        <v>10</v>
      </c>
      <c r="M45" s="32" t="s">
        <v>25</v>
      </c>
      <c r="N45" s="49" t="s">
        <v>37</v>
      </c>
      <c r="O45" s="32" t="s">
        <v>358</v>
      </c>
      <c r="P45" s="32" t="s">
        <v>37</v>
      </c>
      <c r="Q45" s="32" t="s">
        <v>359</v>
      </c>
      <c r="R45" s="32" t="s">
        <v>327</v>
      </c>
      <c r="S45" s="32" t="s">
        <v>360</v>
      </c>
      <c r="T45" s="49" t="s">
        <v>51</v>
      </c>
      <c r="U45" s="32" t="s">
        <v>215</v>
      </c>
      <c r="V45" s="32" t="s">
        <v>361</v>
      </c>
      <c r="W45" s="54" t="s">
        <v>362</v>
      </c>
      <c r="X45" s="40">
        <v>37.804380799999997</v>
      </c>
      <c r="Y45" s="39">
        <v>-122.2708166</v>
      </c>
      <c r="Z45" s="32" t="s">
        <v>32</v>
      </c>
      <c r="AA45" s="40">
        <v>2012</v>
      </c>
      <c r="AB45" s="32">
        <f t="shared" si="2"/>
        <v>44</v>
      </c>
      <c r="AC45" s="32"/>
      <c r="AD45" s="32"/>
      <c r="AE45" s="32"/>
    </row>
    <row r="46" spans="1:31" s="36" customFormat="1" ht="15.75" customHeight="1" x14ac:dyDescent="0.15">
      <c r="A46" s="50" t="s">
        <v>363</v>
      </c>
      <c r="B46" s="32" t="s">
        <v>364</v>
      </c>
      <c r="C46" s="45">
        <v>40960</v>
      </c>
      <c r="D46" s="28">
        <f t="shared" si="1"/>
        <v>132</v>
      </c>
      <c r="E46" s="28">
        <v>56900</v>
      </c>
      <c r="F46" s="22">
        <f t="shared" si="0"/>
        <v>431.06060606060606</v>
      </c>
      <c r="G46" s="72">
        <v>6.0661079999999998</v>
      </c>
      <c r="H46" s="76">
        <v>0</v>
      </c>
      <c r="I46" s="32" t="s">
        <v>365</v>
      </c>
      <c r="J46" s="40">
        <v>5</v>
      </c>
      <c r="K46" s="40">
        <v>0</v>
      </c>
      <c r="L46" s="40">
        <v>5</v>
      </c>
      <c r="M46" s="32" t="s">
        <v>36</v>
      </c>
      <c r="N46" s="49" t="s">
        <v>37</v>
      </c>
      <c r="O46" s="32" t="s">
        <v>366</v>
      </c>
      <c r="P46" s="32" t="s">
        <v>37</v>
      </c>
      <c r="Q46" s="32" t="s">
        <v>134</v>
      </c>
      <c r="R46" s="32" t="s">
        <v>327</v>
      </c>
      <c r="S46" s="32" t="s">
        <v>360</v>
      </c>
      <c r="T46" s="49" t="s">
        <v>51</v>
      </c>
      <c r="U46" s="32" t="s">
        <v>215</v>
      </c>
      <c r="V46" s="32" t="s">
        <v>367</v>
      </c>
      <c r="W46" s="37" t="s">
        <v>368</v>
      </c>
      <c r="X46" s="40">
        <v>33.941212700000001</v>
      </c>
      <c r="Y46" s="39">
        <v>-84.213530899999995</v>
      </c>
      <c r="Z46" s="32" t="s">
        <v>32</v>
      </c>
      <c r="AA46" s="40">
        <v>2012</v>
      </c>
      <c r="AB46" s="32">
        <f t="shared" si="2"/>
        <v>45</v>
      </c>
      <c r="AC46" s="32"/>
      <c r="AD46" s="32"/>
      <c r="AE46" s="32"/>
    </row>
    <row r="47" spans="1:31" s="36" customFormat="1" ht="15.75" customHeight="1" x14ac:dyDescent="0.15">
      <c r="A47" s="50" t="s">
        <v>369</v>
      </c>
      <c r="B47" s="32" t="s">
        <v>370</v>
      </c>
      <c r="C47" s="45">
        <v>40828</v>
      </c>
      <c r="D47" s="28">
        <f t="shared" si="1"/>
        <v>36</v>
      </c>
      <c r="E47" s="28">
        <v>26000</v>
      </c>
      <c r="F47" s="22">
        <f t="shared" si="0"/>
        <v>722.22222222222217</v>
      </c>
      <c r="G47" s="72">
        <v>6.5820249999999998</v>
      </c>
      <c r="H47" s="76">
        <v>0</v>
      </c>
      <c r="I47" s="32" t="s">
        <v>371</v>
      </c>
      <c r="J47" s="40">
        <v>8</v>
      </c>
      <c r="K47" s="40">
        <v>1</v>
      </c>
      <c r="L47" s="40">
        <v>9</v>
      </c>
      <c r="M47" s="32" t="s">
        <v>36</v>
      </c>
      <c r="N47" s="49" t="s">
        <v>37</v>
      </c>
      <c r="O47" s="32" t="s">
        <v>372</v>
      </c>
      <c r="P47" s="32" t="s">
        <v>37</v>
      </c>
      <c r="Q47" s="32" t="s">
        <v>134</v>
      </c>
      <c r="R47" s="32" t="s">
        <v>373</v>
      </c>
      <c r="S47" s="32" t="s">
        <v>374</v>
      </c>
      <c r="T47" s="49" t="s">
        <v>321</v>
      </c>
      <c r="U47" s="32" t="s">
        <v>215</v>
      </c>
      <c r="V47" s="32" t="s">
        <v>375</v>
      </c>
      <c r="W47" s="37" t="s">
        <v>376</v>
      </c>
      <c r="X47" s="40">
        <v>33.741176000000003</v>
      </c>
      <c r="Y47" s="39">
        <v>-118.10463559999999</v>
      </c>
      <c r="Z47" s="32" t="s">
        <v>32</v>
      </c>
      <c r="AA47" s="40">
        <v>2011</v>
      </c>
      <c r="AB47" s="32">
        <f t="shared" si="2"/>
        <v>46</v>
      </c>
      <c r="AC47" s="32"/>
      <c r="AD47" s="32"/>
      <c r="AE47" s="32"/>
    </row>
    <row r="48" spans="1:31" s="36" customFormat="1" ht="16" x14ac:dyDescent="0.2">
      <c r="A48" s="50" t="s">
        <v>377</v>
      </c>
      <c r="B48" s="32" t="s">
        <v>378</v>
      </c>
      <c r="C48" s="45">
        <v>40792</v>
      </c>
      <c r="D48" s="28">
        <f t="shared" si="1"/>
        <v>241</v>
      </c>
      <c r="E48" s="28">
        <v>95500</v>
      </c>
      <c r="F48" s="22">
        <f t="shared" si="0"/>
        <v>396.2655601659751</v>
      </c>
      <c r="G48" s="72">
        <v>5.981414</v>
      </c>
      <c r="H48" s="76">
        <v>0</v>
      </c>
      <c r="I48" s="32" t="s">
        <v>379</v>
      </c>
      <c r="J48" s="40">
        <v>5</v>
      </c>
      <c r="K48" s="40">
        <v>7</v>
      </c>
      <c r="L48" s="40">
        <v>12</v>
      </c>
      <c r="M48" s="32" t="s">
        <v>36</v>
      </c>
      <c r="N48" s="49" t="s">
        <v>37</v>
      </c>
      <c r="O48" s="32" t="s">
        <v>380</v>
      </c>
      <c r="P48" s="32" t="s">
        <v>37</v>
      </c>
      <c r="Q48" s="32" t="s">
        <v>381</v>
      </c>
      <c r="R48" s="32" t="s">
        <v>382</v>
      </c>
      <c r="S48" s="32" t="s">
        <v>383</v>
      </c>
      <c r="T48" s="49" t="s">
        <v>144</v>
      </c>
      <c r="U48" s="32" t="s">
        <v>215</v>
      </c>
      <c r="V48" s="32" t="s">
        <v>384</v>
      </c>
      <c r="W48" s="53" t="s">
        <v>385</v>
      </c>
      <c r="X48" s="40">
        <v>39.163798399999997</v>
      </c>
      <c r="Y48" s="39">
        <v>-119.76740340000001</v>
      </c>
      <c r="Z48" s="32" t="s">
        <v>32</v>
      </c>
      <c r="AA48" s="40">
        <v>2011</v>
      </c>
      <c r="AB48" s="32">
        <f t="shared" si="2"/>
        <v>47</v>
      </c>
      <c r="AC48" s="32"/>
      <c r="AD48" s="32"/>
      <c r="AE48" s="32"/>
    </row>
    <row r="49" spans="1:31" s="36" customFormat="1" ht="15.75" customHeight="1" x14ac:dyDescent="0.15">
      <c r="A49" s="50" t="s">
        <v>386</v>
      </c>
      <c r="B49" s="32" t="s">
        <v>387</v>
      </c>
      <c r="C49" s="45">
        <v>40551</v>
      </c>
      <c r="D49" s="28">
        <f t="shared" si="1"/>
        <v>158</v>
      </c>
      <c r="E49" s="28">
        <v>57100</v>
      </c>
      <c r="F49" s="22">
        <f t="shared" si="0"/>
        <v>361.39240506329116</v>
      </c>
      <c r="G49" s="72">
        <v>5.8888780000000001</v>
      </c>
      <c r="H49" s="76">
        <v>1.0986119999999999</v>
      </c>
      <c r="I49" s="32" t="s">
        <v>388</v>
      </c>
      <c r="J49" s="40">
        <v>6</v>
      </c>
      <c r="K49" s="40">
        <v>13</v>
      </c>
      <c r="L49" s="40">
        <v>19</v>
      </c>
      <c r="M49" s="32" t="s">
        <v>36</v>
      </c>
      <c r="N49" s="49" t="s">
        <v>37</v>
      </c>
      <c r="O49" s="32" t="s">
        <v>389</v>
      </c>
      <c r="P49" s="32" t="s">
        <v>37</v>
      </c>
      <c r="Q49" s="32" t="s">
        <v>390</v>
      </c>
      <c r="R49" s="32" t="s">
        <v>327</v>
      </c>
      <c r="S49" s="32" t="s">
        <v>391</v>
      </c>
      <c r="T49" s="49" t="s">
        <v>321</v>
      </c>
      <c r="U49" s="32" t="s">
        <v>215</v>
      </c>
      <c r="V49" s="32" t="s">
        <v>392</v>
      </c>
      <c r="W49" s="37" t="s">
        <v>393</v>
      </c>
      <c r="X49" s="40">
        <v>32.335940999999998</v>
      </c>
      <c r="Y49" s="39">
        <v>-110.975132</v>
      </c>
      <c r="Z49" s="32" t="s">
        <v>32</v>
      </c>
      <c r="AA49" s="40">
        <v>2011</v>
      </c>
      <c r="AB49" s="32">
        <f t="shared" si="2"/>
        <v>48</v>
      </c>
      <c r="AC49" s="32"/>
      <c r="AD49" s="32"/>
      <c r="AE49" s="32"/>
    </row>
    <row r="50" spans="1:31" s="36" customFormat="1" ht="16" x14ac:dyDescent="0.2">
      <c r="A50" s="50" t="s">
        <v>394</v>
      </c>
      <c r="B50" s="32" t="s">
        <v>395</v>
      </c>
      <c r="C50" s="45">
        <v>40393</v>
      </c>
      <c r="D50" s="28">
        <f t="shared" si="1"/>
        <v>247</v>
      </c>
      <c r="E50" s="28">
        <v>75200</v>
      </c>
      <c r="F50" s="22">
        <f t="shared" si="0"/>
        <v>304.45344129554655</v>
      </c>
      <c r="G50" s="72">
        <v>5.717028</v>
      </c>
      <c r="H50" s="76">
        <v>-1.203973</v>
      </c>
      <c r="I50" s="32" t="s">
        <v>396</v>
      </c>
      <c r="J50" s="40">
        <v>9</v>
      </c>
      <c r="K50" s="40">
        <v>2</v>
      </c>
      <c r="L50" s="40">
        <v>11</v>
      </c>
      <c r="M50" s="32" t="s">
        <v>48</v>
      </c>
      <c r="N50" s="49" t="s">
        <v>69</v>
      </c>
      <c r="O50" s="32" t="s">
        <v>397</v>
      </c>
      <c r="P50" s="32" t="s">
        <v>37</v>
      </c>
      <c r="Q50" s="32" t="s">
        <v>398</v>
      </c>
      <c r="R50" s="32" t="s">
        <v>351</v>
      </c>
      <c r="S50" s="32" t="s">
        <v>399</v>
      </c>
      <c r="T50" s="49" t="s">
        <v>400</v>
      </c>
      <c r="U50" s="32" t="s">
        <v>215</v>
      </c>
      <c r="V50" s="32" t="s">
        <v>401</v>
      </c>
      <c r="W50" s="53" t="s">
        <v>402</v>
      </c>
      <c r="X50" s="40">
        <v>41.798763999999998</v>
      </c>
      <c r="Y50" s="39">
        <v>-72.570068000000006</v>
      </c>
      <c r="Z50" s="32" t="s">
        <v>32</v>
      </c>
      <c r="AA50" s="40">
        <v>2010</v>
      </c>
      <c r="AB50" s="32">
        <f t="shared" si="2"/>
        <v>49</v>
      </c>
      <c r="AC50" s="32"/>
      <c r="AD50" s="32"/>
      <c r="AE50" s="32"/>
    </row>
    <row r="51" spans="1:31" s="36" customFormat="1" ht="15.75" customHeight="1" x14ac:dyDescent="0.15">
      <c r="A51" s="50" t="s">
        <v>403</v>
      </c>
      <c r="B51" s="32" t="s">
        <v>404</v>
      </c>
      <c r="C51" s="45">
        <v>40146</v>
      </c>
      <c r="D51" s="28">
        <f t="shared" si="1"/>
        <v>24</v>
      </c>
      <c r="E51" s="28">
        <v>9880</v>
      </c>
      <c r="F51" s="22">
        <f t="shared" ref="F51:F65" si="3">E51/D51</f>
        <v>411.66666666666669</v>
      </c>
      <c r="G51" s="72">
        <v>6.0210229999999996</v>
      </c>
      <c r="H51" s="76">
        <v>0</v>
      </c>
      <c r="I51" s="32" t="s">
        <v>405</v>
      </c>
      <c r="J51" s="40">
        <v>4</v>
      </c>
      <c r="K51" s="40">
        <v>1</v>
      </c>
      <c r="L51" s="40">
        <v>5</v>
      </c>
      <c r="M51" s="32" t="s">
        <v>36</v>
      </c>
      <c r="N51" s="49" t="s">
        <v>37</v>
      </c>
      <c r="O51" s="32" t="s">
        <v>406</v>
      </c>
      <c r="P51" s="32" t="s">
        <v>69</v>
      </c>
      <c r="Q51" s="32" t="s">
        <v>407</v>
      </c>
      <c r="R51" s="32" t="s">
        <v>327</v>
      </c>
      <c r="S51" s="32" t="s">
        <v>408</v>
      </c>
      <c r="T51" s="49" t="s">
        <v>400</v>
      </c>
      <c r="U51" s="32" t="s">
        <v>215</v>
      </c>
      <c r="V51" s="32" t="s">
        <v>409</v>
      </c>
      <c r="W51" s="37" t="s">
        <v>410</v>
      </c>
      <c r="X51" s="40">
        <v>47.152769999999997</v>
      </c>
      <c r="Y51" s="39">
        <v>-122.467308</v>
      </c>
      <c r="Z51" s="32" t="s">
        <v>32</v>
      </c>
      <c r="AA51" s="40">
        <v>2009</v>
      </c>
      <c r="AB51" s="32">
        <f t="shared" si="2"/>
        <v>50</v>
      </c>
      <c r="AC51" s="32"/>
      <c r="AD51" s="32"/>
      <c r="AE51" s="32"/>
    </row>
    <row r="52" spans="1:31" s="36" customFormat="1" ht="15.75" customHeight="1" x14ac:dyDescent="0.15">
      <c r="A52" s="50" t="s">
        <v>411</v>
      </c>
      <c r="B52" s="32" t="s">
        <v>259</v>
      </c>
      <c r="C52" s="45">
        <v>40122</v>
      </c>
      <c r="D52" s="28">
        <f t="shared" si="1"/>
        <v>216</v>
      </c>
      <c r="E52" s="28">
        <v>49800</v>
      </c>
      <c r="F52" s="22">
        <f t="shared" si="3"/>
        <v>230.55555555555554</v>
      </c>
      <c r="G52" s="72">
        <v>5.442418</v>
      </c>
      <c r="H52" s="76">
        <v>0</v>
      </c>
      <c r="I52" s="32" t="s">
        <v>412</v>
      </c>
      <c r="J52" s="40">
        <v>13</v>
      </c>
      <c r="K52" s="40">
        <v>30</v>
      </c>
      <c r="L52" s="40">
        <v>43</v>
      </c>
      <c r="M52" s="32" t="s">
        <v>221</v>
      </c>
      <c r="N52" s="49" t="s">
        <v>87</v>
      </c>
      <c r="O52" s="32" t="s">
        <v>413</v>
      </c>
      <c r="P52" s="32" t="s">
        <v>37</v>
      </c>
      <c r="Q52" s="32" t="s">
        <v>414</v>
      </c>
      <c r="R52" s="32" t="s">
        <v>327</v>
      </c>
      <c r="S52" s="32" t="s">
        <v>415</v>
      </c>
      <c r="T52" s="49" t="s">
        <v>36</v>
      </c>
      <c r="U52" s="32" t="s">
        <v>215</v>
      </c>
      <c r="V52" s="32" t="s">
        <v>416</v>
      </c>
      <c r="W52" s="37" t="s">
        <v>417</v>
      </c>
      <c r="X52" s="40">
        <v>31.135556999999999</v>
      </c>
      <c r="Y52" s="39">
        <v>-97.783664000000002</v>
      </c>
      <c r="Z52" s="32" t="s">
        <v>32</v>
      </c>
      <c r="AA52" s="40">
        <v>2009</v>
      </c>
      <c r="AB52" s="32">
        <f t="shared" si="2"/>
        <v>51</v>
      </c>
      <c r="AC52" s="32"/>
      <c r="AD52" s="32"/>
      <c r="AE52" s="32"/>
    </row>
    <row r="53" spans="1:31" s="36" customFormat="1" ht="13" x14ac:dyDescent="0.15">
      <c r="A53" s="50" t="s">
        <v>418</v>
      </c>
      <c r="B53" s="32" t="s">
        <v>419</v>
      </c>
      <c r="C53" s="45">
        <v>39906</v>
      </c>
      <c r="D53" s="28">
        <f t="shared" si="1"/>
        <v>5</v>
      </c>
      <c r="E53" s="28">
        <v>15300</v>
      </c>
      <c r="F53" s="22">
        <f t="shared" si="3"/>
        <v>3060</v>
      </c>
      <c r="G53" s="72">
        <v>8.0261700000000005</v>
      </c>
      <c r="H53" s="76">
        <v>0</v>
      </c>
      <c r="I53" s="32" t="s">
        <v>420</v>
      </c>
      <c r="J53" s="40">
        <v>14</v>
      </c>
      <c r="K53" s="40">
        <v>4</v>
      </c>
      <c r="L53" s="40">
        <v>18</v>
      </c>
      <c r="M53" s="32" t="s">
        <v>36</v>
      </c>
      <c r="N53" s="49" t="s">
        <v>37</v>
      </c>
      <c r="O53" s="32" t="s">
        <v>421</v>
      </c>
      <c r="P53" s="32" t="s">
        <v>37</v>
      </c>
      <c r="Q53" s="32" t="s">
        <v>422</v>
      </c>
      <c r="R53" s="32" t="s">
        <v>351</v>
      </c>
      <c r="S53" s="32" t="s">
        <v>423</v>
      </c>
      <c r="T53" s="49" t="s">
        <v>51</v>
      </c>
      <c r="U53" s="32" t="s">
        <v>215</v>
      </c>
      <c r="V53" s="32" t="s">
        <v>424</v>
      </c>
      <c r="W53" s="37" t="s">
        <v>425</v>
      </c>
      <c r="X53" s="40">
        <v>42.099801999999997</v>
      </c>
      <c r="Y53" s="39">
        <v>-75.917722999999995</v>
      </c>
      <c r="Z53" s="32" t="s">
        <v>32</v>
      </c>
      <c r="AA53" s="40">
        <v>2009</v>
      </c>
      <c r="AB53" s="32">
        <f t="shared" si="2"/>
        <v>52</v>
      </c>
      <c r="AC53" s="32"/>
      <c r="AD53" s="32"/>
      <c r="AE53" s="32"/>
    </row>
    <row r="54" spans="1:31" s="36" customFormat="1" ht="13" x14ac:dyDescent="0.15">
      <c r="A54" s="50" t="s">
        <v>426</v>
      </c>
      <c r="B54" s="32" t="s">
        <v>427</v>
      </c>
      <c r="C54" s="45">
        <v>39901</v>
      </c>
      <c r="D54" s="28">
        <f t="shared" si="1"/>
        <v>277</v>
      </c>
      <c r="E54" s="28">
        <v>46200</v>
      </c>
      <c r="F54" s="22">
        <f t="shared" si="3"/>
        <v>166.78700361010831</v>
      </c>
      <c r="G54" s="72">
        <v>5.1179940000000004</v>
      </c>
      <c r="H54" s="76">
        <v>0</v>
      </c>
      <c r="I54" s="32" t="s">
        <v>428</v>
      </c>
      <c r="J54" s="40">
        <v>8</v>
      </c>
      <c r="K54" s="40">
        <v>3</v>
      </c>
      <c r="L54" s="40">
        <v>11</v>
      </c>
      <c r="M54" s="32" t="s">
        <v>36</v>
      </c>
      <c r="N54" s="49" t="s">
        <v>37</v>
      </c>
      <c r="O54" s="32" t="s">
        <v>429</v>
      </c>
      <c r="P54" s="32" t="s">
        <v>37</v>
      </c>
      <c r="Q54" s="32" t="s">
        <v>430</v>
      </c>
      <c r="R54" s="32" t="s">
        <v>431</v>
      </c>
      <c r="S54" s="32" t="s">
        <v>432</v>
      </c>
      <c r="T54" s="49" t="s">
        <v>321</v>
      </c>
      <c r="U54" s="32" t="s">
        <v>215</v>
      </c>
      <c r="V54" s="32" t="s">
        <v>433</v>
      </c>
      <c r="W54" s="37" t="s">
        <v>434</v>
      </c>
      <c r="X54" s="43">
        <v>35.333433999999997</v>
      </c>
      <c r="Y54" s="39">
        <v>-79.414591999999999</v>
      </c>
      <c r="Z54" s="32" t="s">
        <v>32</v>
      </c>
      <c r="AA54" s="40">
        <v>2009</v>
      </c>
      <c r="AB54" s="32">
        <f t="shared" si="2"/>
        <v>53</v>
      </c>
      <c r="AC54" s="32"/>
      <c r="AD54" s="32"/>
      <c r="AE54" s="32"/>
    </row>
    <row r="55" spans="1:31" s="36" customFormat="1" ht="13" x14ac:dyDescent="0.15">
      <c r="A55" s="50" t="s">
        <v>435</v>
      </c>
      <c r="B55" s="32" t="s">
        <v>436</v>
      </c>
      <c r="C55" s="45">
        <v>39624</v>
      </c>
      <c r="D55" s="28">
        <f t="shared" si="1"/>
        <v>132</v>
      </c>
      <c r="E55" s="28">
        <v>24000</v>
      </c>
      <c r="F55" s="22">
        <f t="shared" si="3"/>
        <v>181.81818181818181</v>
      </c>
      <c r="G55" s="72">
        <v>5.2040069999999998</v>
      </c>
      <c r="H55" s="76">
        <v>-1.203973</v>
      </c>
      <c r="I55" s="32" t="s">
        <v>437</v>
      </c>
      <c r="J55" s="40">
        <v>6</v>
      </c>
      <c r="K55" s="40">
        <v>1</v>
      </c>
      <c r="L55" s="40">
        <v>7</v>
      </c>
      <c r="M55" s="32" t="s">
        <v>48</v>
      </c>
      <c r="N55" s="49" t="s">
        <v>69</v>
      </c>
      <c r="O55" s="32" t="s">
        <v>438</v>
      </c>
      <c r="P55" s="32" t="s">
        <v>37</v>
      </c>
      <c r="Q55" s="32" t="s">
        <v>134</v>
      </c>
      <c r="R55" s="32" t="s">
        <v>327</v>
      </c>
      <c r="S55" s="32" t="s">
        <v>439</v>
      </c>
      <c r="T55" s="49" t="s">
        <v>321</v>
      </c>
      <c r="U55" s="32" t="s">
        <v>215</v>
      </c>
      <c r="V55" s="32" t="s">
        <v>440</v>
      </c>
      <c r="W55" s="37" t="s">
        <v>441</v>
      </c>
      <c r="X55" s="40">
        <v>37.767209999999999</v>
      </c>
      <c r="Y55" s="39">
        <v>-87.557374199999998</v>
      </c>
      <c r="Z55" s="32" t="s">
        <v>73</v>
      </c>
      <c r="AA55" s="40">
        <v>2008</v>
      </c>
      <c r="AB55" s="32">
        <f t="shared" si="2"/>
        <v>54</v>
      </c>
      <c r="AC55" s="32"/>
      <c r="AD55" s="32"/>
      <c r="AE55" s="32"/>
    </row>
    <row r="56" spans="1:31" s="36" customFormat="1" ht="13" x14ac:dyDescent="0.15">
      <c r="A56" s="50" t="s">
        <v>442</v>
      </c>
      <c r="B56" s="32" t="s">
        <v>443</v>
      </c>
      <c r="C56" s="45">
        <v>39492</v>
      </c>
      <c r="D56" s="28">
        <f t="shared" si="1"/>
        <v>7</v>
      </c>
      <c r="E56" s="28">
        <v>11700</v>
      </c>
      <c r="F56" s="22">
        <f t="shared" si="3"/>
        <v>1671.4285714285713</v>
      </c>
      <c r="G56" s="72">
        <v>7.4211770000000001</v>
      </c>
      <c r="H56" s="76">
        <v>-1.203973</v>
      </c>
      <c r="I56" s="32" t="s">
        <v>444</v>
      </c>
      <c r="J56" s="40">
        <v>5</v>
      </c>
      <c r="K56" s="40">
        <v>21</v>
      </c>
      <c r="L56" s="40">
        <v>26</v>
      </c>
      <c r="M56" s="32" t="s">
        <v>25</v>
      </c>
      <c r="N56" s="49" t="s">
        <v>37</v>
      </c>
      <c r="O56" s="32" t="s">
        <v>445</v>
      </c>
      <c r="P56" s="32" t="s">
        <v>37</v>
      </c>
      <c r="Q56" s="32" t="s">
        <v>446</v>
      </c>
      <c r="R56" s="32" t="s">
        <v>447</v>
      </c>
      <c r="S56" s="32" t="s">
        <v>448</v>
      </c>
      <c r="T56" s="49" t="s">
        <v>321</v>
      </c>
      <c r="U56" s="32" t="s">
        <v>215</v>
      </c>
      <c r="V56" s="32" t="s">
        <v>449</v>
      </c>
      <c r="W56" s="32" t="s">
        <v>450</v>
      </c>
      <c r="X56" s="40">
        <v>41.929473600000001</v>
      </c>
      <c r="Y56" s="39">
        <v>-88.750364700000006</v>
      </c>
      <c r="Z56" s="32" t="s">
        <v>32</v>
      </c>
      <c r="AA56" s="40">
        <v>2008</v>
      </c>
      <c r="AB56" s="32">
        <f t="shared" si="2"/>
        <v>55</v>
      </c>
      <c r="AC56" s="32"/>
      <c r="AD56" s="32"/>
      <c r="AE56" s="32"/>
    </row>
    <row r="57" spans="1:31" s="36" customFormat="1" ht="13" x14ac:dyDescent="0.15">
      <c r="A57" s="50" t="s">
        <v>451</v>
      </c>
      <c r="B57" s="32" t="s">
        <v>452</v>
      </c>
      <c r="C57" s="45">
        <v>39485</v>
      </c>
      <c r="D57" s="28">
        <f t="shared" si="1"/>
        <v>64</v>
      </c>
      <c r="E57" s="28">
        <v>16000</v>
      </c>
      <c r="F57" s="22">
        <f t="shared" si="3"/>
        <v>250</v>
      </c>
      <c r="G57" s="72">
        <v>5.5214610000000004</v>
      </c>
      <c r="H57" s="76">
        <v>-0.69314719999999996</v>
      </c>
      <c r="I57" s="32" t="s">
        <v>453</v>
      </c>
      <c r="J57" s="40">
        <v>6</v>
      </c>
      <c r="K57" s="40">
        <v>2</v>
      </c>
      <c r="L57" s="40">
        <v>8</v>
      </c>
      <c r="M57" s="32" t="s">
        <v>36</v>
      </c>
      <c r="N57" s="49" t="s">
        <v>69</v>
      </c>
      <c r="O57" s="32" t="s">
        <v>454</v>
      </c>
      <c r="P57" s="32" t="s">
        <v>69</v>
      </c>
      <c r="Q57" s="32" t="s">
        <v>455</v>
      </c>
      <c r="R57" s="32" t="s">
        <v>456</v>
      </c>
      <c r="S57" s="32" t="s">
        <v>457</v>
      </c>
      <c r="T57" s="49" t="s">
        <v>400</v>
      </c>
      <c r="U57" s="32" t="s">
        <v>215</v>
      </c>
      <c r="V57" s="32" t="s">
        <v>458</v>
      </c>
      <c r="W57" s="37" t="s">
        <v>459</v>
      </c>
      <c r="X57" s="43">
        <v>38.580092999999998</v>
      </c>
      <c r="Y57" s="39">
        <v>-90.406909999999996</v>
      </c>
      <c r="Z57" s="32" t="s">
        <v>32</v>
      </c>
      <c r="AA57" s="40">
        <v>2008</v>
      </c>
      <c r="AB57" s="32">
        <f t="shared" si="2"/>
        <v>56</v>
      </c>
      <c r="AC57" s="32"/>
      <c r="AD57" s="32"/>
      <c r="AE57" s="32"/>
    </row>
    <row r="58" spans="1:31" s="36" customFormat="1" ht="13" x14ac:dyDescent="0.15">
      <c r="A58" s="50" t="s">
        <v>460</v>
      </c>
      <c r="B58" s="32" t="s">
        <v>461</v>
      </c>
      <c r="C58" s="45">
        <v>39421</v>
      </c>
      <c r="D58" s="28">
        <f t="shared" si="1"/>
        <v>59</v>
      </c>
      <c r="E58" s="28">
        <v>9220</v>
      </c>
      <c r="F58" s="22">
        <f t="shared" si="3"/>
        <v>156.27118644067798</v>
      </c>
      <c r="G58" s="72">
        <v>5.0498560000000001</v>
      </c>
      <c r="H58" s="76">
        <v>-1.203973</v>
      </c>
      <c r="I58" s="32" t="s">
        <v>462</v>
      </c>
      <c r="J58" s="40">
        <v>9</v>
      </c>
      <c r="K58" s="40">
        <v>4</v>
      </c>
      <c r="L58" s="40">
        <v>13</v>
      </c>
      <c r="M58" s="32" t="s">
        <v>36</v>
      </c>
      <c r="N58" s="49" t="s">
        <v>37</v>
      </c>
      <c r="O58" s="32" t="s">
        <v>463</v>
      </c>
      <c r="P58" s="32" t="s">
        <v>69</v>
      </c>
      <c r="Q58" s="32" t="s">
        <v>464</v>
      </c>
      <c r="R58" s="32" t="s">
        <v>465</v>
      </c>
      <c r="S58" s="32" t="s">
        <v>466</v>
      </c>
      <c r="T58" s="49" t="s">
        <v>321</v>
      </c>
      <c r="U58" s="32" t="s">
        <v>215</v>
      </c>
      <c r="V58" s="32" t="s">
        <v>467</v>
      </c>
      <c r="W58" s="37" t="s">
        <v>468</v>
      </c>
      <c r="X58" s="43">
        <v>41.265718999999997</v>
      </c>
      <c r="Y58" s="39">
        <v>-96.067494999999994</v>
      </c>
      <c r="Z58" s="32" t="s">
        <v>73</v>
      </c>
      <c r="AA58" s="40">
        <v>2007</v>
      </c>
      <c r="AB58" s="32">
        <f t="shared" si="2"/>
        <v>57</v>
      </c>
      <c r="AC58" s="32"/>
      <c r="AD58" s="32"/>
      <c r="AE58" s="32"/>
    </row>
    <row r="59" spans="1:31" s="36" customFormat="1" ht="13" x14ac:dyDescent="0.15">
      <c r="A59" s="50" t="s">
        <v>469</v>
      </c>
      <c r="B59" s="32" t="s">
        <v>470</v>
      </c>
      <c r="C59" s="45">
        <v>39362</v>
      </c>
      <c r="D59" s="28">
        <f t="shared" si="1"/>
        <v>174</v>
      </c>
      <c r="E59" s="28">
        <v>26100</v>
      </c>
      <c r="F59" s="22">
        <f t="shared" si="3"/>
        <v>150</v>
      </c>
      <c r="G59" s="72">
        <v>5.0106349999999997</v>
      </c>
      <c r="H59" s="76">
        <v>-1.203973</v>
      </c>
      <c r="I59" s="32" t="s">
        <v>471</v>
      </c>
      <c r="J59" s="40">
        <v>6</v>
      </c>
      <c r="K59" s="40">
        <v>1</v>
      </c>
      <c r="L59" s="40">
        <v>7</v>
      </c>
      <c r="M59" s="32" t="s">
        <v>36</v>
      </c>
      <c r="N59" s="49" t="s">
        <v>87</v>
      </c>
      <c r="O59" s="32" t="s">
        <v>472</v>
      </c>
      <c r="P59" s="32" t="s">
        <v>37</v>
      </c>
      <c r="Q59" s="32" t="s">
        <v>473</v>
      </c>
      <c r="R59" s="32" t="s">
        <v>465</v>
      </c>
      <c r="S59" s="32" t="s">
        <v>474</v>
      </c>
      <c r="T59" s="49" t="s">
        <v>321</v>
      </c>
      <c r="U59" s="32" t="s">
        <v>215</v>
      </c>
      <c r="V59" s="32" t="s">
        <v>475</v>
      </c>
      <c r="W59" s="37" t="s">
        <v>476</v>
      </c>
      <c r="X59" s="40">
        <v>45.571907199999998</v>
      </c>
      <c r="Y59" s="39">
        <v>-88.902892199999997</v>
      </c>
      <c r="Z59" s="32" t="s">
        <v>32</v>
      </c>
      <c r="AA59" s="40">
        <v>2007</v>
      </c>
      <c r="AB59" s="32">
        <f t="shared" si="2"/>
        <v>58</v>
      </c>
      <c r="AC59" s="32"/>
      <c r="AD59" s="32"/>
      <c r="AE59" s="32"/>
    </row>
    <row r="60" spans="1:31" s="36" customFormat="1" ht="13" x14ac:dyDescent="0.15">
      <c r="A60" s="50" t="s">
        <v>477</v>
      </c>
      <c r="B60" s="32" t="s">
        <v>478</v>
      </c>
      <c r="C60" s="45">
        <v>39188</v>
      </c>
      <c r="D60" s="28">
        <f t="shared" si="1"/>
        <v>63</v>
      </c>
      <c r="E60" s="28">
        <v>8760</v>
      </c>
      <c r="F60" s="22">
        <f t="shared" si="3"/>
        <v>139.04761904761904</v>
      </c>
      <c r="G60" s="72">
        <v>4.9344739999999998</v>
      </c>
      <c r="H60" s="76">
        <v>-1.203973</v>
      </c>
      <c r="I60" s="32" t="s">
        <v>479</v>
      </c>
      <c r="J60" s="40">
        <v>32</v>
      </c>
      <c r="K60" s="40">
        <v>23</v>
      </c>
      <c r="L60" s="40">
        <v>55</v>
      </c>
      <c r="M60" s="32" t="s">
        <v>25</v>
      </c>
      <c r="N60" s="49" t="s">
        <v>37</v>
      </c>
      <c r="O60" s="32" t="s">
        <v>480</v>
      </c>
      <c r="P60" s="32" t="s">
        <v>37</v>
      </c>
      <c r="Q60" s="32" t="s">
        <v>481</v>
      </c>
      <c r="R60" s="32" t="s">
        <v>351</v>
      </c>
      <c r="S60" s="32" t="s">
        <v>482</v>
      </c>
      <c r="T60" s="49" t="s">
        <v>51</v>
      </c>
      <c r="U60" s="32" t="s">
        <v>215</v>
      </c>
      <c r="V60" s="32" t="s">
        <v>483</v>
      </c>
      <c r="W60" s="52" t="s">
        <v>484</v>
      </c>
      <c r="X60" s="40">
        <v>37.229573299999998</v>
      </c>
      <c r="Y60" s="39">
        <v>-80.413939299999996</v>
      </c>
      <c r="Z60" s="32" t="s">
        <v>32</v>
      </c>
      <c r="AA60" s="40">
        <v>2007</v>
      </c>
      <c r="AB60" s="32">
        <f t="shared" si="2"/>
        <v>59</v>
      </c>
      <c r="AC60" s="32"/>
      <c r="AD60" s="32"/>
      <c r="AE60" s="32"/>
    </row>
    <row r="61" spans="1:31" s="36" customFormat="1" ht="13" x14ac:dyDescent="0.15">
      <c r="A61" s="50" t="s">
        <v>485</v>
      </c>
      <c r="B61" s="32" t="s">
        <v>486</v>
      </c>
      <c r="C61" s="45">
        <v>39125</v>
      </c>
      <c r="D61" s="28">
        <f t="shared" si="1"/>
        <v>133</v>
      </c>
      <c r="E61" s="28">
        <v>15900</v>
      </c>
      <c r="F61" s="22">
        <f t="shared" si="3"/>
        <v>119.54887218045113</v>
      </c>
      <c r="G61" s="72">
        <v>4.7874920000000003</v>
      </c>
      <c r="H61" s="76">
        <v>-1.203973</v>
      </c>
      <c r="I61" s="32" t="s">
        <v>487</v>
      </c>
      <c r="J61" s="40">
        <v>6</v>
      </c>
      <c r="K61" s="40">
        <v>4</v>
      </c>
      <c r="L61" s="40">
        <v>10</v>
      </c>
      <c r="M61" s="32" t="s">
        <v>36</v>
      </c>
      <c r="N61" s="49" t="s">
        <v>87</v>
      </c>
      <c r="O61" s="32" t="s">
        <v>488</v>
      </c>
      <c r="P61" s="32" t="s">
        <v>134</v>
      </c>
      <c r="Q61" s="32" t="s">
        <v>489</v>
      </c>
      <c r="R61" s="32" t="s">
        <v>431</v>
      </c>
      <c r="S61" s="32" t="s">
        <v>490</v>
      </c>
      <c r="T61" s="49" t="s">
        <v>321</v>
      </c>
      <c r="U61" s="32" t="s">
        <v>215</v>
      </c>
      <c r="V61" s="32" t="s">
        <v>491</v>
      </c>
      <c r="W61" s="37" t="s">
        <v>492</v>
      </c>
      <c r="X61" s="40">
        <v>40.760646700000002</v>
      </c>
      <c r="Y61" s="39">
        <v>-111.89109000000001</v>
      </c>
      <c r="Z61" s="32" t="s">
        <v>32</v>
      </c>
      <c r="AA61" s="40">
        <v>2007</v>
      </c>
      <c r="AB61" s="32">
        <f t="shared" si="2"/>
        <v>60</v>
      </c>
      <c r="AC61" s="32"/>
      <c r="AD61" s="32"/>
      <c r="AE61" s="32"/>
    </row>
    <row r="62" spans="1:31" s="36" customFormat="1" ht="13" x14ac:dyDescent="0.15">
      <c r="A62" s="50" t="s">
        <v>493</v>
      </c>
      <c r="B62" s="32" t="s">
        <v>494</v>
      </c>
      <c r="C62" s="45">
        <v>38992</v>
      </c>
      <c r="D62" s="28">
        <f t="shared" si="1"/>
        <v>191</v>
      </c>
      <c r="E62" s="28">
        <v>21400</v>
      </c>
      <c r="F62" s="22">
        <f t="shared" si="3"/>
        <v>112.04188481675392</v>
      </c>
      <c r="G62" s="72">
        <v>4.7184990000000004</v>
      </c>
      <c r="H62" s="76">
        <v>-1.203973</v>
      </c>
      <c r="I62" s="32" t="s">
        <v>495</v>
      </c>
      <c r="J62" s="40">
        <v>6</v>
      </c>
      <c r="K62" s="40">
        <v>5</v>
      </c>
      <c r="L62" s="40">
        <v>11</v>
      </c>
      <c r="M62" s="32" t="s">
        <v>25</v>
      </c>
      <c r="N62" s="49" t="s">
        <v>69</v>
      </c>
      <c r="O62" s="32" t="s">
        <v>496</v>
      </c>
      <c r="P62" s="32" t="s">
        <v>37</v>
      </c>
      <c r="Q62" s="32" t="s">
        <v>497</v>
      </c>
      <c r="R62" s="32" t="s">
        <v>498</v>
      </c>
      <c r="S62" s="32" t="s">
        <v>499</v>
      </c>
      <c r="T62" s="49" t="s">
        <v>321</v>
      </c>
      <c r="U62" s="32" t="s">
        <v>215</v>
      </c>
      <c r="V62" s="32" t="s">
        <v>500</v>
      </c>
      <c r="W62" s="52" t="s">
        <v>501</v>
      </c>
      <c r="X62" s="40">
        <v>39.9589</v>
      </c>
      <c r="Y62" s="39">
        <v>-76.080600000000004</v>
      </c>
      <c r="Z62" s="32" t="s">
        <v>32</v>
      </c>
      <c r="AA62" s="40">
        <v>2006</v>
      </c>
      <c r="AB62" s="32">
        <f t="shared" si="2"/>
        <v>61</v>
      </c>
      <c r="AC62" s="32"/>
      <c r="AD62" s="32"/>
      <c r="AE62" s="32"/>
    </row>
    <row r="63" spans="1:31" s="36" customFormat="1" ht="13" x14ac:dyDescent="0.15">
      <c r="A63" s="50" t="s">
        <v>502</v>
      </c>
      <c r="B63" s="32" t="s">
        <v>347</v>
      </c>
      <c r="C63" s="45">
        <v>38801</v>
      </c>
      <c r="D63" s="28">
        <f t="shared" si="1"/>
        <v>54</v>
      </c>
      <c r="E63" s="28">
        <v>7000</v>
      </c>
      <c r="F63" s="22">
        <f t="shared" si="3"/>
        <v>129.62962962962962</v>
      </c>
      <c r="G63" s="72">
        <v>4.8675350000000002</v>
      </c>
      <c r="H63" s="76">
        <v>-1.203973</v>
      </c>
      <c r="I63" s="32" t="s">
        <v>503</v>
      </c>
      <c r="J63" s="40">
        <v>7</v>
      </c>
      <c r="K63" s="40">
        <v>2</v>
      </c>
      <c r="L63" s="40">
        <v>9</v>
      </c>
      <c r="M63" s="32" t="s">
        <v>36</v>
      </c>
      <c r="N63" s="49" t="s">
        <v>69</v>
      </c>
      <c r="O63" s="32" t="s">
        <v>504</v>
      </c>
      <c r="P63" s="32" t="s">
        <v>37</v>
      </c>
      <c r="Q63" s="32" t="s">
        <v>505</v>
      </c>
      <c r="R63" s="32" t="s">
        <v>342</v>
      </c>
      <c r="S63" s="32" t="s">
        <v>506</v>
      </c>
      <c r="T63" s="49" t="s">
        <v>321</v>
      </c>
      <c r="U63" s="32" t="s">
        <v>215</v>
      </c>
      <c r="V63" s="32" t="s">
        <v>507</v>
      </c>
      <c r="W63" s="37" t="s">
        <v>508</v>
      </c>
      <c r="X63" s="40">
        <v>47.622900000000001</v>
      </c>
      <c r="Y63" s="39">
        <v>-122.3165</v>
      </c>
      <c r="Z63" s="32" t="s">
        <v>32</v>
      </c>
      <c r="AA63" s="40">
        <v>2006</v>
      </c>
      <c r="AB63" s="32">
        <f t="shared" si="2"/>
        <v>62</v>
      </c>
      <c r="AC63" s="32"/>
      <c r="AD63" s="32"/>
      <c r="AE63" s="32"/>
    </row>
    <row r="64" spans="1:31" s="36" customFormat="1" ht="13" x14ac:dyDescent="0.15">
      <c r="A64" s="50" t="s">
        <v>509</v>
      </c>
      <c r="B64" s="32" t="s">
        <v>510</v>
      </c>
      <c r="C64" s="45">
        <v>38747</v>
      </c>
      <c r="D64" s="28">
        <f t="shared" si="1"/>
        <v>315</v>
      </c>
      <c r="E64" s="28">
        <v>31800</v>
      </c>
      <c r="F64" s="22">
        <f t="shared" si="3"/>
        <v>100.95238095238095</v>
      </c>
      <c r="G64" s="72">
        <v>4.6151200000000001</v>
      </c>
      <c r="H64" s="76">
        <v>-1.203973</v>
      </c>
      <c r="I64" s="32" t="s">
        <v>511</v>
      </c>
      <c r="J64" s="40">
        <v>8</v>
      </c>
      <c r="K64" s="40">
        <v>0</v>
      </c>
      <c r="L64" s="40">
        <v>8</v>
      </c>
      <c r="M64" s="32" t="s">
        <v>48</v>
      </c>
      <c r="N64" s="49" t="s">
        <v>37</v>
      </c>
      <c r="O64" s="32" t="s">
        <v>512</v>
      </c>
      <c r="P64" s="32" t="s">
        <v>37</v>
      </c>
      <c r="Q64" s="32" t="s">
        <v>513</v>
      </c>
      <c r="R64" s="32" t="s">
        <v>327</v>
      </c>
      <c r="S64" s="32" t="s">
        <v>514</v>
      </c>
      <c r="T64" s="49" t="s">
        <v>321</v>
      </c>
      <c r="U64" s="32" t="s">
        <v>271</v>
      </c>
      <c r="V64" s="32" t="s">
        <v>515</v>
      </c>
      <c r="W64" s="37" t="s">
        <v>516</v>
      </c>
      <c r="X64" s="43">
        <v>34.425570999999998</v>
      </c>
      <c r="Y64" s="39">
        <v>-119.866069</v>
      </c>
      <c r="Z64" s="32" t="s">
        <v>32</v>
      </c>
      <c r="AA64" s="40">
        <v>2006</v>
      </c>
      <c r="AB64" s="32">
        <f t="shared" si="2"/>
        <v>63</v>
      </c>
      <c r="AC64" s="32"/>
      <c r="AD64" s="32"/>
      <c r="AE64" s="32"/>
    </row>
    <row r="65" spans="1:31" s="36" customFormat="1" ht="13" x14ac:dyDescent="0.15">
      <c r="A65" s="50" t="s">
        <v>517</v>
      </c>
      <c r="B65" s="32" t="s">
        <v>518</v>
      </c>
      <c r="C65" s="45">
        <v>38432</v>
      </c>
      <c r="D65" s="28">
        <f t="shared" si="1"/>
        <v>9</v>
      </c>
      <c r="E65" s="22">
        <v>2730</v>
      </c>
      <c r="F65" s="22">
        <f t="shared" si="3"/>
        <v>303.33333333333331</v>
      </c>
      <c r="G65" s="72">
        <v>5.7137330000000004</v>
      </c>
      <c r="H65" s="76">
        <v>-1.203973</v>
      </c>
      <c r="I65" s="32" t="s">
        <v>519</v>
      </c>
      <c r="J65" s="40">
        <v>10</v>
      </c>
      <c r="K65" s="40">
        <v>5</v>
      </c>
      <c r="L65" s="40">
        <v>15</v>
      </c>
      <c r="M65" s="32" t="s">
        <v>25</v>
      </c>
      <c r="N65" s="49" t="s">
        <v>37</v>
      </c>
      <c r="O65" s="32" t="s">
        <v>520</v>
      </c>
      <c r="P65" s="32" t="s">
        <v>69</v>
      </c>
      <c r="Q65" s="32" t="s">
        <v>521</v>
      </c>
      <c r="R65" s="32" t="s">
        <v>522</v>
      </c>
      <c r="S65" s="32" t="s">
        <v>523</v>
      </c>
      <c r="T65" s="49" t="s">
        <v>248</v>
      </c>
      <c r="U65" s="32" t="s">
        <v>215</v>
      </c>
      <c r="V65" s="32" t="s">
        <v>524</v>
      </c>
      <c r="W65" s="37" t="s">
        <v>525</v>
      </c>
      <c r="X65" s="40">
        <v>47.876345999999998</v>
      </c>
      <c r="Y65" s="39">
        <v>-95.016940099999999</v>
      </c>
      <c r="Z65" s="32" t="s">
        <v>32</v>
      </c>
      <c r="AA65" s="40">
        <v>2005</v>
      </c>
      <c r="AB65" s="32">
        <f t="shared" si="2"/>
        <v>64</v>
      </c>
      <c r="AC65" s="32"/>
      <c r="AD65" s="32"/>
      <c r="AE65" s="32"/>
    </row>
    <row r="66" spans="1:31" s="36" customFormat="1" ht="13" x14ac:dyDescent="0.15">
      <c r="A66" s="50" t="s">
        <v>526</v>
      </c>
      <c r="B66" s="32" t="s">
        <v>527</v>
      </c>
      <c r="C66" s="45">
        <v>38423</v>
      </c>
      <c r="D66" s="28">
        <f t="shared" si="1"/>
        <v>94</v>
      </c>
      <c r="E66" s="22">
        <v>7990</v>
      </c>
      <c r="F66" s="22">
        <f>E66/D66</f>
        <v>85</v>
      </c>
      <c r="G66" s="72">
        <v>4.4426509999999997</v>
      </c>
      <c r="H66" s="76">
        <v>-1.203973</v>
      </c>
      <c r="I66" s="32" t="s">
        <v>528</v>
      </c>
      <c r="J66" s="40">
        <v>7</v>
      </c>
      <c r="K66" s="40">
        <v>4</v>
      </c>
      <c r="L66" s="40">
        <v>11</v>
      </c>
      <c r="M66" s="32" t="s">
        <v>77</v>
      </c>
      <c r="N66" s="49" t="s">
        <v>37</v>
      </c>
      <c r="O66" s="32" t="s">
        <v>529</v>
      </c>
      <c r="P66" s="32" t="s">
        <v>37</v>
      </c>
      <c r="Q66" s="32" t="s">
        <v>530</v>
      </c>
      <c r="R66" s="32" t="s">
        <v>327</v>
      </c>
      <c r="S66" s="32" t="s">
        <v>531</v>
      </c>
      <c r="T66" s="49" t="s">
        <v>321</v>
      </c>
      <c r="U66" s="32" t="s">
        <v>215</v>
      </c>
      <c r="V66" s="32" t="s">
        <v>532</v>
      </c>
      <c r="W66" s="52" t="s">
        <v>533</v>
      </c>
      <c r="X66" s="40">
        <v>43.0605671</v>
      </c>
      <c r="Y66" s="39">
        <v>-88.106478699999997</v>
      </c>
      <c r="Z66" s="32" t="s">
        <v>73</v>
      </c>
      <c r="AA66" s="40">
        <v>2005</v>
      </c>
      <c r="AB66" s="32">
        <f t="shared" si="2"/>
        <v>65</v>
      </c>
      <c r="AC66" s="32"/>
      <c r="AD66" s="32"/>
      <c r="AE66" s="32"/>
    </row>
    <row r="67" spans="1:31" ht="13" x14ac:dyDescent="0.15">
      <c r="A67" s="17" t="s">
        <v>534</v>
      </c>
      <c r="B67" s="6" t="s">
        <v>535</v>
      </c>
      <c r="C67" s="14">
        <v>38329</v>
      </c>
      <c r="D67" s="22">
        <f t="shared" ref="D67:D100" si="4">C67-C68</f>
        <v>519</v>
      </c>
      <c r="F67" s="22"/>
      <c r="G67" s="72"/>
      <c r="H67" s="72"/>
      <c r="I67" s="6" t="s">
        <v>536</v>
      </c>
      <c r="J67" s="16">
        <v>5</v>
      </c>
      <c r="K67" s="16">
        <v>7</v>
      </c>
      <c r="L67" s="16">
        <v>12</v>
      </c>
      <c r="M67" s="6" t="s">
        <v>36</v>
      </c>
      <c r="N67" s="15" t="s">
        <v>37</v>
      </c>
      <c r="O67" s="6" t="s">
        <v>537</v>
      </c>
      <c r="P67" s="6" t="s">
        <v>37</v>
      </c>
      <c r="Q67" s="6" t="s">
        <v>538</v>
      </c>
      <c r="R67" s="6" t="s">
        <v>327</v>
      </c>
      <c r="S67" s="6" t="s">
        <v>539</v>
      </c>
      <c r="T67" s="15" t="s">
        <v>321</v>
      </c>
      <c r="U67" s="6" t="s">
        <v>215</v>
      </c>
      <c r="V67" s="6" t="s">
        <v>540</v>
      </c>
      <c r="W67" s="10" t="s">
        <v>541</v>
      </c>
      <c r="X67" s="12">
        <v>39.962260100000002</v>
      </c>
      <c r="Y67" s="11">
        <v>-83.000706500000007</v>
      </c>
      <c r="Z67" s="6" t="s">
        <v>32</v>
      </c>
      <c r="AA67" s="16">
        <v>2004</v>
      </c>
      <c r="AB67" s="6"/>
      <c r="AC67" s="6"/>
      <c r="AD67" s="6"/>
      <c r="AE67" s="6"/>
    </row>
    <row r="68" spans="1:31" ht="13" x14ac:dyDescent="0.15">
      <c r="A68" s="17" t="s">
        <v>542</v>
      </c>
      <c r="B68" s="6" t="s">
        <v>543</v>
      </c>
      <c r="C68" s="14">
        <v>37810</v>
      </c>
      <c r="D68" s="22">
        <f t="shared" si="4"/>
        <v>883</v>
      </c>
      <c r="E68" s="22"/>
      <c r="F68" s="22"/>
      <c r="G68" s="72"/>
      <c r="H68" s="22"/>
      <c r="I68" s="6" t="s">
        <v>544</v>
      </c>
      <c r="J68" s="16">
        <v>7</v>
      </c>
      <c r="K68" s="16">
        <v>8</v>
      </c>
      <c r="L68" s="16">
        <v>15</v>
      </c>
      <c r="M68" s="6" t="s">
        <v>48</v>
      </c>
      <c r="N68" s="19" t="s">
        <v>37</v>
      </c>
      <c r="O68" s="6" t="s">
        <v>545</v>
      </c>
      <c r="P68" s="6" t="s">
        <v>37</v>
      </c>
      <c r="Q68" s="6" t="s">
        <v>381</v>
      </c>
      <c r="R68" s="6" t="s">
        <v>546</v>
      </c>
      <c r="S68" s="6" t="s">
        <v>547</v>
      </c>
      <c r="T68" s="15" t="s">
        <v>321</v>
      </c>
      <c r="U68" s="6" t="s">
        <v>215</v>
      </c>
      <c r="V68" s="6" t="s">
        <v>548</v>
      </c>
      <c r="W68" s="10" t="s">
        <v>549</v>
      </c>
      <c r="X68" s="13">
        <v>32.410842000000002</v>
      </c>
      <c r="Y68" s="11">
        <v>-88.634539000000004</v>
      </c>
      <c r="Z68" s="8" t="s">
        <v>32</v>
      </c>
      <c r="AA68" s="16">
        <v>2003</v>
      </c>
      <c r="AB68" s="6"/>
      <c r="AC68" s="6"/>
      <c r="AD68" s="6"/>
      <c r="AE68" s="6"/>
    </row>
    <row r="69" spans="1:31" ht="13" x14ac:dyDescent="0.15">
      <c r="A69" s="17" t="s">
        <v>550</v>
      </c>
      <c r="B69" s="6" t="s">
        <v>551</v>
      </c>
      <c r="C69" s="14">
        <v>36927</v>
      </c>
      <c r="D69" s="22">
        <f t="shared" si="4"/>
        <v>41</v>
      </c>
      <c r="E69" s="22"/>
      <c r="F69" s="22"/>
      <c r="G69" s="72"/>
      <c r="H69" s="22"/>
      <c r="I69" s="6" t="s">
        <v>552</v>
      </c>
      <c r="J69" s="16">
        <v>5</v>
      </c>
      <c r="K69" s="16">
        <v>4</v>
      </c>
      <c r="L69" s="16">
        <v>9</v>
      </c>
      <c r="M69" s="6" t="s">
        <v>48</v>
      </c>
      <c r="N69" s="15" t="s">
        <v>69</v>
      </c>
      <c r="O69" s="6" t="s">
        <v>553</v>
      </c>
      <c r="P69" s="6" t="s">
        <v>37</v>
      </c>
      <c r="Q69" s="6" t="s">
        <v>554</v>
      </c>
      <c r="R69" s="6" t="s">
        <v>555</v>
      </c>
      <c r="S69" s="6" t="s">
        <v>556</v>
      </c>
      <c r="T69" s="15" t="s">
        <v>400</v>
      </c>
      <c r="U69" s="6" t="s">
        <v>215</v>
      </c>
      <c r="V69" s="6" t="s">
        <v>557</v>
      </c>
      <c r="W69" s="10" t="s">
        <v>558</v>
      </c>
      <c r="X69" s="13">
        <v>41.908163000000002</v>
      </c>
      <c r="Y69" s="11">
        <v>-87.879908</v>
      </c>
      <c r="Z69" s="9" t="s">
        <v>32</v>
      </c>
      <c r="AA69" s="16">
        <v>2001</v>
      </c>
      <c r="AB69" s="6"/>
      <c r="AC69" s="6"/>
      <c r="AD69" s="6"/>
      <c r="AE69" s="6"/>
    </row>
    <row r="70" spans="1:31" ht="13" x14ac:dyDescent="0.15">
      <c r="A70" s="17" t="s">
        <v>559</v>
      </c>
      <c r="B70" s="6" t="s">
        <v>560</v>
      </c>
      <c r="C70" s="14">
        <v>36886</v>
      </c>
      <c r="D70" s="22">
        <f t="shared" si="4"/>
        <v>362</v>
      </c>
      <c r="E70" s="22"/>
      <c r="F70" s="22"/>
      <c r="G70" s="72"/>
      <c r="H70" s="22"/>
      <c r="I70" s="6" t="s">
        <v>561</v>
      </c>
      <c r="J70" s="16">
        <v>7</v>
      </c>
      <c r="K70" s="16">
        <v>0</v>
      </c>
      <c r="L70" s="16">
        <v>7</v>
      </c>
      <c r="M70" s="6" t="s">
        <v>48</v>
      </c>
      <c r="N70" s="15" t="s">
        <v>37</v>
      </c>
      <c r="O70" s="6" t="s">
        <v>562</v>
      </c>
      <c r="P70" s="6" t="s">
        <v>37</v>
      </c>
      <c r="Q70" s="6" t="s">
        <v>134</v>
      </c>
      <c r="R70" s="6" t="s">
        <v>563</v>
      </c>
      <c r="S70" s="6" t="s">
        <v>564</v>
      </c>
      <c r="T70" s="15" t="s">
        <v>321</v>
      </c>
      <c r="U70" s="6" t="s">
        <v>215</v>
      </c>
      <c r="V70" s="6" t="s">
        <v>565</v>
      </c>
      <c r="W70" s="6" t="s">
        <v>566</v>
      </c>
      <c r="X70" s="13">
        <v>42.500428999999997</v>
      </c>
      <c r="Y70" s="11">
        <v>-71.075913</v>
      </c>
      <c r="Z70" s="9" t="s">
        <v>32</v>
      </c>
      <c r="AA70" s="16">
        <v>2000</v>
      </c>
      <c r="AB70" s="6"/>
      <c r="AC70" s="6"/>
      <c r="AD70" s="6"/>
      <c r="AE70" s="6"/>
    </row>
    <row r="71" spans="1:31" ht="13" x14ac:dyDescent="0.15">
      <c r="A71" s="17" t="s">
        <v>567</v>
      </c>
      <c r="B71" s="6" t="s">
        <v>568</v>
      </c>
      <c r="C71" s="14">
        <v>36524</v>
      </c>
      <c r="D71" s="22">
        <f t="shared" si="4"/>
        <v>58</v>
      </c>
      <c r="E71" s="22"/>
      <c r="F71" s="22"/>
      <c r="G71" s="72"/>
      <c r="H71" s="22"/>
      <c r="I71" s="6" t="s">
        <v>569</v>
      </c>
      <c r="J71" s="16">
        <v>5</v>
      </c>
      <c r="K71" s="16">
        <v>3</v>
      </c>
      <c r="L71" s="16">
        <v>8</v>
      </c>
      <c r="M71" s="6" t="s">
        <v>48</v>
      </c>
      <c r="N71" s="15" t="s">
        <v>37</v>
      </c>
      <c r="O71" s="6" t="s">
        <v>570</v>
      </c>
      <c r="P71" s="6" t="s">
        <v>37</v>
      </c>
      <c r="Q71" s="6" t="s">
        <v>571</v>
      </c>
      <c r="R71" s="6" t="s">
        <v>456</v>
      </c>
      <c r="S71" s="6" t="s">
        <v>572</v>
      </c>
      <c r="T71" s="15" t="s">
        <v>144</v>
      </c>
      <c r="U71" s="6" t="s">
        <v>215</v>
      </c>
      <c r="V71" s="6" t="s">
        <v>573</v>
      </c>
      <c r="W71" s="10" t="s">
        <v>574</v>
      </c>
      <c r="X71" s="13">
        <v>27.966479</v>
      </c>
      <c r="Y71" s="11">
        <v>-82.570586000000006</v>
      </c>
      <c r="Z71" s="9" t="s">
        <v>73</v>
      </c>
      <c r="AA71" s="16">
        <v>1999</v>
      </c>
      <c r="AB71" s="6"/>
      <c r="AC71" s="6"/>
      <c r="AD71" s="6"/>
      <c r="AE71" s="6"/>
    </row>
    <row r="72" spans="1:31" ht="13" x14ac:dyDescent="0.15">
      <c r="A72" s="17" t="s">
        <v>575</v>
      </c>
      <c r="B72" s="6" t="s">
        <v>576</v>
      </c>
      <c r="C72" s="14">
        <v>36466</v>
      </c>
      <c r="D72" s="22">
        <f t="shared" si="4"/>
        <v>48</v>
      </c>
      <c r="E72" s="22"/>
      <c r="F72" s="22"/>
      <c r="G72" s="72"/>
      <c r="H72" s="22"/>
      <c r="I72" s="6" t="s">
        <v>577</v>
      </c>
      <c r="J72" s="16">
        <v>7</v>
      </c>
      <c r="K72" s="16">
        <v>0</v>
      </c>
      <c r="L72" s="16">
        <v>7</v>
      </c>
      <c r="M72" s="6" t="s">
        <v>48</v>
      </c>
      <c r="N72" s="15" t="s">
        <v>37</v>
      </c>
      <c r="O72" s="6" t="s">
        <v>578</v>
      </c>
      <c r="P72" s="6" t="s">
        <v>37</v>
      </c>
      <c r="Q72" s="6" t="s">
        <v>579</v>
      </c>
      <c r="R72" s="6" t="s">
        <v>327</v>
      </c>
      <c r="S72" s="6" t="s">
        <v>580</v>
      </c>
      <c r="T72" s="15" t="s">
        <v>51</v>
      </c>
      <c r="U72" s="6" t="s">
        <v>215</v>
      </c>
      <c r="V72" s="6" t="s">
        <v>581</v>
      </c>
      <c r="W72" s="18" t="s">
        <v>582</v>
      </c>
      <c r="X72" s="12">
        <v>21.320063000000001</v>
      </c>
      <c r="Y72" s="11">
        <v>-157.876462</v>
      </c>
      <c r="Z72" s="6" t="s">
        <v>73</v>
      </c>
      <c r="AA72" s="16">
        <v>1999</v>
      </c>
      <c r="AB72" s="6"/>
      <c r="AC72" s="6"/>
      <c r="AD72" s="6"/>
      <c r="AE72" s="6"/>
    </row>
    <row r="73" spans="1:31" ht="13" x14ac:dyDescent="0.15">
      <c r="A73" s="17" t="s">
        <v>583</v>
      </c>
      <c r="B73" s="6" t="s">
        <v>584</v>
      </c>
      <c r="C73" s="14">
        <v>36418</v>
      </c>
      <c r="D73" s="22">
        <f t="shared" si="4"/>
        <v>48</v>
      </c>
      <c r="E73" s="22"/>
      <c r="F73" s="22"/>
      <c r="G73" s="72"/>
      <c r="H73" s="22"/>
      <c r="I73" s="6" t="s">
        <v>585</v>
      </c>
      <c r="J73" s="16">
        <v>8</v>
      </c>
      <c r="K73" s="16">
        <v>7</v>
      </c>
      <c r="L73" s="16">
        <v>15</v>
      </c>
      <c r="M73" s="6" t="s">
        <v>77</v>
      </c>
      <c r="N73" s="15" t="s">
        <v>37</v>
      </c>
      <c r="O73" s="6" t="s">
        <v>586</v>
      </c>
      <c r="P73" s="6" t="s">
        <v>37</v>
      </c>
      <c r="Q73" s="6" t="s">
        <v>587</v>
      </c>
      <c r="R73" s="6" t="s">
        <v>351</v>
      </c>
      <c r="S73" s="6" t="s">
        <v>588</v>
      </c>
      <c r="T73" s="15" t="s">
        <v>321</v>
      </c>
      <c r="U73" s="6" t="s">
        <v>215</v>
      </c>
      <c r="V73" s="6" t="s">
        <v>589</v>
      </c>
      <c r="W73" s="10" t="s">
        <v>590</v>
      </c>
      <c r="X73" s="12">
        <v>32.664510999999997</v>
      </c>
      <c r="Y73" s="11">
        <v>-97.384246000000005</v>
      </c>
      <c r="Z73" s="6" t="s">
        <v>32</v>
      </c>
      <c r="AA73" s="16">
        <v>1999</v>
      </c>
      <c r="AB73" s="6"/>
      <c r="AC73" s="6"/>
      <c r="AD73" s="6"/>
      <c r="AE73" s="6"/>
    </row>
    <row r="74" spans="1:31" ht="13" x14ac:dyDescent="0.15">
      <c r="A74" s="17" t="s">
        <v>591</v>
      </c>
      <c r="B74" s="6" t="s">
        <v>592</v>
      </c>
      <c r="C74" s="14">
        <v>36370</v>
      </c>
      <c r="D74" s="22">
        <f t="shared" si="4"/>
        <v>100</v>
      </c>
      <c r="E74" s="22"/>
      <c r="F74" s="22"/>
      <c r="G74" s="72"/>
      <c r="H74" s="22"/>
      <c r="I74" s="6" t="s">
        <v>593</v>
      </c>
      <c r="J74" s="16">
        <v>9</v>
      </c>
      <c r="K74" s="16">
        <v>13</v>
      </c>
      <c r="L74" s="16">
        <v>22</v>
      </c>
      <c r="M74" s="6" t="s">
        <v>48</v>
      </c>
      <c r="N74" s="15" t="s">
        <v>37</v>
      </c>
      <c r="O74" s="6" t="s">
        <v>594</v>
      </c>
      <c r="P74" s="6" t="s">
        <v>37</v>
      </c>
      <c r="Q74" s="6" t="s">
        <v>595</v>
      </c>
      <c r="R74" s="6" t="s">
        <v>596</v>
      </c>
      <c r="S74" s="6" t="s">
        <v>597</v>
      </c>
      <c r="T74" s="15" t="s">
        <v>321</v>
      </c>
      <c r="U74" s="6" t="s">
        <v>215</v>
      </c>
      <c r="V74" s="6" t="s">
        <v>598</v>
      </c>
      <c r="W74" s="10" t="s">
        <v>599</v>
      </c>
      <c r="X74" s="12">
        <v>33.850116</v>
      </c>
      <c r="Y74" s="11">
        <v>-84.377838999999994</v>
      </c>
      <c r="Z74" s="6" t="s">
        <v>32</v>
      </c>
      <c r="AA74" s="16">
        <v>1999</v>
      </c>
      <c r="AB74" s="6"/>
      <c r="AC74" s="6"/>
      <c r="AD74" s="6"/>
      <c r="AE74" s="6"/>
    </row>
    <row r="75" spans="1:31" ht="13" x14ac:dyDescent="0.15">
      <c r="A75" s="17" t="s">
        <v>600</v>
      </c>
      <c r="B75" s="6" t="s">
        <v>601</v>
      </c>
      <c r="C75" s="14">
        <v>36270</v>
      </c>
      <c r="D75" s="22">
        <f t="shared" si="4"/>
        <v>334</v>
      </c>
      <c r="E75" s="22"/>
      <c r="F75" s="22"/>
      <c r="G75" s="72"/>
      <c r="H75" s="22"/>
      <c r="I75" s="6" t="s">
        <v>602</v>
      </c>
      <c r="J75" s="16">
        <v>13</v>
      </c>
      <c r="K75" s="16">
        <v>24</v>
      </c>
      <c r="L75" s="16">
        <v>37</v>
      </c>
      <c r="M75" s="6" t="s">
        <v>25</v>
      </c>
      <c r="N75" s="15" t="s">
        <v>37</v>
      </c>
      <c r="O75" s="6" t="s">
        <v>603</v>
      </c>
      <c r="P75" s="6" t="s">
        <v>69</v>
      </c>
      <c r="Q75" s="6" t="s">
        <v>604</v>
      </c>
      <c r="R75" s="6" t="s">
        <v>605</v>
      </c>
      <c r="S75" s="6" t="s">
        <v>606</v>
      </c>
      <c r="T75" s="15" t="s">
        <v>321</v>
      </c>
      <c r="U75" s="6" t="s">
        <v>215</v>
      </c>
      <c r="V75" s="6" t="s">
        <v>607</v>
      </c>
      <c r="W75" s="10" t="s">
        <v>608</v>
      </c>
      <c r="X75" s="7">
        <v>39.604033999999999</v>
      </c>
      <c r="Y75" s="11">
        <v>-105.07410299999999</v>
      </c>
      <c r="Z75" s="6" t="s">
        <v>32</v>
      </c>
      <c r="AA75" s="16">
        <v>1999</v>
      </c>
      <c r="AB75" s="6"/>
      <c r="AC75" s="6"/>
      <c r="AD75" s="6"/>
      <c r="AE75" s="6"/>
    </row>
    <row r="76" spans="1:31" ht="13" x14ac:dyDescent="0.15">
      <c r="A76" s="17" t="s">
        <v>609</v>
      </c>
      <c r="B76" s="6" t="s">
        <v>610</v>
      </c>
      <c r="C76" s="14">
        <v>35936</v>
      </c>
      <c r="D76" s="22">
        <f t="shared" si="4"/>
        <v>58</v>
      </c>
      <c r="E76" s="22"/>
      <c r="F76" s="22"/>
      <c r="G76" s="72"/>
      <c r="H76" s="22"/>
      <c r="I76" s="6" t="s">
        <v>611</v>
      </c>
      <c r="J76" s="16">
        <v>4</v>
      </c>
      <c r="K76" s="16">
        <v>25</v>
      </c>
      <c r="L76" s="16">
        <v>29</v>
      </c>
      <c r="M76" s="6" t="s">
        <v>25</v>
      </c>
      <c r="N76" s="15" t="s">
        <v>37</v>
      </c>
      <c r="O76" s="6" t="s">
        <v>612</v>
      </c>
      <c r="P76" s="6" t="s">
        <v>69</v>
      </c>
      <c r="Q76" s="6" t="s">
        <v>613</v>
      </c>
      <c r="R76" s="6" t="s">
        <v>614</v>
      </c>
      <c r="S76" s="6" t="s">
        <v>615</v>
      </c>
      <c r="T76" s="15" t="s">
        <v>321</v>
      </c>
      <c r="U76" s="6" t="s">
        <v>215</v>
      </c>
      <c r="V76" s="6" t="s">
        <v>616</v>
      </c>
      <c r="W76" s="10" t="s">
        <v>617</v>
      </c>
      <c r="X76" s="12">
        <v>44.046236200000003</v>
      </c>
      <c r="Y76" s="11">
        <v>-123.0220289</v>
      </c>
      <c r="Z76" s="6" t="s">
        <v>32</v>
      </c>
      <c r="AA76" s="16">
        <v>1998</v>
      </c>
      <c r="AB76" s="6"/>
      <c r="AC76" s="6"/>
      <c r="AD76" s="6"/>
      <c r="AE76" s="6"/>
    </row>
    <row r="77" spans="1:31" ht="13" x14ac:dyDescent="0.15">
      <c r="A77" s="17" t="s">
        <v>618</v>
      </c>
      <c r="B77" s="6" t="s">
        <v>619</v>
      </c>
      <c r="C77" s="14">
        <v>35878</v>
      </c>
      <c r="D77" s="22">
        <f t="shared" si="4"/>
        <v>18</v>
      </c>
      <c r="E77" s="22"/>
      <c r="F77" s="22"/>
      <c r="G77" s="72"/>
      <c r="H77" s="22"/>
      <c r="I77" s="6" t="s">
        <v>620</v>
      </c>
      <c r="J77" s="16">
        <v>5</v>
      </c>
      <c r="K77" s="16">
        <v>10</v>
      </c>
      <c r="L77" s="16">
        <v>15</v>
      </c>
      <c r="M77" s="6" t="s">
        <v>25</v>
      </c>
      <c r="N77" s="15" t="s">
        <v>69</v>
      </c>
      <c r="O77" s="6" t="s">
        <v>621</v>
      </c>
      <c r="P77" s="6" t="s">
        <v>69</v>
      </c>
      <c r="Q77" s="6" t="s">
        <v>622</v>
      </c>
      <c r="R77" s="6" t="s">
        <v>623</v>
      </c>
      <c r="S77" s="6" t="s">
        <v>624</v>
      </c>
      <c r="T77" s="15" t="s">
        <v>321</v>
      </c>
      <c r="U77" s="6" t="s">
        <v>215</v>
      </c>
      <c r="V77" s="10" t="s">
        <v>625</v>
      </c>
      <c r="W77" s="10" t="s">
        <v>626</v>
      </c>
      <c r="X77" s="12">
        <v>35.820989500000003</v>
      </c>
      <c r="Y77" s="11">
        <v>-90.668260598740005</v>
      </c>
      <c r="Z77" s="6" t="s">
        <v>32</v>
      </c>
      <c r="AA77" s="16">
        <v>1998</v>
      </c>
      <c r="AB77" s="6"/>
      <c r="AC77" s="6"/>
      <c r="AD77" s="6"/>
      <c r="AE77" s="6"/>
    </row>
    <row r="78" spans="1:31" ht="13" x14ac:dyDescent="0.15">
      <c r="A78" s="17" t="s">
        <v>627</v>
      </c>
      <c r="B78" s="6" t="s">
        <v>628</v>
      </c>
      <c r="C78" s="14">
        <v>35860</v>
      </c>
      <c r="D78" s="22">
        <f t="shared" si="4"/>
        <v>78</v>
      </c>
      <c r="E78" s="22"/>
      <c r="F78" s="22"/>
      <c r="G78" s="72"/>
      <c r="H78" s="22"/>
      <c r="I78" s="6" t="s">
        <v>629</v>
      </c>
      <c r="J78" s="16">
        <v>5</v>
      </c>
      <c r="K78" s="16">
        <v>1</v>
      </c>
      <c r="L78" s="16">
        <v>6</v>
      </c>
      <c r="M78" s="6" t="s">
        <v>48</v>
      </c>
      <c r="N78" s="15" t="s">
        <v>37</v>
      </c>
      <c r="O78" s="6" t="s">
        <v>630</v>
      </c>
      <c r="P78" s="6" t="s">
        <v>37</v>
      </c>
      <c r="Q78" s="6" t="s">
        <v>134</v>
      </c>
      <c r="R78" s="6" t="s">
        <v>327</v>
      </c>
      <c r="S78" s="6" t="s">
        <v>631</v>
      </c>
      <c r="T78" s="15" t="s">
        <v>321</v>
      </c>
      <c r="U78" s="6" t="s">
        <v>215</v>
      </c>
      <c r="V78" s="6" t="s">
        <v>632</v>
      </c>
      <c r="W78" s="18" t="s">
        <v>633</v>
      </c>
      <c r="X78" s="12">
        <v>41.685632499999997</v>
      </c>
      <c r="Y78" s="11">
        <v>-72.7298382724899</v>
      </c>
      <c r="Z78" s="6" t="s">
        <v>32</v>
      </c>
      <c r="AA78" s="16">
        <v>1998</v>
      </c>
      <c r="AB78" s="6"/>
      <c r="AC78" s="6"/>
      <c r="AD78" s="6"/>
      <c r="AE78" s="6"/>
    </row>
    <row r="79" spans="1:31" ht="13" x14ac:dyDescent="0.15">
      <c r="A79" s="17" t="s">
        <v>634</v>
      </c>
      <c r="B79" s="6" t="s">
        <v>635</v>
      </c>
      <c r="C79" s="14">
        <v>35782</v>
      </c>
      <c r="D79" s="22">
        <f t="shared" si="4"/>
        <v>94</v>
      </c>
      <c r="E79" s="22"/>
      <c r="F79" s="22"/>
      <c r="G79" s="72"/>
      <c r="H79" s="22"/>
      <c r="I79" s="6" t="s">
        <v>636</v>
      </c>
      <c r="J79" s="16">
        <v>5</v>
      </c>
      <c r="K79" s="16">
        <v>2</v>
      </c>
      <c r="L79" s="16">
        <v>7</v>
      </c>
      <c r="M79" s="6" t="s">
        <v>48</v>
      </c>
      <c r="N79" s="15" t="s">
        <v>69</v>
      </c>
      <c r="O79" s="6" t="s">
        <v>637</v>
      </c>
      <c r="P79" s="6" t="s">
        <v>37</v>
      </c>
      <c r="Q79" s="6" t="s">
        <v>638</v>
      </c>
      <c r="R79" s="6" t="s">
        <v>465</v>
      </c>
      <c r="S79" s="6" t="s">
        <v>639</v>
      </c>
      <c r="T79" s="15" t="s">
        <v>144</v>
      </c>
      <c r="U79" s="6" t="s">
        <v>215</v>
      </c>
      <c r="V79" s="6" t="s">
        <v>640</v>
      </c>
      <c r="W79" s="10" t="s">
        <v>641</v>
      </c>
      <c r="X79" s="12">
        <v>33.787794400000003</v>
      </c>
      <c r="Y79" s="11">
        <v>-117.8531119</v>
      </c>
      <c r="Z79" s="6" t="s">
        <v>73</v>
      </c>
      <c r="AA79" s="16">
        <v>1997</v>
      </c>
      <c r="AB79" s="6"/>
      <c r="AC79" s="6"/>
      <c r="AD79" s="6"/>
      <c r="AE79" s="6"/>
    </row>
    <row r="80" spans="1:31" ht="13" x14ac:dyDescent="0.15">
      <c r="A80" s="17" t="s">
        <v>642</v>
      </c>
      <c r="B80" s="6" t="s">
        <v>643</v>
      </c>
      <c r="C80" s="14">
        <v>35688</v>
      </c>
      <c r="D80" s="22">
        <f t="shared" si="4"/>
        <v>584</v>
      </c>
      <c r="E80" s="22"/>
      <c r="F80" s="22"/>
      <c r="G80" s="72"/>
      <c r="H80" s="22"/>
      <c r="I80" s="6" t="s">
        <v>644</v>
      </c>
      <c r="J80" s="16">
        <v>4</v>
      </c>
      <c r="K80" s="16">
        <v>3</v>
      </c>
      <c r="L80" s="16">
        <v>7</v>
      </c>
      <c r="M80" s="6" t="s">
        <v>48</v>
      </c>
      <c r="N80" s="15" t="s">
        <v>69</v>
      </c>
      <c r="O80" s="6" t="s">
        <v>645</v>
      </c>
      <c r="P80" s="6" t="s">
        <v>69</v>
      </c>
      <c r="Q80" s="6" t="s">
        <v>134</v>
      </c>
      <c r="R80" s="6" t="s">
        <v>327</v>
      </c>
      <c r="S80" s="6" t="s">
        <v>631</v>
      </c>
      <c r="T80" s="15" t="s">
        <v>400</v>
      </c>
      <c r="U80" s="6" t="s">
        <v>215</v>
      </c>
      <c r="V80" s="6" t="s">
        <v>646</v>
      </c>
      <c r="W80" s="18" t="s">
        <v>647</v>
      </c>
      <c r="X80" s="12">
        <v>33.559858599999998</v>
      </c>
      <c r="Y80" s="11">
        <v>-81.721952000000002</v>
      </c>
      <c r="Z80" s="6" t="s">
        <v>32</v>
      </c>
      <c r="AA80" s="16">
        <v>1997</v>
      </c>
      <c r="AB80" s="6"/>
      <c r="AC80" s="6"/>
      <c r="AD80" s="6"/>
      <c r="AE80" s="6"/>
    </row>
    <row r="81" spans="1:31" ht="13" x14ac:dyDescent="0.15">
      <c r="A81" s="17" t="s">
        <v>648</v>
      </c>
      <c r="B81" s="6" t="s">
        <v>138</v>
      </c>
      <c r="C81" s="14">
        <v>35104</v>
      </c>
      <c r="D81" s="22">
        <f t="shared" si="4"/>
        <v>312</v>
      </c>
      <c r="E81" s="22"/>
      <c r="F81" s="22"/>
      <c r="G81" s="72"/>
      <c r="H81" s="22"/>
      <c r="I81" s="6" t="s">
        <v>649</v>
      </c>
      <c r="J81" s="16">
        <v>6</v>
      </c>
      <c r="K81" s="16">
        <v>1</v>
      </c>
      <c r="L81" s="16">
        <v>7</v>
      </c>
      <c r="M81" s="6" t="s">
        <v>48</v>
      </c>
      <c r="N81" s="15" t="s">
        <v>37</v>
      </c>
      <c r="O81" s="6" t="s">
        <v>650</v>
      </c>
      <c r="P81" s="6" t="s">
        <v>37</v>
      </c>
      <c r="Q81" s="6" t="s">
        <v>134</v>
      </c>
      <c r="R81" s="6" t="s">
        <v>456</v>
      </c>
      <c r="S81" s="6" t="s">
        <v>651</v>
      </c>
      <c r="T81" s="15" t="s">
        <v>400</v>
      </c>
      <c r="U81" s="6" t="s">
        <v>215</v>
      </c>
      <c r="V81" s="6" t="s">
        <v>652</v>
      </c>
      <c r="W81" s="18" t="s">
        <v>653</v>
      </c>
      <c r="X81" s="7">
        <v>26.119268999999999</v>
      </c>
      <c r="Y81" s="11">
        <v>-80.104118999999997</v>
      </c>
      <c r="Z81" s="6" t="s">
        <v>73</v>
      </c>
      <c r="AA81" s="16">
        <v>1996</v>
      </c>
      <c r="AB81" s="6"/>
      <c r="AC81" s="6"/>
      <c r="AD81" s="6"/>
      <c r="AE81" s="6"/>
    </row>
    <row r="82" spans="1:31" ht="13" x14ac:dyDescent="0.15">
      <c r="A82" s="17" t="s">
        <v>654</v>
      </c>
      <c r="B82" s="6" t="s">
        <v>655</v>
      </c>
      <c r="C82" s="14">
        <v>34792</v>
      </c>
      <c r="D82" s="22">
        <f t="shared" si="4"/>
        <v>287</v>
      </c>
      <c r="E82" s="22"/>
      <c r="F82" s="22"/>
      <c r="G82" s="72"/>
      <c r="H82" s="22"/>
      <c r="I82" s="6" t="s">
        <v>656</v>
      </c>
      <c r="J82" s="16">
        <v>6</v>
      </c>
      <c r="K82" s="16">
        <v>0</v>
      </c>
      <c r="L82" s="16">
        <v>6</v>
      </c>
      <c r="M82" s="6" t="s">
        <v>48</v>
      </c>
      <c r="N82" s="15" t="s">
        <v>69</v>
      </c>
      <c r="O82" s="6" t="s">
        <v>657</v>
      </c>
      <c r="P82" s="6" t="s">
        <v>37</v>
      </c>
      <c r="Q82" s="6" t="s">
        <v>134</v>
      </c>
      <c r="R82" s="6" t="s">
        <v>456</v>
      </c>
      <c r="S82" s="6" t="s">
        <v>658</v>
      </c>
      <c r="T82" s="15" t="s">
        <v>659</v>
      </c>
      <c r="U82" s="6" t="s">
        <v>215</v>
      </c>
      <c r="V82" s="10" t="s">
        <v>660</v>
      </c>
      <c r="W82" s="18" t="s">
        <v>660</v>
      </c>
      <c r="X82" s="7">
        <v>27.828025</v>
      </c>
      <c r="Y82" s="11">
        <v>-97.548197999999999</v>
      </c>
      <c r="Z82" s="6" t="s">
        <v>32</v>
      </c>
      <c r="AA82" s="16">
        <v>1995</v>
      </c>
      <c r="AB82" s="6"/>
      <c r="AC82" s="6"/>
      <c r="AD82" s="6"/>
      <c r="AE82" s="6"/>
    </row>
    <row r="83" spans="1:31" ht="13" x14ac:dyDescent="0.15">
      <c r="A83" s="17" t="s">
        <v>661</v>
      </c>
      <c r="B83" s="6" t="s">
        <v>662</v>
      </c>
      <c r="C83" s="14">
        <v>34505</v>
      </c>
      <c r="D83" s="22">
        <f t="shared" si="4"/>
        <v>188</v>
      </c>
      <c r="E83" s="22"/>
      <c r="F83" s="22"/>
      <c r="G83" s="72"/>
      <c r="H83" s="22"/>
      <c r="I83" s="6" t="s">
        <v>663</v>
      </c>
      <c r="J83" s="16">
        <v>5</v>
      </c>
      <c r="K83" s="16">
        <v>23</v>
      </c>
      <c r="L83" s="16">
        <v>28</v>
      </c>
      <c r="M83" s="6" t="s">
        <v>221</v>
      </c>
      <c r="N83" s="15" t="s">
        <v>37</v>
      </c>
      <c r="O83" s="6" t="s">
        <v>664</v>
      </c>
      <c r="P83" s="6" t="s">
        <v>37</v>
      </c>
      <c r="Q83" s="6" t="s">
        <v>665</v>
      </c>
      <c r="R83" s="6" t="s">
        <v>465</v>
      </c>
      <c r="S83" s="6" t="s">
        <v>666</v>
      </c>
      <c r="T83" s="15" t="s">
        <v>321</v>
      </c>
      <c r="U83" s="6" t="s">
        <v>215</v>
      </c>
      <c r="V83" s="6" t="s">
        <v>667</v>
      </c>
      <c r="W83" s="10" t="s">
        <v>668</v>
      </c>
      <c r="X83" s="12">
        <v>47.618644861958998</v>
      </c>
      <c r="Y83" s="11">
        <v>-117.64835873495301</v>
      </c>
      <c r="Z83" s="6" t="s">
        <v>32</v>
      </c>
      <c r="AA83" s="16">
        <v>1994</v>
      </c>
      <c r="AB83" s="6"/>
      <c r="AC83" s="6"/>
      <c r="AD83" s="6"/>
      <c r="AE83" s="6"/>
    </row>
    <row r="84" spans="1:31" ht="13" x14ac:dyDescent="0.15">
      <c r="A84" s="17" t="s">
        <v>669</v>
      </c>
      <c r="B84" s="6" t="s">
        <v>338</v>
      </c>
      <c r="C84" s="14">
        <v>34317</v>
      </c>
      <c r="D84" s="22">
        <f t="shared" si="4"/>
        <v>7</v>
      </c>
      <c r="E84" s="22"/>
      <c r="F84" s="22"/>
      <c r="G84" s="72"/>
      <c r="H84" s="22"/>
      <c r="I84" s="6" t="s">
        <v>670</v>
      </c>
      <c r="J84" s="16">
        <v>4</v>
      </c>
      <c r="K84" s="16">
        <v>1</v>
      </c>
      <c r="L84" s="16">
        <v>5</v>
      </c>
      <c r="M84" s="6" t="s">
        <v>48</v>
      </c>
      <c r="N84" s="15" t="s">
        <v>87</v>
      </c>
      <c r="O84" s="6" t="s">
        <v>671</v>
      </c>
      <c r="P84" s="6" t="s">
        <v>134</v>
      </c>
      <c r="Q84" s="6" t="s">
        <v>134</v>
      </c>
      <c r="R84" s="6" t="s">
        <v>327</v>
      </c>
      <c r="S84" s="6" t="s">
        <v>672</v>
      </c>
      <c r="T84" s="15" t="s">
        <v>400</v>
      </c>
      <c r="U84" s="6" t="s">
        <v>215</v>
      </c>
      <c r="V84" s="6" t="s">
        <v>673</v>
      </c>
      <c r="W84" s="18" t="s">
        <v>674</v>
      </c>
      <c r="X84" s="7">
        <v>39.675598999999998</v>
      </c>
      <c r="Y84" s="11">
        <v>-104.84484500000001</v>
      </c>
      <c r="Z84" s="6" t="s">
        <v>32</v>
      </c>
      <c r="AA84" s="16">
        <v>1993</v>
      </c>
      <c r="AB84" s="6"/>
      <c r="AC84" s="6"/>
      <c r="AD84" s="6"/>
      <c r="AE84" s="6"/>
    </row>
    <row r="85" spans="1:31" ht="13" x14ac:dyDescent="0.15">
      <c r="A85" s="17" t="s">
        <v>675</v>
      </c>
      <c r="B85" s="6" t="s">
        <v>676</v>
      </c>
      <c r="C85" s="14">
        <v>34310</v>
      </c>
      <c r="D85" s="22">
        <f t="shared" si="4"/>
        <v>123</v>
      </c>
      <c r="E85" s="22"/>
      <c r="F85" s="22"/>
      <c r="G85" s="72"/>
      <c r="H85" s="22"/>
      <c r="I85" s="6" t="s">
        <v>677</v>
      </c>
      <c r="J85" s="16">
        <v>6</v>
      </c>
      <c r="K85" s="16">
        <v>19</v>
      </c>
      <c r="L85" s="16">
        <v>25</v>
      </c>
      <c r="M85" s="6" t="s">
        <v>36</v>
      </c>
      <c r="N85" s="15" t="s">
        <v>37</v>
      </c>
      <c r="O85" s="6" t="s">
        <v>678</v>
      </c>
      <c r="P85" s="6" t="s">
        <v>37</v>
      </c>
      <c r="Q85" s="6" t="s">
        <v>679</v>
      </c>
      <c r="R85" s="6" t="s">
        <v>327</v>
      </c>
      <c r="S85" s="6" t="s">
        <v>680</v>
      </c>
      <c r="T85" s="15" t="s">
        <v>400</v>
      </c>
      <c r="U85" s="6" t="s">
        <v>215</v>
      </c>
      <c r="V85" s="6" t="s">
        <v>681</v>
      </c>
      <c r="W85" s="10" t="s">
        <v>682</v>
      </c>
      <c r="X85" s="12">
        <v>40.726768200000002</v>
      </c>
      <c r="Y85" s="11">
        <v>-73.634295499999993</v>
      </c>
      <c r="Z85" s="6" t="s">
        <v>73</v>
      </c>
      <c r="AA85" s="16">
        <v>1993</v>
      </c>
      <c r="AB85" s="6"/>
      <c r="AC85" s="6"/>
      <c r="AD85" s="6"/>
      <c r="AE85" s="6"/>
    </row>
    <row r="86" spans="1:31" ht="13" x14ac:dyDescent="0.15">
      <c r="A86" s="17" t="s">
        <v>683</v>
      </c>
      <c r="B86" s="6" t="s">
        <v>684</v>
      </c>
      <c r="C86" s="14">
        <v>34187</v>
      </c>
      <c r="D86" s="22">
        <f t="shared" si="4"/>
        <v>36</v>
      </c>
      <c r="E86" s="22"/>
      <c r="F86" s="22"/>
      <c r="G86" s="72"/>
      <c r="H86" s="22"/>
      <c r="I86" s="6" t="s">
        <v>685</v>
      </c>
      <c r="J86" s="16">
        <v>4</v>
      </c>
      <c r="K86" s="16">
        <v>8</v>
      </c>
      <c r="L86" s="16">
        <v>12</v>
      </c>
      <c r="M86" s="6" t="s">
        <v>36</v>
      </c>
      <c r="N86" s="15" t="s">
        <v>69</v>
      </c>
      <c r="O86" s="6" t="s">
        <v>686</v>
      </c>
      <c r="P86" s="6" t="s">
        <v>37</v>
      </c>
      <c r="Q86" s="6" t="s">
        <v>134</v>
      </c>
      <c r="R86" s="6" t="s">
        <v>687</v>
      </c>
      <c r="S86" s="6" t="s">
        <v>688</v>
      </c>
      <c r="T86" s="15" t="s">
        <v>321</v>
      </c>
      <c r="U86" s="6" t="s">
        <v>215</v>
      </c>
      <c r="V86" s="6" t="s">
        <v>689</v>
      </c>
      <c r="W86" s="10" t="s">
        <v>690</v>
      </c>
      <c r="X86" s="12">
        <v>35.052993100000002</v>
      </c>
      <c r="Y86" s="11">
        <v>-78.878705800000006</v>
      </c>
      <c r="Z86" s="6" t="s">
        <v>32</v>
      </c>
      <c r="AA86" s="16">
        <v>1993</v>
      </c>
      <c r="AB86" s="6"/>
      <c r="AC86" s="6"/>
      <c r="AD86" s="6"/>
      <c r="AE86" s="6"/>
    </row>
    <row r="87" spans="1:31" ht="13" x14ac:dyDescent="0.15">
      <c r="A87" s="17" t="s">
        <v>691</v>
      </c>
      <c r="B87" s="6" t="s">
        <v>692</v>
      </c>
      <c r="C87" s="14">
        <v>34151</v>
      </c>
      <c r="D87" s="22">
        <f t="shared" si="4"/>
        <v>259</v>
      </c>
      <c r="E87" s="22"/>
      <c r="F87" s="22"/>
      <c r="G87" s="72"/>
      <c r="H87" s="22"/>
      <c r="I87" s="6" t="s">
        <v>693</v>
      </c>
      <c r="J87" s="16">
        <v>9</v>
      </c>
      <c r="K87" s="16">
        <v>6</v>
      </c>
      <c r="L87" s="16">
        <v>15</v>
      </c>
      <c r="M87" s="6" t="s">
        <v>36</v>
      </c>
      <c r="N87" s="15" t="s">
        <v>69</v>
      </c>
      <c r="O87" s="6" t="s">
        <v>694</v>
      </c>
      <c r="P87" s="6" t="s">
        <v>69</v>
      </c>
      <c r="Q87" s="6" t="s">
        <v>695</v>
      </c>
      <c r="R87" s="6" t="s">
        <v>696</v>
      </c>
      <c r="S87" s="6" t="s">
        <v>697</v>
      </c>
      <c r="T87" s="15" t="s">
        <v>321</v>
      </c>
      <c r="U87" s="6" t="s">
        <v>215</v>
      </c>
      <c r="V87" s="6" t="s">
        <v>698</v>
      </c>
      <c r="W87" s="10" t="s">
        <v>699</v>
      </c>
      <c r="X87" s="7">
        <v>37.792968000000002</v>
      </c>
      <c r="Y87" s="11">
        <v>-122.39797299999999</v>
      </c>
      <c r="Z87" s="6" t="s">
        <v>32</v>
      </c>
      <c r="AA87" s="16">
        <v>1993</v>
      </c>
      <c r="AB87" s="6"/>
      <c r="AC87" s="6"/>
      <c r="AD87" s="6"/>
      <c r="AE87" s="6"/>
    </row>
    <row r="88" spans="1:31" ht="13" x14ac:dyDescent="0.15">
      <c r="A88" s="17" t="s">
        <v>700</v>
      </c>
      <c r="B88" s="6" t="s">
        <v>701</v>
      </c>
      <c r="C88" s="14">
        <v>33892</v>
      </c>
      <c r="D88" s="22">
        <f t="shared" si="4"/>
        <v>167</v>
      </c>
      <c r="E88" s="22"/>
      <c r="F88" s="22"/>
      <c r="G88" s="72"/>
      <c r="H88" s="22"/>
      <c r="I88" s="6" t="s">
        <v>702</v>
      </c>
      <c r="J88" s="16">
        <v>5</v>
      </c>
      <c r="K88" s="16">
        <v>0</v>
      </c>
      <c r="L88" s="16">
        <v>5</v>
      </c>
      <c r="M88" s="6" t="s">
        <v>36</v>
      </c>
      <c r="N88" s="15" t="s">
        <v>37</v>
      </c>
      <c r="O88" s="6" t="s">
        <v>703</v>
      </c>
      <c r="P88" s="6" t="s">
        <v>37</v>
      </c>
      <c r="Q88" s="6" t="s">
        <v>704</v>
      </c>
      <c r="R88" s="6" t="s">
        <v>327</v>
      </c>
      <c r="S88" s="6" t="s">
        <v>705</v>
      </c>
      <c r="T88" s="15" t="s">
        <v>321</v>
      </c>
      <c r="U88" s="6" t="s">
        <v>215</v>
      </c>
      <c r="V88" s="6" t="s">
        <v>706</v>
      </c>
      <c r="W88" s="10" t="s">
        <v>707</v>
      </c>
      <c r="X88" s="7">
        <v>42.381055500000002</v>
      </c>
      <c r="Y88" s="11">
        <v>-76.870577699999998</v>
      </c>
      <c r="Z88" s="6" t="s">
        <v>32</v>
      </c>
      <c r="AA88" s="16">
        <v>1992</v>
      </c>
      <c r="AB88" s="6"/>
      <c r="AC88" s="6"/>
      <c r="AD88" s="6"/>
      <c r="AE88" s="6"/>
    </row>
    <row r="89" spans="1:31" ht="13" x14ac:dyDescent="0.15">
      <c r="A89" s="17" t="s">
        <v>708</v>
      </c>
      <c r="B89" s="6" t="s">
        <v>709</v>
      </c>
      <c r="C89" s="14">
        <v>33725</v>
      </c>
      <c r="D89" s="22">
        <f t="shared" si="4"/>
        <v>169</v>
      </c>
      <c r="E89" s="22"/>
      <c r="F89" s="22"/>
      <c r="G89" s="72"/>
      <c r="H89" s="22"/>
      <c r="I89" s="6" t="s">
        <v>710</v>
      </c>
      <c r="J89" s="16">
        <v>4</v>
      </c>
      <c r="K89" s="16">
        <v>10</v>
      </c>
      <c r="L89" s="16">
        <v>14</v>
      </c>
      <c r="M89" s="6" t="s">
        <v>25</v>
      </c>
      <c r="N89" s="15" t="s">
        <v>69</v>
      </c>
      <c r="O89" s="6" t="s">
        <v>711</v>
      </c>
      <c r="P89" s="6" t="s">
        <v>37</v>
      </c>
      <c r="Q89" s="6" t="s">
        <v>712</v>
      </c>
      <c r="R89" s="6" t="s">
        <v>713</v>
      </c>
      <c r="S89" s="6" t="s">
        <v>714</v>
      </c>
      <c r="T89" s="15" t="s">
        <v>321</v>
      </c>
      <c r="U89" s="6" t="s">
        <v>215</v>
      </c>
      <c r="V89" s="6" t="s">
        <v>715</v>
      </c>
      <c r="W89" s="10" t="s">
        <v>716</v>
      </c>
      <c r="X89" s="12">
        <v>39.078687605881001</v>
      </c>
      <c r="Y89" s="11">
        <v>-121.547576173493</v>
      </c>
      <c r="Z89" s="6" t="s">
        <v>32</v>
      </c>
      <c r="AA89" s="16">
        <v>1992</v>
      </c>
      <c r="AB89" s="6"/>
      <c r="AC89" s="6"/>
      <c r="AD89" s="6"/>
      <c r="AE89" s="6"/>
    </row>
    <row r="90" spans="1:31" ht="13" x14ac:dyDescent="0.15">
      <c r="A90" s="17" t="s">
        <v>717</v>
      </c>
      <c r="B90" s="6" t="s">
        <v>718</v>
      </c>
      <c r="C90" s="14">
        <v>33556</v>
      </c>
      <c r="D90" s="22">
        <f t="shared" si="4"/>
        <v>13</v>
      </c>
      <c r="E90" s="22"/>
      <c r="F90" s="22"/>
      <c r="G90" s="72"/>
      <c r="H90" s="22"/>
      <c r="I90" s="6" t="s">
        <v>719</v>
      </c>
      <c r="J90" s="16">
        <v>5</v>
      </c>
      <c r="K90" s="16">
        <v>5</v>
      </c>
      <c r="L90" s="16">
        <v>10</v>
      </c>
      <c r="M90" s="6" t="s">
        <v>48</v>
      </c>
      <c r="N90" s="15" t="s">
        <v>37</v>
      </c>
      <c r="O90" s="6" t="s">
        <v>720</v>
      </c>
      <c r="P90" s="6" t="s">
        <v>37</v>
      </c>
      <c r="Q90" s="6" t="s">
        <v>721</v>
      </c>
      <c r="R90" s="6" t="s">
        <v>722</v>
      </c>
      <c r="S90" s="6" t="s">
        <v>723</v>
      </c>
      <c r="T90" s="15" t="s">
        <v>321</v>
      </c>
      <c r="U90" s="6" t="s">
        <v>215</v>
      </c>
      <c r="V90" s="6" t="s">
        <v>724</v>
      </c>
      <c r="W90" s="10" t="s">
        <v>725</v>
      </c>
      <c r="X90" s="12">
        <v>42.489480100000002</v>
      </c>
      <c r="Y90" s="11">
        <v>-83.144648500000002</v>
      </c>
      <c r="Z90" s="6" t="s">
        <v>32</v>
      </c>
      <c r="AA90" s="16">
        <v>1991</v>
      </c>
      <c r="AB90" s="6"/>
      <c r="AC90" s="6"/>
      <c r="AD90" s="6"/>
      <c r="AE90" s="6"/>
    </row>
    <row r="91" spans="1:31" ht="13" x14ac:dyDescent="0.15">
      <c r="A91" s="17" t="s">
        <v>726</v>
      </c>
      <c r="B91" s="6" t="s">
        <v>727</v>
      </c>
      <c r="C91" s="14">
        <v>33543</v>
      </c>
      <c r="D91" s="22">
        <f t="shared" si="4"/>
        <v>16</v>
      </c>
      <c r="E91" s="22"/>
      <c r="F91" s="22"/>
      <c r="G91" s="72"/>
      <c r="H91" s="22"/>
      <c r="I91" s="6" t="s">
        <v>728</v>
      </c>
      <c r="J91" s="16">
        <v>6</v>
      </c>
      <c r="K91" s="16">
        <v>1</v>
      </c>
      <c r="L91" s="16">
        <v>7</v>
      </c>
      <c r="M91" s="6" t="s">
        <v>25</v>
      </c>
      <c r="N91" s="15" t="s">
        <v>87</v>
      </c>
      <c r="O91" s="6" t="s">
        <v>729</v>
      </c>
      <c r="P91" s="6" t="s">
        <v>37</v>
      </c>
      <c r="Q91" s="6" t="s">
        <v>730</v>
      </c>
      <c r="R91" s="6" t="s">
        <v>731</v>
      </c>
      <c r="S91" s="6" t="s">
        <v>732</v>
      </c>
      <c r="T91" s="15" t="s">
        <v>51</v>
      </c>
      <c r="U91" s="6" t="s">
        <v>215</v>
      </c>
      <c r="V91" s="6" t="s">
        <v>733</v>
      </c>
      <c r="W91" s="10" t="s">
        <v>734</v>
      </c>
      <c r="X91" s="12">
        <v>41.660689300000001</v>
      </c>
      <c r="Y91" s="11">
        <v>-91.530221400000002</v>
      </c>
      <c r="Z91" s="6" t="s">
        <v>73</v>
      </c>
      <c r="AA91" s="16">
        <v>1991</v>
      </c>
      <c r="AB91" s="6"/>
      <c r="AC91" s="6"/>
      <c r="AD91" s="6"/>
      <c r="AE91" s="6"/>
    </row>
    <row r="92" spans="1:31" ht="13" x14ac:dyDescent="0.15">
      <c r="A92" s="17" t="s">
        <v>735</v>
      </c>
      <c r="B92" s="6" t="s">
        <v>736</v>
      </c>
      <c r="C92" s="14">
        <v>33527</v>
      </c>
      <c r="D92" s="22">
        <f t="shared" si="4"/>
        <v>485</v>
      </c>
      <c r="E92" s="22"/>
      <c r="F92" s="22"/>
      <c r="G92" s="72"/>
      <c r="H92" s="22"/>
      <c r="I92" s="6" t="s">
        <v>737</v>
      </c>
      <c r="J92" s="16">
        <v>24</v>
      </c>
      <c r="K92" s="16">
        <v>20</v>
      </c>
      <c r="L92" s="16">
        <v>44</v>
      </c>
      <c r="M92" s="6" t="s">
        <v>36</v>
      </c>
      <c r="N92" s="15" t="s">
        <v>69</v>
      </c>
      <c r="O92" s="6" t="s">
        <v>738</v>
      </c>
      <c r="P92" s="6" t="s">
        <v>37</v>
      </c>
      <c r="Q92" s="6" t="s">
        <v>739</v>
      </c>
      <c r="R92" s="6" t="s">
        <v>351</v>
      </c>
      <c r="S92" s="6" t="s">
        <v>740</v>
      </c>
      <c r="T92" s="15" t="s">
        <v>321</v>
      </c>
      <c r="U92" s="6" t="s">
        <v>215</v>
      </c>
      <c r="V92" s="6" t="s">
        <v>741</v>
      </c>
      <c r="W92" s="6" t="s">
        <v>742</v>
      </c>
      <c r="X92" s="12">
        <v>31.1171194</v>
      </c>
      <c r="Y92" s="11">
        <v>-97.727795900000004</v>
      </c>
      <c r="Z92" s="6" t="s">
        <v>32</v>
      </c>
      <c r="AA92" s="16">
        <v>1991</v>
      </c>
      <c r="AB92" s="6"/>
      <c r="AC92" s="6"/>
      <c r="AD92" s="6"/>
      <c r="AE92" s="6"/>
    </row>
    <row r="93" spans="1:31" ht="13" x14ac:dyDescent="0.15">
      <c r="A93" s="17" t="s">
        <v>743</v>
      </c>
      <c r="B93" s="6" t="s">
        <v>744</v>
      </c>
      <c r="C93" s="14">
        <v>33042</v>
      </c>
      <c r="D93" s="22">
        <f t="shared" si="4"/>
        <v>277</v>
      </c>
      <c r="E93" s="22"/>
      <c r="F93" s="22"/>
      <c r="G93" s="72"/>
      <c r="H93" s="22"/>
      <c r="I93" s="6" t="s">
        <v>745</v>
      </c>
      <c r="J93" s="16">
        <v>10</v>
      </c>
      <c r="K93" s="16">
        <v>4</v>
      </c>
      <c r="L93" s="16">
        <v>14</v>
      </c>
      <c r="M93" s="6" t="s">
        <v>36</v>
      </c>
      <c r="N93" s="19" t="s">
        <v>69</v>
      </c>
      <c r="O93" s="6" t="s">
        <v>746</v>
      </c>
      <c r="P93" s="6" t="s">
        <v>37</v>
      </c>
      <c r="Q93" s="6" t="s">
        <v>134</v>
      </c>
      <c r="R93" s="6" t="s">
        <v>747</v>
      </c>
      <c r="S93" s="6" t="s">
        <v>748</v>
      </c>
      <c r="T93" s="15" t="s">
        <v>400</v>
      </c>
      <c r="U93" s="6" t="s">
        <v>215</v>
      </c>
      <c r="V93" s="6" t="s">
        <v>749</v>
      </c>
      <c r="W93" s="10" t="s">
        <v>750</v>
      </c>
      <c r="X93" s="12">
        <v>30.332183799999999</v>
      </c>
      <c r="Y93" s="11">
        <v>-81.655651000000006</v>
      </c>
      <c r="Z93" s="6" t="s">
        <v>32</v>
      </c>
      <c r="AA93" s="16">
        <v>1990</v>
      </c>
      <c r="AB93" s="6"/>
      <c r="AC93" s="6"/>
      <c r="AD93" s="6"/>
      <c r="AE93" s="6"/>
    </row>
    <row r="94" spans="1:31" ht="13" x14ac:dyDescent="0.15">
      <c r="A94" s="17" t="s">
        <v>751</v>
      </c>
      <c r="B94" s="6" t="s">
        <v>752</v>
      </c>
      <c r="C94" s="14">
        <v>32765</v>
      </c>
      <c r="D94" s="22">
        <f t="shared" si="4"/>
        <v>240</v>
      </c>
      <c r="E94" s="22"/>
      <c r="F94" s="22"/>
      <c r="G94" s="72"/>
      <c r="H94" s="22"/>
      <c r="I94" s="6" t="s">
        <v>753</v>
      </c>
      <c r="J94" s="16">
        <v>9</v>
      </c>
      <c r="K94" s="16">
        <v>12</v>
      </c>
      <c r="L94" s="16">
        <v>21</v>
      </c>
      <c r="M94" s="6" t="s">
        <v>48</v>
      </c>
      <c r="N94" s="15" t="s">
        <v>37</v>
      </c>
      <c r="O94" s="6" t="s">
        <v>754</v>
      </c>
      <c r="P94" s="6" t="s">
        <v>37</v>
      </c>
      <c r="Q94" s="6" t="s">
        <v>755</v>
      </c>
      <c r="R94" s="6" t="s">
        <v>756</v>
      </c>
      <c r="S94" s="6" t="s">
        <v>757</v>
      </c>
      <c r="T94" s="15" t="s">
        <v>321</v>
      </c>
      <c r="U94" s="6" t="s">
        <v>215</v>
      </c>
      <c r="V94" s="6" t="s">
        <v>758</v>
      </c>
      <c r="W94" s="18" t="s">
        <v>759</v>
      </c>
      <c r="X94" s="12">
        <v>38.254237600000003</v>
      </c>
      <c r="Y94" s="11">
        <v>-85.759406999999996</v>
      </c>
      <c r="Z94" s="6" t="s">
        <v>32</v>
      </c>
      <c r="AA94" s="16">
        <v>1989</v>
      </c>
      <c r="AB94" s="6"/>
      <c r="AC94" s="6"/>
      <c r="AD94" s="6"/>
      <c r="AE94" s="6"/>
    </row>
    <row r="95" spans="1:31" ht="13" x14ac:dyDescent="0.15">
      <c r="A95" s="17" t="s">
        <v>760</v>
      </c>
      <c r="B95" s="6" t="s">
        <v>761</v>
      </c>
      <c r="C95" s="14">
        <v>32525</v>
      </c>
      <c r="D95" s="22">
        <f t="shared" si="4"/>
        <v>336</v>
      </c>
      <c r="E95" s="22"/>
      <c r="F95" s="22"/>
      <c r="G95" s="72"/>
      <c r="H95" s="22"/>
      <c r="I95" s="6" t="s">
        <v>762</v>
      </c>
      <c r="J95" s="16">
        <v>6</v>
      </c>
      <c r="K95" s="16">
        <v>29</v>
      </c>
      <c r="L95" s="16">
        <v>35</v>
      </c>
      <c r="M95" s="6" t="s">
        <v>25</v>
      </c>
      <c r="N95" s="15" t="s">
        <v>37</v>
      </c>
      <c r="O95" s="6" t="s">
        <v>763</v>
      </c>
      <c r="P95" s="6" t="s">
        <v>37</v>
      </c>
      <c r="Q95" s="6" t="s">
        <v>764</v>
      </c>
      <c r="R95" s="6" t="s">
        <v>765</v>
      </c>
      <c r="S95" s="6" t="s">
        <v>766</v>
      </c>
      <c r="T95" s="15" t="s">
        <v>321</v>
      </c>
      <c r="U95" s="6" t="s">
        <v>215</v>
      </c>
      <c r="V95" s="6" t="s">
        <v>767</v>
      </c>
      <c r="W95" s="10" t="s">
        <v>768</v>
      </c>
      <c r="X95" s="12">
        <v>37.9577016</v>
      </c>
      <c r="Y95" s="11">
        <v>-121.29077959999999</v>
      </c>
      <c r="Z95" s="6" t="s">
        <v>32</v>
      </c>
      <c r="AA95" s="16">
        <v>1989</v>
      </c>
      <c r="AB95" s="6"/>
      <c r="AC95" s="6"/>
      <c r="AD95" s="6"/>
      <c r="AE95" s="6"/>
    </row>
    <row r="96" spans="1:31" ht="13" x14ac:dyDescent="0.15">
      <c r="A96" s="17" t="s">
        <v>769</v>
      </c>
      <c r="B96" s="6" t="s">
        <v>770</v>
      </c>
      <c r="C96" s="14">
        <v>32189</v>
      </c>
      <c r="D96" s="22">
        <f t="shared" si="4"/>
        <v>299</v>
      </c>
      <c r="E96" s="22"/>
      <c r="F96" s="22"/>
      <c r="G96" s="72"/>
      <c r="H96" s="22"/>
      <c r="I96" s="8" t="s">
        <v>771</v>
      </c>
      <c r="J96" s="16">
        <v>7</v>
      </c>
      <c r="K96" s="16">
        <v>4</v>
      </c>
      <c r="L96" s="16">
        <v>11</v>
      </c>
      <c r="M96" s="6" t="s">
        <v>48</v>
      </c>
      <c r="N96" s="15" t="s">
        <v>37</v>
      </c>
      <c r="O96" s="6" t="s">
        <v>772</v>
      </c>
      <c r="P96" s="6" t="s">
        <v>37</v>
      </c>
      <c r="Q96" s="6" t="s">
        <v>773</v>
      </c>
      <c r="R96" s="6" t="s">
        <v>774</v>
      </c>
      <c r="S96" s="6" t="s">
        <v>775</v>
      </c>
      <c r="T96" s="15" t="s">
        <v>321</v>
      </c>
      <c r="U96" s="6" t="s">
        <v>215</v>
      </c>
      <c r="V96" s="6" t="s">
        <v>776</v>
      </c>
      <c r="W96" s="6" t="s">
        <v>777</v>
      </c>
      <c r="X96" s="12">
        <v>37.368830099999997</v>
      </c>
      <c r="Y96" s="11">
        <v>-122.03634959999999</v>
      </c>
      <c r="Z96" s="6" t="s">
        <v>32</v>
      </c>
      <c r="AA96" s="16">
        <v>1988</v>
      </c>
      <c r="AB96" s="6"/>
      <c r="AC96" s="6"/>
      <c r="AD96" s="6"/>
      <c r="AE96" s="6"/>
    </row>
    <row r="97" spans="1:31" ht="13" x14ac:dyDescent="0.15">
      <c r="A97" s="17" t="s">
        <v>778</v>
      </c>
      <c r="B97" s="6" t="s">
        <v>779</v>
      </c>
      <c r="C97" s="14">
        <v>31890</v>
      </c>
      <c r="D97" s="22">
        <f t="shared" si="4"/>
        <v>246</v>
      </c>
      <c r="E97" s="22"/>
      <c r="F97" s="22"/>
      <c r="G97" s="72"/>
      <c r="H97" s="22"/>
      <c r="I97" s="6" t="s">
        <v>780</v>
      </c>
      <c r="J97" s="16">
        <v>6</v>
      </c>
      <c r="K97" s="16">
        <v>14</v>
      </c>
      <c r="L97" s="16">
        <v>20</v>
      </c>
      <c r="M97" s="6" t="s">
        <v>36</v>
      </c>
      <c r="N97" s="15" t="s">
        <v>37</v>
      </c>
      <c r="O97" s="6" t="s">
        <v>781</v>
      </c>
      <c r="P97" s="6" t="s">
        <v>37</v>
      </c>
      <c r="Q97" s="6" t="s">
        <v>782</v>
      </c>
      <c r="R97" s="6" t="s">
        <v>783</v>
      </c>
      <c r="S97" s="6" t="s">
        <v>784</v>
      </c>
      <c r="T97" s="15" t="s">
        <v>321</v>
      </c>
      <c r="U97" s="6" t="s">
        <v>215</v>
      </c>
      <c r="V97" s="10" t="s">
        <v>785</v>
      </c>
      <c r="W97" s="15" t="s">
        <v>786</v>
      </c>
      <c r="X97" s="12">
        <v>28.033188599999999</v>
      </c>
      <c r="Y97" s="11">
        <v>-80.642969500000007</v>
      </c>
      <c r="Z97" s="6" t="s">
        <v>73</v>
      </c>
      <c r="AA97" s="16">
        <v>1987</v>
      </c>
      <c r="AB97" s="6"/>
      <c r="AC97" s="6"/>
      <c r="AD97" s="6"/>
      <c r="AE97" s="6"/>
    </row>
    <row r="98" spans="1:31" ht="13" x14ac:dyDescent="0.15">
      <c r="A98" s="17" t="s">
        <v>787</v>
      </c>
      <c r="B98" s="6" t="s">
        <v>788</v>
      </c>
      <c r="C98" s="14">
        <v>31644</v>
      </c>
      <c r="D98" s="22">
        <f t="shared" si="4"/>
        <v>763</v>
      </c>
      <c r="E98" s="22"/>
      <c r="F98" s="22"/>
      <c r="G98" s="72"/>
      <c r="H98" s="22"/>
      <c r="I98" s="6" t="s">
        <v>789</v>
      </c>
      <c r="J98" s="16">
        <v>15</v>
      </c>
      <c r="K98" s="16">
        <v>6</v>
      </c>
      <c r="L98" s="16">
        <v>21</v>
      </c>
      <c r="M98" s="6" t="s">
        <v>48</v>
      </c>
      <c r="N98" s="15" t="s">
        <v>790</v>
      </c>
      <c r="O98" s="6" t="s">
        <v>791</v>
      </c>
      <c r="P98" s="6" t="s">
        <v>37</v>
      </c>
      <c r="Q98" s="6" t="s">
        <v>792</v>
      </c>
      <c r="R98" s="6" t="s">
        <v>793</v>
      </c>
      <c r="S98" s="6" t="s">
        <v>794</v>
      </c>
      <c r="T98" s="15" t="s">
        <v>321</v>
      </c>
      <c r="U98" s="6" t="s">
        <v>215</v>
      </c>
      <c r="V98" s="10" t="s">
        <v>795</v>
      </c>
      <c r="W98" s="18" t="s">
        <v>796</v>
      </c>
      <c r="X98" s="12">
        <v>35.667201499999997</v>
      </c>
      <c r="Y98" s="11">
        <v>-97.429370365003095</v>
      </c>
      <c r="Z98" s="6" t="s">
        <v>32</v>
      </c>
      <c r="AA98" s="16">
        <v>1986</v>
      </c>
      <c r="AB98" s="6"/>
      <c r="AC98" s="6"/>
      <c r="AD98" s="6"/>
      <c r="AE98" s="6"/>
    </row>
    <row r="99" spans="1:31" ht="13" x14ac:dyDescent="0.15">
      <c r="A99" s="17" t="s">
        <v>797</v>
      </c>
      <c r="B99" s="6" t="s">
        <v>798</v>
      </c>
      <c r="C99" s="14">
        <v>30881</v>
      </c>
      <c r="D99" s="22">
        <f t="shared" si="4"/>
        <v>19</v>
      </c>
      <c r="E99" s="22"/>
      <c r="F99" s="22"/>
      <c r="G99" s="72"/>
      <c r="H99" s="22"/>
      <c r="I99" s="6" t="s">
        <v>799</v>
      </c>
      <c r="J99" s="16">
        <v>22</v>
      </c>
      <c r="K99" s="16">
        <v>19</v>
      </c>
      <c r="L99" s="16">
        <v>41</v>
      </c>
      <c r="M99" s="6" t="s">
        <v>36</v>
      </c>
      <c r="N99" s="19" t="s">
        <v>37</v>
      </c>
      <c r="O99" s="6" t="s">
        <v>800</v>
      </c>
      <c r="P99" s="6" t="s">
        <v>37</v>
      </c>
      <c r="Q99" s="6" t="s">
        <v>134</v>
      </c>
      <c r="R99" s="6" t="s">
        <v>563</v>
      </c>
      <c r="S99" s="6" t="s">
        <v>801</v>
      </c>
      <c r="T99" s="15" t="s">
        <v>321</v>
      </c>
      <c r="U99" s="6" t="s">
        <v>215</v>
      </c>
      <c r="V99" s="6" t="s">
        <v>802</v>
      </c>
      <c r="W99" s="10" t="s">
        <v>803</v>
      </c>
      <c r="X99" s="12">
        <v>32.552001300000001</v>
      </c>
      <c r="Y99" s="11">
        <v>-117.0430813</v>
      </c>
      <c r="Z99" s="6" t="s">
        <v>32</v>
      </c>
      <c r="AA99" s="16">
        <v>1984</v>
      </c>
      <c r="AB99" s="6"/>
      <c r="AC99" s="6"/>
      <c r="AD99" s="6"/>
      <c r="AE99" s="6"/>
    </row>
    <row r="100" spans="1:31" ht="13" x14ac:dyDescent="0.15">
      <c r="A100" s="17" t="s">
        <v>804</v>
      </c>
      <c r="B100" s="6" t="s">
        <v>161</v>
      </c>
      <c r="C100" s="14">
        <v>30862</v>
      </c>
      <c r="D100" s="22">
        <f t="shared" si="4"/>
        <v>679</v>
      </c>
      <c r="E100" s="22"/>
      <c r="F100" s="22"/>
      <c r="G100" s="72"/>
      <c r="H100" s="22"/>
      <c r="I100" s="6" t="s">
        <v>805</v>
      </c>
      <c r="J100" s="16">
        <v>6</v>
      </c>
      <c r="K100" s="16">
        <v>1</v>
      </c>
      <c r="L100" s="16">
        <v>7</v>
      </c>
      <c r="M100" s="6" t="s">
        <v>36</v>
      </c>
      <c r="N100" s="15" t="s">
        <v>37</v>
      </c>
      <c r="O100" s="6" t="s">
        <v>806</v>
      </c>
      <c r="P100" s="6" t="s">
        <v>69</v>
      </c>
      <c r="Q100" s="6" t="s">
        <v>807</v>
      </c>
      <c r="R100" s="6" t="s">
        <v>327</v>
      </c>
      <c r="S100" s="6" t="s">
        <v>808</v>
      </c>
      <c r="T100" s="15" t="s">
        <v>321</v>
      </c>
      <c r="U100" s="6" t="s">
        <v>215</v>
      </c>
      <c r="V100" s="6" t="s">
        <v>809</v>
      </c>
      <c r="W100" s="10" t="s">
        <v>810</v>
      </c>
      <c r="X100" s="7">
        <v>32.925165999999997</v>
      </c>
      <c r="Y100" s="11">
        <v>-96.838676000000007</v>
      </c>
      <c r="Z100" s="6" t="s">
        <v>32</v>
      </c>
      <c r="AA100" s="16">
        <v>1984</v>
      </c>
      <c r="AB100" s="6"/>
      <c r="AC100" s="6"/>
      <c r="AD100" s="6"/>
      <c r="AE100" s="6"/>
    </row>
    <row r="101" spans="1:31" ht="13" x14ac:dyDescent="0.15">
      <c r="A101" s="17" t="s">
        <v>811</v>
      </c>
      <c r="B101" s="6" t="s">
        <v>812</v>
      </c>
      <c r="C101" s="14">
        <v>30183</v>
      </c>
      <c r="D101" s="22"/>
      <c r="E101" s="22"/>
      <c r="F101" s="22"/>
      <c r="G101" s="72"/>
      <c r="H101" s="22"/>
      <c r="I101" s="6" t="s">
        <v>813</v>
      </c>
      <c r="J101" s="16">
        <v>8</v>
      </c>
      <c r="K101" s="16">
        <v>3</v>
      </c>
      <c r="L101" s="16">
        <v>11</v>
      </c>
      <c r="M101" s="6" t="s">
        <v>36</v>
      </c>
      <c r="N101" s="15" t="s">
        <v>37</v>
      </c>
      <c r="O101" s="6" t="s">
        <v>814</v>
      </c>
      <c r="P101" s="6" t="s">
        <v>37</v>
      </c>
      <c r="Q101" s="6" t="s">
        <v>815</v>
      </c>
      <c r="R101" s="6" t="s">
        <v>816</v>
      </c>
      <c r="S101" s="6" t="s">
        <v>817</v>
      </c>
      <c r="T101" s="15" t="s">
        <v>321</v>
      </c>
      <c r="U101" s="6" t="s">
        <v>215</v>
      </c>
      <c r="V101" s="6" t="s">
        <v>818</v>
      </c>
      <c r="W101" s="10" t="s">
        <v>819</v>
      </c>
      <c r="X101" s="12">
        <v>25.796491</v>
      </c>
      <c r="Y101" s="11">
        <v>-80.226682999999994</v>
      </c>
      <c r="Z101" s="6" t="s">
        <v>32</v>
      </c>
      <c r="AA101" s="16">
        <v>1982</v>
      </c>
      <c r="AB101" s="6"/>
      <c r="AC101" s="6"/>
      <c r="AD101" s="6"/>
      <c r="AE101" s="6"/>
    </row>
    <row r="102" spans="1:31" ht="13" x14ac:dyDescent="0.15">
      <c r="A102" s="20"/>
      <c r="B102" s="6"/>
      <c r="C102" s="6"/>
      <c r="D102" s="23"/>
      <c r="E102" s="23"/>
      <c r="F102" s="23"/>
      <c r="G102" s="74" t="s">
        <v>824</v>
      </c>
      <c r="H102" s="23"/>
      <c r="I102" s="6"/>
      <c r="J102" s="6">
        <f>SUM(J2:J101)</f>
        <v>833</v>
      </c>
      <c r="K102" s="9">
        <f t="shared" ref="K102:L102" si="5">SUM(K2:K101)</f>
        <v>1292</v>
      </c>
      <c r="L102" s="9">
        <f t="shared" si="5"/>
        <v>2125</v>
      </c>
      <c r="M102" s="6"/>
      <c r="N102" s="20"/>
      <c r="O102" s="6"/>
      <c r="P102" s="6"/>
      <c r="Q102" s="6"/>
      <c r="R102" s="6"/>
      <c r="S102" s="6"/>
      <c r="T102" s="20"/>
      <c r="U102" s="6"/>
      <c r="V102" s="6"/>
      <c r="W102" s="6"/>
      <c r="X102" s="6"/>
      <c r="Y102" s="6"/>
      <c r="Z102" s="6"/>
      <c r="AA102" s="6"/>
      <c r="AB102" s="6"/>
      <c r="AC102" s="6"/>
      <c r="AD102" s="6"/>
      <c r="AE102" s="6"/>
    </row>
    <row r="103" spans="1:31" ht="13" x14ac:dyDescent="0.15">
      <c r="A103" s="20"/>
      <c r="B103" s="6"/>
      <c r="C103" s="6"/>
      <c r="D103" s="23"/>
      <c r="E103" s="23"/>
      <c r="F103" s="23"/>
      <c r="G103" s="74"/>
      <c r="H103" s="23"/>
      <c r="I103" s="6"/>
      <c r="J103" s="6"/>
      <c r="K103" s="6"/>
      <c r="L103" s="6"/>
      <c r="M103" s="6"/>
      <c r="N103" s="20"/>
      <c r="O103" s="6"/>
      <c r="P103" s="6"/>
      <c r="Q103" s="6"/>
      <c r="R103" s="6"/>
      <c r="S103" s="6"/>
      <c r="T103" s="20"/>
      <c r="U103" s="6"/>
      <c r="V103" s="6"/>
      <c r="W103" s="6"/>
      <c r="X103" s="6"/>
      <c r="Y103" s="6"/>
      <c r="Z103" s="6"/>
      <c r="AA103" s="6"/>
      <c r="AB103" s="6"/>
      <c r="AC103" s="6"/>
      <c r="AD103" s="6"/>
      <c r="AE103" s="6"/>
    </row>
    <row r="104" spans="1:31" ht="13" x14ac:dyDescent="0.15">
      <c r="A104" s="20"/>
      <c r="B104" s="6"/>
      <c r="C104" s="6"/>
      <c r="D104" s="23"/>
      <c r="E104" s="23"/>
      <c r="F104" s="23"/>
      <c r="G104" s="74"/>
      <c r="H104" s="23"/>
      <c r="I104" s="6"/>
      <c r="J104" s="6"/>
      <c r="K104" s="6"/>
      <c r="L104" s="6"/>
      <c r="M104" s="6"/>
      <c r="N104" s="20"/>
      <c r="O104" s="6"/>
      <c r="P104" s="6"/>
      <c r="Q104" s="6"/>
      <c r="R104" s="6"/>
      <c r="S104" s="6"/>
      <c r="T104" s="20"/>
      <c r="U104" s="6"/>
      <c r="V104" s="6"/>
      <c r="W104" s="6"/>
      <c r="X104" s="6"/>
      <c r="Y104" s="6"/>
      <c r="Z104" s="6"/>
      <c r="AA104" s="6"/>
      <c r="AB104" s="6"/>
      <c r="AC104" s="6"/>
      <c r="AD104" s="6"/>
      <c r="AE104" s="6"/>
    </row>
    <row r="105" spans="1:31" ht="13" x14ac:dyDescent="0.15">
      <c r="A105" s="20"/>
      <c r="B105" s="6"/>
      <c r="C105" s="6"/>
      <c r="D105" s="23"/>
      <c r="E105" s="23"/>
      <c r="F105" s="23"/>
      <c r="G105" s="74"/>
      <c r="H105" s="23"/>
      <c r="I105" s="6"/>
      <c r="J105" s="6"/>
      <c r="K105" s="6"/>
      <c r="L105" s="6"/>
      <c r="M105" s="6"/>
      <c r="N105" s="20"/>
      <c r="O105" s="6"/>
      <c r="P105" s="6"/>
      <c r="Q105" s="6"/>
      <c r="R105" s="6"/>
      <c r="S105" s="6"/>
      <c r="T105" s="20"/>
      <c r="U105" s="6"/>
      <c r="V105" s="6"/>
      <c r="W105" s="6"/>
      <c r="X105" s="6"/>
      <c r="Y105" s="6"/>
      <c r="Z105" s="6"/>
      <c r="AA105" s="6"/>
      <c r="AB105" s="6"/>
      <c r="AC105" s="6"/>
      <c r="AD105" s="6"/>
      <c r="AE105" s="6"/>
    </row>
    <row r="106" spans="1:31" ht="13" x14ac:dyDescent="0.15">
      <c r="A106" s="20"/>
      <c r="B106" s="6"/>
      <c r="C106" s="6"/>
      <c r="D106" s="23"/>
      <c r="E106" s="23"/>
      <c r="F106" s="23"/>
      <c r="G106" s="74"/>
      <c r="H106" s="23"/>
      <c r="I106" s="6"/>
      <c r="J106" s="6"/>
      <c r="K106" s="6"/>
      <c r="L106" s="6"/>
      <c r="M106" s="6"/>
      <c r="N106" s="20"/>
      <c r="O106" s="6"/>
      <c r="P106" s="6"/>
      <c r="Q106" s="6"/>
      <c r="R106" s="6"/>
      <c r="S106" s="6"/>
      <c r="T106" s="20"/>
      <c r="U106" s="6"/>
      <c r="V106" s="6"/>
      <c r="W106" s="6"/>
      <c r="X106" s="6"/>
      <c r="Y106" s="6"/>
      <c r="Z106" s="6"/>
      <c r="AA106" s="6"/>
      <c r="AB106" s="6"/>
      <c r="AC106" s="6"/>
      <c r="AD106" s="6"/>
      <c r="AE106" s="6"/>
    </row>
    <row r="107" spans="1:31" ht="13" x14ac:dyDescent="0.15">
      <c r="A107" s="20"/>
      <c r="B107" s="6"/>
      <c r="C107" s="6"/>
      <c r="D107" s="23"/>
      <c r="E107" s="23"/>
      <c r="F107" s="23"/>
      <c r="G107" s="74"/>
      <c r="H107" s="23"/>
      <c r="I107" s="6"/>
      <c r="J107" s="6"/>
      <c r="K107" s="6"/>
      <c r="L107" s="6"/>
      <c r="M107" s="6"/>
      <c r="N107" s="20"/>
      <c r="O107" s="6"/>
      <c r="P107" s="6"/>
      <c r="Q107" s="6"/>
      <c r="R107" s="6"/>
      <c r="S107" s="6"/>
      <c r="T107" s="20"/>
      <c r="U107" s="6"/>
      <c r="V107" s="6"/>
      <c r="W107" s="6"/>
      <c r="X107" s="6"/>
      <c r="Y107" s="6"/>
      <c r="Z107" s="6"/>
      <c r="AA107" s="6"/>
      <c r="AB107" s="6"/>
      <c r="AC107" s="6"/>
      <c r="AD107" s="6"/>
      <c r="AE107" s="6"/>
    </row>
    <row r="108" spans="1:31" ht="13" x14ac:dyDescent="0.15">
      <c r="A108" s="20"/>
      <c r="B108" s="6"/>
      <c r="C108" s="6"/>
      <c r="D108" s="23"/>
      <c r="E108" s="23"/>
      <c r="F108" s="23"/>
      <c r="G108" s="74"/>
      <c r="H108" s="23"/>
      <c r="I108" s="6"/>
      <c r="J108" s="6"/>
      <c r="K108" s="6"/>
      <c r="L108" s="6"/>
      <c r="M108" s="6"/>
      <c r="N108" s="20"/>
      <c r="O108" s="6"/>
      <c r="P108" s="6"/>
      <c r="Q108" s="6"/>
      <c r="R108" s="6"/>
      <c r="S108" s="6"/>
      <c r="T108" s="20"/>
      <c r="U108" s="6"/>
      <c r="V108" s="6"/>
      <c r="W108" s="6"/>
      <c r="X108" s="6"/>
      <c r="Y108" s="6"/>
      <c r="Z108" s="6"/>
      <c r="AA108" s="6"/>
      <c r="AB108" s="6"/>
      <c r="AC108" s="6"/>
      <c r="AD108" s="6"/>
      <c r="AE108" s="6"/>
    </row>
    <row r="109" spans="1:31" ht="13" x14ac:dyDescent="0.15">
      <c r="A109" s="20"/>
      <c r="B109" s="6"/>
      <c r="C109" s="6"/>
      <c r="D109" s="23"/>
      <c r="E109" s="23"/>
      <c r="F109" s="23"/>
      <c r="G109" s="74"/>
      <c r="H109" s="23"/>
      <c r="I109" s="6"/>
      <c r="J109" s="6"/>
      <c r="K109" s="6"/>
      <c r="L109" s="6"/>
      <c r="M109" s="6"/>
      <c r="N109" s="20"/>
      <c r="O109" s="6"/>
      <c r="P109" s="6"/>
      <c r="Q109" s="6"/>
      <c r="R109" s="6"/>
      <c r="S109" s="6"/>
      <c r="T109" s="20"/>
      <c r="U109" s="6"/>
      <c r="V109" s="6"/>
      <c r="W109" s="6"/>
      <c r="X109" s="6"/>
      <c r="Y109" s="6"/>
      <c r="Z109" s="6"/>
      <c r="AA109" s="6"/>
      <c r="AB109" s="6"/>
      <c r="AC109" s="6"/>
      <c r="AD109" s="6"/>
      <c r="AE109" s="6"/>
    </row>
    <row r="110" spans="1:31" ht="13" x14ac:dyDescent="0.15">
      <c r="A110" s="20"/>
      <c r="B110" s="6"/>
      <c r="C110" s="6"/>
      <c r="D110" s="23"/>
      <c r="E110" s="23"/>
      <c r="F110" s="23"/>
      <c r="G110" s="74"/>
      <c r="H110" s="23"/>
      <c r="I110" s="6"/>
      <c r="J110" s="6"/>
      <c r="K110" s="6"/>
      <c r="L110" s="6"/>
      <c r="M110" s="6"/>
      <c r="N110" s="20"/>
      <c r="O110" s="6"/>
      <c r="P110" s="6"/>
      <c r="Q110" s="6"/>
      <c r="R110" s="6"/>
      <c r="S110" s="6"/>
      <c r="T110" s="20"/>
      <c r="U110" s="6"/>
      <c r="V110" s="6"/>
      <c r="W110" s="6"/>
      <c r="X110" s="6"/>
      <c r="Y110" s="6"/>
      <c r="Z110" s="6"/>
      <c r="AA110" s="6"/>
      <c r="AB110" s="6"/>
      <c r="AC110" s="6"/>
      <c r="AD110" s="6"/>
      <c r="AE110" s="6"/>
    </row>
    <row r="111" spans="1:31" ht="13" x14ac:dyDescent="0.15">
      <c r="A111" s="20"/>
      <c r="B111" s="6"/>
      <c r="C111" s="6"/>
      <c r="D111" s="23"/>
      <c r="E111" s="23"/>
      <c r="F111" s="23"/>
      <c r="G111" s="74"/>
      <c r="H111" s="23"/>
      <c r="I111" s="6"/>
      <c r="J111" s="6"/>
      <c r="K111" s="6"/>
      <c r="L111" s="6"/>
      <c r="M111" s="6"/>
      <c r="N111" s="20"/>
      <c r="O111" s="6"/>
      <c r="P111" s="6"/>
      <c r="Q111" s="6"/>
      <c r="R111" s="6"/>
      <c r="S111" s="6"/>
      <c r="T111" s="20"/>
      <c r="U111" s="6"/>
      <c r="V111" s="6"/>
      <c r="W111" s="6"/>
      <c r="X111" s="6"/>
      <c r="Y111" s="6"/>
      <c r="Z111" s="6"/>
      <c r="AA111" s="6"/>
      <c r="AB111" s="6"/>
      <c r="AC111" s="6"/>
      <c r="AD111" s="6"/>
      <c r="AE111" s="6"/>
    </row>
    <row r="112" spans="1:31" ht="13" x14ac:dyDescent="0.15">
      <c r="A112" s="20"/>
      <c r="B112" s="6"/>
      <c r="C112" s="6"/>
      <c r="D112" s="23"/>
      <c r="E112" s="23"/>
      <c r="F112" s="23"/>
      <c r="G112" s="74"/>
      <c r="H112" s="23"/>
      <c r="I112" s="6"/>
      <c r="J112" s="6"/>
      <c r="K112" s="6"/>
      <c r="L112" s="6"/>
      <c r="M112" s="6"/>
      <c r="N112" s="20"/>
      <c r="O112" s="6"/>
      <c r="P112" s="6"/>
      <c r="Q112" s="6"/>
      <c r="R112" s="6"/>
      <c r="S112" s="6"/>
      <c r="T112" s="20"/>
      <c r="U112" s="6"/>
      <c r="V112" s="6"/>
      <c r="W112" s="6"/>
      <c r="X112" s="6"/>
      <c r="Y112" s="6"/>
      <c r="Z112" s="6"/>
      <c r="AA112" s="6"/>
      <c r="AB112" s="6"/>
      <c r="AC112" s="6"/>
      <c r="AD112" s="6"/>
      <c r="AE112" s="6"/>
    </row>
    <row r="113" spans="1:31" ht="13" x14ac:dyDescent="0.15">
      <c r="A113" s="20"/>
      <c r="B113" s="6"/>
      <c r="C113" s="6"/>
      <c r="D113" s="23"/>
      <c r="E113" s="23"/>
      <c r="F113" s="23"/>
      <c r="G113" s="74"/>
      <c r="H113" s="23"/>
      <c r="I113" s="6"/>
      <c r="J113" s="6"/>
      <c r="K113" s="6"/>
      <c r="L113" s="6"/>
      <c r="M113" s="6"/>
      <c r="N113" s="20"/>
      <c r="O113" s="6"/>
      <c r="P113" s="6"/>
      <c r="Q113" s="6"/>
      <c r="R113" s="6"/>
      <c r="S113" s="6"/>
      <c r="T113" s="20"/>
      <c r="U113" s="6"/>
      <c r="V113" s="6"/>
      <c r="W113" s="6"/>
      <c r="X113" s="6"/>
      <c r="Y113" s="6"/>
      <c r="Z113" s="6"/>
      <c r="AA113" s="6"/>
      <c r="AB113" s="6"/>
      <c r="AC113" s="6"/>
      <c r="AD113" s="6"/>
      <c r="AE113" s="6"/>
    </row>
    <row r="114" spans="1:31" ht="13" x14ac:dyDescent="0.15">
      <c r="A114" s="20"/>
      <c r="B114" s="6"/>
      <c r="C114" s="6"/>
      <c r="D114" s="23"/>
      <c r="E114" s="23"/>
      <c r="F114" s="23"/>
      <c r="G114" s="74"/>
      <c r="H114" s="23"/>
      <c r="I114" s="6"/>
      <c r="J114" s="6"/>
      <c r="K114" s="6"/>
      <c r="L114" s="6"/>
      <c r="M114" s="6"/>
      <c r="N114" s="20"/>
      <c r="O114" s="6"/>
      <c r="P114" s="6"/>
      <c r="Q114" s="6"/>
      <c r="R114" s="6"/>
      <c r="S114" s="6"/>
      <c r="T114" s="20"/>
      <c r="U114" s="6"/>
      <c r="V114" s="6"/>
      <c r="W114" s="6"/>
      <c r="X114" s="6"/>
      <c r="Y114" s="6"/>
      <c r="Z114" s="6"/>
      <c r="AA114" s="6"/>
      <c r="AB114" s="6"/>
      <c r="AC114" s="6"/>
      <c r="AD114" s="6"/>
      <c r="AE114" s="6"/>
    </row>
    <row r="115" spans="1:31" ht="13" x14ac:dyDescent="0.15">
      <c r="A115" s="20"/>
      <c r="B115" s="6"/>
      <c r="C115" s="6"/>
      <c r="D115" s="23"/>
      <c r="E115" s="23"/>
      <c r="F115" s="23"/>
      <c r="G115" s="74"/>
      <c r="H115" s="23"/>
      <c r="I115" s="6"/>
      <c r="J115" s="6"/>
      <c r="K115" s="6"/>
      <c r="L115" s="6"/>
      <c r="M115" s="6"/>
      <c r="N115" s="20"/>
      <c r="O115" s="6"/>
      <c r="P115" s="6"/>
      <c r="Q115" s="6"/>
      <c r="R115" s="6"/>
      <c r="S115" s="6"/>
      <c r="T115" s="20"/>
      <c r="U115" s="6"/>
      <c r="V115" s="6"/>
      <c r="W115" s="6"/>
      <c r="X115" s="6"/>
      <c r="Y115" s="6"/>
      <c r="Z115" s="6"/>
      <c r="AA115" s="6"/>
      <c r="AB115" s="6"/>
      <c r="AC115" s="6"/>
      <c r="AD115" s="6"/>
      <c r="AE115" s="6"/>
    </row>
    <row r="116" spans="1:31" ht="13" x14ac:dyDescent="0.15">
      <c r="A116" s="20"/>
      <c r="B116" s="6"/>
      <c r="C116" s="6"/>
      <c r="D116" s="23"/>
      <c r="E116" s="23"/>
      <c r="F116" s="23"/>
      <c r="G116" s="74"/>
      <c r="H116" s="23"/>
      <c r="I116" s="6"/>
      <c r="J116" s="6"/>
      <c r="K116" s="6"/>
      <c r="L116" s="6"/>
      <c r="M116" s="6"/>
      <c r="N116" s="20"/>
      <c r="O116" s="6"/>
      <c r="P116" s="6"/>
      <c r="Q116" s="6"/>
      <c r="R116" s="6"/>
      <c r="S116" s="6"/>
      <c r="T116" s="20"/>
      <c r="U116" s="6"/>
      <c r="V116" s="6"/>
      <c r="W116" s="6"/>
      <c r="X116" s="6"/>
      <c r="Y116" s="6"/>
      <c r="Z116" s="6"/>
      <c r="AA116" s="6"/>
      <c r="AB116" s="6"/>
      <c r="AC116" s="6"/>
      <c r="AD116" s="6"/>
      <c r="AE116" s="6"/>
    </row>
    <row r="117" spans="1:31" ht="13" x14ac:dyDescent="0.15">
      <c r="A117" s="20"/>
      <c r="B117" s="6"/>
      <c r="C117" s="6"/>
      <c r="D117" s="23"/>
      <c r="E117" s="23"/>
      <c r="F117" s="23"/>
      <c r="G117" s="74"/>
      <c r="H117" s="23"/>
      <c r="I117" s="6"/>
      <c r="J117" s="6"/>
      <c r="K117" s="6"/>
      <c r="L117" s="6"/>
      <c r="M117" s="6"/>
      <c r="N117" s="20"/>
      <c r="O117" s="6"/>
      <c r="P117" s="6"/>
      <c r="Q117" s="6"/>
      <c r="R117" s="6"/>
      <c r="S117" s="6"/>
      <c r="T117" s="20"/>
      <c r="U117" s="6"/>
      <c r="V117" s="6"/>
      <c r="W117" s="6"/>
      <c r="X117" s="6"/>
      <c r="Y117" s="6"/>
      <c r="Z117" s="6"/>
      <c r="AA117" s="6"/>
      <c r="AB117" s="6"/>
      <c r="AC117" s="6"/>
      <c r="AD117" s="6"/>
      <c r="AE117" s="6"/>
    </row>
    <row r="118" spans="1:31" ht="13" x14ac:dyDescent="0.15">
      <c r="A118" s="20"/>
      <c r="B118" s="6"/>
      <c r="C118" s="6"/>
      <c r="D118" s="23"/>
      <c r="E118" s="23"/>
      <c r="F118" s="23"/>
      <c r="G118" s="74"/>
      <c r="H118" s="23"/>
      <c r="I118" s="6"/>
      <c r="J118" s="6"/>
      <c r="K118" s="6"/>
      <c r="L118" s="6"/>
      <c r="M118" s="6"/>
      <c r="N118" s="20"/>
      <c r="O118" s="6"/>
      <c r="P118" s="6"/>
      <c r="Q118" s="6"/>
      <c r="R118" s="6"/>
      <c r="S118" s="6"/>
      <c r="T118" s="20"/>
      <c r="U118" s="6"/>
      <c r="V118" s="6"/>
      <c r="W118" s="6"/>
      <c r="X118" s="6"/>
      <c r="Y118" s="6"/>
      <c r="Z118" s="6"/>
      <c r="AA118" s="6"/>
      <c r="AB118" s="6"/>
      <c r="AC118" s="6"/>
      <c r="AD118" s="6"/>
      <c r="AE118" s="6"/>
    </row>
    <row r="119" spans="1:31" ht="13" x14ac:dyDescent="0.15">
      <c r="A119" s="20"/>
      <c r="B119" s="6"/>
      <c r="C119" s="6"/>
      <c r="D119" s="23"/>
      <c r="E119" s="23"/>
      <c r="F119" s="23"/>
      <c r="G119" s="74"/>
      <c r="H119" s="23"/>
      <c r="I119" s="6"/>
      <c r="J119" s="6"/>
      <c r="K119" s="6"/>
      <c r="L119" s="6"/>
      <c r="M119" s="6"/>
      <c r="N119" s="20"/>
      <c r="O119" s="6"/>
      <c r="P119" s="6"/>
      <c r="Q119" s="6"/>
      <c r="R119" s="6"/>
      <c r="S119" s="6"/>
      <c r="T119" s="20"/>
      <c r="U119" s="6"/>
      <c r="V119" s="6"/>
      <c r="W119" s="6"/>
      <c r="X119" s="6"/>
      <c r="Y119" s="6"/>
      <c r="Z119" s="6"/>
      <c r="AA119" s="6"/>
      <c r="AB119" s="6"/>
      <c r="AC119" s="6"/>
      <c r="AD119" s="6"/>
      <c r="AE119" s="6"/>
    </row>
    <row r="120" spans="1:31" ht="13" x14ac:dyDescent="0.15">
      <c r="A120" s="20"/>
      <c r="B120" s="6"/>
      <c r="C120" s="6"/>
      <c r="D120" s="23"/>
      <c r="E120" s="23"/>
      <c r="F120" s="23"/>
      <c r="G120" s="74"/>
      <c r="H120" s="23"/>
      <c r="I120" s="6"/>
      <c r="J120" s="6"/>
      <c r="K120" s="6"/>
      <c r="L120" s="6"/>
      <c r="M120" s="6"/>
      <c r="N120" s="20"/>
      <c r="O120" s="6"/>
      <c r="P120" s="6"/>
      <c r="Q120" s="6"/>
      <c r="R120" s="6"/>
      <c r="S120" s="6"/>
      <c r="T120" s="20"/>
      <c r="U120" s="6"/>
      <c r="V120" s="6"/>
      <c r="W120" s="6"/>
      <c r="X120" s="6"/>
      <c r="Y120" s="6"/>
      <c r="Z120" s="6"/>
      <c r="AA120" s="6"/>
      <c r="AB120" s="6"/>
      <c r="AC120" s="6"/>
      <c r="AD120" s="6"/>
      <c r="AE120" s="6"/>
    </row>
    <row r="121" spans="1:31" ht="13" x14ac:dyDescent="0.15">
      <c r="A121" s="20"/>
      <c r="B121" s="6"/>
      <c r="C121" s="6"/>
      <c r="D121" s="23"/>
      <c r="E121" s="23"/>
      <c r="F121" s="23"/>
      <c r="G121" s="74"/>
      <c r="H121" s="23"/>
      <c r="I121" s="6"/>
      <c r="J121" s="6"/>
      <c r="K121" s="6"/>
      <c r="L121" s="6"/>
      <c r="M121" s="6"/>
      <c r="N121" s="20"/>
      <c r="O121" s="6"/>
      <c r="P121" s="6"/>
      <c r="Q121" s="6"/>
      <c r="R121" s="6"/>
      <c r="S121" s="6"/>
      <c r="T121" s="20"/>
      <c r="U121" s="6"/>
      <c r="V121" s="6"/>
      <c r="W121" s="6"/>
      <c r="X121" s="6"/>
      <c r="Y121" s="6"/>
      <c r="Z121" s="6"/>
      <c r="AA121" s="6"/>
      <c r="AB121" s="6"/>
      <c r="AC121" s="6"/>
      <c r="AD121" s="6"/>
      <c r="AE121" s="6"/>
    </row>
    <row r="122" spans="1:31" ht="13" x14ac:dyDescent="0.15">
      <c r="A122" s="20"/>
      <c r="B122" s="6"/>
      <c r="C122" s="6"/>
      <c r="D122" s="23"/>
      <c r="E122" s="23"/>
      <c r="F122" s="23"/>
      <c r="G122" s="74"/>
      <c r="H122" s="23"/>
      <c r="I122" s="6"/>
      <c r="J122" s="6"/>
      <c r="K122" s="6"/>
      <c r="L122" s="6"/>
      <c r="M122" s="6"/>
      <c r="N122" s="20"/>
      <c r="O122" s="6"/>
      <c r="P122" s="6"/>
      <c r="Q122" s="6"/>
      <c r="R122" s="6"/>
      <c r="S122" s="6"/>
      <c r="T122" s="20"/>
      <c r="U122" s="6"/>
      <c r="V122" s="6"/>
      <c r="W122" s="6"/>
      <c r="X122" s="6"/>
      <c r="Y122" s="6"/>
      <c r="Z122" s="6"/>
      <c r="AA122" s="6"/>
      <c r="AB122" s="6"/>
      <c r="AC122" s="6"/>
      <c r="AD122" s="6"/>
      <c r="AE122" s="6"/>
    </row>
    <row r="123" spans="1:31" ht="13" x14ac:dyDescent="0.15">
      <c r="A123" s="20"/>
      <c r="B123" s="6"/>
      <c r="C123" s="6"/>
      <c r="D123" s="23"/>
      <c r="E123" s="23"/>
      <c r="F123" s="23"/>
      <c r="G123" s="74"/>
      <c r="H123" s="23"/>
      <c r="I123" s="6"/>
      <c r="J123" s="6"/>
      <c r="K123" s="6"/>
      <c r="L123" s="6"/>
      <c r="M123" s="6"/>
      <c r="N123" s="20"/>
      <c r="O123" s="6"/>
      <c r="P123" s="6"/>
      <c r="Q123" s="6"/>
      <c r="R123" s="6"/>
      <c r="S123" s="6"/>
      <c r="T123" s="20"/>
      <c r="U123" s="6"/>
      <c r="V123" s="6"/>
      <c r="W123" s="6"/>
      <c r="X123" s="6"/>
      <c r="Y123" s="6"/>
      <c r="Z123" s="6"/>
      <c r="AA123" s="6"/>
      <c r="AB123" s="6"/>
      <c r="AC123" s="6"/>
      <c r="AD123" s="6"/>
      <c r="AE123" s="6"/>
    </row>
    <row r="124" spans="1:31" ht="13" x14ac:dyDescent="0.15">
      <c r="A124" s="20"/>
      <c r="B124" s="6"/>
      <c r="C124" s="6"/>
      <c r="D124" s="23"/>
      <c r="E124" s="23"/>
      <c r="F124" s="23"/>
      <c r="G124" s="74"/>
      <c r="H124" s="23"/>
      <c r="I124" s="6"/>
      <c r="J124" s="6"/>
      <c r="K124" s="6"/>
      <c r="L124" s="6"/>
      <c r="M124" s="6"/>
      <c r="N124" s="20"/>
      <c r="O124" s="6"/>
      <c r="P124" s="6"/>
      <c r="Q124" s="6"/>
      <c r="R124" s="6"/>
      <c r="S124" s="6"/>
      <c r="T124" s="20"/>
      <c r="U124" s="6"/>
      <c r="V124" s="6"/>
      <c r="W124" s="6"/>
      <c r="X124" s="6"/>
      <c r="Y124" s="6"/>
      <c r="Z124" s="6"/>
      <c r="AA124" s="6"/>
      <c r="AB124" s="6"/>
      <c r="AC124" s="6"/>
      <c r="AD124" s="6"/>
      <c r="AE124" s="6"/>
    </row>
    <row r="125" spans="1:31" ht="13" x14ac:dyDescent="0.15">
      <c r="A125" s="20"/>
      <c r="B125" s="6"/>
      <c r="C125" s="6"/>
      <c r="D125" s="23"/>
      <c r="E125" s="23"/>
      <c r="F125" s="23"/>
      <c r="G125" s="74"/>
      <c r="H125" s="23"/>
      <c r="I125" s="6"/>
      <c r="J125" s="6"/>
      <c r="K125" s="6"/>
      <c r="L125" s="6"/>
      <c r="M125" s="6"/>
      <c r="N125" s="20"/>
      <c r="O125" s="6"/>
      <c r="P125" s="6"/>
      <c r="Q125" s="6"/>
      <c r="R125" s="6"/>
      <c r="S125" s="6"/>
      <c r="T125" s="20"/>
      <c r="U125" s="6"/>
      <c r="V125" s="6"/>
      <c r="W125" s="6"/>
      <c r="X125" s="6"/>
      <c r="Y125" s="6"/>
      <c r="Z125" s="6"/>
      <c r="AA125" s="6"/>
      <c r="AB125" s="6"/>
      <c r="AC125" s="6"/>
      <c r="AD125" s="6"/>
      <c r="AE125" s="6"/>
    </row>
    <row r="126" spans="1:31" ht="13" x14ac:dyDescent="0.15">
      <c r="A126" s="20"/>
      <c r="B126" s="6"/>
      <c r="C126" s="6"/>
      <c r="D126" s="23"/>
      <c r="E126" s="23"/>
      <c r="F126" s="23"/>
      <c r="G126" s="74"/>
      <c r="H126" s="23"/>
      <c r="I126" s="6"/>
      <c r="J126" s="6"/>
      <c r="K126" s="6"/>
      <c r="L126" s="6"/>
      <c r="M126" s="6"/>
      <c r="N126" s="20"/>
      <c r="O126" s="6"/>
      <c r="P126" s="6"/>
      <c r="Q126" s="6"/>
      <c r="R126" s="6"/>
      <c r="S126" s="6"/>
      <c r="T126" s="20"/>
      <c r="U126" s="6"/>
      <c r="V126" s="6"/>
      <c r="W126" s="6"/>
      <c r="X126" s="6"/>
      <c r="Y126" s="6"/>
      <c r="Z126" s="6"/>
      <c r="AA126" s="6"/>
      <c r="AB126" s="6"/>
      <c r="AC126" s="6"/>
      <c r="AD126" s="6"/>
      <c r="AE126" s="6"/>
    </row>
    <row r="127" spans="1:31" ht="13" x14ac:dyDescent="0.15">
      <c r="A127" s="20"/>
      <c r="B127" s="6"/>
      <c r="C127" s="6"/>
      <c r="D127" s="23"/>
      <c r="E127" s="23"/>
      <c r="F127" s="23"/>
      <c r="G127" s="74"/>
      <c r="H127" s="23"/>
      <c r="I127" s="6"/>
      <c r="J127" s="6"/>
      <c r="K127" s="6"/>
      <c r="L127" s="6"/>
      <c r="M127" s="6"/>
      <c r="N127" s="20"/>
      <c r="O127" s="6"/>
      <c r="P127" s="6"/>
      <c r="Q127" s="6"/>
      <c r="R127" s="6"/>
      <c r="S127" s="6"/>
      <c r="T127" s="20"/>
      <c r="U127" s="6"/>
      <c r="V127" s="6"/>
      <c r="W127" s="6"/>
      <c r="X127" s="6"/>
      <c r="Y127" s="6"/>
      <c r="Z127" s="6"/>
      <c r="AA127" s="6"/>
      <c r="AB127" s="6"/>
      <c r="AC127" s="6"/>
      <c r="AD127" s="6"/>
      <c r="AE127" s="6"/>
    </row>
    <row r="128" spans="1:31" ht="13" x14ac:dyDescent="0.15">
      <c r="A128" s="20"/>
      <c r="B128" s="6"/>
      <c r="C128" s="6"/>
      <c r="D128" s="23"/>
      <c r="E128" s="23"/>
      <c r="F128" s="23"/>
      <c r="G128" s="74"/>
      <c r="H128" s="23"/>
      <c r="I128" s="6"/>
      <c r="J128" s="6"/>
      <c r="K128" s="6"/>
      <c r="L128" s="6"/>
      <c r="M128" s="6"/>
      <c r="N128" s="20"/>
      <c r="O128" s="6"/>
      <c r="P128" s="6"/>
      <c r="Q128" s="6"/>
      <c r="R128" s="6"/>
      <c r="S128" s="6"/>
      <c r="T128" s="20"/>
      <c r="U128" s="6"/>
      <c r="V128" s="6"/>
      <c r="W128" s="6"/>
      <c r="X128" s="6"/>
      <c r="Y128" s="6"/>
      <c r="Z128" s="6"/>
      <c r="AA128" s="6"/>
      <c r="AB128" s="6"/>
      <c r="AC128" s="6"/>
      <c r="AD128" s="6"/>
      <c r="AE128" s="6"/>
    </row>
    <row r="129" spans="1:31" ht="13" x14ac:dyDescent="0.15">
      <c r="A129" s="20"/>
      <c r="B129" s="6"/>
      <c r="C129" s="6"/>
      <c r="D129" s="23"/>
      <c r="E129" s="23"/>
      <c r="F129" s="23"/>
      <c r="G129" s="74"/>
      <c r="H129" s="23"/>
      <c r="I129" s="6"/>
      <c r="J129" s="6"/>
      <c r="K129" s="6"/>
      <c r="L129" s="6"/>
      <c r="M129" s="6"/>
      <c r="N129" s="20"/>
      <c r="O129" s="6"/>
      <c r="P129" s="6"/>
      <c r="Q129" s="6"/>
      <c r="R129" s="6"/>
      <c r="S129" s="6"/>
      <c r="T129" s="20"/>
      <c r="U129" s="6"/>
      <c r="V129" s="6"/>
      <c r="W129" s="6"/>
      <c r="X129" s="6"/>
      <c r="Y129" s="6"/>
      <c r="Z129" s="6"/>
      <c r="AA129" s="6"/>
      <c r="AB129" s="6"/>
      <c r="AC129" s="6"/>
      <c r="AD129" s="6"/>
      <c r="AE129" s="6"/>
    </row>
    <row r="130" spans="1:31" ht="13" x14ac:dyDescent="0.15">
      <c r="A130" s="20"/>
      <c r="B130" s="6"/>
      <c r="C130" s="6"/>
      <c r="D130" s="23"/>
      <c r="E130" s="23"/>
      <c r="F130" s="23"/>
      <c r="G130" s="74"/>
      <c r="H130" s="23"/>
      <c r="I130" s="6"/>
      <c r="J130" s="6"/>
      <c r="K130" s="6"/>
      <c r="L130" s="6"/>
      <c r="M130" s="6"/>
      <c r="N130" s="20"/>
      <c r="O130" s="6"/>
      <c r="P130" s="6"/>
      <c r="Q130" s="6"/>
      <c r="R130" s="6"/>
      <c r="S130" s="6"/>
      <c r="T130" s="20"/>
      <c r="U130" s="6"/>
      <c r="V130" s="6"/>
      <c r="W130" s="6"/>
      <c r="X130" s="6"/>
      <c r="Y130" s="6"/>
      <c r="Z130" s="6"/>
      <c r="AA130" s="6"/>
      <c r="AB130" s="6"/>
      <c r="AC130" s="6"/>
      <c r="AD130" s="6"/>
      <c r="AE130" s="6"/>
    </row>
    <row r="131" spans="1:31" ht="13" x14ac:dyDescent="0.15">
      <c r="A131" s="20"/>
      <c r="B131" s="6"/>
      <c r="C131" s="6"/>
      <c r="D131" s="23"/>
      <c r="E131" s="23"/>
      <c r="F131" s="23"/>
      <c r="G131" s="74"/>
      <c r="H131" s="23"/>
      <c r="I131" s="6"/>
      <c r="J131" s="6"/>
      <c r="K131" s="6"/>
      <c r="L131" s="6"/>
      <c r="M131" s="6"/>
      <c r="N131" s="20"/>
      <c r="O131" s="6"/>
      <c r="P131" s="6"/>
      <c r="Q131" s="6"/>
      <c r="R131" s="6"/>
      <c r="S131" s="6"/>
      <c r="T131" s="20"/>
      <c r="U131" s="6"/>
      <c r="V131" s="6"/>
      <c r="W131" s="6"/>
      <c r="X131" s="6"/>
      <c r="Y131" s="6"/>
      <c r="Z131" s="6"/>
      <c r="AA131" s="6"/>
      <c r="AB131" s="6"/>
      <c r="AC131" s="6"/>
      <c r="AD131" s="6"/>
      <c r="AE131" s="6"/>
    </row>
    <row r="132" spans="1:31" ht="13" x14ac:dyDescent="0.15">
      <c r="A132" s="20"/>
      <c r="B132" s="6"/>
      <c r="C132" s="6"/>
      <c r="D132" s="23"/>
      <c r="E132" s="23"/>
      <c r="F132" s="23"/>
      <c r="G132" s="74"/>
      <c r="H132" s="23"/>
      <c r="I132" s="6"/>
      <c r="J132" s="6"/>
      <c r="K132" s="6"/>
      <c r="L132" s="6"/>
      <c r="M132" s="6"/>
      <c r="N132" s="20"/>
      <c r="O132" s="6"/>
      <c r="P132" s="6"/>
      <c r="Q132" s="6"/>
      <c r="R132" s="6"/>
      <c r="S132" s="6"/>
      <c r="T132" s="20"/>
      <c r="U132" s="6"/>
      <c r="V132" s="6"/>
      <c r="W132" s="6"/>
      <c r="X132" s="6"/>
      <c r="Y132" s="6"/>
      <c r="Z132" s="6"/>
      <c r="AA132" s="6"/>
      <c r="AB132" s="6"/>
      <c r="AC132" s="6"/>
      <c r="AD132" s="6"/>
      <c r="AE132" s="6"/>
    </row>
    <row r="133" spans="1:31" ht="13" x14ac:dyDescent="0.15">
      <c r="A133" s="20"/>
      <c r="B133" s="6"/>
      <c r="C133" s="6"/>
      <c r="D133" s="23"/>
      <c r="E133" s="23"/>
      <c r="F133" s="23"/>
      <c r="G133" s="74"/>
      <c r="H133" s="23"/>
      <c r="I133" s="6"/>
      <c r="J133" s="6"/>
      <c r="K133" s="6"/>
      <c r="L133" s="6"/>
      <c r="M133" s="6"/>
      <c r="N133" s="20"/>
      <c r="O133" s="6"/>
      <c r="P133" s="6"/>
      <c r="Q133" s="6"/>
      <c r="R133" s="6"/>
      <c r="S133" s="6"/>
      <c r="T133" s="20"/>
      <c r="U133" s="6"/>
      <c r="V133" s="6"/>
      <c r="W133" s="6"/>
      <c r="X133" s="6"/>
      <c r="Y133" s="6"/>
      <c r="Z133" s="6"/>
      <c r="AA133" s="6"/>
      <c r="AB133" s="6"/>
      <c r="AC133" s="6"/>
      <c r="AD133" s="6"/>
      <c r="AE133" s="6"/>
    </row>
  </sheetData>
  <hyperlinks>
    <hyperlink ref="W3" r:id="rId1" location=".lklzyb3vj"/>
    <hyperlink ref="W4" r:id="rId2"/>
    <hyperlink ref="W5" r:id="rId3"/>
    <hyperlink ref="W15" r:id="rId4"/>
    <hyperlink ref="V17" r:id="rId5"/>
    <hyperlink ref="W17" r:id="rId6"/>
    <hyperlink ref="W18" r:id="rId7"/>
    <hyperlink ref="W31" r:id="rId8"/>
    <hyperlink ref="W35" r:id="rId9"/>
    <hyperlink ref="W36" r:id="rId10"/>
    <hyperlink ref="V37" r:id="rId11"/>
    <hyperlink ref="V38" r:id="rId12"/>
    <hyperlink ref="V39" r:id="rId13"/>
    <hyperlink ref="W39" r:id="rId14"/>
    <hyperlink ref="V41" r:id="rId15"/>
    <hyperlink ref="W41" r:id="rId16"/>
    <hyperlink ref="W42" r:id="rId17"/>
    <hyperlink ref="W43" r:id="rId18"/>
    <hyperlink ref="W44" r:id="rId19"/>
    <hyperlink ref="W46" r:id="rId20"/>
    <hyperlink ref="W47" r:id="rId21"/>
    <hyperlink ref="W48" r:id="rId22"/>
    <hyperlink ref="W49" r:id="rId23"/>
    <hyperlink ref="W50" r:id="rId24"/>
    <hyperlink ref="W51" r:id="rId25"/>
    <hyperlink ref="W52" r:id="rId26"/>
    <hyperlink ref="W53" r:id="rId27"/>
    <hyperlink ref="W54" r:id="rId28"/>
    <hyperlink ref="W55" r:id="rId29"/>
    <hyperlink ref="W57" r:id="rId30"/>
    <hyperlink ref="W58" r:id="rId31"/>
    <hyperlink ref="W59" r:id="rId32"/>
    <hyperlink ref="W60" r:id="rId33"/>
    <hyperlink ref="W61" r:id="rId34"/>
    <hyperlink ref="W62" r:id="rId35"/>
    <hyperlink ref="W63" r:id="rId36"/>
    <hyperlink ref="W64" r:id="rId37" location=".UNyN5cXhe75"/>
    <hyperlink ref="W65" r:id="rId38"/>
    <hyperlink ref="W66" r:id="rId39"/>
    <hyperlink ref="W67" r:id="rId40"/>
    <hyperlink ref="W68" r:id="rId41"/>
    <hyperlink ref="W69" r:id="rId42"/>
    <hyperlink ref="W71" r:id="rId43"/>
    <hyperlink ref="W72" r:id="rId44"/>
    <hyperlink ref="W73" r:id="rId45"/>
    <hyperlink ref="W74" r:id="rId46"/>
    <hyperlink ref="W75" r:id="rId47"/>
    <hyperlink ref="W76" r:id="rId48"/>
    <hyperlink ref="V77" r:id="rId49"/>
    <hyperlink ref="W77" r:id="rId50"/>
    <hyperlink ref="W78" r:id="rId51"/>
    <hyperlink ref="W79" r:id="rId52"/>
    <hyperlink ref="W80" r:id="rId53"/>
    <hyperlink ref="W81" r:id="rId54"/>
    <hyperlink ref="V82" r:id="rId55"/>
    <hyperlink ref="W82" r:id="rId56"/>
    <hyperlink ref="W83" r:id="rId57"/>
    <hyperlink ref="W84" r:id="rId58"/>
    <hyperlink ref="W85" r:id="rId59"/>
    <hyperlink ref="W86" r:id="rId60"/>
    <hyperlink ref="W87" r:id="rId61"/>
    <hyperlink ref="W88" r:id="rId62"/>
    <hyperlink ref="W89" r:id="rId63"/>
    <hyperlink ref="W90" r:id="rId64"/>
    <hyperlink ref="W91" r:id="rId65"/>
    <hyperlink ref="W93" r:id="rId66"/>
    <hyperlink ref="W94" r:id="rId67"/>
    <hyperlink ref="W95" r:id="rId68"/>
    <hyperlink ref="V97" r:id="rId69"/>
    <hyperlink ref="V98" r:id="rId70"/>
    <hyperlink ref="W98" r:id="rId71"/>
    <hyperlink ref="W99" r:id="rId72"/>
    <hyperlink ref="W100" r:id="rId73" location="v=onepage&amp;q=%22hine%20pawnshop%22%20gun&amp;f=false"/>
    <hyperlink ref="W101" r:id="rId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5" workbookViewId="0">
      <selection activeCell="A45" sqref="A1:A1048576"/>
    </sheetView>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2018-06-15T10:20:29Z</dcterms:created>
  <dcterms:modified xsi:type="dcterms:W3CDTF">2018-09-20T15:14:17Z</dcterms:modified>
</cp:coreProperties>
</file>